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riano/Dropbox/CAPES_2018-2022/Anexos_Quadrienal/Anexos_Finais/"/>
    </mc:Choice>
  </mc:AlternateContent>
  <xr:revisionPtr revIDLastSave="0" documentId="13_ncr:1_{84D3BDC4-318E-7641-91E0-59C7F8264210}" xr6:coauthVersionLast="45" xr6:coauthVersionMax="45" xr10:uidLastSave="{00000000-0000-0000-0000-000000000000}"/>
  <bookViews>
    <workbookView xWindow="1480" yWindow="460" windowWidth="33040" windowHeight="18020" firstSheet="3" activeTab="5" xr2:uid="{536C7534-6EC7-6B4B-8A6A-DE822E854489}"/>
  </bookViews>
  <sheets>
    <sheet name="Dados do Programa" sheetId="2" r:id="rId1"/>
    <sheet name="Anexo 1" sheetId="1" r:id="rId2"/>
    <sheet name="Anexo 2" sheetId="5" r:id="rId3"/>
    <sheet name="Anexo 3" sheetId="8" r:id="rId4"/>
    <sheet name="Anexo 4" sheetId="9" r:id="rId5"/>
    <sheet name="Anexo 5" sheetId="10" r:id="rId6"/>
    <sheet name="Anexo 6" sheetId="11" r:id="rId7"/>
    <sheet name="Anexo 7" sheetId="13" r:id="rId8"/>
    <sheet name="Anexo 8" sheetId="12" r:id="rId9"/>
    <sheet name="Anexo 9" sheetId="14" r:id="rId10"/>
    <sheet name="Anexo 10" sheetId="15" r:id="rId11"/>
    <sheet name="Anexo 11" sheetId="16" r:id="rId12"/>
    <sheet name="Anexo 12" sheetId="17" r:id="rId13"/>
    <sheet name="Anexo 13" sheetId="18" r:id="rId14"/>
    <sheet name="lista paises" sheetId="19" state="hidden" r:id="rId15"/>
    <sheet name="Lista de Programas" sheetId="4" r:id="rId16"/>
    <sheet name="Lista de periódicos JIF (2019)" sheetId="7" r:id="rId17"/>
    <sheet name="calculo h2" sheetId="20" state="hidden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0" l="1"/>
  <c r="E3" i="11" l="1"/>
  <c r="CO2" i="2" l="1"/>
  <c r="CN2" i="2"/>
  <c r="H4" i="12" l="1"/>
  <c r="H5" i="12"/>
  <c r="H6" i="12"/>
  <c r="H7" i="12"/>
  <c r="H8" i="12"/>
  <c r="G7" i="13" l="1"/>
  <c r="BD2" i="2" s="1"/>
  <c r="G8" i="13"/>
  <c r="BE2" i="2" s="1"/>
  <c r="G6" i="13"/>
  <c r="BC2" i="2" s="1"/>
  <c r="A110" i="20" l="1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" i="20"/>
  <c r="A1" i="20"/>
  <c r="B11" i="20"/>
  <c r="C7" i="20"/>
  <c r="D7" i="20" s="1"/>
  <c r="C10" i="20" l="1"/>
  <c r="D10" i="20" s="1"/>
  <c r="C1" i="20"/>
  <c r="D1" i="20" s="1"/>
  <c r="C4" i="20"/>
  <c r="D4" i="20" s="1"/>
  <c r="C8" i="20"/>
  <c r="D8" i="20" s="1"/>
  <c r="C11" i="20"/>
  <c r="D11" i="20" s="1"/>
  <c r="C2" i="20"/>
  <c r="D2" i="20" s="1"/>
  <c r="C5" i="20"/>
  <c r="D5" i="20" s="1"/>
  <c r="C9" i="20"/>
  <c r="D9" i="20" s="1"/>
  <c r="C3" i="20"/>
  <c r="D3" i="20" s="1"/>
  <c r="C6" i="20"/>
  <c r="D6" i="20" s="1"/>
  <c r="B12" i="20"/>
  <c r="H4" i="13" a="1"/>
  <c r="H4" i="13" s="1"/>
  <c r="C2" i="2"/>
  <c r="CL2" i="2"/>
  <c r="CI2" i="2"/>
  <c r="CK2" i="2"/>
  <c r="CJ2" i="2"/>
  <c r="H10" i="17"/>
  <c r="CG2" i="2" s="1"/>
  <c r="H9" i="17"/>
  <c r="CF2" i="2" s="1"/>
  <c r="H11" i="17" a="1"/>
  <c r="H11" i="17" s="1"/>
  <c r="CH2" i="2" s="1"/>
  <c r="H8" i="17" a="1"/>
  <c r="H8" i="17" s="1"/>
  <c r="CE2" i="2" s="1"/>
  <c r="H7" i="17" a="1"/>
  <c r="H7" i="17" s="1"/>
  <c r="CD2" i="2" s="1"/>
  <c r="K6" i="16"/>
  <c r="CC2" i="2" s="1"/>
  <c r="K5" i="16"/>
  <c r="CB2" i="2" s="1"/>
  <c r="K4" i="16"/>
  <c r="CA2" i="2" s="1"/>
  <c r="H7" i="16"/>
  <c r="BZ2" i="2" s="1"/>
  <c r="H6" i="16"/>
  <c r="BY2" i="2" s="1"/>
  <c r="H5" i="16"/>
  <c r="BX2" i="2" s="1"/>
  <c r="H4" i="16"/>
  <c r="BW2" i="2" s="1"/>
  <c r="H3" i="16" a="1"/>
  <c r="H3" i="16" s="1"/>
  <c r="BV2" i="2" s="1"/>
  <c r="CM2" i="2" l="1"/>
  <c r="B13" i="20"/>
  <c r="C12" i="20"/>
  <c r="D12" i="20" s="1"/>
  <c r="J2" i="15" a="1"/>
  <c r="J2" i="15" s="1"/>
  <c r="BQ2" i="2" s="1"/>
  <c r="G7" i="14"/>
  <c r="BP2" i="2" s="1"/>
  <c r="G6" i="14"/>
  <c r="BO2" i="2" s="1"/>
  <c r="G5" i="14"/>
  <c r="BN2" i="2" s="1"/>
  <c r="G4" i="14"/>
  <c r="BM2" i="2" s="1"/>
  <c r="G2" i="14" a="1"/>
  <c r="G2" i="14" s="1"/>
  <c r="BL2" i="2" s="1"/>
  <c r="I200" i="12"/>
  <c r="H200" i="12"/>
  <c r="G200" i="12"/>
  <c r="I199" i="12"/>
  <c r="H199" i="12"/>
  <c r="G199" i="12"/>
  <c r="I198" i="12"/>
  <c r="H198" i="12"/>
  <c r="G198" i="12"/>
  <c r="I197" i="12"/>
  <c r="H197" i="12"/>
  <c r="G197" i="12"/>
  <c r="I196" i="12"/>
  <c r="H196" i="12"/>
  <c r="G196" i="12"/>
  <c r="I195" i="12"/>
  <c r="H195" i="12"/>
  <c r="G195" i="12"/>
  <c r="I194" i="12"/>
  <c r="H194" i="12"/>
  <c r="G194" i="12"/>
  <c r="I193" i="12"/>
  <c r="H193" i="12"/>
  <c r="G193" i="12"/>
  <c r="I192" i="12"/>
  <c r="H192" i="12"/>
  <c r="G192" i="12"/>
  <c r="I191" i="12"/>
  <c r="H191" i="12"/>
  <c r="G191" i="12"/>
  <c r="I190" i="12"/>
  <c r="H190" i="12"/>
  <c r="G190" i="12"/>
  <c r="I189" i="12"/>
  <c r="H189" i="12"/>
  <c r="G189" i="12"/>
  <c r="I188" i="12"/>
  <c r="H188" i="12"/>
  <c r="G188" i="12"/>
  <c r="I187" i="12"/>
  <c r="H187" i="12"/>
  <c r="G187" i="12"/>
  <c r="I186" i="12"/>
  <c r="H186" i="12"/>
  <c r="G186" i="12"/>
  <c r="I185" i="12"/>
  <c r="H185" i="12"/>
  <c r="G185" i="12"/>
  <c r="I184" i="12"/>
  <c r="H184" i="12"/>
  <c r="G184" i="12"/>
  <c r="I183" i="12"/>
  <c r="H183" i="12"/>
  <c r="G183" i="12"/>
  <c r="I182" i="12"/>
  <c r="H182" i="12"/>
  <c r="G182" i="12"/>
  <c r="I181" i="12"/>
  <c r="H181" i="12"/>
  <c r="G181" i="12"/>
  <c r="I180" i="12"/>
  <c r="H180" i="12"/>
  <c r="G180" i="12"/>
  <c r="I179" i="12"/>
  <c r="H179" i="12"/>
  <c r="G179" i="12"/>
  <c r="I178" i="12"/>
  <c r="H178" i="12"/>
  <c r="G178" i="12"/>
  <c r="I177" i="12"/>
  <c r="H177" i="12"/>
  <c r="G177" i="12"/>
  <c r="I176" i="12"/>
  <c r="H176" i="12"/>
  <c r="G176" i="12"/>
  <c r="I175" i="12"/>
  <c r="H175" i="12"/>
  <c r="G175" i="12"/>
  <c r="I174" i="12"/>
  <c r="H174" i="12"/>
  <c r="G174" i="12"/>
  <c r="I173" i="12"/>
  <c r="H173" i="12"/>
  <c r="G173" i="12"/>
  <c r="I172" i="12"/>
  <c r="H172" i="12"/>
  <c r="G172" i="12"/>
  <c r="I171" i="12"/>
  <c r="H171" i="12"/>
  <c r="G171" i="12"/>
  <c r="I170" i="12"/>
  <c r="H170" i="12"/>
  <c r="G170" i="12"/>
  <c r="I169" i="12"/>
  <c r="H169" i="12"/>
  <c r="G169" i="12"/>
  <c r="I168" i="12"/>
  <c r="H168" i="12"/>
  <c r="G168" i="12"/>
  <c r="I167" i="12"/>
  <c r="H167" i="12"/>
  <c r="G167" i="12"/>
  <c r="I166" i="12"/>
  <c r="H166" i="12"/>
  <c r="G166" i="12"/>
  <c r="I165" i="12"/>
  <c r="H165" i="12"/>
  <c r="G165" i="12"/>
  <c r="I164" i="12"/>
  <c r="H164" i="12"/>
  <c r="G164" i="12"/>
  <c r="I163" i="12"/>
  <c r="H163" i="12"/>
  <c r="G163" i="12"/>
  <c r="I162" i="12"/>
  <c r="H162" i="12"/>
  <c r="G162" i="12"/>
  <c r="I161" i="12"/>
  <c r="H161" i="12"/>
  <c r="G161" i="12"/>
  <c r="I160" i="12"/>
  <c r="H160" i="12"/>
  <c r="G160" i="12"/>
  <c r="I159" i="12"/>
  <c r="H159" i="12"/>
  <c r="G159" i="12"/>
  <c r="I158" i="12"/>
  <c r="H158" i="12"/>
  <c r="G158" i="12"/>
  <c r="I157" i="12"/>
  <c r="H157" i="12"/>
  <c r="G157" i="12"/>
  <c r="I156" i="12"/>
  <c r="H156" i="12"/>
  <c r="G156" i="12"/>
  <c r="I155" i="12"/>
  <c r="H155" i="12"/>
  <c r="G155" i="12"/>
  <c r="I154" i="12"/>
  <c r="H154" i="12"/>
  <c r="G154" i="12"/>
  <c r="I153" i="12"/>
  <c r="H153" i="12"/>
  <c r="G153" i="12"/>
  <c r="I152" i="12"/>
  <c r="H152" i="12"/>
  <c r="G152" i="12"/>
  <c r="I151" i="12"/>
  <c r="H151" i="12"/>
  <c r="G151" i="12"/>
  <c r="I150" i="12"/>
  <c r="H150" i="12"/>
  <c r="G150" i="12"/>
  <c r="I149" i="12"/>
  <c r="H149" i="12"/>
  <c r="G149" i="12"/>
  <c r="I148" i="12"/>
  <c r="H148" i="12"/>
  <c r="G148" i="12"/>
  <c r="I147" i="12"/>
  <c r="H147" i="12"/>
  <c r="G147" i="12"/>
  <c r="I146" i="12"/>
  <c r="H146" i="12"/>
  <c r="G146" i="12"/>
  <c r="I145" i="12"/>
  <c r="H145" i="12"/>
  <c r="G145" i="12"/>
  <c r="I144" i="12"/>
  <c r="H144" i="12"/>
  <c r="G144" i="12"/>
  <c r="I143" i="12"/>
  <c r="H143" i="12"/>
  <c r="G143" i="12"/>
  <c r="I142" i="12"/>
  <c r="H142" i="12"/>
  <c r="G142" i="12"/>
  <c r="I141" i="12"/>
  <c r="H141" i="12"/>
  <c r="G141" i="12"/>
  <c r="I140" i="12"/>
  <c r="H140" i="12"/>
  <c r="G140" i="12"/>
  <c r="I139" i="12"/>
  <c r="H139" i="12"/>
  <c r="G139" i="12"/>
  <c r="I138" i="12"/>
  <c r="H138" i="12"/>
  <c r="G138" i="12"/>
  <c r="I137" i="12"/>
  <c r="H137" i="12"/>
  <c r="G137" i="12"/>
  <c r="I136" i="12"/>
  <c r="H136" i="12"/>
  <c r="G136" i="12"/>
  <c r="I135" i="12"/>
  <c r="H135" i="12"/>
  <c r="G135" i="12"/>
  <c r="I134" i="12"/>
  <c r="H134" i="12"/>
  <c r="G134" i="12"/>
  <c r="I133" i="12"/>
  <c r="H133" i="12"/>
  <c r="G133" i="12"/>
  <c r="I132" i="12"/>
  <c r="H132" i="12"/>
  <c r="G132" i="12"/>
  <c r="I131" i="12"/>
  <c r="H131" i="12"/>
  <c r="G131" i="12"/>
  <c r="I130" i="12"/>
  <c r="H130" i="12"/>
  <c r="G130" i="12"/>
  <c r="I129" i="12"/>
  <c r="H129" i="12"/>
  <c r="G129" i="12"/>
  <c r="I128" i="12"/>
  <c r="H128" i="12"/>
  <c r="G128" i="12"/>
  <c r="I127" i="12"/>
  <c r="H127" i="12"/>
  <c r="G127" i="12"/>
  <c r="I126" i="12"/>
  <c r="H126" i="12"/>
  <c r="G126" i="12"/>
  <c r="I125" i="12"/>
  <c r="H125" i="12"/>
  <c r="G125" i="12"/>
  <c r="I124" i="12"/>
  <c r="H124" i="12"/>
  <c r="G124" i="12"/>
  <c r="I123" i="12"/>
  <c r="H123" i="12"/>
  <c r="G123" i="12"/>
  <c r="I122" i="12"/>
  <c r="H122" i="12"/>
  <c r="G122" i="12"/>
  <c r="I121" i="12"/>
  <c r="H121" i="12"/>
  <c r="G121" i="12"/>
  <c r="I120" i="12"/>
  <c r="H120" i="12"/>
  <c r="G120" i="12"/>
  <c r="I119" i="12"/>
  <c r="H119" i="12"/>
  <c r="G119" i="12"/>
  <c r="I118" i="12"/>
  <c r="H118" i="12"/>
  <c r="G118" i="12"/>
  <c r="I117" i="12"/>
  <c r="H117" i="12"/>
  <c r="G117" i="12"/>
  <c r="I116" i="12"/>
  <c r="H116" i="12"/>
  <c r="G116" i="12"/>
  <c r="I115" i="12"/>
  <c r="H115" i="12"/>
  <c r="G115" i="12"/>
  <c r="I114" i="12"/>
  <c r="H114" i="12"/>
  <c r="G114" i="12"/>
  <c r="I113" i="12"/>
  <c r="H113" i="12"/>
  <c r="G113" i="12"/>
  <c r="I112" i="12"/>
  <c r="H112" i="12"/>
  <c r="G112" i="12"/>
  <c r="I111" i="12"/>
  <c r="H111" i="12"/>
  <c r="G111" i="12"/>
  <c r="I110" i="12"/>
  <c r="H110" i="12"/>
  <c r="G110" i="12"/>
  <c r="I109" i="12"/>
  <c r="H109" i="12"/>
  <c r="G109" i="12"/>
  <c r="I108" i="12"/>
  <c r="H108" i="12"/>
  <c r="G108" i="12"/>
  <c r="I107" i="12"/>
  <c r="H107" i="12"/>
  <c r="G107" i="12"/>
  <c r="I106" i="12"/>
  <c r="H106" i="12"/>
  <c r="G106" i="12"/>
  <c r="I105" i="12"/>
  <c r="H105" i="12"/>
  <c r="G105" i="12"/>
  <c r="I104" i="12"/>
  <c r="H104" i="12"/>
  <c r="G104" i="12"/>
  <c r="I103" i="12"/>
  <c r="H103" i="12"/>
  <c r="G103" i="12"/>
  <c r="I102" i="12"/>
  <c r="H102" i="12"/>
  <c r="G102" i="12"/>
  <c r="I101" i="12"/>
  <c r="H101" i="12"/>
  <c r="G101" i="12"/>
  <c r="I100" i="12"/>
  <c r="H100" i="12"/>
  <c r="G100" i="12"/>
  <c r="I99" i="12"/>
  <c r="H99" i="12"/>
  <c r="G99" i="12"/>
  <c r="I98" i="12"/>
  <c r="H98" i="12"/>
  <c r="G98" i="12"/>
  <c r="I97" i="12"/>
  <c r="H97" i="12"/>
  <c r="G97" i="12"/>
  <c r="I96" i="12"/>
  <c r="H96" i="12"/>
  <c r="G96" i="12"/>
  <c r="I95" i="12"/>
  <c r="H95" i="12"/>
  <c r="G95" i="12"/>
  <c r="I94" i="12"/>
  <c r="H94" i="12"/>
  <c r="G94" i="12"/>
  <c r="I93" i="12"/>
  <c r="H93" i="12"/>
  <c r="G93" i="12"/>
  <c r="I92" i="12"/>
  <c r="H92" i="12"/>
  <c r="G92" i="12"/>
  <c r="I91" i="12"/>
  <c r="H91" i="12"/>
  <c r="G91" i="12"/>
  <c r="I90" i="12"/>
  <c r="H90" i="12"/>
  <c r="G90" i="12"/>
  <c r="I89" i="12"/>
  <c r="H89" i="12"/>
  <c r="G89" i="12"/>
  <c r="I88" i="12"/>
  <c r="H88" i="12"/>
  <c r="G88" i="12"/>
  <c r="I87" i="12"/>
  <c r="H87" i="12"/>
  <c r="G87" i="12"/>
  <c r="I86" i="12"/>
  <c r="H86" i="12"/>
  <c r="G86" i="12"/>
  <c r="I85" i="12"/>
  <c r="H85" i="12"/>
  <c r="G85" i="12"/>
  <c r="I84" i="12"/>
  <c r="H84" i="12"/>
  <c r="G84" i="12"/>
  <c r="I83" i="12"/>
  <c r="H83" i="12"/>
  <c r="G83" i="12"/>
  <c r="I82" i="12"/>
  <c r="H82" i="12"/>
  <c r="G82" i="12"/>
  <c r="I81" i="12"/>
  <c r="H81" i="12"/>
  <c r="G81" i="12"/>
  <c r="I80" i="12"/>
  <c r="H80" i="12"/>
  <c r="G80" i="12"/>
  <c r="I79" i="12"/>
  <c r="H79" i="12"/>
  <c r="G79" i="12"/>
  <c r="I78" i="12"/>
  <c r="H78" i="12"/>
  <c r="G78" i="12"/>
  <c r="I77" i="12"/>
  <c r="H77" i="12"/>
  <c r="G77" i="12"/>
  <c r="I76" i="12"/>
  <c r="H76" i="12"/>
  <c r="G76" i="12"/>
  <c r="I75" i="12"/>
  <c r="H75" i="12"/>
  <c r="G75" i="12"/>
  <c r="I74" i="12"/>
  <c r="H74" i="12"/>
  <c r="G74" i="12"/>
  <c r="I73" i="12"/>
  <c r="H73" i="12"/>
  <c r="G73" i="12"/>
  <c r="I72" i="12"/>
  <c r="H72" i="12"/>
  <c r="G72" i="12"/>
  <c r="I71" i="12"/>
  <c r="H71" i="12"/>
  <c r="G71" i="12"/>
  <c r="I70" i="12"/>
  <c r="H70" i="12"/>
  <c r="G70" i="12"/>
  <c r="I69" i="12"/>
  <c r="H69" i="12"/>
  <c r="G69" i="12"/>
  <c r="I68" i="12"/>
  <c r="H68" i="12"/>
  <c r="G68" i="12"/>
  <c r="I67" i="12"/>
  <c r="H67" i="12"/>
  <c r="G67" i="12"/>
  <c r="I66" i="12"/>
  <c r="H66" i="12"/>
  <c r="G66" i="12"/>
  <c r="I65" i="12"/>
  <c r="H65" i="12"/>
  <c r="G65" i="12"/>
  <c r="I64" i="12"/>
  <c r="H64" i="12"/>
  <c r="G64" i="12"/>
  <c r="I63" i="12"/>
  <c r="H63" i="12"/>
  <c r="G63" i="12"/>
  <c r="I62" i="12"/>
  <c r="H62" i="12"/>
  <c r="G62" i="12"/>
  <c r="I61" i="12"/>
  <c r="H61" i="12"/>
  <c r="G61" i="12"/>
  <c r="I60" i="12"/>
  <c r="H60" i="12"/>
  <c r="G60" i="12"/>
  <c r="I59" i="12"/>
  <c r="H59" i="12"/>
  <c r="G59" i="12"/>
  <c r="I58" i="12"/>
  <c r="H58" i="12"/>
  <c r="G58" i="12"/>
  <c r="I57" i="12"/>
  <c r="H57" i="12"/>
  <c r="G57" i="12"/>
  <c r="I56" i="12"/>
  <c r="H56" i="12"/>
  <c r="G56" i="12"/>
  <c r="I55" i="12"/>
  <c r="H55" i="12"/>
  <c r="G55" i="12"/>
  <c r="I54" i="12"/>
  <c r="H54" i="12"/>
  <c r="G54" i="12"/>
  <c r="I53" i="12"/>
  <c r="H53" i="12"/>
  <c r="G53" i="12"/>
  <c r="I52" i="12"/>
  <c r="H52" i="12"/>
  <c r="G52" i="12"/>
  <c r="I51" i="12"/>
  <c r="H51" i="12"/>
  <c r="G51" i="12"/>
  <c r="I50" i="12"/>
  <c r="H50" i="12"/>
  <c r="G50" i="12"/>
  <c r="I49" i="12"/>
  <c r="H49" i="12"/>
  <c r="G49" i="12"/>
  <c r="I48" i="12"/>
  <c r="H48" i="12"/>
  <c r="G48" i="12"/>
  <c r="I47" i="12"/>
  <c r="H47" i="12"/>
  <c r="G47" i="12"/>
  <c r="I46" i="12"/>
  <c r="H46" i="12"/>
  <c r="G46" i="12"/>
  <c r="I45" i="12"/>
  <c r="H45" i="12"/>
  <c r="G45" i="12"/>
  <c r="I44" i="12"/>
  <c r="H44" i="12"/>
  <c r="G44" i="12"/>
  <c r="I43" i="12"/>
  <c r="H43" i="12"/>
  <c r="G43" i="12"/>
  <c r="I42" i="12"/>
  <c r="H42" i="12"/>
  <c r="G42" i="12"/>
  <c r="I41" i="12"/>
  <c r="H41" i="12"/>
  <c r="G41" i="12"/>
  <c r="I40" i="12"/>
  <c r="H40" i="12"/>
  <c r="G40" i="12"/>
  <c r="I39" i="12"/>
  <c r="H39" i="12"/>
  <c r="G39" i="12"/>
  <c r="I38" i="12"/>
  <c r="H38" i="12"/>
  <c r="G38" i="12"/>
  <c r="I37" i="12"/>
  <c r="H37" i="12"/>
  <c r="G37" i="12"/>
  <c r="I36" i="12"/>
  <c r="H36" i="12"/>
  <c r="G36" i="12"/>
  <c r="I35" i="12"/>
  <c r="H35" i="12"/>
  <c r="G35" i="12"/>
  <c r="I34" i="12"/>
  <c r="H34" i="12"/>
  <c r="G34" i="12"/>
  <c r="I33" i="12"/>
  <c r="H33" i="12"/>
  <c r="G33" i="12"/>
  <c r="I32" i="12"/>
  <c r="H32" i="12"/>
  <c r="G32" i="12"/>
  <c r="I31" i="12"/>
  <c r="H31" i="12"/>
  <c r="G31" i="12"/>
  <c r="I30" i="12"/>
  <c r="H30" i="12"/>
  <c r="G30" i="12"/>
  <c r="I29" i="12"/>
  <c r="H29" i="12"/>
  <c r="G29" i="12"/>
  <c r="I28" i="12"/>
  <c r="H28" i="12"/>
  <c r="G28" i="12"/>
  <c r="I27" i="12"/>
  <c r="H27" i="12"/>
  <c r="G27" i="12"/>
  <c r="I26" i="12"/>
  <c r="H26" i="12"/>
  <c r="G26" i="12"/>
  <c r="I25" i="12"/>
  <c r="H25" i="12"/>
  <c r="G25" i="12"/>
  <c r="I24" i="12"/>
  <c r="H24" i="12"/>
  <c r="G24" i="12"/>
  <c r="I23" i="12"/>
  <c r="H23" i="12"/>
  <c r="G23" i="12"/>
  <c r="I22" i="12"/>
  <c r="H22" i="12"/>
  <c r="G22" i="12"/>
  <c r="I21" i="12"/>
  <c r="H21" i="12"/>
  <c r="G21" i="12"/>
  <c r="I20" i="12"/>
  <c r="H20" i="12"/>
  <c r="G20" i="12"/>
  <c r="I19" i="12"/>
  <c r="H19" i="12"/>
  <c r="G19" i="12"/>
  <c r="I18" i="12"/>
  <c r="H18" i="12"/>
  <c r="G18" i="12"/>
  <c r="I17" i="12"/>
  <c r="H17" i="12"/>
  <c r="G17" i="12"/>
  <c r="I16" i="12"/>
  <c r="H16" i="12"/>
  <c r="G16" i="12"/>
  <c r="I15" i="12"/>
  <c r="H15" i="12"/>
  <c r="G15" i="12"/>
  <c r="I14" i="12"/>
  <c r="H14" i="12"/>
  <c r="G14" i="12"/>
  <c r="I13" i="12"/>
  <c r="H13" i="12"/>
  <c r="G13" i="12"/>
  <c r="I12" i="12"/>
  <c r="H12" i="12"/>
  <c r="G12" i="12"/>
  <c r="I11" i="12"/>
  <c r="H11" i="12"/>
  <c r="G11" i="12"/>
  <c r="I10" i="12"/>
  <c r="H10" i="12"/>
  <c r="G10" i="12"/>
  <c r="I9" i="12"/>
  <c r="H9" i="12"/>
  <c r="G9" i="12"/>
  <c r="I8" i="12"/>
  <c r="G8" i="12"/>
  <c r="I7" i="12"/>
  <c r="G7" i="12"/>
  <c r="I6" i="12"/>
  <c r="G6" i="12"/>
  <c r="I5" i="12"/>
  <c r="G5" i="12"/>
  <c r="I4" i="12"/>
  <c r="G4" i="12"/>
  <c r="I3" i="12"/>
  <c r="H3" i="12"/>
  <c r="G3" i="12"/>
  <c r="C13" i="20" l="1"/>
  <c r="D13" i="20" s="1"/>
  <c r="B14" i="20"/>
  <c r="J5" i="12" a="1"/>
  <c r="J5" i="12" s="1"/>
  <c r="L5" i="12" s="1"/>
  <c r="BJ2" i="2" s="1"/>
  <c r="J6" i="12" a="1"/>
  <c r="J6" i="12" s="1"/>
  <c r="L6" i="12" s="1"/>
  <c r="BK2" i="2" s="1"/>
  <c r="J4" i="12" a="1"/>
  <c r="J4" i="12" s="1"/>
  <c r="L4" i="12" s="1"/>
  <c r="BI2" i="2" s="1"/>
  <c r="BB2" i="2"/>
  <c r="K5" i="13"/>
  <c r="BH2" i="2" s="1"/>
  <c r="K4" i="13"/>
  <c r="BG2" i="2" s="1"/>
  <c r="K3" i="13"/>
  <c r="BF2" i="2" s="1"/>
  <c r="H3" i="13"/>
  <c r="C14" i="20" l="1"/>
  <c r="D14" i="20" s="1"/>
  <c r="B15" i="20"/>
  <c r="G113" i="15"/>
  <c r="F113" i="15"/>
  <c r="D113" i="15"/>
  <c r="G112" i="15"/>
  <c r="F112" i="15"/>
  <c r="D112" i="15"/>
  <c r="G111" i="15"/>
  <c r="F111" i="15"/>
  <c r="D111" i="15"/>
  <c r="G110" i="15"/>
  <c r="F110" i="15"/>
  <c r="D110" i="15"/>
  <c r="G109" i="15"/>
  <c r="F109" i="15"/>
  <c r="D109" i="15"/>
  <c r="G108" i="15"/>
  <c r="F108" i="15"/>
  <c r="D108" i="15"/>
  <c r="G107" i="15"/>
  <c r="F107" i="15"/>
  <c r="D107" i="15"/>
  <c r="G106" i="15"/>
  <c r="F106" i="15"/>
  <c r="D106" i="15"/>
  <c r="G105" i="15"/>
  <c r="F105" i="15"/>
  <c r="D105" i="15"/>
  <c r="G104" i="15"/>
  <c r="F104" i="15"/>
  <c r="D104" i="15"/>
  <c r="G103" i="15"/>
  <c r="F103" i="15"/>
  <c r="D103" i="15"/>
  <c r="G102" i="15"/>
  <c r="F102" i="15"/>
  <c r="D102" i="15"/>
  <c r="G101" i="15"/>
  <c r="F101" i="15"/>
  <c r="D101" i="15"/>
  <c r="G100" i="15"/>
  <c r="F100" i="15"/>
  <c r="D100" i="15"/>
  <c r="G99" i="15"/>
  <c r="F99" i="15"/>
  <c r="D99" i="15"/>
  <c r="G98" i="15"/>
  <c r="F98" i="15"/>
  <c r="D98" i="15"/>
  <c r="G97" i="15"/>
  <c r="F97" i="15"/>
  <c r="D97" i="15"/>
  <c r="G96" i="15"/>
  <c r="F96" i="15"/>
  <c r="D96" i="15"/>
  <c r="G95" i="15"/>
  <c r="F95" i="15"/>
  <c r="D95" i="15"/>
  <c r="G94" i="15"/>
  <c r="F94" i="15"/>
  <c r="D94" i="15"/>
  <c r="G93" i="15"/>
  <c r="F93" i="15"/>
  <c r="D93" i="15"/>
  <c r="G92" i="15"/>
  <c r="F92" i="15"/>
  <c r="D92" i="15"/>
  <c r="G91" i="15"/>
  <c r="F91" i="15"/>
  <c r="D91" i="15"/>
  <c r="G90" i="15"/>
  <c r="F90" i="15"/>
  <c r="D90" i="15"/>
  <c r="G89" i="15"/>
  <c r="F89" i="15"/>
  <c r="D89" i="15"/>
  <c r="G88" i="15"/>
  <c r="F88" i="15"/>
  <c r="D88" i="15"/>
  <c r="G87" i="15"/>
  <c r="F87" i="15"/>
  <c r="D87" i="15"/>
  <c r="G86" i="15"/>
  <c r="F86" i="15"/>
  <c r="D86" i="15"/>
  <c r="G85" i="15"/>
  <c r="F85" i="15"/>
  <c r="D85" i="15"/>
  <c r="G84" i="15"/>
  <c r="F84" i="15"/>
  <c r="D84" i="15"/>
  <c r="G83" i="15"/>
  <c r="F83" i="15"/>
  <c r="D83" i="15"/>
  <c r="G82" i="15"/>
  <c r="F82" i="15"/>
  <c r="D82" i="15"/>
  <c r="G81" i="15"/>
  <c r="F81" i="15"/>
  <c r="D81" i="15"/>
  <c r="G80" i="15"/>
  <c r="F80" i="15"/>
  <c r="D80" i="15"/>
  <c r="G79" i="15"/>
  <c r="F79" i="15"/>
  <c r="D79" i="15"/>
  <c r="G78" i="15"/>
  <c r="F78" i="15"/>
  <c r="D78" i="15"/>
  <c r="G77" i="15"/>
  <c r="F77" i="15"/>
  <c r="D77" i="15"/>
  <c r="G76" i="15"/>
  <c r="F76" i="15"/>
  <c r="D76" i="15"/>
  <c r="G75" i="15"/>
  <c r="F75" i="15"/>
  <c r="D75" i="15"/>
  <c r="G74" i="15"/>
  <c r="F74" i="15"/>
  <c r="D74" i="15"/>
  <c r="G73" i="15"/>
  <c r="F73" i="15"/>
  <c r="D73" i="15"/>
  <c r="G72" i="15"/>
  <c r="F72" i="15"/>
  <c r="D72" i="15"/>
  <c r="G71" i="15"/>
  <c r="F71" i="15"/>
  <c r="D71" i="15"/>
  <c r="G70" i="15"/>
  <c r="F70" i="15"/>
  <c r="D70" i="15"/>
  <c r="G69" i="15"/>
  <c r="F69" i="15"/>
  <c r="D69" i="15"/>
  <c r="G68" i="15"/>
  <c r="F68" i="15"/>
  <c r="D68" i="15"/>
  <c r="G67" i="15"/>
  <c r="F67" i="15"/>
  <c r="D67" i="15"/>
  <c r="G66" i="15"/>
  <c r="F66" i="15"/>
  <c r="D66" i="15"/>
  <c r="G65" i="15"/>
  <c r="F65" i="15"/>
  <c r="D65" i="15"/>
  <c r="G64" i="15"/>
  <c r="F64" i="15"/>
  <c r="D64" i="15"/>
  <c r="G63" i="15"/>
  <c r="F63" i="15"/>
  <c r="D63" i="15"/>
  <c r="G62" i="15"/>
  <c r="F62" i="15"/>
  <c r="D62" i="15"/>
  <c r="G61" i="15"/>
  <c r="F61" i="15"/>
  <c r="D61" i="15"/>
  <c r="G60" i="15"/>
  <c r="F60" i="15"/>
  <c r="D60" i="15"/>
  <c r="G59" i="15"/>
  <c r="F59" i="15"/>
  <c r="D59" i="15"/>
  <c r="G58" i="15"/>
  <c r="F58" i="15"/>
  <c r="D58" i="15"/>
  <c r="G57" i="15"/>
  <c r="F57" i="15"/>
  <c r="D57" i="15"/>
  <c r="G56" i="15"/>
  <c r="F56" i="15"/>
  <c r="D56" i="15"/>
  <c r="G55" i="15"/>
  <c r="F55" i="15"/>
  <c r="D55" i="15"/>
  <c r="G54" i="15"/>
  <c r="F54" i="15"/>
  <c r="D54" i="15"/>
  <c r="G53" i="15"/>
  <c r="F53" i="15"/>
  <c r="D53" i="15"/>
  <c r="G52" i="15"/>
  <c r="F52" i="15"/>
  <c r="D52" i="15"/>
  <c r="G51" i="15"/>
  <c r="F51" i="15"/>
  <c r="D51" i="15"/>
  <c r="G50" i="15"/>
  <c r="F50" i="15"/>
  <c r="D50" i="15"/>
  <c r="G49" i="15"/>
  <c r="F49" i="15"/>
  <c r="D49" i="15"/>
  <c r="G48" i="15"/>
  <c r="F48" i="15"/>
  <c r="D48" i="15"/>
  <c r="G47" i="15"/>
  <c r="F47" i="15"/>
  <c r="D47" i="15"/>
  <c r="G46" i="15"/>
  <c r="F46" i="15"/>
  <c r="D46" i="15"/>
  <c r="G45" i="15"/>
  <c r="F45" i="15"/>
  <c r="D45" i="15"/>
  <c r="G44" i="15"/>
  <c r="F44" i="15"/>
  <c r="D44" i="15"/>
  <c r="G43" i="15"/>
  <c r="F43" i="15"/>
  <c r="D43" i="15"/>
  <c r="G42" i="15"/>
  <c r="F42" i="15"/>
  <c r="D42" i="15"/>
  <c r="G41" i="15"/>
  <c r="F41" i="15"/>
  <c r="D41" i="15"/>
  <c r="G40" i="15"/>
  <c r="F40" i="15"/>
  <c r="D40" i="15"/>
  <c r="G39" i="15"/>
  <c r="F39" i="15"/>
  <c r="D39" i="15"/>
  <c r="G38" i="15"/>
  <c r="F38" i="15"/>
  <c r="D38" i="15"/>
  <c r="G37" i="15"/>
  <c r="F37" i="15"/>
  <c r="D37" i="15"/>
  <c r="G36" i="15"/>
  <c r="F36" i="15"/>
  <c r="D36" i="15"/>
  <c r="G35" i="15"/>
  <c r="F35" i="15"/>
  <c r="D35" i="15"/>
  <c r="G34" i="15"/>
  <c r="F34" i="15"/>
  <c r="D34" i="15"/>
  <c r="G33" i="15"/>
  <c r="F33" i="15"/>
  <c r="D33" i="15"/>
  <c r="G32" i="15"/>
  <c r="F32" i="15"/>
  <c r="D32" i="15"/>
  <c r="G31" i="15"/>
  <c r="F31" i="15"/>
  <c r="D31" i="15"/>
  <c r="G30" i="15"/>
  <c r="F30" i="15"/>
  <c r="D30" i="15"/>
  <c r="G29" i="15"/>
  <c r="F29" i="15"/>
  <c r="D29" i="15"/>
  <c r="G28" i="15"/>
  <c r="F28" i="15"/>
  <c r="D28" i="15"/>
  <c r="G27" i="15"/>
  <c r="F27" i="15"/>
  <c r="D27" i="15"/>
  <c r="G26" i="15"/>
  <c r="F26" i="15"/>
  <c r="D26" i="15"/>
  <c r="G25" i="15"/>
  <c r="F25" i="15"/>
  <c r="D25" i="15"/>
  <c r="G24" i="15"/>
  <c r="F24" i="15"/>
  <c r="D24" i="15"/>
  <c r="G23" i="15"/>
  <c r="F23" i="15"/>
  <c r="D23" i="15"/>
  <c r="G22" i="15"/>
  <c r="F22" i="15"/>
  <c r="D22" i="15"/>
  <c r="G21" i="15"/>
  <c r="F21" i="15"/>
  <c r="D21" i="15"/>
  <c r="G20" i="15"/>
  <c r="F20" i="15"/>
  <c r="D20" i="15"/>
  <c r="G19" i="15"/>
  <c r="F19" i="15"/>
  <c r="D19" i="15"/>
  <c r="G18" i="15"/>
  <c r="F18" i="15"/>
  <c r="D18" i="15"/>
  <c r="G17" i="15"/>
  <c r="F17" i="15"/>
  <c r="D17" i="15"/>
  <c r="G16" i="15"/>
  <c r="F16" i="15"/>
  <c r="D16" i="15"/>
  <c r="G15" i="15"/>
  <c r="F15" i="15"/>
  <c r="D15" i="15"/>
  <c r="G14" i="15"/>
  <c r="F14" i="15"/>
  <c r="D14" i="15"/>
  <c r="G13" i="15"/>
  <c r="F13" i="15"/>
  <c r="D13" i="15"/>
  <c r="G12" i="15"/>
  <c r="F12" i="15"/>
  <c r="D12" i="15"/>
  <c r="G11" i="15"/>
  <c r="F11" i="15"/>
  <c r="D11" i="15"/>
  <c r="G10" i="15"/>
  <c r="F10" i="15"/>
  <c r="D10" i="15"/>
  <c r="G9" i="15"/>
  <c r="F9" i="15"/>
  <c r="J6" i="15" s="1"/>
  <c r="BU2" i="2" s="1"/>
  <c r="D9" i="15"/>
  <c r="G8" i="15"/>
  <c r="F8" i="15"/>
  <c r="D8" i="15"/>
  <c r="G7" i="15"/>
  <c r="F7" i="15"/>
  <c r="D7" i="15"/>
  <c r="G6" i="15"/>
  <c r="F6" i="15"/>
  <c r="D6" i="15"/>
  <c r="G5" i="15"/>
  <c r="F5" i="15"/>
  <c r="J4" i="15" s="1"/>
  <c r="BS2" i="2" s="1"/>
  <c r="D5" i="15"/>
  <c r="G4" i="15"/>
  <c r="F4" i="15"/>
  <c r="D4" i="15"/>
  <c r="G3" i="15"/>
  <c r="F3" i="15"/>
  <c r="D3" i="15"/>
  <c r="B16" i="20" l="1"/>
  <c r="C15" i="20"/>
  <c r="D15" i="20" s="1"/>
  <c r="J3" i="15"/>
  <c r="BR2" i="2" s="1"/>
  <c r="J5" i="15"/>
  <c r="BT2" i="2" s="1"/>
  <c r="E6" i="11"/>
  <c r="E5" i="11"/>
  <c r="E4" i="11"/>
  <c r="E26" i="10"/>
  <c r="E25" i="10"/>
  <c r="E24" i="10"/>
  <c r="E23" i="10"/>
  <c r="E22" i="10"/>
  <c r="E21" i="10"/>
  <c r="E20" i="10"/>
  <c r="E19" i="10"/>
  <c r="E18" i="10"/>
  <c r="A18" i="10"/>
  <c r="A19" i="10" s="1"/>
  <c r="A20" i="10" s="1"/>
  <c r="A21" i="10" s="1"/>
  <c r="A22" i="10" s="1"/>
  <c r="A23" i="10" s="1"/>
  <c r="A24" i="10" s="1"/>
  <c r="A25" i="10" s="1"/>
  <c r="A26" i="10" s="1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I6" i="9"/>
  <c r="J6" i="9" s="1"/>
  <c r="G6" i="9"/>
  <c r="H6" i="9" s="1"/>
  <c r="D6" i="9"/>
  <c r="I5" i="9"/>
  <c r="J5" i="9" s="1"/>
  <c r="G5" i="9"/>
  <c r="H5" i="9" s="1"/>
  <c r="D5" i="9"/>
  <c r="I4" i="9"/>
  <c r="J4" i="9" s="1"/>
  <c r="G4" i="9"/>
  <c r="H4" i="9" s="1"/>
  <c r="D4" i="9"/>
  <c r="I3" i="9"/>
  <c r="J3" i="9" s="1"/>
  <c r="G3" i="9"/>
  <c r="H3" i="9" s="1"/>
  <c r="D3" i="9"/>
  <c r="J6" i="8"/>
  <c r="K6" i="8" s="1"/>
  <c r="J5" i="8"/>
  <c r="K5" i="8" s="1"/>
  <c r="J4" i="8"/>
  <c r="K4" i="8" s="1"/>
  <c r="J3" i="8"/>
  <c r="K3" i="8" s="1"/>
  <c r="H6" i="8"/>
  <c r="I6" i="8" s="1"/>
  <c r="E6" i="8"/>
  <c r="H5" i="8"/>
  <c r="I5" i="8" s="1"/>
  <c r="E5" i="8"/>
  <c r="H4" i="8"/>
  <c r="I4" i="8" s="1"/>
  <c r="E4" i="8"/>
  <c r="H3" i="8"/>
  <c r="I3" i="8" s="1"/>
  <c r="E3" i="8"/>
  <c r="B17" i="20" l="1"/>
  <c r="C16" i="20"/>
  <c r="D16" i="20" s="1"/>
  <c r="K9" i="8"/>
  <c r="AP2" i="2" s="1"/>
  <c r="H9" i="11"/>
  <c r="AZ2" i="2" s="1"/>
  <c r="H8" i="11"/>
  <c r="AY2" i="2" s="1"/>
  <c r="H7" i="11"/>
  <c r="BA2" i="2" s="1"/>
  <c r="H29" i="10"/>
  <c r="AW2" i="2" s="1"/>
  <c r="H27" i="10"/>
  <c r="AX2" i="2" s="1"/>
  <c r="H28" i="10"/>
  <c r="AV2" i="2" s="1"/>
  <c r="H9" i="9"/>
  <c r="AS2" i="2" s="1"/>
  <c r="H8" i="9"/>
  <c r="AR2" i="2" s="1"/>
  <c r="H7" i="9"/>
  <c r="AU2" i="2" s="1"/>
  <c r="J9" i="9"/>
  <c r="AT2" i="2" s="1"/>
  <c r="I9" i="8"/>
  <c r="AO2" i="2" s="1"/>
  <c r="I7" i="8"/>
  <c r="AQ2" i="2" s="1"/>
  <c r="I8" i="8"/>
  <c r="AN2" i="2" s="1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I4" i="5" s="1"/>
  <c r="H3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C17" i="20" l="1"/>
  <c r="D17" i="20" s="1"/>
  <c r="B18" i="20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" i="5"/>
  <c r="A18" i="5"/>
  <c r="A19" i="5" s="1"/>
  <c r="A20" i="5" s="1"/>
  <c r="A21" i="5" s="1"/>
  <c r="A22" i="5" s="1"/>
  <c r="A23" i="5" s="1"/>
  <c r="A24" i="5" s="1"/>
  <c r="A25" i="5" s="1"/>
  <c r="A26" i="5" s="1"/>
  <c r="G113" i="1"/>
  <c r="AI2" i="2" s="1"/>
  <c r="H113" i="1"/>
  <c r="AG2" i="2" s="1"/>
  <c r="P13" i="1"/>
  <c r="AE2" i="2" s="1"/>
  <c r="P12" i="1"/>
  <c r="AC2" i="2" s="1"/>
  <c r="P11" i="1"/>
  <c r="AA2" i="2" s="1"/>
  <c r="P10" i="1"/>
  <c r="Y2" i="2" s="1"/>
  <c r="P9" i="1"/>
  <c r="W2" i="2" s="1"/>
  <c r="P8" i="1"/>
  <c r="U2" i="2" s="1"/>
  <c r="P7" i="1"/>
  <c r="S2" i="2" s="1"/>
  <c r="O7" i="1"/>
  <c r="R2" i="2" s="1"/>
  <c r="P5" i="1"/>
  <c r="P2" i="2" s="1"/>
  <c r="O5" i="1"/>
  <c r="O2" i="2" s="1"/>
  <c r="P3" i="1"/>
  <c r="M2" i="2" s="1"/>
  <c r="O3" i="1"/>
  <c r="L2" i="2" s="1"/>
  <c r="C113" i="1"/>
  <c r="J2" i="2" s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E113" i="1"/>
  <c r="H2" i="2" s="1"/>
  <c r="B113" i="1"/>
  <c r="G2" i="2" s="1"/>
  <c r="F2" i="2"/>
  <c r="E2" i="2"/>
  <c r="D2" i="2"/>
  <c r="B2" i="2"/>
  <c r="C18" i="20" l="1"/>
  <c r="D18" i="20" s="1"/>
  <c r="B19" i="20"/>
  <c r="AH2" i="2"/>
  <c r="AJ2" i="2"/>
  <c r="I29" i="5"/>
  <c r="AL2" i="2" s="1"/>
  <c r="I28" i="5"/>
  <c r="AK2" i="2" s="1"/>
  <c r="I27" i="5"/>
  <c r="AM2" i="2" s="1"/>
  <c r="X2" i="2"/>
  <c r="Z2" i="2"/>
  <c r="V2" i="2"/>
  <c r="AD2" i="2"/>
  <c r="AB2" i="2"/>
  <c r="AF2" i="2"/>
  <c r="T2" i="2"/>
  <c r="Q2" i="2"/>
  <c r="N2" i="2"/>
  <c r="N113" i="1"/>
  <c r="K2" i="2" s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B20" i="20" l="1"/>
  <c r="C19" i="20"/>
  <c r="D19" i="20" s="1"/>
  <c r="B21" i="20" l="1"/>
  <c r="C20" i="20"/>
  <c r="D20" i="20" s="1"/>
  <c r="C21" i="20" l="1"/>
  <c r="D21" i="20" s="1"/>
  <c r="B22" i="20"/>
  <c r="C22" i="20" l="1"/>
  <c r="D22" i="20" s="1"/>
  <c r="B23" i="20"/>
  <c r="B24" i="20" l="1"/>
  <c r="C23" i="20"/>
  <c r="D23" i="20" s="1"/>
  <c r="B25" i="20" l="1"/>
  <c r="C24" i="20"/>
  <c r="D24" i="20" s="1"/>
  <c r="C25" i="20" l="1"/>
  <c r="D25" i="20" s="1"/>
  <c r="B26" i="20"/>
  <c r="C26" i="20" l="1"/>
  <c r="D26" i="20" s="1"/>
  <c r="B27" i="20"/>
  <c r="B28" i="20" l="1"/>
  <c r="C27" i="20"/>
  <c r="D27" i="20" s="1"/>
  <c r="B29" i="20" l="1"/>
  <c r="C28" i="20"/>
  <c r="D28" i="20" s="1"/>
  <c r="C29" i="20" l="1"/>
  <c r="D29" i="20" s="1"/>
  <c r="B30" i="20"/>
  <c r="C30" i="20" l="1"/>
  <c r="D30" i="20" s="1"/>
  <c r="B31" i="20"/>
  <c r="B32" i="20" l="1"/>
  <c r="C31" i="20"/>
  <c r="D31" i="20" s="1"/>
  <c r="B33" i="20" l="1"/>
  <c r="C32" i="20"/>
  <c r="D32" i="20" s="1"/>
  <c r="C33" i="20" l="1"/>
  <c r="D33" i="20" s="1"/>
  <c r="B34" i="20"/>
  <c r="C34" i="20" l="1"/>
  <c r="D34" i="20" s="1"/>
  <c r="B35" i="20"/>
  <c r="B36" i="20" l="1"/>
  <c r="C35" i="20"/>
  <c r="D35" i="20" s="1"/>
  <c r="B37" i="20" l="1"/>
  <c r="C36" i="20"/>
  <c r="D36" i="20" s="1"/>
  <c r="C37" i="20" l="1"/>
  <c r="D37" i="20" s="1"/>
  <c r="B38" i="20"/>
  <c r="C38" i="20" l="1"/>
  <c r="D38" i="20" s="1"/>
  <c r="B39" i="20"/>
  <c r="B40" i="20" l="1"/>
  <c r="C39" i="20"/>
  <c r="D39" i="20" s="1"/>
  <c r="B41" i="20" l="1"/>
  <c r="C40" i="20"/>
  <c r="D40" i="20" s="1"/>
  <c r="C41" i="20" l="1"/>
  <c r="D41" i="20" s="1"/>
  <c r="B42" i="20"/>
  <c r="C42" i="20" l="1"/>
  <c r="D42" i="20" s="1"/>
  <c r="B43" i="20"/>
  <c r="B44" i="20" l="1"/>
  <c r="C43" i="20"/>
  <c r="D43" i="20" s="1"/>
  <c r="B45" i="20" l="1"/>
  <c r="C44" i="20"/>
  <c r="D44" i="20" s="1"/>
  <c r="C45" i="20" l="1"/>
  <c r="D45" i="20" s="1"/>
  <c r="B46" i="20"/>
  <c r="C46" i="20" l="1"/>
  <c r="D46" i="20" s="1"/>
  <c r="B47" i="20"/>
  <c r="B48" i="20" l="1"/>
  <c r="C47" i="20"/>
  <c r="D47" i="20" s="1"/>
  <c r="B49" i="20" l="1"/>
  <c r="C48" i="20"/>
  <c r="D48" i="20" s="1"/>
  <c r="C49" i="20" l="1"/>
  <c r="D49" i="20" s="1"/>
  <c r="B50" i="20"/>
  <c r="C50" i="20" l="1"/>
  <c r="D50" i="20" s="1"/>
  <c r="B51" i="20"/>
  <c r="B52" i="20" l="1"/>
  <c r="C51" i="20"/>
  <c r="D51" i="20" s="1"/>
  <c r="B53" i="20" l="1"/>
  <c r="C52" i="20"/>
  <c r="D52" i="20" s="1"/>
  <c r="C53" i="20" l="1"/>
  <c r="D53" i="20" s="1"/>
  <c r="B54" i="20"/>
  <c r="C54" i="20" l="1"/>
  <c r="D54" i="20" s="1"/>
  <c r="B55" i="20"/>
  <c r="B56" i="20" l="1"/>
  <c r="C55" i="20"/>
  <c r="D55" i="20" s="1"/>
  <c r="B57" i="20" l="1"/>
  <c r="C56" i="20"/>
  <c r="D56" i="20" s="1"/>
  <c r="C57" i="20" l="1"/>
  <c r="D57" i="20" s="1"/>
  <c r="B58" i="20"/>
  <c r="C58" i="20" l="1"/>
  <c r="D58" i="20" s="1"/>
  <c r="B59" i="20"/>
  <c r="B60" i="20" l="1"/>
  <c r="C59" i="20"/>
  <c r="D59" i="20" s="1"/>
  <c r="B61" i="20" l="1"/>
  <c r="C60" i="20"/>
  <c r="D60" i="20" s="1"/>
  <c r="C61" i="20" l="1"/>
  <c r="D61" i="20" s="1"/>
  <c r="B62" i="20"/>
  <c r="C62" i="20" l="1"/>
  <c r="D62" i="20" s="1"/>
  <c r="B63" i="20"/>
  <c r="B64" i="20" l="1"/>
  <c r="C63" i="20"/>
  <c r="D63" i="20" s="1"/>
  <c r="B65" i="20" l="1"/>
  <c r="C64" i="20"/>
  <c r="D64" i="20" s="1"/>
  <c r="C65" i="20" l="1"/>
  <c r="D65" i="20" s="1"/>
  <c r="B66" i="20"/>
  <c r="C66" i="20" l="1"/>
  <c r="D66" i="20" s="1"/>
  <c r="B67" i="20"/>
  <c r="B68" i="20" l="1"/>
  <c r="C67" i="20"/>
  <c r="D67" i="20" s="1"/>
  <c r="B69" i="20" l="1"/>
  <c r="C68" i="20"/>
  <c r="D68" i="20" s="1"/>
  <c r="C69" i="20" l="1"/>
  <c r="D69" i="20" s="1"/>
  <c r="B70" i="20"/>
  <c r="C70" i="20" l="1"/>
  <c r="D70" i="20" s="1"/>
  <c r="B71" i="20"/>
  <c r="B72" i="20" l="1"/>
  <c r="C71" i="20"/>
  <c r="D71" i="20" s="1"/>
  <c r="B73" i="20" l="1"/>
  <c r="C72" i="20"/>
  <c r="D72" i="20" s="1"/>
  <c r="C73" i="20" l="1"/>
  <c r="D73" i="20" s="1"/>
  <c r="B74" i="20"/>
  <c r="C74" i="20" l="1"/>
  <c r="D74" i="20" s="1"/>
  <c r="B75" i="20"/>
  <c r="B76" i="20" l="1"/>
  <c r="C75" i="20"/>
  <c r="D75" i="20" s="1"/>
  <c r="B77" i="20" l="1"/>
  <c r="C76" i="20"/>
  <c r="D76" i="20" s="1"/>
  <c r="C77" i="20" l="1"/>
  <c r="D77" i="20" s="1"/>
  <c r="B78" i="20"/>
  <c r="C78" i="20" l="1"/>
  <c r="D78" i="20" s="1"/>
  <c r="B79" i="20"/>
  <c r="B80" i="20" l="1"/>
  <c r="C79" i="20"/>
  <c r="D79" i="20" s="1"/>
  <c r="B81" i="20" l="1"/>
  <c r="C80" i="20"/>
  <c r="D80" i="20" s="1"/>
  <c r="C81" i="20" l="1"/>
  <c r="D81" i="20" s="1"/>
  <c r="B82" i="20"/>
  <c r="C82" i="20" l="1"/>
  <c r="D82" i="20" s="1"/>
  <c r="B83" i="20"/>
  <c r="B84" i="20" l="1"/>
  <c r="C83" i="20"/>
  <c r="D83" i="20" s="1"/>
  <c r="B85" i="20" l="1"/>
  <c r="C84" i="20"/>
  <c r="D84" i="20" s="1"/>
  <c r="C85" i="20" l="1"/>
  <c r="D85" i="20" s="1"/>
  <c r="B86" i="20"/>
  <c r="C86" i="20" l="1"/>
  <c r="D86" i="20" s="1"/>
  <c r="B87" i="20"/>
  <c r="B88" i="20" l="1"/>
  <c r="C87" i="20"/>
  <c r="D87" i="20" s="1"/>
  <c r="B89" i="20" l="1"/>
  <c r="C88" i="20"/>
  <c r="D88" i="20" s="1"/>
  <c r="C89" i="20" l="1"/>
  <c r="D89" i="20" s="1"/>
  <c r="B90" i="20"/>
  <c r="C90" i="20" l="1"/>
  <c r="D90" i="20" s="1"/>
  <c r="B91" i="20"/>
  <c r="B92" i="20" l="1"/>
  <c r="C91" i="20"/>
  <c r="D91" i="20" s="1"/>
  <c r="B93" i="20" l="1"/>
  <c r="C92" i="20"/>
  <c r="D92" i="20" s="1"/>
  <c r="C93" i="20" l="1"/>
  <c r="D93" i="20" s="1"/>
  <c r="B94" i="20"/>
  <c r="C94" i="20" l="1"/>
  <c r="D94" i="20" s="1"/>
  <c r="B95" i="20"/>
  <c r="B96" i="20" l="1"/>
  <c r="C95" i="20"/>
  <c r="D95" i="20" s="1"/>
  <c r="B97" i="20" l="1"/>
  <c r="C96" i="20"/>
  <c r="D96" i="20" s="1"/>
  <c r="C97" i="20" l="1"/>
  <c r="D97" i="20" s="1"/>
  <c r="B98" i="20"/>
  <c r="C98" i="20" l="1"/>
  <c r="D98" i="20" s="1"/>
  <c r="B99" i="20"/>
  <c r="B100" i="20" l="1"/>
  <c r="C99" i="20"/>
  <c r="D99" i="20" s="1"/>
  <c r="B101" i="20" l="1"/>
  <c r="C100" i="20"/>
  <c r="D100" i="20" s="1"/>
  <c r="C101" i="20" l="1"/>
  <c r="D101" i="20" s="1"/>
  <c r="B102" i="20"/>
  <c r="C102" i="20" l="1"/>
  <c r="D102" i="20" s="1"/>
  <c r="B103" i="20"/>
  <c r="B104" i="20" l="1"/>
  <c r="C103" i="20"/>
  <c r="D103" i="20" s="1"/>
  <c r="B105" i="20" l="1"/>
  <c r="C104" i="20"/>
  <c r="D104" i="20" s="1"/>
  <c r="C105" i="20" l="1"/>
  <c r="D105" i="20" s="1"/>
  <c r="B106" i="20"/>
  <c r="C106" i="20" l="1"/>
  <c r="D106" i="20" s="1"/>
  <c r="B107" i="20"/>
  <c r="B108" i="20" l="1"/>
  <c r="C107" i="20"/>
  <c r="D107" i="20" s="1"/>
  <c r="B109" i="20" l="1"/>
  <c r="C108" i="20"/>
  <c r="D108" i="20" s="1"/>
  <c r="C109" i="20" l="1"/>
  <c r="D109" i="20" s="1"/>
  <c r="B110" i="20"/>
  <c r="C110" i="20" l="1"/>
  <c r="D110" i="20" s="1"/>
  <c r="G1" i="20" s="1"/>
  <c r="F1" i="1" l="1"/>
  <c r="I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<sst xmlns="http://schemas.openxmlformats.org/spreadsheetml/2006/main" count="59607" uniqueCount="25148">
  <si>
    <r>
      <t>N</t>
    </r>
    <r>
      <rPr>
        <vertAlign val="superscript"/>
        <sz val="10"/>
        <color theme="1"/>
        <rFont val="Calibri"/>
        <family val="2"/>
        <scheme val="minor"/>
      </rPr>
      <t>o</t>
    </r>
    <r>
      <rPr>
        <sz val="10"/>
        <color theme="1"/>
        <rFont val="Calibri"/>
        <family val="2"/>
        <scheme val="minor"/>
      </rPr>
      <t xml:space="preserve"> </t>
    </r>
  </si>
  <si>
    <t>Nome</t>
  </si>
  <si>
    <t>Índice h</t>
  </si>
  <si>
    <t>Research ID # ou link para o Publons</t>
  </si>
  <si>
    <t>Experiência no exterior</t>
  </si>
  <si>
    <t>JDP (sim ou não)</t>
  </si>
  <si>
    <t>Sim</t>
  </si>
  <si>
    <t>Não</t>
  </si>
  <si>
    <t>Físico-Química</t>
  </si>
  <si>
    <t>Química Analítica</t>
  </si>
  <si>
    <t>Química Inorgânica</t>
  </si>
  <si>
    <t>Química Orgânica</t>
  </si>
  <si>
    <t>Ensino em Química</t>
  </si>
  <si>
    <t>Outras</t>
  </si>
  <si>
    <t>Sub-área de atuação principal</t>
  </si>
  <si>
    <t>Doutorado pleno</t>
  </si>
  <si>
    <t>Doutorado sanduíche</t>
  </si>
  <si>
    <t>Pós-doutorado</t>
  </si>
  <si>
    <t>Licença sabática</t>
  </si>
  <si>
    <t>Programa de colaboração internacional</t>
  </si>
  <si>
    <t>Anexo 1: Informações dos Docentes permanentes do programa no Quadriênio 2017-2020</t>
  </si>
  <si>
    <t>Código do Programa</t>
  </si>
  <si>
    <t>Nome do Programa</t>
  </si>
  <si>
    <t>Modalidade</t>
  </si>
  <si>
    <t>Sigla IES</t>
  </si>
  <si>
    <t>Nível</t>
  </si>
  <si>
    <t>Total de docentes permanentes no quadrênio</t>
  </si>
  <si>
    <t>Total de JDP no quadriênio</t>
  </si>
  <si>
    <t>PROFISSIONAL</t>
  </si>
  <si>
    <t>ACADÊMICO</t>
  </si>
  <si>
    <t>MESTRADO</t>
  </si>
  <si>
    <t>MESTRADO/DOUTORADO</t>
  </si>
  <si>
    <t>DOUTORADO</t>
  </si>
  <si>
    <t>h2 do programa</t>
  </si>
  <si>
    <t>h2 do Programa</t>
  </si>
  <si>
    <t>mediana do h do programa</t>
  </si>
  <si>
    <t>Total de DP com atuação principal em Físico-Química</t>
  </si>
  <si>
    <t>% de DP com atuação principal em Físico-Química</t>
  </si>
  <si>
    <t>Total de DP com fator h &gt;= 10</t>
  </si>
  <si>
    <t>Total de DP com fator h &gt;= 20</t>
  </si>
  <si>
    <t>Total de DP com fator h &gt;= 30</t>
  </si>
  <si>
    <t>IME</t>
  </si>
  <si>
    <t>Total de DP com atuação principal em Química Analítica</t>
  </si>
  <si>
    <t>% de DP com atuação principal em Química  Analítica</t>
  </si>
  <si>
    <t>Total de DP com atuação principal em Química Inorgânica</t>
  </si>
  <si>
    <t>% de DP com atuação principal em Química  Inorgânica</t>
  </si>
  <si>
    <t>Total de DP com atuação principal em Química Orgânica</t>
  </si>
  <si>
    <t>% de DP com atuação principal em Química  Orgânica</t>
  </si>
  <si>
    <t xml:space="preserve">Total de DP com atuação principal em Ensino em Química </t>
  </si>
  <si>
    <t>% de DP com atuação principal em Ensino em Química</t>
  </si>
  <si>
    <t>Total de DP com Experiência no exterior</t>
  </si>
  <si>
    <t>Total de DP com atuação principal em "Outras"</t>
  </si>
  <si>
    <t>% de DP com atuação principal em Ensino em "Outras"</t>
  </si>
  <si>
    <t>Total de DP com Pós-doutorado fora da IES do doutorado</t>
  </si>
  <si>
    <t>% de DP com Pós-doutorado fora da IES do doutorado</t>
  </si>
  <si>
    <t>Cod PPG</t>
  </si>
  <si>
    <t>Nome PPG</t>
  </si>
  <si>
    <t>Área Básica</t>
  </si>
  <si>
    <t>IES Principal Sigla</t>
  </si>
  <si>
    <t>IES Principal Nome</t>
  </si>
  <si>
    <t>IES da Rede Sigla</t>
  </si>
  <si>
    <t>Status Juridico</t>
  </si>
  <si>
    <t>UF</t>
  </si>
  <si>
    <t>Região</t>
  </si>
  <si>
    <t>PPG Ano Inicio</t>
  </si>
  <si>
    <t>Nota</t>
  </si>
  <si>
    <t>Ano Início Nivel</t>
  </si>
  <si>
    <t>12001015002P7</t>
  </si>
  <si>
    <t>QUÍMICA</t>
  </si>
  <si>
    <t>QUÍMICA DOS PRODUTOS NATURAIS</t>
  </si>
  <si>
    <t>UFAM</t>
  </si>
  <si>
    <t>UNIVERSIDADE FEDERAL DO AMAZONAS</t>
  </si>
  <si>
    <t/>
  </si>
  <si>
    <t>FEDERAL</t>
  </si>
  <si>
    <t>AM</t>
  </si>
  <si>
    <t>NORTE</t>
  </si>
  <si>
    <t>1987/2007</t>
  </si>
  <si>
    <t>15001016007P7</t>
  </si>
  <si>
    <t>UFPA</t>
  </si>
  <si>
    <t>UNIVERSIDADE FEDERAL DO PARÁ</t>
  </si>
  <si>
    <t>PA</t>
  </si>
  <si>
    <t>1987/2005</t>
  </si>
  <si>
    <t>15025012071P6</t>
  </si>
  <si>
    <t>QUIMICA</t>
  </si>
  <si>
    <t>UNIFESSPA</t>
  </si>
  <si>
    <t>UNIVERSIDADE FEDERAL DO SUL E SUDESTE DO PARÁ</t>
  </si>
  <si>
    <t>2017</t>
  </si>
  <si>
    <t>16003012171P7</t>
  </si>
  <si>
    <t>UFT</t>
  </si>
  <si>
    <t>UNIVERSIDADE FEDERAL DO TOCANTINS</t>
  </si>
  <si>
    <t>TO</t>
  </si>
  <si>
    <t>20001010004P2</t>
  </si>
  <si>
    <t>UFMA</t>
  </si>
  <si>
    <t>UNIVERSIDADE FEDERAL DO MARANHÃO</t>
  </si>
  <si>
    <t>MA</t>
  </si>
  <si>
    <t>NORDESTE</t>
  </si>
  <si>
    <t>1995</t>
  </si>
  <si>
    <t>20003013002P2</t>
  </si>
  <si>
    <t>IFMA - MC</t>
  </si>
  <si>
    <t>INSTITUTO FEDERAL DE EDUCAÇÃO CIÊNCIA E TECNOLOGIA DO MARANHÃO - MC</t>
  </si>
  <si>
    <t>2016</t>
  </si>
  <si>
    <t>21001014003P9</t>
  </si>
  <si>
    <t>FUFPI</t>
  </si>
  <si>
    <t>FUNDAÇÃO UNIVERSIDADE FEDERAL DO PIAUÍ</t>
  </si>
  <si>
    <t>PI</t>
  </si>
  <si>
    <t>1999/2015</t>
  </si>
  <si>
    <t>21002010070P4</t>
  </si>
  <si>
    <t>UESPI</t>
  </si>
  <si>
    <t>FUNDACAO UNIVERSIDADE ESTADUAL DO PIAUI FUESPI</t>
  </si>
  <si>
    <t>ESTADUAL</t>
  </si>
  <si>
    <t>2015</t>
  </si>
  <si>
    <t>22001018004P8</t>
  </si>
  <si>
    <t>QUÍMICA ORGÂNICA</t>
  </si>
  <si>
    <t>UFC</t>
  </si>
  <si>
    <t>UNIVERSIDADE FEDERAL DO CEARÁ</t>
  </si>
  <si>
    <t>CE</t>
  </si>
  <si>
    <t>1976/1991</t>
  </si>
  <si>
    <t>23001011012P3</t>
  </si>
  <si>
    <t>UFRN</t>
  </si>
  <si>
    <t>UNIVERSIDADE FEDERAL DO RIO GRANDE DO NORTE</t>
  </si>
  <si>
    <t>RN</t>
  </si>
  <si>
    <t>1990/2002</t>
  </si>
  <si>
    <t>24001015030P4</t>
  </si>
  <si>
    <t>UFPB-JP</t>
  </si>
  <si>
    <t>UNIVERSIDADE FEDERAL DA PARAÍBA ( JOÃO PESSOA )</t>
  </si>
  <si>
    <t>PB</t>
  </si>
  <si>
    <t>1986/1999</t>
  </si>
  <si>
    <t>24004014070P5</t>
  </si>
  <si>
    <t>UEPB</t>
  </si>
  <si>
    <t>UNIVERSIDADE ESTADUAL DA PARAIBA</t>
  </si>
  <si>
    <t>25001019036P5</t>
  </si>
  <si>
    <t>UFPE</t>
  </si>
  <si>
    <t>UNIVERSIDADE FEDERAL DE PERNAMBUCO</t>
  </si>
  <si>
    <t>PE</t>
  </si>
  <si>
    <t>1989/1989</t>
  </si>
  <si>
    <t>25003011020P4</t>
  </si>
  <si>
    <t>UFRPE</t>
  </si>
  <si>
    <t>UNIVERSIDADE FEDERAL RURAL DE PERNAMBUCO</t>
  </si>
  <si>
    <t>2007/2016</t>
  </si>
  <si>
    <t>26001012003P2</t>
  </si>
  <si>
    <t>QUÍMICA E BIOTECNOLOGIA</t>
  </si>
  <si>
    <t>UFAL</t>
  </si>
  <si>
    <t>UNIVERSIDADE FEDERAL DE ALAGOAS</t>
  </si>
  <si>
    <t>AL</t>
  </si>
  <si>
    <t>1992/2000</t>
  </si>
  <si>
    <t>27001016010P1</t>
  </si>
  <si>
    <t>FUFSE</t>
  </si>
  <si>
    <t>FUNDAÇÃO UNIVERSIDADE FEDERAL DE SERGIPE</t>
  </si>
  <si>
    <t>SE</t>
  </si>
  <si>
    <t>2003/2015</t>
  </si>
  <si>
    <t>28001010004P8</t>
  </si>
  <si>
    <t>UFBA</t>
  </si>
  <si>
    <t>UNIVERSIDADE FEDERAL DA BAHIA</t>
  </si>
  <si>
    <t>BA</t>
  </si>
  <si>
    <t>1968/1992</t>
  </si>
  <si>
    <t>28005015004P0</t>
  </si>
  <si>
    <t>QUÍMICA APLICADA</t>
  </si>
  <si>
    <t>UNEB</t>
  </si>
  <si>
    <t>UNIVERSIDADE DO ESTADO DA BAHIA</t>
  </si>
  <si>
    <t>2006</t>
  </si>
  <si>
    <t>28006011003P0</t>
  </si>
  <si>
    <t>QUÍMICA ANALÍTICA</t>
  </si>
  <si>
    <t>UESB</t>
  </si>
  <si>
    <t>UNIVERSIDADE ESTADUAL DO SUDOESTE DA BAHIA</t>
  </si>
  <si>
    <t>2005</t>
  </si>
  <si>
    <t>28007018019P0</t>
  </si>
  <si>
    <t>UESC</t>
  </si>
  <si>
    <t>UNIVERSIDADE ESTADUAL DE SANTA CRUZ</t>
  </si>
  <si>
    <t>2013</t>
  </si>
  <si>
    <t>28049012002P0</t>
  </si>
  <si>
    <t>QUÍMICA PURA E APLICADA</t>
  </si>
  <si>
    <t>UFOB</t>
  </si>
  <si>
    <t>UNIVERSIDADE FEDERAL DO OESTE DA BAHIA</t>
  </si>
  <si>
    <t>30001013021P2</t>
  </si>
  <si>
    <t>UFES</t>
  </si>
  <si>
    <t>UNIVERSIDADE FEDERAL DO ESPÍRITO SANTO</t>
  </si>
  <si>
    <t>ES</t>
  </si>
  <si>
    <t>SUDESTE</t>
  </si>
  <si>
    <t>2006/2014</t>
  </si>
  <si>
    <t>31001017006P6</t>
  </si>
  <si>
    <t>UFRJ</t>
  </si>
  <si>
    <t>UNIVERSIDADE FEDERAL DO RIO DE JANEIRO</t>
  </si>
  <si>
    <t>RJ</t>
  </si>
  <si>
    <t>1963/1963</t>
  </si>
  <si>
    <t>31001017009P5</t>
  </si>
  <si>
    <t>QUÍMICA DE PRODUTOS NATURAIS</t>
  </si>
  <si>
    <t>1964/1989</t>
  </si>
  <si>
    <t>MESTRADO PROFISSIONAL</t>
  </si>
  <si>
    <t>31002013001P0</t>
  </si>
  <si>
    <t>UFRRJ</t>
  </si>
  <si>
    <t>UNIVERSIDADE FEDERAL RURAL DO RIO DE JANEIRO</t>
  </si>
  <si>
    <t>1966/1994</t>
  </si>
  <si>
    <t>31003010027P0</t>
  </si>
  <si>
    <t>UFF</t>
  </si>
  <si>
    <t>UNIVERSIDADE FEDERAL FLUMINENSE</t>
  </si>
  <si>
    <t>1991/1999</t>
  </si>
  <si>
    <t>31004016037P8</t>
  </si>
  <si>
    <t>UERJ</t>
  </si>
  <si>
    <t>UNIVERSIDADE DO ESTADO DO RIO DE JANEIRO</t>
  </si>
  <si>
    <t>2004/2009</t>
  </si>
  <si>
    <t>31005012005P5</t>
  </si>
  <si>
    <t>PUC-RIO</t>
  </si>
  <si>
    <t>PONTIFÍCIA UNIVERSIDADE CATÓLICA DO RIO DE JANEIRO</t>
  </si>
  <si>
    <t>PARTICULAR</t>
  </si>
  <si>
    <t>1969/1971</t>
  </si>
  <si>
    <t>31007015003P5</t>
  </si>
  <si>
    <t>INSTITUTO MILITAR DE ENGENHARIA</t>
  </si>
  <si>
    <t>1969/1972</t>
  </si>
  <si>
    <t>32001010005P2</t>
  </si>
  <si>
    <t>UFMG</t>
  </si>
  <si>
    <t>UNIVERSIDADE FEDERAL DE MINAS GERAIS</t>
  </si>
  <si>
    <t>MG</t>
  </si>
  <si>
    <t>1967/1969</t>
  </si>
  <si>
    <t>32005016009P3</t>
  </si>
  <si>
    <t>UFJF</t>
  </si>
  <si>
    <t>UNIVERSIDADE FEDERAL DE JUIZ DE FORA</t>
  </si>
  <si>
    <t>2001/2006</t>
  </si>
  <si>
    <t>32005016039P0</t>
  </si>
  <si>
    <t>MULTICÊNTRICO EM QUÍMICA DE MINAS GERAIS</t>
  </si>
  <si>
    <t>UNIFEI;UNIFAL;UFVJM;UFV;UFU;UFTM;UFSJ;UFOP;UFLA;CEFET/MG</t>
  </si>
  <si>
    <t>2014/2014</t>
  </si>
  <si>
    <t>32006012011P4</t>
  </si>
  <si>
    <t>UFU</t>
  </si>
  <si>
    <t>UNIVERSIDADE FEDERAL DE UBERLÂNDIA</t>
  </si>
  <si>
    <t>1998/2013</t>
  </si>
  <si>
    <t>32007019029P7</t>
  </si>
  <si>
    <t>UFOP</t>
  </si>
  <si>
    <t>UNIVERSIDADE FEDERAL DE OURO PRETO</t>
  </si>
  <si>
    <t>2014</t>
  </si>
  <si>
    <t>32010010004P5</t>
  </si>
  <si>
    <t>UFVJM</t>
  </si>
  <si>
    <t>UNIVERSIDADE FEDERAL DOS VALES DO JEQUITINHONHA E MUCURI</t>
  </si>
  <si>
    <t>2009</t>
  </si>
  <si>
    <t>32011016004P8</t>
  </si>
  <si>
    <t>UNIFAL</t>
  </si>
  <si>
    <t>UNIVERSIDADE FEDERAL DE ALFENAS</t>
  </si>
  <si>
    <t>2008/2012</t>
  </si>
  <si>
    <t>33001014005P5</t>
  </si>
  <si>
    <t>UFSCAR</t>
  </si>
  <si>
    <t>UNIVERSIDADE FEDERAL DE SÃO CARLOS</t>
  </si>
  <si>
    <t>SP</t>
  </si>
  <si>
    <t>1980/1987</t>
  </si>
  <si>
    <t>33001014024P0</t>
  </si>
  <si>
    <t>2008</t>
  </si>
  <si>
    <t>33002010191P0</t>
  </si>
  <si>
    <t>USP</t>
  </si>
  <si>
    <t>UNIVERSIDADE DE SÃO PAULO</t>
  </si>
  <si>
    <t>1970/1970</t>
  </si>
  <si>
    <t>33002010225P1</t>
  </si>
  <si>
    <t>TECNOLOGIA EM QUÍMICA E BIOQUÍMICA</t>
  </si>
  <si>
    <t>2012</t>
  </si>
  <si>
    <t>33002029031P8</t>
  </si>
  <si>
    <t>USP/RP</t>
  </si>
  <si>
    <t>UNIVERSIDADE DE SÃO PAULO ( RIBEIRÃO PRETO )</t>
  </si>
  <si>
    <t>1995/1995</t>
  </si>
  <si>
    <t>33002045020P7</t>
  </si>
  <si>
    <t>USP/SC</t>
  </si>
  <si>
    <t>UNIVERSIDADE DE SÃO PAULO ( SÃO CARLOS )</t>
  </si>
  <si>
    <t>2011/2011</t>
  </si>
  <si>
    <t>33003017007P0</t>
  </si>
  <si>
    <t>UNICAMP</t>
  </si>
  <si>
    <t>UNIVERSIDADE ESTADUAL DE CAMPINAS</t>
  </si>
  <si>
    <t>1972/1972</t>
  </si>
  <si>
    <t>33004030072P8</t>
  </si>
  <si>
    <t>UNESP-ARAR</t>
  </si>
  <si>
    <t>UNIVERSIDADE ESTADUAL PAULISTA JÚLIO DE MESQUITA FILHO ( ARARAQUARA )</t>
  </si>
  <si>
    <t>1993/1993</t>
  </si>
  <si>
    <t>33004153077P8</t>
  </si>
  <si>
    <t>UNESP-SJRP</t>
  </si>
  <si>
    <t>UNIVERSIDADE ESTADUAL PAULISTA JÚLIO DE MESQUITA FILHO ( SÃO JOSÉ DO RIO PRETO )</t>
  </si>
  <si>
    <t>2009/2015</t>
  </si>
  <si>
    <t>33009015075P4</t>
  </si>
  <si>
    <t>QUÍMICA - CIÊNCIA E TECNOLOGIA DA SUSTENTABILIDADE</t>
  </si>
  <si>
    <t>UNIFESP</t>
  </si>
  <si>
    <t>UNIVERSIDADE FEDERAL DE SÃO PAULO</t>
  </si>
  <si>
    <t>2011/2016</t>
  </si>
  <si>
    <t>33093016004P8</t>
  </si>
  <si>
    <t>CIÊNCIAS</t>
  </si>
  <si>
    <t>UNIFRAN</t>
  </si>
  <si>
    <t>UNIVERSIDADE DE FRANCA</t>
  </si>
  <si>
    <t>2002/2007</t>
  </si>
  <si>
    <t>33144010003P0</t>
  </si>
  <si>
    <t>CIÊNCIA E TECNOLOGIA</t>
  </si>
  <si>
    <t>UFABC</t>
  </si>
  <si>
    <t>UNIVERSIDADE FEDERAL DO ABC</t>
  </si>
  <si>
    <t>2007/2007</t>
  </si>
  <si>
    <t>40001016026P2</t>
  </si>
  <si>
    <t>UFPR</t>
  </si>
  <si>
    <t>UNIVERSIDADE FEDERAL DO PARANÁ</t>
  </si>
  <si>
    <t>PR</t>
  </si>
  <si>
    <t>SUL</t>
  </si>
  <si>
    <t>40002012018P6</t>
  </si>
  <si>
    <t>UEL</t>
  </si>
  <si>
    <t>UNIVERSIDADE ESTADUAL DE LONDRINA</t>
  </si>
  <si>
    <t>2000/2017</t>
  </si>
  <si>
    <t>40002012039P3</t>
  </si>
  <si>
    <t>QUÍMICA - UEL - UNICENTRO - UEPG</t>
  </si>
  <si>
    <t>UEPG</t>
  </si>
  <si>
    <t>UNIVERSIDADE ESTADUAL DE PONTA GROSSA</t>
  </si>
  <si>
    <t>UNICENTRO;UEL</t>
  </si>
  <si>
    <t>40004015002P5</t>
  </si>
  <si>
    <t>UEM</t>
  </si>
  <si>
    <t>UNIVERSIDADE ESTADUAL DE MARINGÁ</t>
  </si>
  <si>
    <t>1987/2001</t>
  </si>
  <si>
    <t>40005011009P6</t>
  </si>
  <si>
    <t>40006018032P4</t>
  </si>
  <si>
    <t>UTFPR</t>
  </si>
  <si>
    <t>UNIVERSIDADE TECNOLÓGICA FEDERAL DO PARANÁ</t>
  </si>
  <si>
    <t>40014010002P7</t>
  </si>
  <si>
    <t>UNICENTRO</t>
  </si>
  <si>
    <t>UNIVERSIDADE ESTADUAL DO CENTRO-OESTE</t>
  </si>
  <si>
    <t>40015017170P3</t>
  </si>
  <si>
    <t>UNIOESTE</t>
  </si>
  <si>
    <t>UNIVERSIDADE ESTADUAL DO OESTE DO PARANA</t>
  </si>
  <si>
    <t>41001010022P3</t>
  </si>
  <si>
    <t>UFSC</t>
  </si>
  <si>
    <t>UNIVERSIDADE FEDERAL DE SANTA CATARINA</t>
  </si>
  <si>
    <t>SC</t>
  </si>
  <si>
    <t>1971/1988</t>
  </si>
  <si>
    <t>41002016162P2</t>
  </si>
  <si>
    <t>UDESC</t>
  </si>
  <si>
    <t>UNIVERSIDADE DO ESTADO DE SANTA CATARINA</t>
  </si>
  <si>
    <t>41006011005P0</t>
  </si>
  <si>
    <t>FURB</t>
  </si>
  <si>
    <t>UNIVERSIDADE REGIONAL DE BLUMENAU</t>
  </si>
  <si>
    <t>MUNICIPAL</t>
  </si>
  <si>
    <t>2002</t>
  </si>
  <si>
    <t>42001013040P0</t>
  </si>
  <si>
    <t>UFRGS</t>
  </si>
  <si>
    <t>UNIVERSIDADE FEDERAL DO RIO GRANDE DO SUL</t>
  </si>
  <si>
    <t>RS</t>
  </si>
  <si>
    <t>1985/1998</t>
  </si>
  <si>
    <t>42002010012P7</t>
  </si>
  <si>
    <t>UFSM</t>
  </si>
  <si>
    <t>UNIVERSIDADE FEDERAL DE SANTA MARIA</t>
  </si>
  <si>
    <t>1985/1993</t>
  </si>
  <si>
    <t>42003016028P3</t>
  </si>
  <si>
    <t>UFPEL</t>
  </si>
  <si>
    <t>UNIVERSIDADE FEDERAL DE PELOTAS</t>
  </si>
  <si>
    <t>2007/2011</t>
  </si>
  <si>
    <t>42004012016P1</t>
  </si>
  <si>
    <t>QUIMICA TECNOLOGICA E AMBIENTAL</t>
  </si>
  <si>
    <t>FURG</t>
  </si>
  <si>
    <t>UNIVERSIDADE FEDERAL DO RIO GRANDE</t>
  </si>
  <si>
    <t>2007/2012</t>
  </si>
  <si>
    <t>50001019029P0</t>
  </si>
  <si>
    <t>UFMT</t>
  </si>
  <si>
    <t>UNIVERSIDADE FEDERAL DE MATO GROSSO</t>
  </si>
  <si>
    <t>MT</t>
  </si>
  <si>
    <t>CENTRO-OESTE</t>
  </si>
  <si>
    <t>2010</t>
  </si>
  <si>
    <t>51001012007P9</t>
  </si>
  <si>
    <t>UFMS</t>
  </si>
  <si>
    <t>FUNDAÇÃO UNIVERSIDADE FEDERAL DE MATO GROSSO DO SUL</t>
  </si>
  <si>
    <t>MS</t>
  </si>
  <si>
    <t>1996/2013</t>
  </si>
  <si>
    <t>51005018010P5</t>
  </si>
  <si>
    <t>UFGD</t>
  </si>
  <si>
    <t>UNIVERSIDADE FEDERAL DA GRANDE DOURADOS</t>
  </si>
  <si>
    <t>2011</t>
  </si>
  <si>
    <t>51005018172P5</t>
  </si>
  <si>
    <t>UFG;UEG</t>
  </si>
  <si>
    <t>52001016019P0</t>
  </si>
  <si>
    <t>UFG</t>
  </si>
  <si>
    <t>UNIVERSIDADE FEDERAL DE GOIÁS</t>
  </si>
  <si>
    <t>GO</t>
  </si>
  <si>
    <t>1999/2013</t>
  </si>
  <si>
    <t>52001016050P4</t>
  </si>
  <si>
    <t>QUÍMICA - CAMPUS CATALÃO</t>
  </si>
  <si>
    <t>52012018001P1</t>
  </si>
  <si>
    <t>CIÊNCIAS MOLECULARES</t>
  </si>
  <si>
    <t>UEG</t>
  </si>
  <si>
    <t>UNIVERSIDADE ESTADUAL DE GOIÁS</t>
  </si>
  <si>
    <t>53001010005P5</t>
  </si>
  <si>
    <t>UNB</t>
  </si>
  <si>
    <t>UNIVERSIDADE DE BRASÍLIA</t>
  </si>
  <si>
    <t>DF</t>
  </si>
  <si>
    <t>1974/1991</t>
  </si>
  <si>
    <t>Mediana h</t>
  </si>
  <si>
    <t>mediana do h do programa sem JDP</t>
  </si>
  <si>
    <t>DP &gt;= 10</t>
  </si>
  <si>
    <t>JDP &gt;=10</t>
  </si>
  <si>
    <t>Total de JDP com fator h &gt;= 10</t>
  </si>
  <si>
    <t>% de DP* com fator h &gt;= 10</t>
  </si>
  <si>
    <t>Total de JDP com fator h &gt;= 20</t>
  </si>
  <si>
    <t>% de DP* com fator h &gt;= 20</t>
  </si>
  <si>
    <t>Total de JDP com fator h &gt;= 30</t>
  </si>
  <si>
    <t>% de DP* com fator h &gt;= 30</t>
  </si>
  <si>
    <t>DP &gt;= 20</t>
  </si>
  <si>
    <t>JDP &gt;=20</t>
  </si>
  <si>
    <t>DP &gt;= 30</t>
  </si>
  <si>
    <t>JDP &gt;=30</t>
  </si>
  <si>
    <t>Title</t>
  </si>
  <si>
    <t>ISSN</t>
  </si>
  <si>
    <t>2D MATERIALS</t>
  </si>
  <si>
    <t>2053-1583</t>
  </si>
  <si>
    <t>3 BIOTECH</t>
  </si>
  <si>
    <t>2190-572X</t>
  </si>
  <si>
    <t>3D PRINTING AND ADDITIVE MANUFACTURING</t>
  </si>
  <si>
    <t>2329-7662</t>
  </si>
  <si>
    <t>4OR-A QUARTERLY JOURNAL OF OPERATIONS RESEARCH</t>
  </si>
  <si>
    <t>1619-4500</t>
  </si>
  <si>
    <t>AAPG BULLETIN</t>
  </si>
  <si>
    <t>0149-1423</t>
  </si>
  <si>
    <t>AAPS JOURNAL</t>
  </si>
  <si>
    <t>1550-7416</t>
  </si>
  <si>
    <t>AAPS PHARMSCITECH</t>
  </si>
  <si>
    <t>1530-9932</t>
  </si>
  <si>
    <t>AATCC JOURNAL OF RESEARCH</t>
  </si>
  <si>
    <t>2330-5517</t>
  </si>
  <si>
    <t>AATCC REVIEW</t>
  </si>
  <si>
    <t>1532-8813</t>
  </si>
  <si>
    <t>ABACUS-A JOURNAL OF ACCOUNTING FINANCE AND BUSINESS STUDIES</t>
  </si>
  <si>
    <t>0001-3072</t>
  </si>
  <si>
    <t>ABDOMINAL RADIOLOGY</t>
  </si>
  <si>
    <t>2366-004X</t>
  </si>
  <si>
    <t>ABHANDLUNGEN AUS DEM MATHEMATISCHEN SEMINAR DER UNIVERSITAT HAMBURG</t>
  </si>
  <si>
    <t>0025-5858</t>
  </si>
  <si>
    <t>ACADEMIC EMERGENCY MEDICINE</t>
  </si>
  <si>
    <t>1069-6563</t>
  </si>
  <si>
    <t>ACADEMY OF MANAGEMENT ANNALS</t>
  </si>
  <si>
    <t>1941-6520</t>
  </si>
  <si>
    <t>ACADEMY OF MANAGEMENT LEARNING &amp; EDUCATION</t>
  </si>
  <si>
    <t>1537-260X</t>
  </si>
  <si>
    <t>ACADEMY OF MANAGEMENT JOURNAL</t>
  </si>
  <si>
    <t>0001-4273</t>
  </si>
  <si>
    <t>ACADEMY OF MANAGEMENT PERSPECTIVES</t>
  </si>
  <si>
    <t>1558-9080</t>
  </si>
  <si>
    <t>ACADEMY OF MANAGEMENT REVIEW</t>
  </si>
  <si>
    <t>0363-7425</t>
  </si>
  <si>
    <t>ACADEMIC MEDICINE</t>
  </si>
  <si>
    <t>1040-2446</t>
  </si>
  <si>
    <t>ACADEMIC PEDIATRICS</t>
  </si>
  <si>
    <t>1876-2859</t>
  </si>
  <si>
    <t>ACADEMIC PSYCHIATRY</t>
  </si>
  <si>
    <t>1042-9670</t>
  </si>
  <si>
    <t>ACADEMIC RADIOLOGY</t>
  </si>
  <si>
    <t>1076-6332</t>
  </si>
  <si>
    <t>ACADEMIA-REVISTA LATINOAMERICANA DE ADMINISTRACION</t>
  </si>
  <si>
    <t>1012-8255</t>
  </si>
  <si>
    <t>ACAROLOGIA</t>
  </si>
  <si>
    <t>0044-586X</t>
  </si>
  <si>
    <t>ACCIDENT ANALYSIS AND PREVENTION</t>
  </si>
  <si>
    <t>0001-4575</t>
  </si>
  <si>
    <t>ACCOUNTING AUDITING &amp; ACCOUNTABILITY JOURNAL</t>
  </si>
  <si>
    <t>0951-3574</t>
  </si>
  <si>
    <t>ACCOUNTING AND BUSINESS RESEARCH</t>
  </si>
  <si>
    <t>0001-4788</t>
  </si>
  <si>
    <t>ACCOUNTING AND FINANCE</t>
  </si>
  <si>
    <t>0810-5391</t>
  </si>
  <si>
    <t>ACCOUNTING HORIZONS</t>
  </si>
  <si>
    <t>0888-7993</t>
  </si>
  <si>
    <t>ACCOUNTING ORGANIZATIONS AND SOCIETY</t>
  </si>
  <si>
    <t>0361-3682</t>
  </si>
  <si>
    <t>ACCOUNTABILITY IN RESEARCH-POLICIES AND QUALITY ASSURANCE</t>
  </si>
  <si>
    <t>0898-9621</t>
  </si>
  <si>
    <t>ACCOUNTING REVIEW</t>
  </si>
  <si>
    <t>0001-4826</t>
  </si>
  <si>
    <t>ACCOUNTS OF CHEMICAL RESEARCH</t>
  </si>
  <si>
    <t>0001-4842</t>
  </si>
  <si>
    <t>ACCREDITATION AND QUALITY ASSURANCE</t>
  </si>
  <si>
    <t>0949-1775</t>
  </si>
  <si>
    <t>ACI MATERIALS JOURNAL</t>
  </si>
  <si>
    <t>0889-325X</t>
  </si>
  <si>
    <t>ACI STRUCTURAL JOURNAL</t>
  </si>
  <si>
    <t>0889-3241</t>
  </si>
  <si>
    <t>ACM COMPUTING SURVEYS</t>
  </si>
  <si>
    <t>0360-0300</t>
  </si>
  <si>
    <t>ACM JOURNAL ON COMPUTING AND CULTURAL HERITAGE</t>
  </si>
  <si>
    <t>1556-4673</t>
  </si>
  <si>
    <t>ACM JOURNAL ON EMERGING TECHNOLOGIES IN COMPUTING SYSTEMS</t>
  </si>
  <si>
    <t>1550-4832</t>
  </si>
  <si>
    <t>ACM SIGCOMM COMPUTER COMMUNICATION REVIEW</t>
  </si>
  <si>
    <t>0146-4833</t>
  </si>
  <si>
    <t>ACM TRANSACTIONS ON ALGORITHMS</t>
  </si>
  <si>
    <t>1549-6325</t>
  </si>
  <si>
    <t>ACM TRANSACTIONS ON APPLIED PERCEPTION</t>
  </si>
  <si>
    <t>1544-3558</t>
  </si>
  <si>
    <t>ACM TRANSACTIONS ON ARCHITECTURE AND CODE OPTIMIZATION</t>
  </si>
  <si>
    <t>1544-3566</t>
  </si>
  <si>
    <t>ACM TRANSACTIONS ON ASIAN AND LOW-RESOURCE LANGUAGE INFORMATION PROCESSING</t>
  </si>
  <si>
    <t>2375-4699</t>
  </si>
  <si>
    <t>ACM TRANSACTIONS ON AUTONOMOUS AND ADAPTIVE SYSTEMS</t>
  </si>
  <si>
    <t>1556-4665</t>
  </si>
  <si>
    <t>ACM TRANSACTIONS ON COMPUTING EDUCATION</t>
  </si>
  <si>
    <t>1946-6226</t>
  </si>
  <si>
    <t>ACM TRANSACTIONS ON COMPUTATIONAL LOGIC</t>
  </si>
  <si>
    <t>1529-3785</t>
  </si>
  <si>
    <t>ACM TRANSACTIONS ON COMPUTER SYSTEMS</t>
  </si>
  <si>
    <t>0734-2071</t>
  </si>
  <si>
    <t>ACM TRANSACTIONS ON COMPUTER-HUMAN INTERACTION</t>
  </si>
  <si>
    <t>1073-0516</t>
  </si>
  <si>
    <t>ACM TRANSACTIONS ON DATABASE SYSTEMS</t>
  </si>
  <si>
    <t>0362-5915</t>
  </si>
  <si>
    <t>ACM TRANSACTIONS ON DESIGN AUTOMATION OF ELECTRONIC SYSTEMS</t>
  </si>
  <si>
    <t>1084-4309</t>
  </si>
  <si>
    <t>ACM TRANSACTIONS ON EMBEDDED COMPUTING SYSTEMS</t>
  </si>
  <si>
    <t>1539-9087</t>
  </si>
  <si>
    <t>ACM TRANSACTIONS ON GRAPHICS</t>
  </si>
  <si>
    <t>0730-0301</t>
  </si>
  <si>
    <t>ACM TRANSACTIONS ON INFORMATION SYSTEMS</t>
  </si>
  <si>
    <t>1046-8188</t>
  </si>
  <si>
    <t>ACM TRANSACTIONS ON INTELLIGENT SYSTEMS AND TECHNOLOGY</t>
  </si>
  <si>
    <t>2157-6904</t>
  </si>
  <si>
    <t>ACM TRANSACTIONS ON INTERNET TECHNOLOGY</t>
  </si>
  <si>
    <t>1533-5399</t>
  </si>
  <si>
    <t>ACM TRANSACTIONS ON KNOWLEDGE DISCOVERY FROM DATA</t>
  </si>
  <si>
    <t>1556-4681</t>
  </si>
  <si>
    <t>ACM TRANSACTIONS ON MATHEMATICAL SOFTWARE</t>
  </si>
  <si>
    <t>0098-3500</t>
  </si>
  <si>
    <t>ACM TRANSACTIONS ON MODELING AND COMPUTER SIMULATION</t>
  </si>
  <si>
    <t>1049-3301</t>
  </si>
  <si>
    <t>ACM TRANSACTIONS ON MULTIMEDIA COMPUTING COMMUNICATIONS AND APPLICATIONS</t>
  </si>
  <si>
    <t>1551-6857</t>
  </si>
  <si>
    <t>ACM TRANSACTIONS ON PRIVACY AND SECURITY</t>
  </si>
  <si>
    <t>2471-2566</t>
  </si>
  <si>
    <t>ACM TRANSACTIONS ON PROGRAMMING LANGUAGES AND SYSTEMS</t>
  </si>
  <si>
    <t>0164-0925</t>
  </si>
  <si>
    <t>ACM TRANSACTIONS ON RECONFIGURABLE TECHNOLOGY AND SYSTEMS</t>
  </si>
  <si>
    <t>1936-7406</t>
  </si>
  <si>
    <t>ACM TRANSACTIONS ON SENSOR NETWORKS</t>
  </si>
  <si>
    <t>1550-4859</t>
  </si>
  <si>
    <t>ACM TRANSACTIONS ON SOFTWARE ENGINEERING AND METHODOLOGY</t>
  </si>
  <si>
    <t>1049-331X</t>
  </si>
  <si>
    <t>ACM TRANSACTIONS ON STORAGE</t>
  </si>
  <si>
    <t>1553-3077</t>
  </si>
  <si>
    <t>ACM TRANSACTIONS ON THE WEB</t>
  </si>
  <si>
    <t>1559-1131</t>
  </si>
  <si>
    <t>ACOUSTICS AUSTRALIA</t>
  </si>
  <si>
    <t>ACOUSTICAL PHYSICS</t>
  </si>
  <si>
    <t>1063-7710</t>
  </si>
  <si>
    <t>ACROSS LANGUAGES AND CULTURES</t>
  </si>
  <si>
    <t>1585-1923</t>
  </si>
  <si>
    <t>ACS APPLIED MATERIALS &amp; INTERFACES</t>
  </si>
  <si>
    <t>1944-8244</t>
  </si>
  <si>
    <t>ACS BIOMATERIALS SCIENCE &amp; ENGINEERING</t>
  </si>
  <si>
    <t>2373-9878</t>
  </si>
  <si>
    <t>ACS CATALYSIS</t>
  </si>
  <si>
    <t>2155-5435</t>
  </si>
  <si>
    <t>ACS CENTRAL SCIENCE</t>
  </si>
  <si>
    <t>2374-7943</t>
  </si>
  <si>
    <t>ACS CHEMICAL BIOLOGY</t>
  </si>
  <si>
    <t>1554-8929</t>
  </si>
  <si>
    <t>ACS CHEMICAL NEUROSCIENCE</t>
  </si>
  <si>
    <t>1948-7193</t>
  </si>
  <si>
    <t>ACS COMBINATORIAL SCIENCE</t>
  </si>
  <si>
    <t>2156-8952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</si>
  <si>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</si>
  <si>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</si>
  <si>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</si>
  <si>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</si>
  <si>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</si>
  <si>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</si>
  <si>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</si>
  <si>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ACS MEDICINAL CHEMISTRY LETTERS</t>
  </si>
  <si>
    <t>1948-5875</t>
  </si>
  <si>
    <t>ACS NANO</t>
  </si>
  <si>
    <t>1936-0851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</si>
  <si>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</si>
  <si>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</si>
  <si>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</si>
  <si>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</si>
  <si>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</si>
  <si>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</si>
  <si>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</si>
  <si>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</si>
  <si>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</si>
  <si>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</si>
  <si>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ACTIVE LEARNING IN HIGHER EDUCATION</t>
  </si>
  <si>
    <t>1469-7874</t>
  </si>
  <si>
    <t>ACTA ACUSTICA UNITED WITH ACUSTICA</t>
  </si>
  <si>
    <t>1610-1928</t>
  </si>
  <si>
    <t>ACTA ADRIATICA</t>
  </si>
  <si>
    <t>0001-5113</t>
  </si>
  <si>
    <t>ACTA AGRICULTURAE SCANDINAVICA SECTION A-ANIMAL SCIENCE</t>
  </si>
  <si>
    <t>0906-4702</t>
  </si>
  <si>
    <t>ACTA AGRICULTURAE SCANDINAVICA SECTION B-SOIL AND PLANT SCIENCE</t>
  </si>
  <si>
    <t>0906-4710</t>
  </si>
  <si>
    <t>ACTA ALIMENTARIA</t>
  </si>
  <si>
    <t>0139-3006</t>
  </si>
  <si>
    <t>ACTA AMAZONICA</t>
  </si>
  <si>
    <t>0044-5967</t>
  </si>
  <si>
    <t>ACTA ANAESTHESIOLOGICA SCANDINAVICA</t>
  </si>
  <si>
    <t>0001-5172</t>
  </si>
  <si>
    <t>ACTA APPLICANDAE MATHEMATICAE</t>
  </si>
  <si>
    <t>0167-8019</t>
  </si>
  <si>
    <t>ACTA ARITHMETICA</t>
  </si>
  <si>
    <t>0065-1036</t>
  </si>
  <si>
    <t>ACTA ASTRONAUTICA</t>
  </si>
  <si>
    <t>0094-5765</t>
  </si>
  <si>
    <t>ACTA ASTRONOMICA</t>
  </si>
  <si>
    <t>0001-5237</t>
  </si>
  <si>
    <t>ACTA BIOCHIMICA ET BIOPHYSICA SINICA</t>
  </si>
  <si>
    <t>1672-9145</t>
  </si>
  <si>
    <t>ACTA BIOCHIMICA POLONICA</t>
  </si>
  <si>
    <t>0001-527X</t>
  </si>
  <si>
    <t>ACTA OF BIOENGINEERING AND BIOMECHANICS</t>
  </si>
  <si>
    <t>1509-409X</t>
  </si>
  <si>
    <t>ACTA BIOETHICA</t>
  </si>
  <si>
    <t>1726-569X</t>
  </si>
  <si>
    <t>ACTA BIOLOGICA COLOMBIANA</t>
  </si>
  <si>
    <t>1900-1649</t>
  </si>
  <si>
    <t>ACTA BIOLOGICA CRACOVIENSIA SERIES BOTANICA</t>
  </si>
  <si>
    <t>0001-5296</t>
  </si>
  <si>
    <t>ACTA BIOLOGICA HUNGARICA</t>
  </si>
  <si>
    <t>0236-5383</t>
  </si>
  <si>
    <t>ACTA BIOMATERIALIA</t>
  </si>
  <si>
    <t>1742-7061</t>
  </si>
  <si>
    <t>ACTA BIOQUIMICA CLINICA LATINOAMERICANA</t>
  </si>
  <si>
    <t>0325-2957</t>
  </si>
  <si>
    <t>ACTA BIOTHEORETICA</t>
  </si>
  <si>
    <t>0001-5342</t>
  </si>
  <si>
    <t>ACTA BOTANICA BRASILICA</t>
  </si>
  <si>
    <t>0102-3306</t>
  </si>
  <si>
    <t>ACTA BOTANICA CROATICA</t>
  </si>
  <si>
    <t>0365-0588</t>
  </si>
  <si>
    <t>ACTA BOTANICA MEXICANA</t>
  </si>
  <si>
    <t>0187-7151</t>
  </si>
  <si>
    <t>ACTA CARDIOLOGICA</t>
  </si>
  <si>
    <t>0001-5385</t>
  </si>
  <si>
    <t>ACTA CARSOLOGICA</t>
  </si>
  <si>
    <t>0583-6050</t>
  </si>
  <si>
    <t>ACTA CHIMICA SINICA</t>
  </si>
  <si>
    <t>0567-7351</t>
  </si>
  <si>
    <t>ACTA CHIMICA SLOVENICA</t>
  </si>
  <si>
    <t>1318-0207</t>
  </si>
  <si>
    <t>ACTA CHIRURGICA BELGICA</t>
  </si>
  <si>
    <t>0001-5458</t>
  </si>
  <si>
    <t>ACTA CHIRURGIAE ORTHOPAEDICAE ET TRAUMATOLOGIAE CECHOSLOVACA</t>
  </si>
  <si>
    <t>0001-5415</t>
  </si>
  <si>
    <t>ACTA CHIROPTEROLOGICA</t>
  </si>
  <si>
    <t>1508-1109</t>
  </si>
  <si>
    <t>ACTA CHROMATOGRAPHICA</t>
  </si>
  <si>
    <t>1233-2356</t>
  </si>
  <si>
    <t>ACTA CIRURGICA BRASILEIRA</t>
  </si>
  <si>
    <t>0102-8650</t>
  </si>
  <si>
    <t>ACTA CLINICA BELGICA</t>
  </si>
  <si>
    <t>1784-3286</t>
  </si>
  <si>
    <t>ACTA CLINICA CROATICA</t>
  </si>
  <si>
    <t>0353-9466</t>
  </si>
  <si>
    <t>ACTA CRYSTALLOGRAPHICA A-FOUNDATION AND ADVANCES</t>
  </si>
  <si>
    <t>2053-2733</t>
  </si>
  <si>
    <t>ACTA CRYSTALLOGRAPHICA SECTION B-STRUCTURAL SCIENCE CRYSTAL ENGINEERING AND MATERIALS</t>
  </si>
  <si>
    <t>ACTA CRYSTALLOGRAPHICA SECTION C-STRUCTURAL CHEMISTRY</t>
  </si>
  <si>
    <t>2053-2296</t>
  </si>
  <si>
    <t>ACTA CRYSTALLOGRAPHICA SECTION D-STRUCTURAL BIOLOGY</t>
  </si>
  <si>
    <t>2059-7983</t>
  </si>
  <si>
    <t>ACTA CRYSTALLOGRAPHICA SECTION F-STRUCTURAL BIOLOGY COMMUNICATIONS</t>
  </si>
  <si>
    <t>ACTA DERMATOVENEROLOGICA CROATICA</t>
  </si>
  <si>
    <t>1330-027X</t>
  </si>
  <si>
    <t>ACTA DERMATO-VENEREOLOGICA</t>
  </si>
  <si>
    <t>0001-5555</t>
  </si>
  <si>
    <t>ACTA DIABETOLOGICA</t>
  </si>
  <si>
    <t>0940-5429</t>
  </si>
  <si>
    <t>ACTA ENDOCRINOLOGICA-BUCHAREST</t>
  </si>
  <si>
    <t>1841-0987</t>
  </si>
  <si>
    <t>ACTA ENTOMOLOGICA MUSEI NATIONALIS PRAGAE</t>
  </si>
  <si>
    <t>0374-1036</t>
  </si>
  <si>
    <t>ACTA ETHOLOGICA</t>
  </si>
  <si>
    <t>0873-9749</t>
  </si>
  <si>
    <t>ACTA GASTRO-ENTEROLOGICA BELGICA</t>
  </si>
  <si>
    <t>1784-3227</t>
  </si>
  <si>
    <t>ACTA GEODAETICA ET GEOPHYSICA</t>
  </si>
  <si>
    <t>2213-5812</t>
  </si>
  <si>
    <t>ACTA GEODYNAMICA ET GEOMATERIALIA</t>
  </si>
  <si>
    <t>1214-9705</t>
  </si>
  <si>
    <t>ACTA GEOGRAPHICA SLOVENICA-GEOGRAFSKI ZBORNIK</t>
  </si>
  <si>
    <t>1581-6613</t>
  </si>
  <si>
    <t>ACTA GEOLOGICA POLONICA</t>
  </si>
  <si>
    <t>0001-5709</t>
  </si>
  <si>
    <t>ACTA GEOLOGICA SINICA-ENGLISH EDITION</t>
  </si>
  <si>
    <t>1000-9515</t>
  </si>
  <si>
    <t>ACTA GEOPHYSICA</t>
  </si>
  <si>
    <t>ACTA GEOTECHNICA</t>
  </si>
  <si>
    <t>1861-1125</t>
  </si>
  <si>
    <t>ACTA GEOTECHNICA SLOVENICA</t>
  </si>
  <si>
    <t>1854-0171</t>
  </si>
  <si>
    <t>ACTA HAEMATOLOGICA</t>
  </si>
  <si>
    <t>0001-5792</t>
  </si>
  <si>
    <t>ACTA HERPETOLOGICA</t>
  </si>
  <si>
    <t>1827-9635</t>
  </si>
  <si>
    <t>ACTA HISTOCHEMICA</t>
  </si>
  <si>
    <t>0065-1281</t>
  </si>
  <si>
    <t>ACTA HISTOCHEMICA ET CYTOCHEMICA</t>
  </si>
  <si>
    <t>0044-5991</t>
  </si>
  <si>
    <t>ACTA HISTRIAE</t>
  </si>
  <si>
    <t>1318-0185</t>
  </si>
  <si>
    <t>ACTA ICHTHYOLOGICA ET PISCATORIA</t>
  </si>
  <si>
    <t>0137-1592</t>
  </si>
  <si>
    <t>ACTA INFORMATICA</t>
  </si>
  <si>
    <t>0001-5903</t>
  </si>
  <si>
    <t>ACTA LINGUISTICA HUNGARICA</t>
  </si>
  <si>
    <t>1216-8076</t>
  </si>
  <si>
    <t>ACTA MATERIALIA</t>
  </si>
  <si>
    <t>1359-6454</t>
  </si>
  <si>
    <t>ACTA MATHEMATICAE APPLICATAE SINICA-ENGLISH SERIES</t>
  </si>
  <si>
    <t>0168-9673</t>
  </si>
  <si>
    <t>ACTA MATHEMATICA HUNGARICA</t>
  </si>
  <si>
    <t>0236-5294</t>
  </si>
  <si>
    <t>ACTA MATHEMATICA SCIENTIA</t>
  </si>
  <si>
    <t>0252-9602</t>
  </si>
  <si>
    <t>ACTA MATHEMATICA SINICA-ENGLISH SERIES</t>
  </si>
  <si>
    <t>1439-8516</t>
  </si>
  <si>
    <t>ACTA MATHEMATICA</t>
  </si>
  <si>
    <t>0001-5962</t>
  </si>
  <si>
    <t>ACTA MECHANICA</t>
  </si>
  <si>
    <t>0001-5970</t>
  </si>
  <si>
    <t>ACTA MECHANICA SINICA</t>
  </si>
  <si>
    <t>0567-7718</t>
  </si>
  <si>
    <t>ACTA MECHANICA SOLIDA SINICA</t>
  </si>
  <si>
    <t>0894-9166</t>
  </si>
  <si>
    <t>ACTA MEDICA OKAYAMA</t>
  </si>
  <si>
    <t>0386-300X</t>
  </si>
  <si>
    <t>ACTA MEDICA MEDITERRANEA</t>
  </si>
  <si>
    <t>0393-6384</t>
  </si>
  <si>
    <t>ACTA MEDICA PORTUGUESA</t>
  </si>
  <si>
    <t>1646-0758</t>
  </si>
  <si>
    <t>ACTA METALLURGICA SINICA</t>
  </si>
  <si>
    <t>0412-1961</t>
  </si>
  <si>
    <t>ACTA METALLURGICA SINICA-ENGLISH LETTERS</t>
  </si>
  <si>
    <t>1006-7191</t>
  </si>
  <si>
    <t>ACTA MICROBIOLOGICA ET IMMUNOLOGICA HUNGARICA</t>
  </si>
  <si>
    <t>1217-8950</t>
  </si>
  <si>
    <t>ACTA MICROSCOPICA</t>
  </si>
  <si>
    <t>0798-4545</t>
  </si>
  <si>
    <t>ACTA MONTANISTICA SLOVACA</t>
  </si>
  <si>
    <t>1335-1788</t>
  </si>
  <si>
    <t>ACTA NATURAE</t>
  </si>
  <si>
    <t>2075-8251</t>
  </si>
  <si>
    <t>ACTA NEUROBIOLOGIAE EXPERIMENTALIS</t>
  </si>
  <si>
    <t>0065-1400</t>
  </si>
  <si>
    <t>ACTA NEUROCHIRURGICA</t>
  </si>
  <si>
    <t>0001-6268</t>
  </si>
  <si>
    <t>ACTA NEUROLOGICA BELGICA</t>
  </si>
  <si>
    <t>0300-9009</t>
  </si>
  <si>
    <t>ACTA NEUROLOGICA SCANDINAVICA</t>
  </si>
  <si>
    <t>0001-6314</t>
  </si>
  <si>
    <t>ACTA NEUROPATHOLOGICA</t>
  </si>
  <si>
    <t>0001-6322</t>
  </si>
  <si>
    <t>ACTA NEUROPATHOLOGICA COMMUNICATIONS</t>
  </si>
  <si>
    <t>2051-5960</t>
  </si>
  <si>
    <t>ACTA NEUROPSYCHIATRICA</t>
  </si>
  <si>
    <t>1601-5215</t>
  </si>
  <si>
    <t>ACTA NUMERICA</t>
  </si>
  <si>
    <t>0962-4929</t>
  </si>
  <si>
    <t>ACTA OBSTETRICIA ET GYNECOLOGICA SCANDINAVICA</t>
  </si>
  <si>
    <t>0001-6349</t>
  </si>
  <si>
    <t>ACTA OCEANOLOGICA SINICA</t>
  </si>
  <si>
    <t>0253-505X</t>
  </si>
  <si>
    <t>ACTA ODONTOLOGICA SCANDINAVICA</t>
  </si>
  <si>
    <t>0001-6357</t>
  </si>
  <si>
    <t>ACTA OECOLOGICA-INTERNATIONAL JOURNAL OF ECOLOGY</t>
  </si>
  <si>
    <t>1146-609X</t>
  </si>
  <si>
    <t>ACTA OECONOMICA</t>
  </si>
  <si>
    <t>0001-6373</t>
  </si>
  <si>
    <t>ACTA ONCOLOGICA</t>
  </si>
  <si>
    <t>0284-186X</t>
  </si>
  <si>
    <t>ACTA OPHTHALMOLOGICA</t>
  </si>
  <si>
    <t>1755-375X</t>
  </si>
  <si>
    <t>ACTA ORNITHOLOGICA</t>
  </si>
  <si>
    <t>0001-6454</t>
  </si>
  <si>
    <t>ACTA ORTHOPAEDICA</t>
  </si>
  <si>
    <t>1745-3674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</si>
  <si>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</si>
  <si>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</si>
  <si>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</si>
  <si>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</si>
  <si>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</si>
  <si>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</si>
  <si>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ACTA OTO-LARYNGOLOGICA</t>
  </si>
  <si>
    <t>0001-6489</t>
  </si>
  <si>
    <t>ACTA OTORHINOLARYNGOLOGICA ITALICA</t>
  </si>
  <si>
    <t>0392-100X</t>
  </si>
  <si>
    <t>ACTA PAEDIATRICA</t>
  </si>
  <si>
    <t>0803-5253</t>
  </si>
  <si>
    <t>ACTA PALAEONTOLOGICA POLONICA</t>
  </si>
  <si>
    <t>0567-7920</t>
  </si>
  <si>
    <t>ACTA PARASITOLOGICA</t>
  </si>
  <si>
    <t>1230-2821</t>
  </si>
  <si>
    <t>ACTA PAULISTA DE ENFERMAGEM</t>
  </si>
  <si>
    <t>0103-2100</t>
  </si>
  <si>
    <t>ACTA PETROLOGICA SINICA</t>
  </si>
  <si>
    <t>1000-0569</t>
  </si>
  <si>
    <t>ACTA PHARMACEUTICA SINICA B</t>
  </si>
  <si>
    <t>2211-3835</t>
  </si>
  <si>
    <t>ACTA PHARMACEUTICA</t>
  </si>
  <si>
    <t>1330-0075</t>
  </si>
  <si>
    <t>ACTA PHARMACOLOGICA SINICA</t>
  </si>
  <si>
    <t>1671-4083</t>
  </si>
  <si>
    <t>ACTA PHYSICA POLONICA A</t>
  </si>
  <si>
    <t>0587-4246</t>
  </si>
  <si>
    <t>ACTA PHYSICA POLONICA B</t>
  </si>
  <si>
    <t>0587-4254</t>
  </si>
  <si>
    <t>ACTA PHYSICA SINICA</t>
  </si>
  <si>
    <t>1000-3290</t>
  </si>
  <si>
    <t>ACTA PHYSICA SLOVACA</t>
  </si>
  <si>
    <t>0323-0465</t>
  </si>
  <si>
    <t>ACTA PHYSICO-CHIMICA SINICA</t>
  </si>
  <si>
    <t>1000-6818</t>
  </si>
  <si>
    <t>ACTA PHYSIOLOGICA</t>
  </si>
  <si>
    <t>1748-1708</t>
  </si>
  <si>
    <t>ACTA PHYSIOLOGIAE PLANTARUM</t>
  </si>
  <si>
    <t>0137-5881</t>
  </si>
  <si>
    <t>ACTA PHYTOTAXONOMICA ET GEOBOTANICA</t>
  </si>
  <si>
    <t>1346-7565</t>
  </si>
  <si>
    <t>ACTA POLONIAE PHARMACEUTICA</t>
  </si>
  <si>
    <t>0001-6837</t>
  </si>
  <si>
    <t>ACTA POLITICA</t>
  </si>
  <si>
    <t>0001-6810</t>
  </si>
  <si>
    <t>ACTA POLYMERICA SINICA</t>
  </si>
  <si>
    <t>ACTA POLYTECHNICA HUNGARICA</t>
  </si>
  <si>
    <t>1785-8860</t>
  </si>
  <si>
    <t>ACTA PROTOZOOLOGICA</t>
  </si>
  <si>
    <t>0065-1583</t>
  </si>
  <si>
    <t>ACTA PSYCHIATRICA SCANDINAVICA</t>
  </si>
  <si>
    <t>0001-690X</t>
  </si>
  <si>
    <t>ACTA PSYCHOLOGICA</t>
  </si>
  <si>
    <t>0001-6918</t>
  </si>
  <si>
    <t>ACTA RADIOLOGICA</t>
  </si>
  <si>
    <t>0284-1851</t>
  </si>
  <si>
    <t>ACTA REUMATOLOGICA PORTUGUESA</t>
  </si>
  <si>
    <t>0303-464X</t>
  </si>
  <si>
    <t>ACTA SCIENTIARUM POLONORUM-HORTORUM CULTUS</t>
  </si>
  <si>
    <t>1644-0692</t>
  </si>
  <si>
    <t>ACTA SCIENTIAE VETERINARIAE</t>
  </si>
  <si>
    <t>1678-0345</t>
  </si>
  <si>
    <t>ACTA SCIENTIARUM-AGRONOMY</t>
  </si>
  <si>
    <t>1807-8621</t>
  </si>
  <si>
    <t>ACTA SCIENTIARUM-TECHNOLOGY</t>
  </si>
  <si>
    <t>1806-2563</t>
  </si>
  <si>
    <t>ACTA SOCIETATIS BOTANICORUM POLONIAE</t>
  </si>
  <si>
    <t>0001-6977</t>
  </si>
  <si>
    <t>ACTA SOCIOLOGICA</t>
  </si>
  <si>
    <t>0001-6993</t>
  </si>
  <si>
    <t>ACTA TROPICA</t>
  </si>
  <si>
    <t>0001-706X</t>
  </si>
  <si>
    <t>ACTA VETERINARIA BRNO</t>
  </si>
  <si>
    <t>0001-7213</t>
  </si>
  <si>
    <t>ACTA VETERINARIA HUNGARICA</t>
  </si>
  <si>
    <t>0236-6290</t>
  </si>
  <si>
    <t>ACTA VETERINARIA SCANDINAVICA</t>
  </si>
  <si>
    <t>0044-605X</t>
  </si>
  <si>
    <t>ACTA VETERINARIA-BEOGRAD</t>
  </si>
  <si>
    <t>0567-8315</t>
  </si>
  <si>
    <t>ACTA VIROLOGICA</t>
  </si>
  <si>
    <t>0001-723X</t>
  </si>
  <si>
    <t>ACTA ZOOLOGICA ACADEMIAE SCIENTIARUM HUNGARICAE</t>
  </si>
  <si>
    <t>1217-8837</t>
  </si>
  <si>
    <t>ACTA ZOOLOGICA BULGARICA</t>
  </si>
  <si>
    <t>0324-0770</t>
  </si>
  <si>
    <t>ACTA ZOOLOGICA</t>
  </si>
  <si>
    <t>0001-7272</t>
  </si>
  <si>
    <t>ACTAS ESPANOLAS DE PSIQUIATRIA</t>
  </si>
  <si>
    <t>1139-9287</t>
  </si>
  <si>
    <t>ACTAS UROLOGICAS ESPANOLAS</t>
  </si>
  <si>
    <t>0210-4806</t>
  </si>
  <si>
    <t>ACTES DE LA RECHERCHE EN SCIENCES SOCIALES</t>
  </si>
  <si>
    <t>0335-5322</t>
  </si>
  <si>
    <t>ACTION RESEARCH</t>
  </si>
  <si>
    <t>1476-7503</t>
  </si>
  <si>
    <t>ACUPUNCTURE IN MEDICINE</t>
  </si>
  <si>
    <t>0964-5284</t>
  </si>
  <si>
    <t>ACUPUNCTURE &amp; ELECTRO-THERAPEUTICS RESEARCH</t>
  </si>
  <si>
    <t>0360-1293</t>
  </si>
  <si>
    <t>AD HOC NETWORKS</t>
  </si>
  <si>
    <t>1570-8705</t>
  </si>
  <si>
    <t>AD HOC &amp; SENSOR WIRELESS NETWORKS</t>
  </si>
  <si>
    <t>1551-9899</t>
  </si>
  <si>
    <t>ADANSONIA</t>
  </si>
  <si>
    <t>1280-8571</t>
  </si>
  <si>
    <t>ADAPTIVE BEHAVIOR</t>
  </si>
  <si>
    <t>1059-7123</t>
  </si>
  <si>
    <t>ADAPTED PHYSICAL ACTIVITY QUARTERLY</t>
  </si>
  <si>
    <t>0736-5829</t>
  </si>
  <si>
    <t>ADDICTIVE BEHAVIORS</t>
  </si>
  <si>
    <t>0306-4603</t>
  </si>
  <si>
    <t>ADDICTION BIOLOGY</t>
  </si>
  <si>
    <t>1355-6215</t>
  </si>
  <si>
    <t>ADDICTION RESEARCH &amp; THEORY</t>
  </si>
  <si>
    <t>1606-6359</t>
  </si>
  <si>
    <t>ADDICTION</t>
  </si>
  <si>
    <t>0965-2140</t>
  </si>
  <si>
    <t>ADIPOCYTE</t>
  </si>
  <si>
    <t>2162-3945</t>
  </si>
  <si>
    <t>ADMINISTRATION AND POLICY IN MENTAL HEALTH AND MENTAL HEALTH SERVICES RESEARCH</t>
  </si>
  <si>
    <t>0894-587X</t>
  </si>
  <si>
    <t>ADMINISTRATIVE LAW REVIEW</t>
  </si>
  <si>
    <t>0001-8368</t>
  </si>
  <si>
    <t>ADMINISTRATIVE SCIENCE QUARTERLY</t>
  </si>
  <si>
    <t>0001-8392</t>
  </si>
  <si>
    <t>ADMINISTRATION &amp; SOCIETY</t>
  </si>
  <si>
    <t>0095-3997</t>
  </si>
  <si>
    <t>ADSORPTION SCIENCE &amp; TECHNOLOGY</t>
  </si>
  <si>
    <t>0263-6174</t>
  </si>
  <si>
    <t>ADSORPTION-JOURNAL OF THE INTERNATIONAL ADSORPTION SOCIETY</t>
  </si>
  <si>
    <t>0929-5607</t>
  </si>
  <si>
    <t>ADULT EDUCATION QUARTERLY</t>
  </si>
  <si>
    <t>0741-7136</t>
  </si>
  <si>
    <t>ADVANCES IN AGRONOMY</t>
  </si>
  <si>
    <t>0065-2113</t>
  </si>
  <si>
    <t>ADVANCES IN ANATOMY EMBRYOLOGY AND CELL BIOLOGY</t>
  </si>
  <si>
    <t>0301-5556</t>
  </si>
  <si>
    <t>ADVANCES IN ANATOMIC PATHOLOGY</t>
  </si>
  <si>
    <t>1072-4109</t>
  </si>
  <si>
    <t>ADVANCES IN APPLIED CERAMICS</t>
  </si>
  <si>
    <t>1743-6753</t>
  </si>
  <si>
    <t>ADVANCES IN APPLIED CLIFFORD ALGEBRAS</t>
  </si>
  <si>
    <t>0188-7009</t>
  </si>
  <si>
    <t>ADVANCES IN APPLIED MATHEMATICS</t>
  </si>
  <si>
    <t>0196-8858</t>
  </si>
  <si>
    <t>ADVANCES IN APPLIED MATHEMATICS AND MECHANICS</t>
  </si>
  <si>
    <t>2070-0733</t>
  </si>
  <si>
    <t>ADVANCES IN APPLIED MECHANICS</t>
  </si>
  <si>
    <t>0065-2156</t>
  </si>
  <si>
    <t>ADVANCES IN APPLIED MICROBIOLOGY</t>
  </si>
  <si>
    <t>0065-2164</t>
  </si>
  <si>
    <t>ADVANCES IN APPLIED PROBABILITY</t>
  </si>
  <si>
    <t>0001-8678</t>
  </si>
  <si>
    <t>ADVANCES IN ASTRONOMY</t>
  </si>
  <si>
    <t>1687-7969</t>
  </si>
  <si>
    <t>ADVANCES IN ATMOSPHERIC SCIENCES</t>
  </si>
  <si>
    <t>0256-1530</t>
  </si>
  <si>
    <t>ADVANCES IN ATOMIC MOLECULAR AND OPTICAL PHYSICS</t>
  </si>
  <si>
    <t>1049-250X</t>
  </si>
  <si>
    <t>ADVANCES IN BIOCHEMICAL ENGINEERING-BIOTECHNOLOGY</t>
  </si>
  <si>
    <t>0724-6145</t>
  </si>
  <si>
    <t>ADVANCES IN BOTANICAL RESEARCH</t>
  </si>
  <si>
    <t>0065-2296</t>
  </si>
  <si>
    <t>ADVANCES IN CALCULUS OF VARIATIONS</t>
  </si>
  <si>
    <t>1864-8258</t>
  </si>
  <si>
    <t>ADVANCES IN CANCER RESEARCH</t>
  </si>
  <si>
    <t>0065-230X</t>
  </si>
  <si>
    <t>ADVANCES IN CARBOHYDRATE CHEMISTRY AND BIOCHEMISTRY</t>
  </si>
  <si>
    <t>0065-2318</t>
  </si>
  <si>
    <t>ADVANCES IN CATALYSIS</t>
  </si>
  <si>
    <t>0360-0564</t>
  </si>
  <si>
    <t>ADVANCES IN CEMENT RESEARCH</t>
  </si>
  <si>
    <t>0951-7197</t>
  </si>
  <si>
    <t>ADVANCES IN CHEMICAL PHYSICS</t>
  </si>
  <si>
    <t>0065-2385</t>
  </si>
  <si>
    <t>ADVANCES IN CHILD DEVELOPMENT AND BEHAVIOR</t>
  </si>
  <si>
    <t>0065-2407</t>
  </si>
  <si>
    <t>ADVANCES IN CHROMATOGRAPHY</t>
  </si>
  <si>
    <t>0065-2415</t>
  </si>
  <si>
    <t>ADVANCES IN CHRONIC KIDNEY DISEASE</t>
  </si>
  <si>
    <t>1548-5595</t>
  </si>
  <si>
    <t>ADVANCES IN CIVIL ENGINEERING</t>
  </si>
  <si>
    <t>1687-8086</t>
  </si>
  <si>
    <t>ADVANCES IN CLINICAL CHEMISTRY</t>
  </si>
  <si>
    <t>0065-2423</t>
  </si>
  <si>
    <t>ADVANCES IN CLINICAL AND EXPERIMENTAL MEDICINE</t>
  </si>
  <si>
    <t>1899-5276</t>
  </si>
  <si>
    <t>ADVANCES IN COGNITIVE PSYCHOLOGY</t>
  </si>
  <si>
    <t>1895-1171</t>
  </si>
  <si>
    <t>ADVANCES IN COLLOID AND INTERFACE SCIENCE</t>
  </si>
  <si>
    <t>0001-8686</t>
  </si>
  <si>
    <t>ADVANCES IN COMPLEX SYSTEMS</t>
  </si>
  <si>
    <t>0219-5259</t>
  </si>
  <si>
    <t>ADVANCED COMPOSITES LETTERS</t>
  </si>
  <si>
    <t>0963-6935</t>
  </si>
  <si>
    <t>ADVANCED COMPOSITE MATERIALS</t>
  </si>
  <si>
    <t>0924-3046</t>
  </si>
  <si>
    <t>ADVANCES IN COMPUTERS</t>
  </si>
  <si>
    <t>0065-2458</t>
  </si>
  <si>
    <t>ADVANCES IN COMPUTATIONAL MATHEMATICS</t>
  </si>
  <si>
    <t>1019-7168</t>
  </si>
  <si>
    <t>ADVANCES IN CONCRETE CONSTRUCTION</t>
  </si>
  <si>
    <t>2287-5301</t>
  </si>
  <si>
    <t>ADVANCES IN CONDENSED MATTER PHYSICS</t>
  </si>
  <si>
    <t>1687-8108</t>
  </si>
  <si>
    <t>ADVANCES IN DATA ANALYSIS AND CLASSIFICATION</t>
  </si>
  <si>
    <t>1862-5347</t>
  </si>
  <si>
    <t>ADVANCES IN DIFFERENCE EQUATIONS</t>
  </si>
  <si>
    <t>1687-1847</t>
  </si>
  <si>
    <t>ADVANCES IN DIFFERENTIAL EQUATIONS</t>
  </si>
  <si>
    <t>1079-9389</t>
  </si>
  <si>
    <t>ADVANCED DRUG DELIVERY REVIEWS</t>
  </si>
  <si>
    <t>0169-409X</t>
  </si>
  <si>
    <t>ADVANCES IN ECOLOGICAL RESEARCH</t>
  </si>
  <si>
    <t>0065-2504</t>
  </si>
  <si>
    <t>ADVANCES IN ELECTRICAL AND COMPUTER ENGINEERING</t>
  </si>
  <si>
    <t>1582-7445</t>
  </si>
  <si>
    <t>ADVANCED ELECTRONIC MATERIALS</t>
  </si>
  <si>
    <t>2199-160X</t>
  </si>
  <si>
    <t>ADVANCED ENERGY MATERIALS</t>
  </si>
  <si>
    <t>1614-6832</t>
  </si>
  <si>
    <t>ADVANCED ENGINEERING INFORMATICS</t>
  </si>
  <si>
    <t>1474-0346</t>
  </si>
  <si>
    <t>ADVANCED ENGINEERING MATERIALS</t>
  </si>
  <si>
    <t>1438-1656</t>
  </si>
  <si>
    <t>ADVANCES IN ENGINEERING SOFTWARE</t>
  </si>
  <si>
    <t>0965-9978</t>
  </si>
  <si>
    <t>ADVANCES IN EXPERIMENTAL MEDICINE AND BIOLOGY</t>
  </si>
  <si>
    <t>0065-2598</t>
  </si>
  <si>
    <t>ADVANCES IN EXPERIMENTAL SOCIAL PSYCHOLOGY</t>
  </si>
  <si>
    <t>0065-2601</t>
  </si>
  <si>
    <t>ADVANCED FUNCTIONAL MATERIALS</t>
  </si>
  <si>
    <t>1616-301X</t>
  </si>
  <si>
    <t>ADVANCES IN GENETICS</t>
  </si>
  <si>
    <t>0065-2660</t>
  </si>
  <si>
    <t>ADVANCES IN GEOMETRY</t>
  </si>
  <si>
    <t>1615-715X</t>
  </si>
  <si>
    <t>ADVANCES IN GEOPHYSICS</t>
  </si>
  <si>
    <t>0065-2687</t>
  </si>
  <si>
    <t>ADVANCES IN HEALTH SCIENCES EDUCATION</t>
  </si>
  <si>
    <t>1382-4996</t>
  </si>
  <si>
    <t>ADVANCED HEALTHCARE MATERIALS</t>
  </si>
  <si>
    <t>2192-2640</t>
  </si>
  <si>
    <t>ADVANCES IN HETEROCYCLIC CHEMISTRY</t>
  </si>
  <si>
    <t>0065-2725</t>
  </si>
  <si>
    <t>ADVANCES IN HIGH ENERGY PHYSICS</t>
  </si>
  <si>
    <t>1687-7357</t>
  </si>
  <si>
    <t>ADVANCES IN IMMUNOLOGY</t>
  </si>
  <si>
    <t>0065-2776</t>
  </si>
  <si>
    <t>ADVANCES IN INORGANIC CHEMISTRY</t>
  </si>
  <si>
    <t>0898-8838</t>
  </si>
  <si>
    <t>ADVANCES IN INSECT PHYSIOLOGY</t>
  </si>
  <si>
    <t>0065-2806</t>
  </si>
  <si>
    <t>ADVANCES IN LIFE COURSE RESEARCH</t>
  </si>
  <si>
    <t>1040-2608</t>
  </si>
  <si>
    <t>ADVANCES IN MANUFACTURING</t>
  </si>
  <si>
    <t>2095-3127</t>
  </si>
  <si>
    <t>ADVANCES IN MARINE BIOLOGY</t>
  </si>
  <si>
    <t>0065-2881</t>
  </si>
  <si>
    <t>ADVANCED MATERIALS</t>
  </si>
  <si>
    <t>0935-9648</t>
  </si>
  <si>
    <t>ADVANCED MATERIALS INTERFACES</t>
  </si>
  <si>
    <t>2196-7350</t>
  </si>
  <si>
    <t>ADVANCED MATERIALS &amp; PROCESSES</t>
  </si>
  <si>
    <t>0882-7958</t>
  </si>
  <si>
    <t>ADVANCES IN MATERIALS SCIENCE AND ENGINEERING</t>
  </si>
  <si>
    <t>1687-8434</t>
  </si>
  <si>
    <t>ADVANCED MATERIALS TECHNOLOGIES</t>
  </si>
  <si>
    <t>2365-709X</t>
  </si>
  <si>
    <t>ADVANCES IN MATHEMATICS</t>
  </si>
  <si>
    <t>0001-8708</t>
  </si>
  <si>
    <t>ADVANCES IN MATHEMATICS OF COMMUNICATIONS</t>
  </si>
  <si>
    <t>1930-5346</t>
  </si>
  <si>
    <t>ADVANCES IN MATHEMATICAL PHYSICS</t>
  </si>
  <si>
    <t>1687-9120</t>
  </si>
  <si>
    <t>ADVANCES IN MECHANICAL ENGINEERING</t>
  </si>
  <si>
    <t>ADVANCES IN MEDICAL SCIENCES</t>
  </si>
  <si>
    <t>1896-1126</t>
  </si>
  <si>
    <t>ADVANCES IN METEOROLOGY</t>
  </si>
  <si>
    <t>1687-9309</t>
  </si>
  <si>
    <t>ADVANCES IN MICROBIAL PHYSIOLOGY</t>
  </si>
  <si>
    <t>0065-2911</t>
  </si>
  <si>
    <t>ADVANCES IN NANO RESEARCH</t>
  </si>
  <si>
    <t>2287-237X</t>
  </si>
  <si>
    <t>ADVANCES IN NEONATAL CARE</t>
  </si>
  <si>
    <t>1536-0903</t>
  </si>
  <si>
    <t>ADVANCES IN NONLINEAR ANALYSIS</t>
  </si>
  <si>
    <t>2191-9496</t>
  </si>
  <si>
    <t>ADVANCED NONLINEAR STUDIES</t>
  </si>
  <si>
    <t>1536-1365</t>
  </si>
  <si>
    <t>ADVANCES IN NURSING SCIENCE</t>
  </si>
  <si>
    <t>0161-9268</t>
  </si>
  <si>
    <t>ADVANCES IN NUTRITION</t>
  </si>
  <si>
    <t>2161-8313</t>
  </si>
  <si>
    <t>ADVANCED OPTICAL MATERIALS</t>
  </si>
  <si>
    <t>2195-1071</t>
  </si>
  <si>
    <t>ADVANCES IN OPTICS AND PHOTONICS</t>
  </si>
  <si>
    <t>1943-8206</t>
  </si>
  <si>
    <t>ADVANCES IN ORGANOMETALLIC CHEMISTRY</t>
  </si>
  <si>
    <t>0065-3055</t>
  </si>
  <si>
    <t>ADVANCES IN PARASITOLOGY</t>
  </si>
  <si>
    <t>0065-308X</t>
  </si>
  <si>
    <t>ADVANCES IN PHYSICS</t>
  </si>
  <si>
    <t>0001-8732</t>
  </si>
  <si>
    <t>ADVANCES IN PHYSICAL ORGANIC CHEMISTRY</t>
  </si>
  <si>
    <t>0065-3160</t>
  </si>
  <si>
    <t>ADVANCES IN PHYSIOLOGY EDUCATION</t>
  </si>
  <si>
    <t>1043-4046</t>
  </si>
  <si>
    <t>ADVANCES IN POLYMER SCIENCE</t>
  </si>
  <si>
    <t>0065-3195</t>
  </si>
  <si>
    <t>ADVANCES IN POLYMER TECHNOLOGY</t>
  </si>
  <si>
    <t>0730-6679</t>
  </si>
  <si>
    <t>ADVANCED POWDER TECHNOLOGY</t>
  </si>
  <si>
    <t>0921-8831</t>
  </si>
  <si>
    <t>ADVANCES IN PRODUCTION ENGINEERING &amp; MANAGEMENT</t>
  </si>
  <si>
    <t>1854-6250</t>
  </si>
  <si>
    <t>ADVANCES IN PROTEIN CHEMISTRY AND STRUCTURAL BIOLOGY</t>
  </si>
  <si>
    <t>1876-1623</t>
  </si>
  <si>
    <t>ADVANCES IN QUANTUM CHEMISTRY</t>
  </si>
  <si>
    <t>0065-3276</t>
  </si>
  <si>
    <t>ADVANCED ROBOTICS</t>
  </si>
  <si>
    <t>0169-1864</t>
  </si>
  <si>
    <t>ADVANCED SCIENCE</t>
  </si>
  <si>
    <t>ADVANCES IN SKIN &amp; WOUND CARE</t>
  </si>
  <si>
    <t>1527-7941</t>
  </si>
  <si>
    <t>ADVANCES IN SPACE RESEARCH</t>
  </si>
  <si>
    <t>0273-1177</t>
  </si>
  <si>
    <t>ADVANCED STEEL CONSTRUCTION</t>
  </si>
  <si>
    <t>1816-112X</t>
  </si>
  <si>
    <t>ADVANCES IN STRATEGIC MANAGEMENT-A RESEARCH ANNUAL</t>
  </si>
  <si>
    <t>0742-3322</t>
  </si>
  <si>
    <t>ADVANCES IN STRUCTURAL ENGINEERING</t>
  </si>
  <si>
    <t>1369-4332</t>
  </si>
  <si>
    <t>ADVANCES IN THE STUDY OF BEHAVIOR</t>
  </si>
  <si>
    <t>0065-3454</t>
  </si>
  <si>
    <t>ADVANCED SYNTHESIS &amp; CATALYSIS</t>
  </si>
  <si>
    <t>1615-4150</t>
  </si>
  <si>
    <t>ADVANCES IN THEORETICAL AND MATHEMATICAL PHYSICS</t>
  </si>
  <si>
    <t>1095-0761</t>
  </si>
  <si>
    <t>ADVANCES IN THERAPY</t>
  </si>
  <si>
    <t>0741-238X</t>
  </si>
  <si>
    <t>ADVANCES IN VIRUS RESEARCH</t>
  </si>
  <si>
    <t>0065-3527</t>
  </si>
  <si>
    <t>ADVANCES IN WATER RESOURCES</t>
  </si>
  <si>
    <t>0309-1708</t>
  </si>
  <si>
    <t>ADVANCES IN WOUND CARE</t>
  </si>
  <si>
    <t>2162-1918</t>
  </si>
  <si>
    <t>AEOLIAN RESEARCH</t>
  </si>
  <si>
    <t>1875-9637</t>
  </si>
  <si>
    <t>AEQUATIONES MATHEMATICAE</t>
  </si>
  <si>
    <t>0001-9054</t>
  </si>
  <si>
    <t>AEROBIOLOGIA</t>
  </si>
  <si>
    <t>0393-5965</t>
  </si>
  <si>
    <t>AERONAUTICAL JOURNAL</t>
  </si>
  <si>
    <t>0001-9240</t>
  </si>
  <si>
    <t>AEROSOL SCIENCE AND TECHNOLOGY</t>
  </si>
  <si>
    <t>0278-6826</t>
  </si>
  <si>
    <t>AEROSPACE MEDICINE AND HUMAN PERFORMANCE</t>
  </si>
  <si>
    <t>2375-6314</t>
  </si>
  <si>
    <t>AEROSPACE SCIENCE AND TECHNOLOGY</t>
  </si>
  <si>
    <t>1270-9638</t>
  </si>
  <si>
    <t>AEROSPACE AMERICA</t>
  </si>
  <si>
    <t>0740-722X</t>
  </si>
  <si>
    <t>AESTHETIC PLASTIC SURGERY</t>
  </si>
  <si>
    <t>0364-216X</t>
  </si>
  <si>
    <t>AESTHETIC SURGERY JOURNAL</t>
  </si>
  <si>
    <t>1090-820X</t>
  </si>
  <si>
    <t>AEU-INTERNATIONAL JOURNAL OF ELECTRONICS AND COMMUNICATIONS</t>
  </si>
  <si>
    <t>1434-8411</t>
  </si>
  <si>
    <t>AFFILIA-JOURNAL OF WOMEN AND SOCIAL WORK</t>
  </si>
  <si>
    <t>0886-1099</t>
  </si>
  <si>
    <t>AFINIDAD</t>
  </si>
  <si>
    <t>0001-9704</t>
  </si>
  <si>
    <t>AFRICAN AFFAIRS</t>
  </si>
  <si>
    <t>0001-9909</t>
  </si>
  <si>
    <t>AFRICAN AND ASIAN STUDIES</t>
  </si>
  <si>
    <t>1569-2094</t>
  </si>
  <si>
    <t>AFRICAN DEVELOPMENT REVIEW-REVUE AFRICAINE DE DEVELOPPEMENT</t>
  </si>
  <si>
    <t>1017-6772</t>
  </si>
  <si>
    <t>AFRICAN ENTOMOLOGY</t>
  </si>
  <si>
    <t>1021-3589</t>
  </si>
  <si>
    <t>AFRICAN HEALTH SCIENCES</t>
  </si>
  <si>
    <t>1680-6905</t>
  </si>
  <si>
    <t>AFRICAN INVERTEBRATES</t>
  </si>
  <si>
    <t>1681-5556</t>
  </si>
  <si>
    <t>AFRICAN JOURNAL OF AQUATIC SCIENCE</t>
  </si>
  <si>
    <t>1608-5914</t>
  </si>
  <si>
    <t>AFRICAN JOURNAL OF ECOLOGY</t>
  </si>
  <si>
    <t>0141-6707</t>
  </si>
  <si>
    <t>AFRICAN JOURNAL OF HERPETOLOGY</t>
  </si>
  <si>
    <t>2156-4574</t>
  </si>
  <si>
    <t>AFRICAN JOURNAL OF LIBRARY ARCHIVES AND INFORMATION SCIENCE</t>
  </si>
  <si>
    <t>0795-4778</t>
  </si>
  <si>
    <t>AFRICAN JOURNAL OF MARINE SCIENCE</t>
  </si>
  <si>
    <t>1814-232X</t>
  </si>
  <si>
    <t>AFRICAN JOURNAL OF RANGE &amp; FORAGE SCIENCE</t>
  </si>
  <si>
    <t>1022-0119</t>
  </si>
  <si>
    <t>AFRICAN JOURNAL OF REPRODUCTIVE HEALTH</t>
  </si>
  <si>
    <t>1118-4841</t>
  </si>
  <si>
    <t>AFRICAN JOURNAL OF WILDLIFE RESEARCH</t>
  </si>
  <si>
    <t>2410-7220</t>
  </si>
  <si>
    <t>AFRICAN JOURNALISM STUDIES</t>
  </si>
  <si>
    <t>2374-3670</t>
  </si>
  <si>
    <t>AFRICANA LINGUISTICA</t>
  </si>
  <si>
    <t>0065-4124</t>
  </si>
  <si>
    <t>AFRICA SPECTRUM</t>
  </si>
  <si>
    <t>0002-0397</t>
  </si>
  <si>
    <t>AFRICAN STUDIES REVIEW</t>
  </si>
  <si>
    <t>0002-0206</t>
  </si>
  <si>
    <t>AFRICAN STUDIES</t>
  </si>
  <si>
    <t>0002-0184</t>
  </si>
  <si>
    <t>AFRICAN ZOOLOGY</t>
  </si>
  <si>
    <t>1562-7020</t>
  </si>
  <si>
    <t>AFRICA</t>
  </si>
  <si>
    <t>0001-9720</t>
  </si>
  <si>
    <t>AGE AND AGEING</t>
  </si>
  <si>
    <t>0002-0729</t>
  </si>
  <si>
    <t>AGEING RESEARCH REVIEWS</t>
  </si>
  <si>
    <t>1568-1637</t>
  </si>
  <si>
    <t>AGEING &amp; SOCIETY</t>
  </si>
  <si>
    <t>0144-686X</t>
  </si>
  <si>
    <t>AGGRESSION AND VIOLENT BEHAVIOR</t>
  </si>
  <si>
    <t>1359-1789</t>
  </si>
  <si>
    <t>AGGRESSIVE BEHAVIOR</t>
  </si>
  <si>
    <t>0096-140X</t>
  </si>
  <si>
    <t>AGING CELL</t>
  </si>
  <si>
    <t>AGING CLINICAL AND EXPERIMENTAL RESEARCH</t>
  </si>
  <si>
    <t>1594-0667</t>
  </si>
  <si>
    <t>AGING AND DISEASE</t>
  </si>
  <si>
    <t>2152-5250</t>
  </si>
  <si>
    <t>AGING &amp; MENTAL HEALTH</t>
  </si>
  <si>
    <t>1360-7863</t>
  </si>
  <si>
    <t>AGING NEUROPSYCHOLOGY AND COGNITION</t>
  </si>
  <si>
    <t>1382-5585</t>
  </si>
  <si>
    <t>AGING-US</t>
  </si>
  <si>
    <t>1945-4589</t>
  </si>
  <si>
    <t>AGRICULTURAL ECONOMICS</t>
  </si>
  <si>
    <t>0169-5150</t>
  </si>
  <si>
    <t>AGRICULTURAL ECONOMICS-ZEMEDELSKA EKONOMIKA</t>
  </si>
  <si>
    <t>0139-570X</t>
  </si>
  <si>
    <t>AGRICULTURE ECOSYSTEMS &amp; ENVIRONMENT</t>
  </si>
  <si>
    <t>0167-8809</t>
  </si>
  <si>
    <t>AGRICULTURAL AND FOOD SCIENCE</t>
  </si>
  <si>
    <t>1459-6067</t>
  </si>
  <si>
    <t>AGRICULTURAL AND FOREST ENTOMOLOGY</t>
  </si>
  <si>
    <t>1461-9555</t>
  </si>
  <si>
    <t>AGRICULTURAL AND FOREST METEOROLOGY</t>
  </si>
  <si>
    <t>0168-1923</t>
  </si>
  <si>
    <t>AGRICULTURAL HISTORY</t>
  </si>
  <si>
    <t>0002-1482</t>
  </si>
  <si>
    <t>AGRICULTURE AND HUMAN VALUES</t>
  </si>
  <si>
    <t>0889-048X</t>
  </si>
  <si>
    <t>AGRICULTURAL SYSTEMS</t>
  </si>
  <si>
    <t>0308-521X</t>
  </si>
  <si>
    <t>AGRICULTURAL WATER MANAGEMENT</t>
  </si>
  <si>
    <t>0378-3774</t>
  </si>
  <si>
    <t>AGRARFORSCHUNG SCHWEIZ</t>
  </si>
  <si>
    <t>1663-7852</t>
  </si>
  <si>
    <t>AGREKON</t>
  </si>
  <si>
    <t>0303-1853</t>
  </si>
  <si>
    <t>AGRIBUSINESS</t>
  </si>
  <si>
    <t>0742-4477</t>
  </si>
  <si>
    <t>AGROCHIMICA</t>
  </si>
  <si>
    <t>0002-1857</t>
  </si>
  <si>
    <t>AGROCIENCIA</t>
  </si>
  <si>
    <t>1405-3195</t>
  </si>
  <si>
    <t>AGROECOLOGY AND SUSTAINABLE FOOD SYSTEMS</t>
  </si>
  <si>
    <t>2168-3565</t>
  </si>
  <si>
    <t>AGROFORESTRY SYSTEMS</t>
  </si>
  <si>
    <t>0167-4366</t>
  </si>
  <si>
    <t>AGRONOMY JOURNAL</t>
  </si>
  <si>
    <t>0002-1962</t>
  </si>
  <si>
    <t>AGRONOMY FOR SUSTAINABLE DEVELOPMENT</t>
  </si>
  <si>
    <t>1774-0746</t>
  </si>
  <si>
    <t>AGRONOMY-BASEL</t>
  </si>
  <si>
    <t>AI COMMUNICATIONS</t>
  </si>
  <si>
    <t>0921-7126</t>
  </si>
  <si>
    <t>AI EDAM-ARTIFICIAL INTELLIGENCE FOR ENGINEERING DESIGN ANALYSIS AND MANUFACTURING</t>
  </si>
  <si>
    <t>0890-0604</t>
  </si>
  <si>
    <t>AI MAGAZINE</t>
  </si>
  <si>
    <t>0738-4602</t>
  </si>
  <si>
    <t>AIAA JOURNAL</t>
  </si>
  <si>
    <t>0001-1452</t>
  </si>
  <si>
    <t>AIBR-REVISTA DE ANTROPOLOGIA IBEROAMERICANA</t>
  </si>
  <si>
    <t>1695-9752</t>
  </si>
  <si>
    <t>AICHE JOURNAL</t>
  </si>
  <si>
    <t>0001-1541</t>
  </si>
  <si>
    <t>AIDS</t>
  </si>
  <si>
    <t>0269-9370</t>
  </si>
  <si>
    <t>AIDS AND BEHAVIOR</t>
  </si>
  <si>
    <t>1090-7165</t>
  </si>
  <si>
    <t>AIDS CARE-PSYCHOLOGICAL AND SOCIO-MEDICAL ASPECTS OF AIDS/HIV</t>
  </si>
  <si>
    <t>0954-0121</t>
  </si>
  <si>
    <t>AIDS EDUCATION AND PREVENTION</t>
  </si>
  <si>
    <t>0899-9546</t>
  </si>
  <si>
    <t>AIDS PATIENT CARE AND STDS</t>
  </si>
  <si>
    <t>1087-2914</t>
  </si>
  <si>
    <t>AIDS RESEARCH AND HUMAN RETROVIRUSES</t>
  </si>
  <si>
    <t>0889-2229</t>
  </si>
  <si>
    <t>AIDS RESEARCH AND THERAPY</t>
  </si>
  <si>
    <t>1742-6405</t>
  </si>
  <si>
    <t>AIDS REVIEWS</t>
  </si>
  <si>
    <t>1139-6121</t>
  </si>
  <si>
    <t>AIP ADVANCES</t>
  </si>
  <si>
    <t>AIR QUALITY ATMOSPHERE AND HEALTH</t>
  </si>
  <si>
    <t>1873-9318</t>
  </si>
  <si>
    <t>AIRCRAFT ENGINEERING AND AEROSPACE TECHNOLOGY</t>
  </si>
  <si>
    <t>1748-8842</t>
  </si>
  <si>
    <t>AJAR-AFRICAN JOURNAL OF AIDS RESEARCH</t>
  </si>
  <si>
    <t>1608-5906</t>
  </si>
  <si>
    <t>AJIDD-AMERICAN JOURNAL ON INTELLECTUAL AND DEVELOPMENTAL DISABILITIES</t>
  </si>
  <si>
    <t>1944-7515</t>
  </si>
  <si>
    <t>AKTUELLE RHEUMATOLOGIE</t>
  </si>
  <si>
    <t>0341-051X</t>
  </si>
  <si>
    <t>AKTUELLE UROLOGIE</t>
  </si>
  <si>
    <t>0001-7868</t>
  </si>
  <si>
    <t>ALCHERINGA</t>
  </si>
  <si>
    <t>0311-5518</t>
  </si>
  <si>
    <t>ALCOHOL</t>
  </si>
  <si>
    <t>0741-8329</t>
  </si>
  <si>
    <t>ALCOHOL AND ALCOHOLISM</t>
  </si>
  <si>
    <t>0735-0414</t>
  </si>
  <si>
    <t>ALCOHOLISM-CLINICAL AND EXPERIMENTAL RESEARCH</t>
  </si>
  <si>
    <t>0145-6008</t>
  </si>
  <si>
    <t>ALCOHOL RESEARCH-CURRENT REVIEWS</t>
  </si>
  <si>
    <t>1535-7414</t>
  </si>
  <si>
    <t>ALDRICHIMICA ACTA</t>
  </si>
  <si>
    <t>0002-5100</t>
  </si>
  <si>
    <t>ALEA-LATIN AMERICAN JOURNAL OF PROBABILITY AND MATHEMATICAL STATISTICS</t>
  </si>
  <si>
    <t>1980-0436</t>
  </si>
  <si>
    <t>ALGAE</t>
  </si>
  <si>
    <t>1226-2617</t>
  </si>
  <si>
    <t>ALGAL RESEARCH-BIOMASS BIOFUELS AND BIOPRODUCTS</t>
  </si>
  <si>
    <t>2211-9264</t>
  </si>
  <si>
    <t>ALGEBRA COLLOQUIUM</t>
  </si>
  <si>
    <t>1005-3867</t>
  </si>
  <si>
    <t>ALGEBRAIC AND GEOMETRIC TOPOLOGY</t>
  </si>
  <si>
    <t>1472-2739</t>
  </si>
  <si>
    <t>ALGEBRA AND LOGIC</t>
  </si>
  <si>
    <t>0002-5232</t>
  </si>
  <si>
    <t>ALGEBRA &amp; NUMBER THEORY</t>
  </si>
  <si>
    <t>1937-0652</t>
  </si>
  <si>
    <t>ALGEBRAS AND REPRESENTATION THEORY</t>
  </si>
  <si>
    <t>1386-923X</t>
  </si>
  <si>
    <t>ALGEBRA UNIVERSALIS</t>
  </si>
  <si>
    <t>0002-5240</t>
  </si>
  <si>
    <t>ALGORITHMS FOR MOLECULAR BIOLOGY</t>
  </si>
  <si>
    <t>ALGORITHMICA</t>
  </si>
  <si>
    <t>0178-4617</t>
  </si>
  <si>
    <t>ALIMENTARY PHARMACOLOGY &amp; THERAPEUTICS</t>
  </si>
  <si>
    <t>0269-2813</t>
  </si>
  <si>
    <t>ALLELOPATHY JOURNAL</t>
  </si>
  <si>
    <t>0971-4693</t>
  </si>
  <si>
    <t>ALLERGOLOGIA ET IMMUNOPATHOLOGIA</t>
  </si>
  <si>
    <t>0301-0546</t>
  </si>
  <si>
    <t>ALLERGOLOGY INTERNATIONAL</t>
  </si>
  <si>
    <t>1323-8930</t>
  </si>
  <si>
    <t>ALLERGOLOGIE</t>
  </si>
  <si>
    <t>0344-5062</t>
  </si>
  <si>
    <t>ALLERGY</t>
  </si>
  <si>
    <t>0105-4538</t>
  </si>
  <si>
    <t>ALLERGY ASTHMA AND CLINICAL IMMUNOLOGY</t>
  </si>
  <si>
    <t>1710-1492</t>
  </si>
  <si>
    <t>ALLERGY ASTHMA &amp; IMMUNOLOGY RESEARCH</t>
  </si>
  <si>
    <t>2092-7355</t>
  </si>
  <si>
    <t>ALLERGY AND ASTHMA PROCEEDINGS</t>
  </si>
  <si>
    <t>1088-5412</t>
  </si>
  <si>
    <t>ALLGEMEINE FORST UND JAGDZEITUNG</t>
  </si>
  <si>
    <t>0002-5852</t>
  </si>
  <si>
    <t>ALPINE BOTANY</t>
  </si>
  <si>
    <t>1664-2201</t>
  </si>
  <si>
    <t>ALTERNATIVE THERAPIES IN HEALTH AND MEDICINE</t>
  </si>
  <si>
    <t>1078-6791</t>
  </si>
  <si>
    <t>ALTERNATIVES</t>
  </si>
  <si>
    <t>0304-3754</t>
  </si>
  <si>
    <t>ALTEX-ALTERNATIVES TO ANIMAL EXPERIMENTATION</t>
  </si>
  <si>
    <t>1868-596X</t>
  </si>
  <si>
    <t>ALZHEIMER DISEASE &amp; ASSOCIATED DISORDERS</t>
  </si>
  <si>
    <t>0893-0341</t>
  </si>
  <si>
    <t>ALZHEIMERS &amp; DEMENTIA</t>
  </si>
  <si>
    <t>1552-5260</t>
  </si>
  <si>
    <t>ALZHEIMERS RESEARCH &amp; THERAPY</t>
  </si>
  <si>
    <t>AMERICAN ANNALS OF THE DEAF</t>
  </si>
  <si>
    <t>0002-726X</t>
  </si>
  <si>
    <t>AMERICAN ANTHROPOLOGIST</t>
  </si>
  <si>
    <t>0002-7294</t>
  </si>
  <si>
    <t>AMERICAN ANTIQUITY</t>
  </si>
  <si>
    <t>0002-7316</t>
  </si>
  <si>
    <t>AMERICAN BANKRUPTCY LAW JOURNAL</t>
  </si>
  <si>
    <t>0027-9048</t>
  </si>
  <si>
    <t>AMERICAN BEHAVIORAL SCIENTIST</t>
  </si>
  <si>
    <t>0002-7642</t>
  </si>
  <si>
    <t>AMERICAN BIOLOGY TEACHER</t>
  </si>
  <si>
    <t>0002-7685</t>
  </si>
  <si>
    <t>AMERICAN BUSINESS LAW JOURNAL</t>
  </si>
  <si>
    <t>0002-7766</t>
  </si>
  <si>
    <t>AMERICAN CERAMIC SOCIETY BULLETIN</t>
  </si>
  <si>
    <t>0002-7812</t>
  </si>
  <si>
    <t>AMERICAN CRIMINAL LAW REVIEW</t>
  </si>
  <si>
    <t>0164-0364</t>
  </si>
  <si>
    <t>AMERICAN ECONOMIC JOURNAL-APPLIED ECONOMICS</t>
  </si>
  <si>
    <t>1945-7782</t>
  </si>
  <si>
    <t>AMERICAN ECONOMIC JOURNAL-ECONOMIC POLICY</t>
  </si>
  <si>
    <t>1945-7731</t>
  </si>
  <si>
    <t>AMERICAN ECONOMIC JOURNAL-MACROECONOMICS</t>
  </si>
  <si>
    <t>1945-7707</t>
  </si>
  <si>
    <t>AMERICAN ECONOMIC JOURNAL-MICROECONOMICS</t>
  </si>
  <si>
    <t>1945-7669</t>
  </si>
  <si>
    <t>AMERICAN ECONOMIC REVIEW</t>
  </si>
  <si>
    <t>0002-8282</t>
  </si>
  <si>
    <t>AMERICAN EDUCATIONAL RESEARCH JOURNAL</t>
  </si>
  <si>
    <t>0002-8312</t>
  </si>
  <si>
    <t>AMERICAN ETHNOLOGIST</t>
  </si>
  <si>
    <t>0094-0496</t>
  </si>
  <si>
    <t>AMERICAN FAMILY PHYSICIAN</t>
  </si>
  <si>
    <t>0002-838X</t>
  </si>
  <si>
    <t>AMERICAN FERN JOURNAL</t>
  </si>
  <si>
    <t>0002-8444</t>
  </si>
  <si>
    <t>AMERICAN HEART JOURNAL</t>
  </si>
  <si>
    <t>0002-8703</t>
  </si>
  <si>
    <t>AMERICAN HISTORICAL REVIEW</t>
  </si>
  <si>
    <t>0002-8762</t>
  </si>
  <si>
    <t>AMERICAN INDIAN AND ALASKA NATIVE MENTAL HEALTH RESEARCH</t>
  </si>
  <si>
    <t>1533-7731</t>
  </si>
  <si>
    <t>AMERICAN JOURNAL ON ADDICTIONS</t>
  </si>
  <si>
    <t>1055-0496</t>
  </si>
  <si>
    <t>AMERICAN JOURNAL OF AGRICULTURAL ECONOMICS</t>
  </si>
  <si>
    <t>0002-9092</t>
  </si>
  <si>
    <t>AMERICAN JOURNAL OF ALZHEIMERS DISEASE AND OTHER DEMENTIAS</t>
  </si>
  <si>
    <t>1533-3175</t>
  </si>
  <si>
    <t>AMERICAN JOURNAL OF AUDIOLOGY</t>
  </si>
  <si>
    <t>1059-0889</t>
  </si>
  <si>
    <t>AMERICAN JOURNAL OF BIOETHICS</t>
  </si>
  <si>
    <t>1526-5161</t>
  </si>
  <si>
    <t>AMERICAN JOURNAL OF BOTANY</t>
  </si>
  <si>
    <t>0002-9122</t>
  </si>
  <si>
    <t>AMERICAN JOURNAL OF CANCER RESEARCH</t>
  </si>
  <si>
    <t>2156-6976</t>
  </si>
  <si>
    <t>AMERICAN JOURNAL OF CARDIOLOGY</t>
  </si>
  <si>
    <t>0002-9149</t>
  </si>
  <si>
    <t>AMERICAN JOURNAL OF CARDIOVASCULAR DRUGS</t>
  </si>
  <si>
    <t>1175-3277</t>
  </si>
  <si>
    <t>AMERICAN JOURNAL OF CHINESE MEDICINE</t>
  </si>
  <si>
    <t>0192-415X</t>
  </si>
  <si>
    <t>AMERICAN JOURNAL OF CLINICAL DERMATOLOGY</t>
  </si>
  <si>
    <t>1175-0561</t>
  </si>
  <si>
    <t>AMERICAN JOURNAL OF CLINICAL HYPNOSIS</t>
  </si>
  <si>
    <t>0002-9157</t>
  </si>
  <si>
    <t>AMERICAN JOURNAL OF CLINICAL NUTRITION</t>
  </si>
  <si>
    <t>0002-9165</t>
  </si>
  <si>
    <t>AMERICAN JOURNAL OF CLINICAL ONCOLOGY-CANCER CLINICAL TRIALS</t>
  </si>
  <si>
    <t>0277-3732</t>
  </si>
  <si>
    <t>AMERICAN JOURNAL OF CLINICAL PATHOLOGY</t>
  </si>
  <si>
    <t>0002-9173</t>
  </si>
  <si>
    <t>AMERICAN JOURNAL OF COMMUNITY PSYCHOLOGY</t>
  </si>
  <si>
    <t>0091-0562</t>
  </si>
  <si>
    <t>AMERICAN JOURNAL OF COMPARATIVE LAW</t>
  </si>
  <si>
    <t>0002-919X</t>
  </si>
  <si>
    <t>AMERICAN JOURNAL OF CRIMINAL JUSTICE</t>
  </si>
  <si>
    <t>1066-2316</t>
  </si>
  <si>
    <t>AMERICAN JOURNAL OF CRITICAL CARE</t>
  </si>
  <si>
    <t>1062-3264</t>
  </si>
  <si>
    <t>AMERICAN JOURNAL OF DENTISTRY</t>
  </si>
  <si>
    <t>0894-8275</t>
  </si>
  <si>
    <t>AMERICAN JOURNAL OF DERMATOPATHOLOGY</t>
  </si>
  <si>
    <t>0193-1091</t>
  </si>
  <si>
    <t>AMERICAN JOURNAL OF DRUG AND ALCOHOL ABUSE</t>
  </si>
  <si>
    <t>0095-2990</t>
  </si>
  <si>
    <t>AMERICAN JOURNAL OF ECONOMICS AND SOCIOLOGY</t>
  </si>
  <si>
    <t>0002-9246</t>
  </si>
  <si>
    <t>AMERICAN JOURNAL OF EDUCATION</t>
  </si>
  <si>
    <t>0195-6744</t>
  </si>
  <si>
    <t>AMERICAN JOURNAL OF EMERGENCY MEDICINE</t>
  </si>
  <si>
    <t>0735-6757</t>
  </si>
  <si>
    <t>AMERICAN JOURNAL OF ENOLOGY AND VITICULTURE</t>
  </si>
  <si>
    <t>0002-9254</t>
  </si>
  <si>
    <t>AMERICAN JOURNAL OF EPIDEMIOLOGY</t>
  </si>
  <si>
    <t>0002-9262</t>
  </si>
  <si>
    <t>AMERICAN JOURNAL OF EVALUATION</t>
  </si>
  <si>
    <t>1098-2140</t>
  </si>
  <si>
    <t>AMERICAN JOURNAL OF FAMILY THERAPY</t>
  </si>
  <si>
    <t>0192-6187</t>
  </si>
  <si>
    <t>AMERICAN JOURNAL OF FORENSIC MEDICINE AND PATHOLOGY</t>
  </si>
  <si>
    <t>0195-7910</t>
  </si>
  <si>
    <t>AMERICAN JOURNAL OF GASTROENTEROLOGY</t>
  </si>
  <si>
    <t>0002-9270</t>
  </si>
  <si>
    <t>AMERICAN JOURNAL OF GERIATRIC PSYCHIATRY</t>
  </si>
  <si>
    <t>1064-7481</t>
  </si>
  <si>
    <t>AMERICAN JOURNAL OF HEALTH BEHAVIOR</t>
  </si>
  <si>
    <t>1945-7359</t>
  </si>
  <si>
    <t>AMERICAN JOURNAL OF HEALTH ECONOMICS</t>
  </si>
  <si>
    <t>2332-3493</t>
  </si>
  <si>
    <t>AMERICAN JOURNAL OF HEALTH PROMOTION</t>
  </si>
  <si>
    <t>0890-1171</t>
  </si>
  <si>
    <t>AMERICAN JOURNAL OF HEALTH-SYSTEM PHARMACY</t>
  </si>
  <si>
    <t>1079-2082</t>
  </si>
  <si>
    <t>AMERICAN JOURNAL OF HEMATOLOGY</t>
  </si>
  <si>
    <t>0361-8609</t>
  </si>
  <si>
    <t>AMERICAN JOURNAL OF HOSPICE &amp; PALLIATIVE MEDICINE</t>
  </si>
  <si>
    <t>1049-9091</t>
  </si>
  <si>
    <t>AMERICAN JOURNAL OF HUMAN BIOLOGY</t>
  </si>
  <si>
    <t>1042-0533</t>
  </si>
  <si>
    <t>AMERICAN JOURNAL OF HUMAN GENETICS</t>
  </si>
  <si>
    <t>0002-9297</t>
  </si>
  <si>
    <t>AMERICAN JOURNAL OF HYPERTENSION</t>
  </si>
  <si>
    <t>0895-7061</t>
  </si>
  <si>
    <t>AMERICAN JOURNAL OF INDUSTRIAL MEDICINE</t>
  </si>
  <si>
    <t>0271-3586</t>
  </si>
  <si>
    <t>AMERICAN JOURNAL OF INFECTION CONTROL</t>
  </si>
  <si>
    <t>0196-6553</t>
  </si>
  <si>
    <t>AMERICAN JOURNAL OF INTERNATIONAL LAW</t>
  </si>
  <si>
    <t>0002-9300</t>
  </si>
  <si>
    <t>AMERICAN JOURNAL OF KIDNEY DISEASES</t>
  </si>
  <si>
    <t>0272-6386</t>
  </si>
  <si>
    <t>AMERICAN JOURNAL OF LAW &amp; MEDICINE</t>
  </si>
  <si>
    <t>0098-8588</t>
  </si>
  <si>
    <t>AMERICAN JOURNAL OF MANAGED CARE</t>
  </si>
  <si>
    <t>1088-0224</t>
  </si>
  <si>
    <t>AMERICAN JOURNAL OF MATHEMATICS</t>
  </si>
  <si>
    <t>0002-9327</t>
  </si>
  <si>
    <t>AMERICAN JOURNAL OF MEDICINE</t>
  </si>
  <si>
    <t>0002-9343</t>
  </si>
  <si>
    <t>AMERICAN JOURNAL OF MEDICAL GENETICS PART A</t>
  </si>
  <si>
    <t>1552-4825</t>
  </si>
  <si>
    <t>AMERICAN JOURNAL OF MEDICAL GENETICS PART B-NEUROPSYCHIATRIC GENETICS</t>
  </si>
  <si>
    <t>1552-4841</t>
  </si>
  <si>
    <t>AMERICAN JOURNAL OF MEDICAL GENETICS PART C-SEMINARS IN MEDICAL GENETICS</t>
  </si>
  <si>
    <t>1552-4868</t>
  </si>
  <si>
    <t>AMERICAN JOURNAL OF MEDICAL QUALITY</t>
  </si>
  <si>
    <t>1062-8606</t>
  </si>
  <si>
    <t>AMERICAN JOURNAL OF THE MEDICAL SCIENCES</t>
  </si>
  <si>
    <t>0002-9629</t>
  </si>
  <si>
    <t>AMERICAN JOURNAL OF MENS HEALTH</t>
  </si>
  <si>
    <t>1557-9883</t>
  </si>
  <si>
    <t>AMERICAN JOURNAL OF NEPHROLOGY</t>
  </si>
  <si>
    <t>0250-8095</t>
  </si>
  <si>
    <t>AMERICAN JOURNAL OF NEURORADIOLOGY</t>
  </si>
  <si>
    <t>0195-6108</t>
  </si>
  <si>
    <t>AMERICAN JOURNAL OF NURSING</t>
  </si>
  <si>
    <t>0002-936X</t>
  </si>
  <si>
    <t>AMERICAN JOURNAL OF OBSTETRICS AND GYNECOLOGY</t>
  </si>
  <si>
    <t>0002-9378</t>
  </si>
  <si>
    <t>AMERICAN JOURNAL OF OCCUPATIONAL THERAPY</t>
  </si>
  <si>
    <t>0272-9490</t>
  </si>
  <si>
    <t>AMERICAN JOURNAL OF OPHTHALMOLOGY</t>
  </si>
  <si>
    <t>0002-9394</t>
  </si>
  <si>
    <t>AMERICAN JOURNAL OF ORTHODONTICS AND DENTOFACIAL ORTHOPEDICS</t>
  </si>
  <si>
    <t>0889-5406</t>
  </si>
  <si>
    <t>AMERICAN JOURNAL OF ORTHOPSYCHIATRY</t>
  </si>
  <si>
    <t>0002-9432</t>
  </si>
  <si>
    <t>AMERICAN JOURNAL OF OTOLARYNGOLOGY</t>
  </si>
  <si>
    <t>0196-0709</t>
  </si>
  <si>
    <t>AMERICAN JOURNAL OF PATHOLOGY</t>
  </si>
  <si>
    <t>0002-9440</t>
  </si>
  <si>
    <t>AMERICAN JOURNAL OF PERINATOLOGY</t>
  </si>
  <si>
    <t>0735-1631</t>
  </si>
  <si>
    <t>AMERICAN JOURNAL OF PHYSICS</t>
  </si>
  <si>
    <t>0002-9505</t>
  </si>
  <si>
    <t>AMERICAN JOURNAL OF PHYSICAL ANTHROPOLOGY</t>
  </si>
  <si>
    <t>0002-9483</t>
  </si>
  <si>
    <t>AMERICAN JOURNAL OF PHYSICAL MEDICINE &amp; REHABILITATION</t>
  </si>
  <si>
    <t>0894-9115</t>
  </si>
  <si>
    <t>AMERICAN JOURNAL OF PHYSIOLOGY-CELL PHYSIOLOGY</t>
  </si>
  <si>
    <t>0363-6143</t>
  </si>
  <si>
    <t>AMERICAN JOURNAL OF PHYSIOLOGY-ENDOCRINOLOGY AND METABOLISM</t>
  </si>
  <si>
    <t>0193-1849</t>
  </si>
  <si>
    <t>AMERICAN JOURNAL OF PHYSIOLOGY-GASTROINTESTINAL AND LIVER PHYSIOLOGY</t>
  </si>
  <si>
    <t>0193-1857</t>
  </si>
  <si>
    <t>AMERICAN JOURNAL OF PHYSIOLOGY-HEART AND CIRCULATORY PHYSIOLOGY</t>
  </si>
  <si>
    <t>0363-6135</t>
  </si>
  <si>
    <t>AMERICAN JOURNAL OF PHYSIOLOGY-LUNG CELLULAR AND MOLECULAR PHYSIOLOGY</t>
  </si>
  <si>
    <t>1040-0605</t>
  </si>
  <si>
    <t>AMERICAN JOURNAL OF PHYSIOLOGY-REGULATORY INTEGRATIVE AND COMPARATIVE PHYSIOLOGY</t>
  </si>
  <si>
    <t>0363-6119</t>
  </si>
  <si>
    <t>AMERICAN JOURNAL OF PHYSIOLOGY-RENAL PHYSIOLOGY</t>
  </si>
  <si>
    <t>1931-857X</t>
  </si>
  <si>
    <t>AMERICAN JOURNAL OF POLITICAL SCIENCE</t>
  </si>
  <si>
    <t>0092-5853</t>
  </si>
  <si>
    <t>AMERICAN JOURNAL OF POTATO RESEARCH</t>
  </si>
  <si>
    <t>1099-209X</t>
  </si>
  <si>
    <t>AMERICAN JOURNAL OF PREVENTIVE MEDICINE</t>
  </si>
  <si>
    <t>0749-3797</t>
  </si>
  <si>
    <t>AMERICAN JOURNAL OF PRIMATOLOGY</t>
  </si>
  <si>
    <t>0275-2565</t>
  </si>
  <si>
    <t>AMERICAN JOURNAL OF PSYCHIATRY</t>
  </si>
  <si>
    <t>0002-953X</t>
  </si>
  <si>
    <t>AMERICAN JOURNAL OF PSYCHOLOGY</t>
  </si>
  <si>
    <t>0002-9556</t>
  </si>
  <si>
    <t>AMERICAN JOURNAL OF PUBLIC HEALTH</t>
  </si>
  <si>
    <t>0090-0036</t>
  </si>
  <si>
    <t>AMERICAN JOURNAL OF REPRODUCTIVE IMMUNOLOGY</t>
  </si>
  <si>
    <t>1046-7408</t>
  </si>
  <si>
    <t>AMERICAN JOURNAL OF RESPIRATORY CELL AND MOLECULAR BIOLOGY</t>
  </si>
  <si>
    <t>1044-1549</t>
  </si>
  <si>
    <t>AMERICAN JOURNAL OF RESPIRATORY AND CRITICAL CARE MEDICINE</t>
  </si>
  <si>
    <t>1073-449X</t>
  </si>
  <si>
    <t>AMERICAN JOURNAL OF RHINOLOGY &amp; ALLERGY</t>
  </si>
  <si>
    <t>1945-8924</t>
  </si>
  <si>
    <t>AMERICAN JOURNAL OF ROENTGENOLOGY</t>
  </si>
  <si>
    <t>0361-803X</t>
  </si>
  <si>
    <t>AMERICAN JOURNAL OF SCIENCE</t>
  </si>
  <si>
    <t>0002-9599</t>
  </si>
  <si>
    <t>AMERICAN JOURNAL OF SOCIOLOGY</t>
  </si>
  <si>
    <t>0002-9602</t>
  </si>
  <si>
    <t>AMERICAN JOURNAL OF SPEECH-LANGUAGE PATHOLOGY</t>
  </si>
  <si>
    <t>1058-0360</t>
  </si>
  <si>
    <t>AMERICAN JOURNAL OF SPORTS MEDICINE</t>
  </si>
  <si>
    <t>0363-5465</t>
  </si>
  <si>
    <t>AMERICAN JOURNAL OF SURGERY</t>
  </si>
  <si>
    <t>0002-9610</t>
  </si>
  <si>
    <t>AMERICAN JOURNAL OF SURGICAL PATHOLOGY</t>
  </si>
  <si>
    <t>0147-5185</t>
  </si>
  <si>
    <t>AMERICAN JOURNAL OF THERAPEUTICS</t>
  </si>
  <si>
    <t>1075-2765</t>
  </si>
  <si>
    <t>AMERICAN JOURNAL OF TRANSLATIONAL RESEARCH</t>
  </si>
  <si>
    <t>1943-8141</t>
  </si>
  <si>
    <t>AMERICAN JOURNAL OF TRANSPLANTATION</t>
  </si>
  <si>
    <t>1600-6135</t>
  </si>
  <si>
    <t>AMERICAN JOURNAL OF TROPICAL MEDICINE AND HYGIENE</t>
  </si>
  <si>
    <t>0002-9637</t>
  </si>
  <si>
    <t>AMERICAN JOURNAL OF VETERINARY RESEARCH</t>
  </si>
  <si>
    <t>0002-9645</t>
  </si>
  <si>
    <t>AMERICAN LABORATORY</t>
  </si>
  <si>
    <t>0044-7749</t>
  </si>
  <si>
    <t>AMERICAN LAW AND ECONOMICS REVIEW</t>
  </si>
  <si>
    <t>1465-7252</t>
  </si>
  <si>
    <t>AMERICAN MALACOLOGICAL BULLETIN</t>
  </si>
  <si>
    <t>0740-2783</t>
  </si>
  <si>
    <t>AMERICAN MATHEMATICAL MONTHLY</t>
  </si>
  <si>
    <t>0002-9890</t>
  </si>
  <si>
    <t>AMERICAN MIDLAND NATURALIST</t>
  </si>
  <si>
    <t>0003-0031</t>
  </si>
  <si>
    <t>AMERICAN MINERALOGIST</t>
  </si>
  <si>
    <t>0003-004X</t>
  </si>
  <si>
    <t>AMERICAN MUSEUM NOVITATES</t>
  </si>
  <si>
    <t>0003-0082</t>
  </si>
  <si>
    <t>AMERICAN NATURALIST</t>
  </si>
  <si>
    <t>0003-0147</t>
  </si>
  <si>
    <t>AMERICAN POLITICS RESEARCH</t>
  </si>
  <si>
    <t>1532-673X</t>
  </si>
  <si>
    <t>AMERICAN POLITICAL SCIENCE REVIEW</t>
  </si>
  <si>
    <t>0003-0554</t>
  </si>
  <si>
    <t>AMERICAN PSYCHOLOGIST</t>
  </si>
  <si>
    <t>0003-066X</t>
  </si>
  <si>
    <t>AMERICAN REVIEW OF PUBLIC ADMINISTRATION</t>
  </si>
  <si>
    <t>0275-0740</t>
  </si>
  <si>
    <t>AMERICAN SCIENTIST</t>
  </si>
  <si>
    <t>0003-0996</t>
  </si>
  <si>
    <t>AMERICAN SOCIOLOGICAL REVIEW</t>
  </si>
  <si>
    <t>0003-1224</t>
  </si>
  <si>
    <t>AMERICAN SPEECH</t>
  </si>
  <si>
    <t>0003-1283</t>
  </si>
  <si>
    <t>AMERICAN STATISTICIAN</t>
  </si>
  <si>
    <t>0003-1305</t>
  </si>
  <si>
    <t>AMERICAN SURGEON</t>
  </si>
  <si>
    <t>0003-1348</t>
  </si>
  <si>
    <t>AMA-AGRICULTURAL MECHANIZATION IN ASIA AFRICA AND LATIN AMERICA</t>
  </si>
  <si>
    <t>0084-5841</t>
  </si>
  <si>
    <t>AMB EXPRESS</t>
  </si>
  <si>
    <t>2191-0855</t>
  </si>
  <si>
    <t>AMBIO</t>
  </si>
  <si>
    <t>0044-7447</t>
  </si>
  <si>
    <t>AMBIX</t>
  </si>
  <si>
    <t>0002-6980</t>
  </si>
  <si>
    <t>AMEGHINIANA</t>
  </si>
  <si>
    <t>0002-7014</t>
  </si>
  <si>
    <t>AMERICAS</t>
  </si>
  <si>
    <t>0003-1615</t>
  </si>
  <si>
    <t>AMFITEATRU ECONOMIC</t>
  </si>
  <si>
    <t>1582-9146</t>
  </si>
  <si>
    <t>AMINO ACIDS</t>
  </si>
  <si>
    <t>0939-4451</t>
  </si>
  <si>
    <t>AMME IDARESI DERGISI</t>
  </si>
  <si>
    <t>1300-1795</t>
  </si>
  <si>
    <t>AMPHIBIAN &amp; REPTILE CONSERVATION</t>
  </si>
  <si>
    <t>1083-446X</t>
  </si>
  <si>
    <t>AMPHIBIA-REPTILIA</t>
  </si>
  <si>
    <t>0173-5373</t>
  </si>
  <si>
    <t>AMYLOID-JOURNAL OF PROTEIN FOLDING DISORDERS</t>
  </si>
  <si>
    <t>1350-6129</t>
  </si>
  <si>
    <t>AMYOTROPHIC LATERAL SCLEROSIS AND FRONTOTEMPORAL DEGENERATION</t>
  </si>
  <si>
    <t>2167-8421</t>
  </si>
  <si>
    <t>ANAIS DA ACADEMIA BRASILEIRA DE CIENCIAS</t>
  </si>
  <si>
    <t>0001-3765</t>
  </si>
  <si>
    <t>ANAIS BRASILEIROS DE DERMATOLOGIA</t>
  </si>
  <si>
    <t>0365-0596</t>
  </si>
  <si>
    <t>ANALES DEL JARDIN BOTANICO DE MADRID</t>
  </si>
  <si>
    <t>0211-1322</t>
  </si>
  <si>
    <t>ANALES DE PEDIATRIA</t>
  </si>
  <si>
    <t>1695-4033</t>
  </si>
  <si>
    <t>ANALES DE PSICOLOGIA</t>
  </si>
  <si>
    <t>0212-9728</t>
  </si>
  <si>
    <t>ANALES DEL SISTEMA SANITARIO DE NAVARRA</t>
  </si>
  <si>
    <t>1137-6627</t>
  </si>
  <si>
    <t>ANALELE STIINTIFICE ALE UNIVERSITATII OVIDIUS CONSTANTA-SERIA MATEMATICA</t>
  </si>
  <si>
    <t>1224-1784</t>
  </si>
  <si>
    <t>ANADOLU PSIKIYATRI DERGISI-ANATOLIAN JOURNAL OF PSYCHIATRY</t>
  </si>
  <si>
    <t>1302-6631</t>
  </si>
  <si>
    <t>ANAEROBE</t>
  </si>
  <si>
    <t>1075-9964</t>
  </si>
  <si>
    <t>ANAESTHESIA CRITICAL CARE &amp; PAIN MEDICINE</t>
  </si>
  <si>
    <t>2352-5568</t>
  </si>
  <si>
    <t>ANAESTHESIA AND INTENSIVE CARE</t>
  </si>
  <si>
    <t>0310-057X</t>
  </si>
  <si>
    <t>ANAESTHESIA</t>
  </si>
  <si>
    <t>0003-2409</t>
  </si>
  <si>
    <t>ANAESTHESIST</t>
  </si>
  <si>
    <t>0003-2417</t>
  </si>
  <si>
    <t>ANALYSIS AND APPLICATIONS</t>
  </si>
  <si>
    <t>0219-5305</t>
  </si>
  <si>
    <t>ANALYTICAL AND BIOANALYTICAL CHEMISTRY</t>
  </si>
  <si>
    <t>1618-2642</t>
  </si>
  <si>
    <t>ANALYTICAL BIOCHEMISTRY</t>
  </si>
  <si>
    <t>0003-2697</t>
  </si>
  <si>
    <t>ANALYTICAL CELLULAR PATHOLOGY</t>
  </si>
  <si>
    <t>2210-7177</t>
  </si>
  <si>
    <t>ANALYTICAL CHEMISTRY</t>
  </si>
  <si>
    <t>0003-2700</t>
  </si>
  <si>
    <t>ANALYTICA CHIMICA ACTA</t>
  </si>
  <si>
    <t>0003-2670</t>
  </si>
  <si>
    <t>ANALYTICAL LETTERS</t>
  </si>
  <si>
    <t>0003-2719</t>
  </si>
  <si>
    <t>ANALYSIS MATHEMATICA</t>
  </si>
  <si>
    <t>0133-3852</t>
  </si>
  <si>
    <t>ANALYSIS AND MATHEMATICAL PHYSICS</t>
  </si>
  <si>
    <t>1664-2368</t>
  </si>
  <si>
    <t>ANALYTICAL METHODS</t>
  </si>
  <si>
    <t>1759-9660</t>
  </si>
  <si>
    <t>ANALYSIS &amp; PDE</t>
  </si>
  <si>
    <t>1948-206X</t>
  </si>
  <si>
    <t>ANALYTICAL AND QUANTITATIVE CYTOPATHOLOGY AND HISTOPATHOLOGY</t>
  </si>
  <si>
    <t>0884-6812</t>
  </si>
  <si>
    <t>ANALYTICAL SCIENCES</t>
  </si>
  <si>
    <t>0910-6340</t>
  </si>
  <si>
    <t>ANALYSES OF SOCIAL ISSUES AND PUBLIC POLICY</t>
  </si>
  <si>
    <t>1529-7489</t>
  </si>
  <si>
    <t>ANALOG INTEGRATED CIRCUITS AND SIGNAL PROCESSING</t>
  </si>
  <si>
    <t>0925-1030</t>
  </si>
  <si>
    <t>ANALYST</t>
  </si>
  <si>
    <t>0003-2654</t>
  </si>
  <si>
    <t>ANASTHESIOLOGIE INTENSIVMEDIZIN NOTFALLMEDIZIN SCHMERZTHERAPIE</t>
  </si>
  <si>
    <t>0939-2661</t>
  </si>
  <si>
    <t>ANASTHESIOLOGIE &amp; INTENSIVMEDIZIN</t>
  </si>
  <si>
    <t>0170-5334</t>
  </si>
  <si>
    <t>ANATOMIA HISTOLOGIA EMBRYOLOGIA</t>
  </si>
  <si>
    <t>0340-2096</t>
  </si>
  <si>
    <t>ANATOMICAL RECORD-ADVANCES IN INTEGRATIVE ANATOMY AND EVOLUTIONARY BIOLOGY</t>
  </si>
  <si>
    <t>1932-8486</t>
  </si>
  <si>
    <t>ANATOMICAL SCIENCES EDUCATION</t>
  </si>
  <si>
    <t>1935-9772</t>
  </si>
  <si>
    <t>ANATOMICAL SCIENCE INTERNATIONAL</t>
  </si>
  <si>
    <t>1447-6959</t>
  </si>
  <si>
    <t>ANATOLIAN JOURNAL OF CARDIOLOGY</t>
  </si>
  <si>
    <t>2149-2263</t>
  </si>
  <si>
    <t>ANDAMIOS</t>
  </si>
  <si>
    <t>1870-0063</t>
  </si>
  <si>
    <t>ANDEAN GEOLOGY</t>
  </si>
  <si>
    <t>0718-7106</t>
  </si>
  <si>
    <t>ANDROLOGIA</t>
  </si>
  <si>
    <t>0303-4569</t>
  </si>
  <si>
    <t>ANDROLOGY</t>
  </si>
  <si>
    <t>2047-2919</t>
  </si>
  <si>
    <t>ANESTHESIA AND ANALGESIA</t>
  </si>
  <si>
    <t>0003-2999</t>
  </si>
  <si>
    <t>ANESTHESIOLOGY</t>
  </si>
  <si>
    <t>0003-3022</t>
  </si>
  <si>
    <t>ANGEWANDTE CHEMIE-INTERNATIONAL EDITION</t>
  </si>
  <si>
    <t>1433-7851</t>
  </si>
  <si>
    <t>ANGIOGENESIS</t>
  </si>
  <si>
    <t>0969-6970</t>
  </si>
  <si>
    <t>ANGIOLOGY</t>
  </si>
  <si>
    <t>0003-3197</t>
  </si>
  <si>
    <t>ANGLE ORTHODONTIST</t>
  </si>
  <si>
    <t>0003-3219</t>
  </si>
  <si>
    <t>ANIMAL BEHAVIOUR</t>
  </si>
  <si>
    <t>0003-3472</t>
  </si>
  <si>
    <t>ANIMAL BIODIVERSITY AND CONSERVATION</t>
  </si>
  <si>
    <t>1578-665X</t>
  </si>
  <si>
    <t>ANIMAL BIOLOGY</t>
  </si>
  <si>
    <t>1570-7555</t>
  </si>
  <si>
    <t>ANIMAL BIOTECHNOLOGY</t>
  </si>
  <si>
    <t>1049-5398</t>
  </si>
  <si>
    <t>ANIMAL CELLS AND SYSTEMS</t>
  </si>
  <si>
    <t>1976-8354</t>
  </si>
  <si>
    <t>ANIMAL COGNITION</t>
  </si>
  <si>
    <t>1435-9448</t>
  </si>
  <si>
    <t>ANIMAL CONSERVATION</t>
  </si>
  <si>
    <t>1367-9430</t>
  </si>
  <si>
    <t>ANIMAL FEED SCIENCE AND TECHNOLOGY</t>
  </si>
  <si>
    <t>0377-8401</t>
  </si>
  <si>
    <t>ANIMAL GENETICS</t>
  </si>
  <si>
    <t>0268-9146</t>
  </si>
  <si>
    <t>ANIMAL HEALTH RESEARCH REVIEWS</t>
  </si>
  <si>
    <t>1466-2523</t>
  </si>
  <si>
    <t>ANIMAL NUTRITION AND FEED TECHNOLOGY</t>
  </si>
  <si>
    <t>0972-2963</t>
  </si>
  <si>
    <t>ANIMAL PRODUCTION SCIENCE</t>
  </si>
  <si>
    <t>1836-0939</t>
  </si>
  <si>
    <t>ANIMAL REPRODUCTION</t>
  </si>
  <si>
    <t>1806-9614</t>
  </si>
  <si>
    <t>ANIMAL REPRODUCTION SCIENCE</t>
  </si>
  <si>
    <t>0378-4320</t>
  </si>
  <si>
    <t>ANIMAL SCIENCE JOURNAL</t>
  </si>
  <si>
    <t>1344-3941</t>
  </si>
  <si>
    <t>ANIMAL SCIENCE PAPERS AND REPORTS</t>
  </si>
  <si>
    <t>0860-4037</t>
  </si>
  <si>
    <t>ANIMAL WELFARE</t>
  </si>
  <si>
    <t>0962-7286</t>
  </si>
  <si>
    <t>ANIMAL</t>
  </si>
  <si>
    <t>1751-7311</t>
  </si>
  <si>
    <t>ANIMALS</t>
  </si>
  <si>
    <t>2076-2615</t>
  </si>
  <si>
    <t>ANKARA UNIVERSITESI VETERINER FAKULTESI DERGISI</t>
  </si>
  <si>
    <t>1300-0861</t>
  </si>
  <si>
    <t>ANNALS ACADEMY OF MEDICINE SINGAPORE</t>
  </si>
  <si>
    <t>0304-4602</t>
  </si>
  <si>
    <t>ANNALES ACADEMIAE SCIENTIARUM FENNICAE-MATHEMATICA</t>
  </si>
  <si>
    <t>1239-629X</t>
  </si>
  <si>
    <t>ANNALS OF AGRICULTURAL AND ENVIRONMENTAL MEDICINE</t>
  </si>
  <si>
    <t>1232-1966</t>
  </si>
  <si>
    <t>ANNALS OF ALLERGY ASTHMA &amp; IMMUNOLOGY</t>
  </si>
  <si>
    <t>1081-1206</t>
  </si>
  <si>
    <t>ANNALS OF THE AMERICAN ACADEMY OF POLITICAL AND SOCIAL SCIENCE</t>
  </si>
  <si>
    <t>0002-7162</t>
  </si>
  <si>
    <t>ANNALS OF THE AMERICAN ASSOCIATION OF GEOGRAPHERS</t>
  </si>
  <si>
    <t>2469-4452</t>
  </si>
  <si>
    <t>ANNALS OF THE AMERICAN THORACIC SOCIETY</t>
  </si>
  <si>
    <t>1546-3222</t>
  </si>
  <si>
    <t>ANNALS OF ANATOMY-ANATOMISCHER ANZEIGER</t>
  </si>
  <si>
    <t>0940-9602</t>
  </si>
  <si>
    <t>ANNALS OF ANIMAL SCIENCE</t>
  </si>
  <si>
    <t>2300-8733</t>
  </si>
  <si>
    <t>ANNALS OF APPLIED BIOLOGY</t>
  </si>
  <si>
    <t>0003-4746</t>
  </si>
  <si>
    <t>ANNALS OF APPLIED PROBABILITY</t>
  </si>
  <si>
    <t>1050-5164</t>
  </si>
  <si>
    <t>ANNALS OF APPLIED STATISTICS</t>
  </si>
  <si>
    <t>1932-6157</t>
  </si>
  <si>
    <t>ANNALS OF BEHAVIORAL MEDICINE</t>
  </si>
  <si>
    <t>0883-6612</t>
  </si>
  <si>
    <t>ANNALES DE BIOLOGIE CLINIQUE</t>
  </si>
  <si>
    <t>0003-3898</t>
  </si>
  <si>
    <t>ANNALS OF BIOMEDICAL ENGINEERING</t>
  </si>
  <si>
    <t>0090-6964</t>
  </si>
  <si>
    <t>ANNALES BOTANICI FENNICI</t>
  </si>
  <si>
    <t>0003-3847</t>
  </si>
  <si>
    <t>ANNALI DI BOTANICA</t>
  </si>
  <si>
    <t>0365-0812</t>
  </si>
  <si>
    <t>ANNALS OF BOTANY</t>
  </si>
  <si>
    <t>0305-7364</t>
  </si>
  <si>
    <t>ANNALS OF CARNEGIE MUSEUM</t>
  </si>
  <si>
    <t>0097-4463</t>
  </si>
  <si>
    <t>ANNALES DE CHIRURGIE PLASTIQUE ESTHETIQUE</t>
  </si>
  <si>
    <t>0294-1260</t>
  </si>
  <si>
    <t>ANNALS OF CLINICAL BIOCHEMISTRY</t>
  </si>
  <si>
    <t>0004-5632</t>
  </si>
  <si>
    <t>ANNALS OF CLINICAL AND LABORATORY SCIENCE</t>
  </si>
  <si>
    <t>0091-7370</t>
  </si>
  <si>
    <t>ANNALS OF CLINICAL MICROBIOLOGY AND ANTIMICROBIALS</t>
  </si>
  <si>
    <t>ANNALS OF CLINICAL PSYCHIATRY</t>
  </si>
  <si>
    <t>1040-1237</t>
  </si>
  <si>
    <t>ANNALS OF CLINICAL AND TRANSLATIONAL NEUROLOGY</t>
  </si>
  <si>
    <t>2328-9503</t>
  </si>
  <si>
    <t>ANNALS OF COMBINATORICS</t>
  </si>
  <si>
    <t>0218-0006</t>
  </si>
  <si>
    <t>ANNALS OF DERMATOLOGY</t>
  </si>
  <si>
    <t>1013-9087</t>
  </si>
  <si>
    <t>ANNALES DE DERMATOLOGIE ET DE VENEREOLOGIE</t>
  </si>
  <si>
    <t>0151-9638</t>
  </si>
  <si>
    <t>ANNALS OF DIAGNOSTIC PATHOLOGY</t>
  </si>
  <si>
    <t>1092-9134</t>
  </si>
  <si>
    <t>ANNALS OF DYSLEXIA</t>
  </si>
  <si>
    <t>0736-9387</t>
  </si>
  <si>
    <t>ANNALS OF ECONOMICS AND FINANCE</t>
  </si>
  <si>
    <t>1529-7373</t>
  </si>
  <si>
    <t>ANNALS OF EMERGENCY MEDICINE</t>
  </si>
  <si>
    <t>0196-0644</t>
  </si>
  <si>
    <t>ANNALES D ENDOCRINOLOGIE</t>
  </si>
  <si>
    <t>0003-4266</t>
  </si>
  <si>
    <t>ANNALS OF THE ENTOMOLOGICAL SOCIETY OF AMERICA</t>
  </si>
  <si>
    <t>0013-8746</t>
  </si>
  <si>
    <t>ANNALS OF EPIDEMIOLOGY</t>
  </si>
  <si>
    <t>1047-2797</t>
  </si>
  <si>
    <t>ANNALS OF FAMILY MEDICINE</t>
  </si>
  <si>
    <t>1544-1709</t>
  </si>
  <si>
    <t>ANNALS OF FOREST RESEARCH</t>
  </si>
  <si>
    <t>1844-8135</t>
  </si>
  <si>
    <t>ANNALS OF FOREST SCIENCE</t>
  </si>
  <si>
    <t>1286-4560</t>
  </si>
  <si>
    <t>ANNALS OF FUNCTIONAL ANALYSIS</t>
  </si>
  <si>
    <t>2008-8752</t>
  </si>
  <si>
    <t>ANNALS OF GENERAL PSYCHIATRY</t>
  </si>
  <si>
    <t>ANNALES GEOPHYSICAE</t>
  </si>
  <si>
    <t>0992-7689</t>
  </si>
  <si>
    <t>ANNALS OF GEOPHYSICS</t>
  </si>
  <si>
    <t>1593-5213</t>
  </si>
  <si>
    <t>ANNALS OF GLACIOLOGY</t>
  </si>
  <si>
    <t>0260-3055</t>
  </si>
  <si>
    <t>ANNALS OF GLOBAL ANALYSIS AND GEOMETRY</t>
  </si>
  <si>
    <t>0232-704X</t>
  </si>
  <si>
    <t>ANNALS OF GLOBAL HEALTH</t>
  </si>
  <si>
    <t>2214-9996</t>
  </si>
  <si>
    <t>ANNALS OF HEMATOLOGY</t>
  </si>
  <si>
    <t>0939-5555</t>
  </si>
  <si>
    <t>ANNALES HENRI POINCARE</t>
  </si>
  <si>
    <t>1424-0637</t>
  </si>
  <si>
    <t>ANNALS OF HEPATOLOGY</t>
  </si>
  <si>
    <t>1665-2681</t>
  </si>
  <si>
    <t>ANNALS OF HUMAN BIOLOGY</t>
  </si>
  <si>
    <t>0301-4460</t>
  </si>
  <si>
    <t>ANNALS OF HUMAN GENETICS</t>
  </si>
  <si>
    <t>0003-4800</t>
  </si>
  <si>
    <t>ANNALES DE L INSTITUT FOURIER</t>
  </si>
  <si>
    <t>0373-0956</t>
  </si>
  <si>
    <t>ANNALES DE L INSTITUT HENRI POINCARE-ANALYSE NON LINEAIRE</t>
  </si>
  <si>
    <t>0294-1449</t>
  </si>
  <si>
    <t>ANNALES DE L INSTITUT HENRI POINCARE-PROBABILITES ET STATISTIQUES</t>
  </si>
  <si>
    <t>0246-0203</t>
  </si>
  <si>
    <t>ANNALS OF THE INSTITUTE OF STATISTICAL MATHEMATICS</t>
  </si>
  <si>
    <t>0020-3157</t>
  </si>
  <si>
    <t>ANNALI DELL ISTITUTO SUPERIORE DI SANITA</t>
  </si>
  <si>
    <t>0021-2571</t>
  </si>
  <si>
    <t>ANNALS OF INDIAN ACADEMY OF NEUROLOGY</t>
  </si>
  <si>
    <t>0972-2327</t>
  </si>
  <si>
    <t>ANNALS OF INTENSIVE CARE</t>
  </si>
  <si>
    <t>2110-5820</t>
  </si>
  <si>
    <t>ANNALS OF INTERNAL MEDICINE</t>
  </si>
  <si>
    <t>0003-4819</t>
  </si>
  <si>
    <t>ANNALI ITALIANI DI CHIRURGIA</t>
  </si>
  <si>
    <t>0003-469X</t>
  </si>
  <si>
    <t>ANNALS OF LABORATORY MEDICINE</t>
  </si>
  <si>
    <t>2234-3806</t>
  </si>
  <si>
    <t>ANNALES DE LIMNOLOGIE-INTERNATIONAL JOURNAL OF LIMNOLOGY</t>
  </si>
  <si>
    <t>0003-4088</t>
  </si>
  <si>
    <t>ANNALI DI MATEMATICA PURA ED APPLICATA</t>
  </si>
  <si>
    <t>0373-3114</t>
  </si>
  <si>
    <t>ANNALS OF MATHEMATICS</t>
  </si>
  <si>
    <t>0003-486X</t>
  </si>
  <si>
    <t>ANNALS OF MATHEMATICS AND ARTIFICIAL INTELLIGENCE</t>
  </si>
  <si>
    <t>1012-2443</t>
  </si>
  <si>
    <t>ANNALS OF MEDICINE</t>
  </si>
  <si>
    <t>0785-3890</t>
  </si>
  <si>
    <t>ANNALES MEDICO-PSYCHOLOGIQUES</t>
  </si>
  <si>
    <t>0003-4487</t>
  </si>
  <si>
    <t>ANNALS OF MICROBIOLOGY</t>
  </si>
  <si>
    <t>1590-4261</t>
  </si>
  <si>
    <t>ANNALS OF THE MISSOURI BOTANICAL GARDEN</t>
  </si>
  <si>
    <t>0026-6493</t>
  </si>
  <si>
    <t>ANNALS OF NEUROLOGY</t>
  </si>
  <si>
    <t>0364-5134</t>
  </si>
  <si>
    <t>ANNALS OF NONINVASIVE ELECTROCARDIOLOGY</t>
  </si>
  <si>
    <t>1082-720X</t>
  </si>
  <si>
    <t>ANNALS OF NUCLEAR ENERGY</t>
  </si>
  <si>
    <t>0306-4549</t>
  </si>
  <si>
    <t>ANNALS OF NUCLEAR MEDICINE</t>
  </si>
  <si>
    <t>0914-7187</t>
  </si>
  <si>
    <t>ANNALS OF NUTRITION AND METABOLISM</t>
  </si>
  <si>
    <t>0250-6807</t>
  </si>
  <si>
    <t>ANNALS OF THE NEW YORK ACADEMY OF SCIENCES</t>
  </si>
  <si>
    <t>0077-8923</t>
  </si>
  <si>
    <t>ANNALS OF ONCOLOGY</t>
  </si>
  <si>
    <t>0923-7534</t>
  </si>
  <si>
    <t>ANNALS OF OPERATIONS RESEARCH</t>
  </si>
  <si>
    <t>0254-5330</t>
  </si>
  <si>
    <t>ANNALS OF OTOLOGY RHINOLOGY AND LARYNGOLOGY</t>
  </si>
  <si>
    <t>0003-4894</t>
  </si>
  <si>
    <t>ANNALES DE PALEONTOLOGIE</t>
  </si>
  <si>
    <t>0753-3969</t>
  </si>
  <si>
    <t>ANNALES DE PATHOLOGIE</t>
  </si>
  <si>
    <t>0242-6498</t>
  </si>
  <si>
    <t>ANNALS OF PHARMACOTHERAPY</t>
  </si>
  <si>
    <t>1060-0280</t>
  </si>
  <si>
    <t>ANNALS OF PHYSICAL AND REHABILITATION MEDICINE</t>
  </si>
  <si>
    <t>1877-0657</t>
  </si>
  <si>
    <t>ANNALEN DER PHYSIK</t>
  </si>
  <si>
    <t>0003-3804</t>
  </si>
  <si>
    <t>ANNALS OF PHYSICS</t>
  </si>
  <si>
    <t>0003-4916</t>
  </si>
  <si>
    <t>ANNALS OF PLASTIC SURGERY</t>
  </si>
  <si>
    <t>0148-7043</t>
  </si>
  <si>
    <t>ANNALES POLONICI MATHEMATICI</t>
  </si>
  <si>
    <t>0066-2216</t>
  </si>
  <si>
    <t>ANNALS OF PROBABILITY</t>
  </si>
  <si>
    <t>0091-1798</t>
  </si>
  <si>
    <t>ANNEE PSYCHOLOGIQUE</t>
  </si>
  <si>
    <t>0003-5033</t>
  </si>
  <si>
    <t>ANNALS OF PURE AND APPLIED LOGIC</t>
  </si>
  <si>
    <t>0168-0072</t>
  </si>
  <si>
    <t>ANNALS OF REGIONAL SCIENCE</t>
  </si>
  <si>
    <t>0570-1864</t>
  </si>
  <si>
    <t>ANNALS OF THE RHEUMATIC DISEASES</t>
  </si>
  <si>
    <t>0003-4967</t>
  </si>
  <si>
    <t>ANNALS OF THE ROYAL COLLEGE OF SURGEONS OF ENGLAND</t>
  </si>
  <si>
    <t>0035-8843</t>
  </si>
  <si>
    <t>ANNALS OF SAUDI MEDICINE</t>
  </si>
  <si>
    <t>0256-4947</t>
  </si>
  <si>
    <t>ANNALS OF SCIENCE</t>
  </si>
  <si>
    <t>0003-3790</t>
  </si>
  <si>
    <t>ANNALES SCIENTIFIQUES DE L ECOLE NORMALE SUPERIEURE</t>
  </si>
  <si>
    <t>0012-9593</t>
  </si>
  <si>
    <t>ANNALI DELLA SCUOLA NORMALE SUPERIORE DI PISA-CLASSE DI SCIENZE</t>
  </si>
  <si>
    <t>0391-173X</t>
  </si>
  <si>
    <t>ANNALES DE LA SOCIETE ENTOMOLOGIQUE DE FRANCE</t>
  </si>
  <si>
    <t>0037-9271</t>
  </si>
  <si>
    <t>ANNALES SOCIETATIS GEOLOGORUM POLONIAE</t>
  </si>
  <si>
    <t>0208-9068</t>
  </si>
  <si>
    <t>ANNALS OF STATISTICS</t>
  </si>
  <si>
    <t>0090-5364</t>
  </si>
  <si>
    <t>ANNALS OF SURGERY</t>
  </si>
  <si>
    <t>0003-4932</t>
  </si>
  <si>
    <t>ANNALS OF SURGICAL ONCOLOGY</t>
  </si>
  <si>
    <t>1068-9265</t>
  </si>
  <si>
    <t>ANNALS OF SURGICAL TREATMENT AND RESEARCH</t>
  </si>
  <si>
    <t>2288-6575</t>
  </si>
  <si>
    <t>ANNALS OF TELECOMMUNICATIONS</t>
  </si>
  <si>
    <t>0003-4347</t>
  </si>
  <si>
    <t>ANNALS OF THORACIC AND CARDIOVASCULAR SURGERY</t>
  </si>
  <si>
    <t>1341-1098</t>
  </si>
  <si>
    <t>ANNALS OF THORACIC MEDICINE</t>
  </si>
  <si>
    <t>1817-1737</t>
  </si>
  <si>
    <t>ANNALS OF THORACIC SURGERY</t>
  </si>
  <si>
    <t>0003-4975</t>
  </si>
  <si>
    <t>ANNALS OF TOURISM RESEARCH</t>
  </si>
  <si>
    <t>0160-7383</t>
  </si>
  <si>
    <t>ANNALS OF TRANSPLANTATION</t>
  </si>
  <si>
    <t>1425-9524</t>
  </si>
  <si>
    <t>ANNALS OF VASCULAR SURGERY</t>
  </si>
  <si>
    <t>0890-5096</t>
  </si>
  <si>
    <t>ANNALS OF WORK EXPOSURES AND HEALTH</t>
  </si>
  <si>
    <t>2398-7308</t>
  </si>
  <si>
    <t>ANNALES ZOOLOGICI</t>
  </si>
  <si>
    <t>0003-4541</t>
  </si>
  <si>
    <t>ANNALES ZOOLOGICI FENNICI</t>
  </si>
  <si>
    <t>0003-455X</t>
  </si>
  <si>
    <t>ANNUAL REPORTS ON NMR SPECTROSCOPY</t>
  </si>
  <si>
    <t>0066-4103</t>
  </si>
  <si>
    <t>ANNUAL REVIEW OF ANALYTICAL CHEMISTRY</t>
  </si>
  <si>
    <t>1936-1327</t>
  </si>
  <si>
    <t>ANNUAL REVIEW OF ANIMAL BIOSCIENCES</t>
  </si>
  <si>
    <t>2165-8102</t>
  </si>
  <si>
    <t>ANNUAL REVIEW OF ANTHROPOLOGY</t>
  </si>
  <si>
    <t>0084-6570</t>
  </si>
  <si>
    <t>ANNUAL REVIEW OF APPLIED LINGUISTICS</t>
  </si>
  <si>
    <t>0267-1905</t>
  </si>
  <si>
    <t>ANNUAL REVIEW OF ASTRONOMY AND ASTROPHYSICS</t>
  </si>
  <si>
    <t>0066-4146</t>
  </si>
  <si>
    <t>ANNUAL REVIEW OF BIOCHEMISTRY</t>
  </si>
  <si>
    <t>0066-4154</t>
  </si>
  <si>
    <t>ANNUAL REVIEW OF BIOMEDICAL ENGINEERING</t>
  </si>
  <si>
    <t>1523-9829</t>
  </si>
  <si>
    <t>ANNUAL REVIEW OF BIOPHYSICS</t>
  </si>
  <si>
    <t>1936-122X</t>
  </si>
  <si>
    <t>ANNUAL REVIEW OF CELL AND DEVELOPMENTAL BIOLOGY</t>
  </si>
  <si>
    <t>1081-0706</t>
  </si>
  <si>
    <t>ANNUAL REVIEW OF CHEMICAL AND BIOMOLECULAR ENGINEERING</t>
  </si>
  <si>
    <t>1947-5438</t>
  </si>
  <si>
    <t>ANNUAL REVIEW OF CLINICAL PSYCHOLOGY</t>
  </si>
  <si>
    <t>1548-5943</t>
  </si>
  <si>
    <t>ANNUAL REVIEW OF CONDENSED MATTER PHYSICS</t>
  </si>
  <si>
    <t>1947-5454</t>
  </si>
  <si>
    <t>ANNUAL REVIEWS IN CONTROL</t>
  </si>
  <si>
    <t>1367-5788</t>
  </si>
  <si>
    <t>ANNUAL REVIEW OF EARTH AND PLANETARY SCIENCES</t>
  </si>
  <si>
    <t>0084-6597</t>
  </si>
  <si>
    <t>ANNUAL REVIEW OF ECOLOGY EVOLUTION AND SYSTEMATICS</t>
  </si>
  <si>
    <t>1543-592X</t>
  </si>
  <si>
    <t>ANNUAL REVIEW OF ECONOMICS</t>
  </si>
  <si>
    <t>1941-1383</t>
  </si>
  <si>
    <t>ANNUAL REVIEW OF ENTOMOLOGY</t>
  </si>
  <si>
    <t>0066-4170</t>
  </si>
  <si>
    <t>ANNUAL REVIEW OF ENVIRONMENT AND RESOURCES</t>
  </si>
  <si>
    <t>1543-5938</t>
  </si>
  <si>
    <t>ANNUAL REVIEW OF FINANCIAL ECONOMICS</t>
  </si>
  <si>
    <t>1941-1367</t>
  </si>
  <si>
    <t>ANNUAL REVIEW OF FLUID MECHANICS</t>
  </si>
  <si>
    <t>0066-4189</t>
  </si>
  <si>
    <t>ANNUAL REVIEW OF FOOD SCIENCE AND TECHNOLOGY</t>
  </si>
  <si>
    <t>1941-1413</t>
  </si>
  <si>
    <t>ANNUAL REVIEW OF GENETICS</t>
  </si>
  <si>
    <t>0066-4197</t>
  </si>
  <si>
    <t>ANNUAL REVIEW OF GENOMICS AND HUMAN GENETICS</t>
  </si>
  <si>
    <t>1527-8204</t>
  </si>
  <si>
    <t>ANNUAL REVIEW OF IMMUNOLOGY</t>
  </si>
  <si>
    <t>0732-0582</t>
  </si>
  <si>
    <t>ANNUAL REVIEW OF LAW AND SOCIAL SCIENCE</t>
  </si>
  <si>
    <t>1550-3585</t>
  </si>
  <si>
    <t>ANNUAL REVIEW OF LINGUISTICS</t>
  </si>
  <si>
    <t>2333-9691</t>
  </si>
  <si>
    <t>ANNUAL REVIEW OF MARINE SCIENCE</t>
  </si>
  <si>
    <t>1941-1405</t>
  </si>
  <si>
    <t>ANNUAL REVIEW OF MATERIALS RESEARCH</t>
  </si>
  <si>
    <t>1531-7331</t>
  </si>
  <si>
    <t>ANNUAL REVIEW OF MEDICINE</t>
  </si>
  <si>
    <t>0066-4219</t>
  </si>
  <si>
    <t>ANNUAL REVIEW OF MICROBIOLOGY</t>
  </si>
  <si>
    <t>0066-4227</t>
  </si>
  <si>
    <t>ANNUAL REVIEW OF NEUROSCIENCE</t>
  </si>
  <si>
    <t>0147-006X</t>
  </si>
  <si>
    <t>ANNUAL REVIEW OF NUCLEAR AND PARTICLE SCIENCE</t>
  </si>
  <si>
    <t>0163-8998</t>
  </si>
  <si>
    <t>ANNUAL REVIEW OF NUTRITION</t>
  </si>
  <si>
    <t>0199-9885</t>
  </si>
  <si>
    <t>ANNUAL REVIEW OF ORGANIZATIONAL PSYCHOLOGY AND ORGANIZATIONAL BEHAVIOR</t>
  </si>
  <si>
    <t>2327-0608</t>
  </si>
  <si>
    <t>ANNUAL REVIEW OF PATHOLOGY-MECHANISMS OF DISEASE</t>
  </si>
  <si>
    <t>1553-4006</t>
  </si>
  <si>
    <t>ANNUAL REVIEW OF PHARMACOLOGY AND TOXICOLOGY</t>
  </si>
  <si>
    <t>0362-1642</t>
  </si>
  <si>
    <t>ANNUAL REVIEW OF PHYSICAL CHEMISTRY</t>
  </si>
  <si>
    <t>0066-426X</t>
  </si>
  <si>
    <t>ANNUAL REVIEW OF PHYSIOLOGY</t>
  </si>
  <si>
    <t>0066-4278</t>
  </si>
  <si>
    <t>ANNUAL REVIEW OF PHYTOPATHOLOGY</t>
  </si>
  <si>
    <t>0066-4286</t>
  </si>
  <si>
    <t>ANNUAL REVIEW OF PLANT BIOLOGY</t>
  </si>
  <si>
    <t>1543-5008</t>
  </si>
  <si>
    <t>ANNUAL REVIEW OF POLITICAL SCIENCE</t>
  </si>
  <si>
    <t>1094-2939</t>
  </si>
  <si>
    <t>ANNUAL REVIEW OF PUBLIC HEALTH</t>
  </si>
  <si>
    <t>0163-7525</t>
  </si>
  <si>
    <t>ANNUAL REVIEW OF RESOURCE ECONOMICS</t>
  </si>
  <si>
    <t>1941-1340</t>
  </si>
  <si>
    <t>ANNUAL REVIEW OF SOCIOLOGY</t>
  </si>
  <si>
    <t>0360-0572</t>
  </si>
  <si>
    <t>ANNUAL REVIEW OF STATISTICS AND ITS APPLICATION</t>
  </si>
  <si>
    <t>2326-8298</t>
  </si>
  <si>
    <t>ANNUAL REVIEW OF VIROLOGY</t>
  </si>
  <si>
    <t>2327-056X</t>
  </si>
  <si>
    <t>ANNUAL REVIEW OF VISION SCIENCE</t>
  </si>
  <si>
    <t>2374-4642</t>
  </si>
  <si>
    <t>ANTARCTIC SCIENCE</t>
  </si>
  <si>
    <t>0954-1020</t>
  </si>
  <si>
    <t>ANTHROPOLOGISCHER ANZEIGER</t>
  </si>
  <si>
    <t>0003-5548</t>
  </si>
  <si>
    <t>ANTHROPOLOGY &amp; EDUCATION QUARTERLY</t>
  </si>
  <si>
    <t>0161-7761</t>
  </si>
  <si>
    <t>ANTHROPOLOGICAL FORUM</t>
  </si>
  <si>
    <t>0066-4677</t>
  </si>
  <si>
    <t>ANTHROPOLOGY &amp; MEDICINE</t>
  </si>
  <si>
    <t>1364-8470</t>
  </si>
  <si>
    <t>ANTHROPOLOGICAL NOTEBOOKS</t>
  </si>
  <si>
    <t>1408-032X</t>
  </si>
  <si>
    <t>ANTHROPOLOGICAL QUARTERLY</t>
  </si>
  <si>
    <t>0003-5491</t>
  </si>
  <si>
    <t>ANTHROPOLOGICAL SCIENCE</t>
  </si>
  <si>
    <t>0918-7960</t>
  </si>
  <si>
    <t>ANTHROPOLOGY SOUTHERN AFRICA</t>
  </si>
  <si>
    <t>2332-3256</t>
  </si>
  <si>
    <t>ANTHROPOLOGICAL THEORY</t>
  </si>
  <si>
    <t>1463-4996</t>
  </si>
  <si>
    <t>ANTHROPOLOGIE</t>
  </si>
  <si>
    <t>0003-5521</t>
  </si>
  <si>
    <t>ANTHROPOS</t>
  </si>
  <si>
    <t>0257-9774</t>
  </si>
  <si>
    <t>ANTHROPOZOOLOGICA</t>
  </si>
  <si>
    <t>0761-3032</t>
  </si>
  <si>
    <t>ANTHROZOOS</t>
  </si>
  <si>
    <t>0892-7936</t>
  </si>
  <si>
    <t>ANTI-CANCER AGENTS IN MEDICINAL CHEMISTRY</t>
  </si>
  <si>
    <t>1871-5206</t>
  </si>
  <si>
    <t>ANTI-CANCER DRUGS</t>
  </si>
  <si>
    <t>0959-4973</t>
  </si>
  <si>
    <t>ANTICANCER RESEARCH</t>
  </si>
  <si>
    <t>0250-7005</t>
  </si>
  <si>
    <t>ANTI-CORROSION METHODS AND MATERIALS</t>
  </si>
  <si>
    <t>0003-5599</t>
  </si>
  <si>
    <t>ANTIMICROBIAL AGENTS AND CHEMOTHERAPY</t>
  </si>
  <si>
    <t>0066-4804</t>
  </si>
  <si>
    <t>ANTIMICROBIAL RESISTANCE AND INFECTION CONTROL</t>
  </si>
  <si>
    <t>2047-2994</t>
  </si>
  <si>
    <t>ANTIOXIDANTS &amp; REDOX SIGNALING</t>
  </si>
  <si>
    <t>1523-0864</t>
  </si>
  <si>
    <t>ANTIPODE</t>
  </si>
  <si>
    <t>0066-4812</t>
  </si>
  <si>
    <t>ANTIQUITY</t>
  </si>
  <si>
    <t>0003-598X</t>
  </si>
  <si>
    <t>ANTITRUST LAW JOURNAL</t>
  </si>
  <si>
    <t>0003-6056</t>
  </si>
  <si>
    <t>ANTIVIRAL RESEARCH</t>
  </si>
  <si>
    <t>0166-3542</t>
  </si>
  <si>
    <t>ANTIVIRAL THERAPY</t>
  </si>
  <si>
    <t>1359-6535</t>
  </si>
  <si>
    <t>ANTONIE VAN LEEUWENHOEK INTERNATIONAL JOURNAL OF GENERAL AND MOLECULAR MICROBIOLOGY</t>
  </si>
  <si>
    <t>0003-6072</t>
  </si>
  <si>
    <t>ANXIETY STRESS AND COPING</t>
  </si>
  <si>
    <t>1061-5806</t>
  </si>
  <si>
    <t>ANZ JOURNAL OF SURGERY</t>
  </si>
  <si>
    <t>1445-1433</t>
  </si>
  <si>
    <t>ANZIAM JOURNAL</t>
  </si>
  <si>
    <t>1446-1811</t>
  </si>
  <si>
    <t>AOB PLANTS</t>
  </si>
  <si>
    <t>2041-2851</t>
  </si>
  <si>
    <t>AORN JOURNAL</t>
  </si>
  <si>
    <t>0001-2092</t>
  </si>
  <si>
    <t>APHASIOLOGY</t>
  </si>
  <si>
    <t>0268-7038</t>
  </si>
  <si>
    <t>APIDOLOGIE</t>
  </si>
  <si>
    <t>0044-8435</t>
  </si>
  <si>
    <t>APL MATERIALS</t>
  </si>
  <si>
    <t>2166-532X</t>
  </si>
  <si>
    <t>APMIS</t>
  </si>
  <si>
    <t>0903-4641</t>
  </si>
  <si>
    <t>APOPTOSIS</t>
  </si>
  <si>
    <t>1360-8185</t>
  </si>
  <si>
    <t>APPETITE</t>
  </si>
  <si>
    <t>0195-6663</t>
  </si>
  <si>
    <t>APPITA</t>
  </si>
  <si>
    <t>1038-6807</t>
  </si>
  <si>
    <t>APPLIED ACOUSTICS</t>
  </si>
  <si>
    <t>0003-682X</t>
  </si>
  <si>
    <t>APPLICABLE ALGEBRA IN ENGINEERING COMMUNICATION AND COMPUTING</t>
  </si>
  <si>
    <t>0938-1279</t>
  </si>
  <si>
    <t>APPLICABLE ANALYSIS</t>
  </si>
  <si>
    <t>0003-6811</t>
  </si>
  <si>
    <t>APPLICABLE ANALYSIS AND DISCRETE MATHEMATICS</t>
  </si>
  <si>
    <t>1452-8630</t>
  </si>
  <si>
    <t>APPLIED ANIMAL BEHAVIOUR SCIENCE</t>
  </si>
  <si>
    <t>0168-1591</t>
  </si>
  <si>
    <t>APPLIED ARTIFICIAL INTELLIGENCE</t>
  </si>
  <si>
    <t>0883-9514</t>
  </si>
  <si>
    <t>APPLIED BIOCHEMISTRY AND BIOTECHNOLOGY</t>
  </si>
  <si>
    <t>0273-2289</t>
  </si>
  <si>
    <t>APPLIED BIOCHEMISTRY AND MICROBIOLOGY</t>
  </si>
  <si>
    <t>0003-6838</t>
  </si>
  <si>
    <t>APPLIED BIOLOGICAL CHEMISTRY</t>
  </si>
  <si>
    <t>2468-0834</t>
  </si>
  <si>
    <t>APPLIED BIONICS AND BIOMECHANICS</t>
  </si>
  <si>
    <t>1176-2322</t>
  </si>
  <si>
    <t>APPLIED CATALYSIS A-GENERAL</t>
  </si>
  <si>
    <t>0926-860X</t>
  </si>
  <si>
    <t>APPLIED CATALYSIS B-ENVIRONMENTAL</t>
  </si>
  <si>
    <t>0926-3373</t>
  </si>
  <si>
    <t>APPLIED CATEGORICAL STRUCTURES</t>
  </si>
  <si>
    <t>0927-2852</t>
  </si>
  <si>
    <t>APPLIED CLAY SCIENCE</t>
  </si>
  <si>
    <t>0169-1317</t>
  </si>
  <si>
    <t>APPLIED CLINICAL INFORMATICS</t>
  </si>
  <si>
    <t>1869-0327</t>
  </si>
  <si>
    <t>APPLIED COGNITIVE PSYCHOLOGY</t>
  </si>
  <si>
    <t>0888-4080</t>
  </si>
  <si>
    <t>APPLIED COMPOSITE MATERIALS</t>
  </si>
  <si>
    <t>0929-189X</t>
  </si>
  <si>
    <t>APPLIED COMPUTATIONAL ELECTROMAGNETICS SOCIETY JOURNAL</t>
  </si>
  <si>
    <t>1054-4887</t>
  </si>
  <si>
    <t>APPLIED AND COMPUTATIONAL HARMONIC ANALYSIS</t>
  </si>
  <si>
    <t>1063-5203</t>
  </si>
  <si>
    <t>APPLIED AND COMPUTATIONAL MATHEMATICS</t>
  </si>
  <si>
    <t>1683-3511</t>
  </si>
  <si>
    <t>APPLIED DEVELOPMENTAL SCIENCE</t>
  </si>
  <si>
    <t>1088-8691</t>
  </si>
  <si>
    <t>APPLIED ECOLOGY AND ENVIRONMENTAL RESEARCH</t>
  </si>
  <si>
    <t>1589-1623</t>
  </si>
  <si>
    <t>APPLIED ECONOMICS</t>
  </si>
  <si>
    <t>0003-6846</t>
  </si>
  <si>
    <t>APPLIED ECONOMICS LETTERS</t>
  </si>
  <si>
    <t>1350-4851</t>
  </si>
  <si>
    <t>APPLIED ECONOMIC PERSPECTIVES AND POLICY</t>
  </si>
  <si>
    <t>2040-5790</t>
  </si>
  <si>
    <t>APPLIED ENERGY</t>
  </si>
  <si>
    <t>0306-2619</t>
  </si>
  <si>
    <t>APPLIED ENGINEERING IN AGRICULTURE</t>
  </si>
  <si>
    <t>0883-8542</t>
  </si>
  <si>
    <t>APPLIED ENTOMOLOGY AND ZOOLOGY</t>
  </si>
  <si>
    <t>0003-6862</t>
  </si>
  <si>
    <t>APPLIED AND ENVIRONMENTAL MICROBIOLOGY</t>
  </si>
  <si>
    <t>0099-2240</t>
  </si>
  <si>
    <t>APPLIED ERGONOMICS</t>
  </si>
  <si>
    <t>0003-6870</t>
  </si>
  <si>
    <t>APPLIED GEOCHEMISTRY</t>
  </si>
  <si>
    <t>0883-2927</t>
  </si>
  <si>
    <t>APPLIED GEOGRAPHY</t>
  </si>
  <si>
    <t>0143-6228</t>
  </si>
  <si>
    <t>APPLIED GEOPHYSICS</t>
  </si>
  <si>
    <t>1672-7975</t>
  </si>
  <si>
    <t>APPLIED HEALTH ECONOMICS AND HEALTH POLICY</t>
  </si>
  <si>
    <t>1175-5652</t>
  </si>
  <si>
    <t>APPLIED IMMUNOHISTOCHEMISTRY &amp; MOLECULAR MORPHOLOGY</t>
  </si>
  <si>
    <t>1541-2016</t>
  </si>
  <si>
    <t>APPLIED INTELLIGENCE</t>
  </si>
  <si>
    <t>0924-669X</t>
  </si>
  <si>
    <t>APPLIED LINGUISTICS</t>
  </si>
  <si>
    <t>0142-6001</t>
  </si>
  <si>
    <t>APPLIED LINGUISTICS REVIEW</t>
  </si>
  <si>
    <t>APPLIED MAGNETIC RESONANCE</t>
  </si>
  <si>
    <t>0937-9347</t>
  </si>
  <si>
    <t>APPLIED MATHEMATICS AND COMPUTATION</t>
  </si>
  <si>
    <t>0096-3003</t>
  </si>
  <si>
    <t>APPLIED MATHEMATICS LETTERS</t>
  </si>
  <si>
    <t>0893-9659</t>
  </si>
  <si>
    <t>APPLIED MATHEMATICS AND MECHANICS-ENGLISH EDITION</t>
  </si>
  <si>
    <t>0253-4827</t>
  </si>
  <si>
    <t>APPLIED MATHEMATICAL MODELLING</t>
  </si>
  <si>
    <t>0307-904X</t>
  </si>
  <si>
    <t>APPLIED MATHEMATICS AND OPTIMIZATION</t>
  </si>
  <si>
    <t>0095-4616</t>
  </si>
  <si>
    <t>APPLIED MATHEMATICS-A JOURNAL OF CHINESE UNIVERSITIES SERIES B</t>
  </si>
  <si>
    <t>1005-1031</t>
  </si>
  <si>
    <t>APPLICATIONS OF MATHEMATICS</t>
  </si>
  <si>
    <t>0862-7940</t>
  </si>
  <si>
    <t>APPLIED MEASUREMENT IN EDUCATION</t>
  </si>
  <si>
    <t>0895-7347</t>
  </si>
  <si>
    <t>APPLIED MECHANICS REVIEWS</t>
  </si>
  <si>
    <t>0003-6900</t>
  </si>
  <si>
    <t>APPLIED MICROBIOLOGY AND BIOTECHNOLOGY</t>
  </si>
  <si>
    <t>0175-7598</t>
  </si>
  <si>
    <t>APPLIED NANOSCIENCE</t>
  </si>
  <si>
    <t>2190-5509</t>
  </si>
  <si>
    <t>APPLIED NEUROPSYCHOLOGY-ADULT</t>
  </si>
  <si>
    <t>2327-9095</t>
  </si>
  <si>
    <t>APPLIED NEUROPSYCHOLOGY-CHILD</t>
  </si>
  <si>
    <t>2162-2965</t>
  </si>
  <si>
    <t>APPLIED NUMERICAL MATHEMATICS</t>
  </si>
  <si>
    <t>0168-9274</t>
  </si>
  <si>
    <t>APPLIED NURSING RESEARCH</t>
  </si>
  <si>
    <t>0897-1897</t>
  </si>
  <si>
    <t>APPLIED OCEAN RESEARCH</t>
  </si>
  <si>
    <t>0141-1187</t>
  </si>
  <si>
    <t>APPLIED ONTOLOGY</t>
  </si>
  <si>
    <t>1570-5838</t>
  </si>
  <si>
    <t>APPLIED OPTICS</t>
  </si>
  <si>
    <t>1559-128X</t>
  </si>
  <si>
    <t>APPLIED ORGANOMETALLIC CHEMISTRY</t>
  </si>
  <si>
    <t>0268-2605</t>
  </si>
  <si>
    <t>APPLIED PHYSICS A-MATERIALS SCIENCE &amp; PROCESSING</t>
  </si>
  <si>
    <t>0947-8396</t>
  </si>
  <si>
    <t>APPLIED PHYSICS B-LASERS AND OPTICS</t>
  </si>
  <si>
    <t>0946-2171</t>
  </si>
  <si>
    <t>APPLIED PHYSICS EXPRESS</t>
  </si>
  <si>
    <t>1882-0778</t>
  </si>
  <si>
    <t>APPLIED PHYSICS LETTERS</t>
  </si>
  <si>
    <t>0003-6951</t>
  </si>
  <si>
    <t>APPLIED PHYSICS REVIEWS</t>
  </si>
  <si>
    <t>1931-9401</t>
  </si>
  <si>
    <t>APPLIED PHYSIOLOGY NUTRITION AND METABOLISM</t>
  </si>
  <si>
    <t>1715-5312</t>
  </si>
  <si>
    <t>APPLICATIONS IN PLANT SCIENCES</t>
  </si>
  <si>
    <t>2168-0450</t>
  </si>
  <si>
    <t>APPLIED PSYCHOLOGICAL MEASUREMENT</t>
  </si>
  <si>
    <t>0146-6216</t>
  </si>
  <si>
    <t>APPLIED PSYCHOLOGY-HEALTH AND WELL BEING</t>
  </si>
  <si>
    <t>1758-0846</t>
  </si>
  <si>
    <t>APPLIED PSYCHOLINGUISTICS</t>
  </si>
  <si>
    <t>0142-7164</t>
  </si>
  <si>
    <t>APPLIED PSYCHOLOGY-AN INTERNATIONAL REVIEW-PSYCHOLOGIE APPLIQUEE-REVUE INTERNATIONALE</t>
  </si>
  <si>
    <t>0269-994X</t>
  </si>
  <si>
    <t>APPLIED PSYCHOPHYSIOLOGY AND BIOFEEDBACK</t>
  </si>
  <si>
    <t>1090-0586</t>
  </si>
  <si>
    <t>APPLIED RADIATION AND ISOTOPES</t>
  </si>
  <si>
    <t>0969-8043</t>
  </si>
  <si>
    <t>APPLIED RESEARCH IN QUALITY OF LIFE</t>
  </si>
  <si>
    <t>1871-2584</t>
  </si>
  <si>
    <t>APPLIED RHEOLOGY</t>
  </si>
  <si>
    <t>1430-6395</t>
  </si>
  <si>
    <t>APPLIED SCIENCES-BASEL</t>
  </si>
  <si>
    <t>APPLIED SOFT COMPUTING</t>
  </si>
  <si>
    <t>1568-4946</t>
  </si>
  <si>
    <t>APPLIED SOIL ECOLOGY</t>
  </si>
  <si>
    <t>0929-1393</t>
  </si>
  <si>
    <t>APPLIED SPATIAL ANALYSIS AND POLICY</t>
  </si>
  <si>
    <t>1874-463X</t>
  </si>
  <si>
    <t>APPLIED SPECTROSCOPY</t>
  </si>
  <si>
    <t>0003-7028</t>
  </si>
  <si>
    <t>APPLIED SPECTROSCOPY REVIEWS</t>
  </si>
  <si>
    <t>0570-4928</t>
  </si>
  <si>
    <t>APPLIED STOCHASTIC MODELS IN BUSINESS AND INDUSTRY</t>
  </si>
  <si>
    <t>1524-1904</t>
  </si>
  <si>
    <t>APPLIED SURFACE SCIENCE</t>
  </si>
  <si>
    <t>0169-4332</t>
  </si>
  <si>
    <t>APPLIED THERMAL ENGINEERING</t>
  </si>
  <si>
    <t>1359-4311</t>
  </si>
  <si>
    <t>APPLIED VEGETATION SCIENCE</t>
  </si>
  <si>
    <t>1402-2001</t>
  </si>
  <si>
    <t>AQUACULTURE RESEARCH</t>
  </si>
  <si>
    <t>1355-557X</t>
  </si>
  <si>
    <t>AQUACULTURAL ENGINEERING</t>
  </si>
  <si>
    <t>0144-8609</t>
  </si>
  <si>
    <t>AQUACULTURE ENVIRONMENT INTERACTIONS</t>
  </si>
  <si>
    <t>1869-215X</t>
  </si>
  <si>
    <t>AQUACULTURE INTERNATIONAL</t>
  </si>
  <si>
    <t>0967-6120</t>
  </si>
  <si>
    <t>AQUACULTURE NUTRITION</t>
  </si>
  <si>
    <t>1353-5773</t>
  </si>
  <si>
    <t>AQUACULTURE</t>
  </si>
  <si>
    <t>0044-8486</t>
  </si>
  <si>
    <t>AQUATIC BIOLOGY</t>
  </si>
  <si>
    <t>1864-7790</t>
  </si>
  <si>
    <t>AQUATIC BOTANY</t>
  </si>
  <si>
    <t>0304-3770</t>
  </si>
  <si>
    <t>AQUATIC CONSERVATION-MARINE AND FRESHWATER ECOSYSTEMS</t>
  </si>
  <si>
    <t>1052-7613</t>
  </si>
  <si>
    <t>AQUATIC ECOLOGY</t>
  </si>
  <si>
    <t>1386-2588</t>
  </si>
  <si>
    <t>AQUATIC ECOSYSTEM HEALTH &amp; MANAGEMENT</t>
  </si>
  <si>
    <t>1463-4988</t>
  </si>
  <si>
    <t>AQUATIC GEOCHEMISTRY</t>
  </si>
  <si>
    <t>1380-6165</t>
  </si>
  <si>
    <t>AQUATIC INSECTS</t>
  </si>
  <si>
    <t>0165-0424</t>
  </si>
  <si>
    <t>AQUATIC INVASIONS</t>
  </si>
  <si>
    <t>1798-6540</t>
  </si>
  <si>
    <t>AQUATIC LIVING RESOURCES</t>
  </si>
  <si>
    <t>0990-7440</t>
  </si>
  <si>
    <t>AQUATIC MAMMALS</t>
  </si>
  <si>
    <t>0167-5427</t>
  </si>
  <si>
    <t>AQUATIC MICROBIAL ECOLOGY</t>
  </si>
  <si>
    <t>0948-3055</t>
  </si>
  <si>
    <t>AQUATIC SCIENCES</t>
  </si>
  <si>
    <t>1015-1621</t>
  </si>
  <si>
    <t>AQUATIC TOXICOLOGY</t>
  </si>
  <si>
    <t>0166-445X</t>
  </si>
  <si>
    <t>ARABIAN JOURNAL OF CHEMISTRY</t>
  </si>
  <si>
    <t>1878-5352</t>
  </si>
  <si>
    <t>ARAB JOURNAL OF GASTROENTEROLOGY</t>
  </si>
  <si>
    <t>1687-1979</t>
  </si>
  <si>
    <t>ARABIAN JOURNAL OF GEOSCIENCES</t>
  </si>
  <si>
    <t>1866-7511</t>
  </si>
  <si>
    <t>ARABIAN JOURNAL FOR SCIENCE AND ENGINEERING</t>
  </si>
  <si>
    <t>2193-567X</t>
  </si>
  <si>
    <t>ARCHIVES OF ACOUSTICS</t>
  </si>
  <si>
    <t>0137-5075</t>
  </si>
  <si>
    <t>ARCHIVES OF AGRONOMY AND SOIL SCIENCE</t>
  </si>
  <si>
    <t>0365-0340</t>
  </si>
  <si>
    <t>ARCHIVES ANIMAL BREEDING</t>
  </si>
  <si>
    <t>0003-9438</t>
  </si>
  <si>
    <t>ARCHIVES OF ANIMAL NUTRITION</t>
  </si>
  <si>
    <t>1745-039X</t>
  </si>
  <si>
    <t>ARCHIVE OF APPLIED MECHANICS</t>
  </si>
  <si>
    <t>0939-1533</t>
  </si>
  <si>
    <t>ARCHIVOS ARGENTINOS DE PEDIATRIA</t>
  </si>
  <si>
    <t>0325-0075</t>
  </si>
  <si>
    <t>ARCHIVES OF BIOCHEMISTRY AND BIOPHYSICS</t>
  </si>
  <si>
    <t>0003-9861</t>
  </si>
  <si>
    <t>ARCHIVES OF BIOLOGICAL SCIENCES</t>
  </si>
  <si>
    <t>0354-4664</t>
  </si>
  <si>
    <t>ARCHIVOS DE BRONCONEUMOLOGIA</t>
  </si>
  <si>
    <t>0300-2896</t>
  </si>
  <si>
    <t>ARCHIVES OF CARDIOVASCULAR DISEASES</t>
  </si>
  <si>
    <t>1875-2136</t>
  </si>
  <si>
    <t>ARCHIVES OF CIVIL AND MECHANICAL ENGINEERING</t>
  </si>
  <si>
    <t>1644-9665</t>
  </si>
  <si>
    <t>ARCHIVES OF CLINICAL NEUROPSYCHOLOGY</t>
  </si>
  <si>
    <t>0887-6177</t>
  </si>
  <si>
    <t>ARCHIVES OF CLINICAL PSYCHIATRY</t>
  </si>
  <si>
    <t>0101-6083</t>
  </si>
  <si>
    <t>ARCHIVES OF COMPUTATIONAL METHODS IN ENGINEERING</t>
  </si>
  <si>
    <t>1134-3060</t>
  </si>
  <si>
    <t>ARCHIVES OF CONTROL SCIENCES</t>
  </si>
  <si>
    <t>2300-2611</t>
  </si>
  <si>
    <t>ARCHIVES OF DERMATOLOGICAL RESEARCH</t>
  </si>
  <si>
    <t>0340-3696</t>
  </si>
  <si>
    <t>ARCHIVES OF DISEASE IN CHILDHOOD</t>
  </si>
  <si>
    <t>0003-9888</t>
  </si>
  <si>
    <t>ARCHIVES OF DISEASE IN CHILDHOOD-FETAL AND NEONATAL EDITION</t>
  </si>
  <si>
    <t>1359-2998</t>
  </si>
  <si>
    <t>ARCHIVES OF DISEASE IN CHILDHOOD-EDUCATION AND PRACTICE EDITION</t>
  </si>
  <si>
    <t>1743-0585</t>
  </si>
  <si>
    <t>ARCHIVES OF ENDOCRINOLOGY METABOLISM</t>
  </si>
  <si>
    <t>2359-3997</t>
  </si>
  <si>
    <t>ARCHIVES OF ENVIRONMENTAL CONTAMINATION AND TOXICOLOGY</t>
  </si>
  <si>
    <t>0090-4341</t>
  </si>
  <si>
    <t>ARCHIVES OF ENVIRONMENTAL &amp; OCCUPATIONAL HEALTH</t>
  </si>
  <si>
    <t>1933-8244</t>
  </si>
  <si>
    <t>ARCHIVES OF ENVIRONMENTAL PROTECTION</t>
  </si>
  <si>
    <t>2083-4772</t>
  </si>
  <si>
    <t>ARCHIVOS ESPANOLES DE UROLOGIA</t>
  </si>
  <si>
    <t>0004-0614</t>
  </si>
  <si>
    <t>ARCHIVES EUROPEENNES DE SOCIOLOGIE</t>
  </si>
  <si>
    <t>0003-9756</t>
  </si>
  <si>
    <t>ARCHIVES OF GERONTOLOGY AND GERIATRICS</t>
  </si>
  <si>
    <t>0167-4943</t>
  </si>
  <si>
    <t>ARCHIVES OF GYNECOLOGY AND OBSTETRICS</t>
  </si>
  <si>
    <t>0932-0067</t>
  </si>
  <si>
    <t>ARCHIVE FOR HISTORY OF EXACT SCIENCES</t>
  </si>
  <si>
    <t>0003-9519</t>
  </si>
  <si>
    <t>ARCHIVUM IMMUNOLOGIAE ET THERAPIAE EXPERIMENTALIS</t>
  </si>
  <si>
    <t>0004-069X</t>
  </si>
  <si>
    <t>ARCHIVES OF INSECT BIOCHEMISTRY AND PHYSIOLOGY</t>
  </si>
  <si>
    <t>0739-4462</t>
  </si>
  <si>
    <t>ARCHIVES OF IRANIAN MEDICINE</t>
  </si>
  <si>
    <t>1029-2977</t>
  </si>
  <si>
    <t>ARCHIVES ITALIENNES DE BIOLOGIE</t>
  </si>
  <si>
    <t>0003-9829</t>
  </si>
  <si>
    <t>ARCHIVOS LATINOAMERICANOS DE NUTRICION</t>
  </si>
  <si>
    <t>0004-0622</t>
  </si>
  <si>
    <t>ARCHIVES DES MALADIES PROFESSIONNELLES ET DE L ENVIRONNEMENT</t>
  </si>
  <si>
    <t>1775-8785</t>
  </si>
  <si>
    <t>ARCHIV DER MATHEMATIK</t>
  </si>
  <si>
    <t>0003-889X</t>
  </si>
  <si>
    <t>ARCHIVE FOR MATHEMATICAL LOGIC</t>
  </si>
  <si>
    <t>0933-5846</t>
  </si>
  <si>
    <t>ARCHIVES OF MECHANICS</t>
  </si>
  <si>
    <t>0373-2029</t>
  </si>
  <si>
    <t>ARCHIVES OF MEDICAL RESEARCH</t>
  </si>
  <si>
    <t>0188-4409</t>
  </si>
  <si>
    <t>ARCHIVES OF MEDICAL SCIENCE</t>
  </si>
  <si>
    <t>1734-1922</t>
  </si>
  <si>
    <t>ARCHIVES OF METALLURGY AND MATERIALS</t>
  </si>
  <si>
    <t>1733-3490</t>
  </si>
  <si>
    <t>ARCHIVES OF MICROBIOLOGY</t>
  </si>
  <si>
    <t>0302-8933</t>
  </si>
  <si>
    <t>ARCHIVES OF MINING SCIENCES</t>
  </si>
  <si>
    <t>0860-7001</t>
  </si>
  <si>
    <t>ARCHIV FUR MOLLUSKENKUNDE</t>
  </si>
  <si>
    <t>1869-0963</t>
  </si>
  <si>
    <t>ARCHIVES OF NATURAL HISTORY</t>
  </si>
  <si>
    <t>0260-9541</t>
  </si>
  <si>
    <t>ARCHIVES OF ORAL BIOLOGY</t>
  </si>
  <si>
    <t>0003-9969</t>
  </si>
  <si>
    <t>ARCHIVES OF ORTHOPAEDIC AND TRAUMA SURGERY</t>
  </si>
  <si>
    <t>0936-8051</t>
  </si>
  <si>
    <t>ARCHIVES OF OSTEOPOROSIS</t>
  </si>
  <si>
    <t>1862-3522</t>
  </si>
  <si>
    <t>ARCHIVES OF PATHOLOGY &amp; LABORATORY MEDICINE</t>
  </si>
  <si>
    <t>0003-9985</t>
  </si>
  <si>
    <t>ARCHIVES DE PEDIATRIE</t>
  </si>
  <si>
    <t>0929-693X</t>
  </si>
  <si>
    <t>ARCHIV DER PHARMAZIE</t>
  </si>
  <si>
    <t>0365-6233</t>
  </si>
  <si>
    <t>ARCHIVES OF PHARMACAL RESEARCH</t>
  </si>
  <si>
    <t>0253-6269</t>
  </si>
  <si>
    <t>ARCHIVES OF PHYSICAL MEDICINE AND REHABILITATION</t>
  </si>
  <si>
    <t>0003-9993</t>
  </si>
  <si>
    <t>ARCHIVES OF PHYSIOLOGY AND BIOCHEMISTRY</t>
  </si>
  <si>
    <t>1381-3455</t>
  </si>
  <si>
    <t>ARCHIVES OF PSYCHIATRIC NURSING</t>
  </si>
  <si>
    <t>0883-9417</t>
  </si>
  <si>
    <t>ARCHIVE FOR THE PSYCHOLOGY OF RELIGION-ARCHIV FUR RELIGIONSPSYCHOLOGIE</t>
  </si>
  <si>
    <t>0084-6724</t>
  </si>
  <si>
    <t>ARCHIVE FOR RATIONAL MECHANICS AND ANALYSIS</t>
  </si>
  <si>
    <t>0003-9527</t>
  </si>
  <si>
    <t>ARCHIVES OF RHEUMATOLOGY</t>
  </si>
  <si>
    <t>2148-5046</t>
  </si>
  <si>
    <t>ARCHIVES OF SEXUAL BEHAVIOR</t>
  </si>
  <si>
    <t>0004-0002</t>
  </si>
  <si>
    <t>ARCHIVES OF SUICIDE RESEARCH</t>
  </si>
  <si>
    <t>1381-1118</t>
  </si>
  <si>
    <t>ARCHIVES OF TOXICOLOGY</t>
  </si>
  <si>
    <t>0340-5761</t>
  </si>
  <si>
    <t>ARCHIVES OF VIROLOGY</t>
  </si>
  <si>
    <t>0304-8608</t>
  </si>
  <si>
    <t>ARCHIVES OF WOMENS MENTAL HEALTH</t>
  </si>
  <si>
    <t>1434-1816</t>
  </si>
  <si>
    <t>ARCHAEA-AN INTERNATIONAL MICROBIOLOGICAL JOURNAL</t>
  </si>
  <si>
    <t>1472-3646</t>
  </si>
  <si>
    <t>ARCHAEOLOGICAL AND ANTHROPOLOGICAL SCIENCES</t>
  </si>
  <si>
    <t>1866-9557</t>
  </si>
  <si>
    <t>ARCHAEOLOGY IN OCEANIA</t>
  </si>
  <si>
    <t>0728-4896</t>
  </si>
  <si>
    <t>ARCHAEOLOGICAL PROSPECTION</t>
  </si>
  <si>
    <t>1075-2196</t>
  </si>
  <si>
    <t>ARCHAEOMETRY</t>
  </si>
  <si>
    <t>0003-813X</t>
  </si>
  <si>
    <t>ARCHEOSCIENCES-REVUE D ARCHEOMETRIE</t>
  </si>
  <si>
    <t>1960-1360</t>
  </si>
  <si>
    <t>ARCTIC ANTARCTIC AND ALPINE RESEARCH</t>
  </si>
  <si>
    <t>1523-0430</t>
  </si>
  <si>
    <t>ARCTIC</t>
  </si>
  <si>
    <t>0004-0843</t>
  </si>
  <si>
    <t>ARCTIC ANTHROPOLOGY</t>
  </si>
  <si>
    <t>0066-6939</t>
  </si>
  <si>
    <t>ARDEA</t>
  </si>
  <si>
    <t>0373-2266</t>
  </si>
  <si>
    <t>ARDEOLA-INTERNATIONAL JOURNAL OF ORNITHOLOGY</t>
  </si>
  <si>
    <t>0570-7358</t>
  </si>
  <si>
    <t>AREA</t>
  </si>
  <si>
    <t>0004-0894</t>
  </si>
  <si>
    <t>ARGUMENTA OECONOMICA</t>
  </si>
  <si>
    <t>1233-5835</t>
  </si>
  <si>
    <t>ARGUMENTATION</t>
  </si>
  <si>
    <t>0920-427X</t>
  </si>
  <si>
    <t>ARHIV ZA HIGIJENU RADA I TOKSIKOLOGIJU-ARCHIVES OF INDUSTRIAL HYGIENE AND TOXICOLOGY</t>
  </si>
  <si>
    <t>0004-1254</t>
  </si>
  <si>
    <t>ARID LAND RESEARCH AND MANAGEMENT</t>
  </si>
  <si>
    <t>1532-4982</t>
  </si>
  <si>
    <t>ARKIV FOR MATEMATIK</t>
  </si>
  <si>
    <t>0004-2080</t>
  </si>
  <si>
    <t>ARKIVOC</t>
  </si>
  <si>
    <t>1551-7004</t>
  </si>
  <si>
    <t>ARMED FORCES &amp; SOCIETY</t>
  </si>
  <si>
    <t>0095-327X</t>
  </si>
  <si>
    <t>ARQUIVOS BRASILEIROS DE CARDIOLOGIA</t>
  </si>
  <si>
    <t>0066-782X</t>
  </si>
  <si>
    <t>ARQUIVO BRASILEIRO DE MEDICINA VETERINARIA E ZOOTECNIA</t>
  </si>
  <si>
    <t>0102-0935</t>
  </si>
  <si>
    <t>ARQUIVOS BRASILEIROS DE OFTALMOLOGIA</t>
  </si>
  <si>
    <t>0004-2749</t>
  </si>
  <si>
    <t>ARQUIVOS DE NEURO-PSIQUIATRIA</t>
  </si>
  <si>
    <t>0004-282X</t>
  </si>
  <si>
    <t>ARS COMBINATORIA</t>
  </si>
  <si>
    <t>0381-7032</t>
  </si>
  <si>
    <t>ARS MATHEMATICA CONTEMPORANEA</t>
  </si>
  <si>
    <t>1855-3966</t>
  </si>
  <si>
    <t>ARTS IN PSYCHOTHERAPY</t>
  </si>
  <si>
    <t>0197-4556</t>
  </si>
  <si>
    <t>ARTERIOSCLEROSIS THROMBOSIS AND VASCULAR BIOLOGY</t>
  </si>
  <si>
    <t>1079-5642</t>
  </si>
  <si>
    <t>ARTERY RESEARCH</t>
  </si>
  <si>
    <t>1872-9312</t>
  </si>
  <si>
    <t>ARTHRITIS CARE &amp; RESEARCH</t>
  </si>
  <si>
    <t>2151-464X</t>
  </si>
  <si>
    <t>ARTHRITIS RESEARCH &amp; THERAPY</t>
  </si>
  <si>
    <t>1478-6354</t>
  </si>
  <si>
    <t>ARTHRITIS &amp; RHEUMATOLOGY</t>
  </si>
  <si>
    <t>2326-5191</t>
  </si>
  <si>
    <t>ARTHROPOD STRUCTURE &amp; DEVELOPMENT</t>
  </si>
  <si>
    <t>1467-8039</t>
  </si>
  <si>
    <t>ARTHROPOD SYSTEMATICS &amp; PHYLOGENY</t>
  </si>
  <si>
    <t>1863-7221</t>
  </si>
  <si>
    <t>ARTHROPODA SELECTA</t>
  </si>
  <si>
    <t>0136-006X</t>
  </si>
  <si>
    <t>ARTHROPOD-PLANT INTERACTIONS</t>
  </si>
  <si>
    <t>1872-8855</t>
  </si>
  <si>
    <t>ARTHROSCOPY-THE JOURNAL OF ARTHROSCOPIC AND RELATED SURGERY</t>
  </si>
  <si>
    <t>0749-8063</t>
  </si>
  <si>
    <t>ARTIFICIAL CELLS NANOMEDICINE AND BIOTECHNOLOGY</t>
  </si>
  <si>
    <t>2169-1401</t>
  </si>
  <si>
    <t>ARTIFICIAL INTELLIGENCE</t>
  </si>
  <si>
    <t>0004-3702</t>
  </si>
  <si>
    <t>ARTIFICIAL INTELLIGENCE IN MEDICINE</t>
  </si>
  <si>
    <t>0933-3657</t>
  </si>
  <si>
    <t>ARTIFICIAL INTELLIGENCE REVIEW</t>
  </si>
  <si>
    <t>0269-2821</t>
  </si>
  <si>
    <t>ARTIFICIAL LIFE</t>
  </si>
  <si>
    <t>1064-5462</t>
  </si>
  <si>
    <t>ARTIFICIAL ORGANS</t>
  </si>
  <si>
    <t>0160-564X</t>
  </si>
  <si>
    <t>ARTS &amp; HEALTH</t>
  </si>
  <si>
    <t>1753-3015</t>
  </si>
  <si>
    <t>ASAIO JOURNAL</t>
  </si>
  <si>
    <t>1058-2916</t>
  </si>
  <si>
    <t>ASHRAE JOURNAL</t>
  </si>
  <si>
    <t>0001-2491</t>
  </si>
  <si>
    <t>ASIA EUROPE JOURNAL</t>
  </si>
  <si>
    <t>1610-2932</t>
  </si>
  <si>
    <t>ASIA PACIFIC BUSINESS REVIEW</t>
  </si>
  <si>
    <t>1360-2381</t>
  </si>
  <si>
    <t>ASIA PACIFIC EDUCATION REVIEW</t>
  </si>
  <si>
    <t>1598-1037</t>
  </si>
  <si>
    <t>ASIA PACIFIC JOURNAL OF ANTHROPOLOGY</t>
  </si>
  <si>
    <t>1444-2213</t>
  </si>
  <si>
    <t>ASIA PACIFIC JOURNAL OF CLINICAL NUTRITION</t>
  </si>
  <si>
    <t>0964-7058</t>
  </si>
  <si>
    <t>ASIA PACIFIC JOURNAL OF EDUCATION</t>
  </si>
  <si>
    <t>0218-8791</t>
  </si>
  <si>
    <t>ASIA PACIFIC JOURNAL OF HUMAN RESOURCES</t>
  </si>
  <si>
    <t>1038-4111</t>
  </si>
  <si>
    <t>ASIA PACIFIC JOURNAL OF MANAGEMENT</t>
  </si>
  <si>
    <t>0217-4561</t>
  </si>
  <si>
    <t>ASIA PACIFIC JOURNAL OF MARKETING AND LOGISTICS</t>
  </si>
  <si>
    <t>1355-5855</t>
  </si>
  <si>
    <t>ASIA-PACIFIC JOURNAL OF OPERATIONAL RESEARCH</t>
  </si>
  <si>
    <t>0217-5959</t>
  </si>
  <si>
    <t>ASIA PACIFIC JOURNAL OF SOCIAL WORK AND DEVELOPMENT</t>
  </si>
  <si>
    <t>0218-5385</t>
  </si>
  <si>
    <t>ASIA PACIFIC JOURNAL OF TOURISM RESEARCH</t>
  </si>
  <si>
    <t>1094-1665</t>
  </si>
  <si>
    <t>ASIA PACIFIC LAW REVIEW</t>
  </si>
  <si>
    <t>1019-2557</t>
  </si>
  <si>
    <t>ASIA PACIFIC VIEWPOINT</t>
  </si>
  <si>
    <t>1360-7456</t>
  </si>
  <si>
    <t>ASIAN AMERICAN JOURNAL OF PSYCHOLOGY</t>
  </si>
  <si>
    <t>1948-1985</t>
  </si>
  <si>
    <t>ASIAN-AUSTRALASIAN JOURNAL OF ANIMAL SCIENCES</t>
  </si>
  <si>
    <t>1011-2367</t>
  </si>
  <si>
    <t>ASIAN BIOMEDICINE</t>
  </si>
  <si>
    <t>1905-7415</t>
  </si>
  <si>
    <t>ASIAN BUSINESS &amp; MANAGEMENT</t>
  </si>
  <si>
    <t>1472-4782</t>
  </si>
  <si>
    <t>ASIAN ECONOMIC JOURNAL</t>
  </si>
  <si>
    <t>1351-3958</t>
  </si>
  <si>
    <t>ASIAN ECONOMIC PAPERS</t>
  </si>
  <si>
    <t>1535-3516</t>
  </si>
  <si>
    <t>ASIAN ECONOMIC POLICY REVIEW</t>
  </si>
  <si>
    <t>1832-8105</t>
  </si>
  <si>
    <t>ASIAN HERPETOLOGICAL RESEARCH</t>
  </si>
  <si>
    <t>2095-0357</t>
  </si>
  <si>
    <t>ASIAN JOURNAL OF ANDROLOGY</t>
  </si>
  <si>
    <t>1008-682X</t>
  </si>
  <si>
    <t>ASIAN JOURNAL OF COMMUNICATION</t>
  </si>
  <si>
    <t>0129-2986</t>
  </si>
  <si>
    <t>ASIAN JOURNAL OF CONTROL</t>
  </si>
  <si>
    <t>1561-8625</t>
  </si>
  <si>
    <t>ASIAN JOURNAL OF CRIMINOLOGY</t>
  </si>
  <si>
    <t>1871-0131</t>
  </si>
  <si>
    <t>ASIAN JOURNAL OF MATHEMATICS</t>
  </si>
  <si>
    <t>1093-6106</t>
  </si>
  <si>
    <t>ASIAN JOURNAL OF ORGANIC CHEMISTRY</t>
  </si>
  <si>
    <t>2193-5807</t>
  </si>
  <si>
    <t>ASIAN JOURNAL OF PHARMACEUTICAL SCIENCES</t>
  </si>
  <si>
    <t>1818-0876</t>
  </si>
  <si>
    <t>ASIAN JOURNAL OF SOCIAL PSYCHOLOGY</t>
  </si>
  <si>
    <t>1367-2223</t>
  </si>
  <si>
    <t>ASIAN JOURNAL OF SOCIAL SCIENCE</t>
  </si>
  <si>
    <t>1568-4849</t>
  </si>
  <si>
    <t>ASIAN JOURNAL OF SURGERY</t>
  </si>
  <si>
    <t>1015-9584</t>
  </si>
  <si>
    <t>ASIAN JOURNAL OF TECHNOLOGY INNOVATION</t>
  </si>
  <si>
    <t>1976-1597</t>
  </si>
  <si>
    <t>ASIAN JOURNAL OF WOMENS STUDIES</t>
  </si>
  <si>
    <t>1225-9276</t>
  </si>
  <si>
    <t>ASIAN JOURNAL OF WTO &amp; INTERNATIONAL HEALTH LAW AND POLICY</t>
  </si>
  <si>
    <t>1819-5164</t>
  </si>
  <si>
    <t>ASIAN MYRMECOLOGY</t>
  </si>
  <si>
    <t>1985-1944</t>
  </si>
  <si>
    <t>ASIAN NURSING RESEARCH</t>
  </si>
  <si>
    <t>1976-1317</t>
  </si>
  <si>
    <t>ASIAN PACIFIC JOURNAL OF ALLERGY AND IMMUNOLOGY</t>
  </si>
  <si>
    <t>0125-877X</t>
  </si>
  <si>
    <t>ASIAN PACIFIC JOURNAL OF TROPICAL MEDICINE</t>
  </si>
  <si>
    <t>1995-7645</t>
  </si>
  <si>
    <t>ASIAN AND PACIFIC MIGRATION JOURNAL</t>
  </si>
  <si>
    <t>0117-1968</t>
  </si>
  <si>
    <t>ASIAN PERSPECTIVE</t>
  </si>
  <si>
    <t>0258-9184</t>
  </si>
  <si>
    <t>ASIAN POPULATION STUDIES</t>
  </si>
  <si>
    <t>1744-1730</t>
  </si>
  <si>
    <t>ASIAN STUDIES REVIEW</t>
  </si>
  <si>
    <t>1035-7823</t>
  </si>
  <si>
    <t>ASIAN SURVEY</t>
  </si>
  <si>
    <t>0004-4687</t>
  </si>
  <si>
    <t>ASIAN WOMEN</t>
  </si>
  <si>
    <t>1225-925X</t>
  </si>
  <si>
    <t>ASIAN-PACIFIC ECONOMIC LITERATURE</t>
  </si>
  <si>
    <t>0818-9935</t>
  </si>
  <si>
    <t>ASIA-PACIFIC EDUCATION RESEARCHER</t>
  </si>
  <si>
    <t>0119-5646</t>
  </si>
  <si>
    <t>ASIA-PACIFIC JOURNAL OF ACCOUNTING &amp; ECONOMICS</t>
  </si>
  <si>
    <t>1608-1625</t>
  </si>
  <si>
    <t>ASIA-PACIFIC JOURNAL OF ATMOSPHERIC SCIENCES</t>
  </si>
  <si>
    <t>1976-7633</t>
  </si>
  <si>
    <t>ASIA-PACIFIC JOURNAL OF CHEMICAL ENGINEERING</t>
  </si>
  <si>
    <t>1932-2135</t>
  </si>
  <si>
    <t>ASIA-PACIFIC JOURNAL OF CLINICAL ONCOLOGY</t>
  </si>
  <si>
    <t>1743-7555</t>
  </si>
  <si>
    <t>ASIA-PACIFIC JOURNAL OF FINANCIAL STUDIES</t>
  </si>
  <si>
    <t>2041-9945</t>
  </si>
  <si>
    <t>ASIA-PACIFIC JOURNAL OF PUBLIC HEALTH</t>
  </si>
  <si>
    <t>1010-5395</t>
  </si>
  <si>
    <t>ASIA-PACIFIC JOURNAL OF TEACHER EDUCATION</t>
  </si>
  <si>
    <t>1359-866X</t>
  </si>
  <si>
    <t>ASIA-PACIFIC PSYCHIATRY</t>
  </si>
  <si>
    <t>1758-5864</t>
  </si>
  <si>
    <t>ASLIB JOURNAL OF INFORMATION MANAGEMENT</t>
  </si>
  <si>
    <t>2050-3806</t>
  </si>
  <si>
    <t>ASN NEURO</t>
  </si>
  <si>
    <t>1759-0914</t>
  </si>
  <si>
    <t>ASSAY AND DRUG DEVELOPMENT TECHNOLOGIES</t>
  </si>
  <si>
    <t>1540-658X</t>
  </si>
  <si>
    <t>ASSEMBLY AUTOMATION</t>
  </si>
  <si>
    <t>0144-5154</t>
  </si>
  <si>
    <t>ASSESSMENT &amp; EVALUATION IN HIGHER EDUCATION</t>
  </si>
  <si>
    <t>0260-2938</t>
  </si>
  <si>
    <t>ASSESSING WRITING</t>
  </si>
  <si>
    <t>1075-2935</t>
  </si>
  <si>
    <t>ASSESSMENT</t>
  </si>
  <si>
    <t>1073-1911</t>
  </si>
  <si>
    <t>ASSISTENZA INFERMIERISTICA E RICERCA</t>
  </si>
  <si>
    <t>1592-5986</t>
  </si>
  <si>
    <t>ASSISTIVE TECHNOLOGY</t>
  </si>
  <si>
    <t>1040-0435</t>
  </si>
  <si>
    <t>ASTA-ADVANCES IN STATISTICAL ANALYSIS</t>
  </si>
  <si>
    <t>1863-8171</t>
  </si>
  <si>
    <t>ASTERISQUE</t>
  </si>
  <si>
    <t>0303-1179</t>
  </si>
  <si>
    <t>ASTIN BULLETIN</t>
  </si>
  <si>
    <t>0515-0361</t>
  </si>
  <si>
    <t>ASTROBIOLOGY</t>
  </si>
  <si>
    <t>1531-1074</t>
  </si>
  <si>
    <t>ASTRONOMY &amp; ASTROPHYSICS</t>
  </si>
  <si>
    <t>ASTRONOMY AND ASTROPHYSICS REVIEW</t>
  </si>
  <si>
    <t>0935-4956</t>
  </si>
  <si>
    <t>ASTRONOMY AND COMPUTING</t>
  </si>
  <si>
    <t>2213-1337</t>
  </si>
  <si>
    <t>ASTRONOMY &amp; GEOPHYSICS</t>
  </si>
  <si>
    <t>1366-8781</t>
  </si>
  <si>
    <t>ASTRONOMICAL JOURNAL</t>
  </si>
  <si>
    <t>0004-6256</t>
  </si>
  <si>
    <t>ASTRONOMY LETTERS-A JOURNAL OF ASTRONOMY AND SPACE ASTROPHYSICS</t>
  </si>
  <si>
    <t>1063-7737</t>
  </si>
  <si>
    <t>ASTRONOMISCHE NACHRICHTEN</t>
  </si>
  <si>
    <t>0004-6337</t>
  </si>
  <si>
    <t>ASTRONOMY REPORTS</t>
  </si>
  <si>
    <t>1063-7729</t>
  </si>
  <si>
    <t>ASTROPARTICLE PHYSICS</t>
  </si>
  <si>
    <t>0927-6505</t>
  </si>
  <si>
    <t>ASTROPHYSICAL BULLETIN</t>
  </si>
  <si>
    <t>1990-3413</t>
  </si>
  <si>
    <t>ASTROPHYSICAL JOURNAL</t>
  </si>
  <si>
    <t>0004-637X</t>
  </si>
  <si>
    <t>ASTROPHYSICAL JOURNAL LETTERS</t>
  </si>
  <si>
    <t>2041-8205</t>
  </si>
  <si>
    <t>ASTROPHYSICAL JOURNAL SUPPLEMENT SERIES</t>
  </si>
  <si>
    <t>0067-0049</t>
  </si>
  <si>
    <t>ASTROPHYSICS AND SPACE SCIENCE</t>
  </si>
  <si>
    <t>0004-640X</t>
  </si>
  <si>
    <t>ASTROPHYSICS</t>
  </si>
  <si>
    <t>0571-7256</t>
  </si>
  <si>
    <t>ASYMPTOTIC ANALYSIS</t>
  </si>
  <si>
    <t>0921-7134</t>
  </si>
  <si>
    <t>AT-AUTOMATISIERUNGSTECHNIK</t>
  </si>
  <si>
    <t>0178-2312</t>
  </si>
  <si>
    <t>ATENCION PRIMARIA</t>
  </si>
  <si>
    <t>0212-6567</t>
  </si>
  <si>
    <t>ATHEROSCLEROSIS</t>
  </si>
  <si>
    <t>0021-9150</t>
  </si>
  <si>
    <t>ATHEROSCLEROSIS SUPPLEMENTS</t>
  </si>
  <si>
    <t>1567-5688</t>
  </si>
  <si>
    <t>ATLANTIC GEOLOGY</t>
  </si>
  <si>
    <t>0843-5561</t>
  </si>
  <si>
    <t>ATLA-ALTERNATIVES TO LABORATORY ANIMALS</t>
  </si>
  <si>
    <t>0261-1929</t>
  </si>
  <si>
    <t>ATLANTIS-JOURNAL OF THE SPANISH ASSOCIATION OF ANGLO-AMERICAN STUDIES</t>
  </si>
  <si>
    <t>0210-6124</t>
  </si>
  <si>
    <t>ATMOSPHERIC CHEMISTRY AND PHYSICS</t>
  </si>
  <si>
    <t>1680-7316</t>
  </si>
  <si>
    <t>ATMOSPHERIC ENVIRONMENT</t>
  </si>
  <si>
    <t>1352-2310</t>
  </si>
  <si>
    <t>ATMOSPHERIC MEASUREMENT TECHNIQUES</t>
  </si>
  <si>
    <t>1867-1381</t>
  </si>
  <si>
    <t>ATMOSPHERE-OCEAN</t>
  </si>
  <si>
    <t>0705-5900</t>
  </si>
  <si>
    <t>ATMOSPHERIC POLLUTION RESEARCH</t>
  </si>
  <si>
    <t>1309-1042</t>
  </si>
  <si>
    <t>ATMOSPHERIC RESEARCH</t>
  </si>
  <si>
    <t>0169-8095</t>
  </si>
  <si>
    <t>ATMOSPHERIC SCIENCE LETTERS</t>
  </si>
  <si>
    <t>1530-261X</t>
  </si>
  <si>
    <t>ATMOSFERA</t>
  </si>
  <si>
    <t>0187-6236</t>
  </si>
  <si>
    <t>ATMOSPHERE</t>
  </si>
  <si>
    <t>ATOMIC DATA AND NUCLEAR DATA TABLES</t>
  </si>
  <si>
    <t>0092-640X</t>
  </si>
  <si>
    <t>ATOMIC ENERGY</t>
  </si>
  <si>
    <t>1063-4258</t>
  </si>
  <si>
    <t>ATOMIC SPECTROSCOPY</t>
  </si>
  <si>
    <t>0195-5373</t>
  </si>
  <si>
    <t>ATOMIZATION AND SPRAYS</t>
  </si>
  <si>
    <t>1044-5110</t>
  </si>
  <si>
    <t>ATTACHMENT &amp; HUMAN DEVELOPMENT</t>
  </si>
  <si>
    <t>1461-6734</t>
  </si>
  <si>
    <t>ATTENTION PERCEPTION &amp; PSYCHOPHYSICS</t>
  </si>
  <si>
    <t>1943-3921</t>
  </si>
  <si>
    <t>ATW-INTERNATIONAL JOURNAL FOR NUCLEAR POWER</t>
  </si>
  <si>
    <t>1431-5254</t>
  </si>
  <si>
    <t>AUDIOLOGY AND NEURO-OTOLOGY</t>
  </si>
  <si>
    <t>1420-3030</t>
  </si>
  <si>
    <t>AUDITING-A JOURNAL OF PRACTICE &amp; THEORY</t>
  </si>
  <si>
    <t>0278-0380</t>
  </si>
  <si>
    <t>AUGMENTATIVE AND ALTERNATIVE COMMUNICATION</t>
  </si>
  <si>
    <t>0743-4618</t>
  </si>
  <si>
    <t>AUK</t>
  </si>
  <si>
    <t>0004-8038</t>
  </si>
  <si>
    <t>AURIS NASUS LARYNX</t>
  </si>
  <si>
    <t>0385-8146</t>
  </si>
  <si>
    <t>AUSTRALIAN ABORIGINAL STUDIES</t>
  </si>
  <si>
    <t>0729-4352</t>
  </si>
  <si>
    <t>AUSTRALIAN ACCOUNTING REVIEW</t>
  </si>
  <si>
    <t>1035-6908</t>
  </si>
  <si>
    <t>AUSTRALIAN ARCHAEOLOGY</t>
  </si>
  <si>
    <t>0312-2417</t>
  </si>
  <si>
    <t>AUSTRALIAN CRITICAL CARE</t>
  </si>
  <si>
    <t>1036-7314</t>
  </si>
  <si>
    <t>AUSTRALIAN DENTAL JOURNAL</t>
  </si>
  <si>
    <t>0045-0421</t>
  </si>
  <si>
    <t>AUSTRALIAN ECONOMIC HISTORY REVIEW</t>
  </si>
  <si>
    <t>0004-8992</t>
  </si>
  <si>
    <t>AUSTRALIAN ECONOMIC PAPERS</t>
  </si>
  <si>
    <t>0004-900X</t>
  </si>
  <si>
    <t>AUSTRALIAN ECONOMIC REVIEW</t>
  </si>
  <si>
    <t>0004-9018</t>
  </si>
  <si>
    <t>AUSTRALIAN EDUCATIONAL RESEARCHER</t>
  </si>
  <si>
    <t>0311-6999</t>
  </si>
  <si>
    <t>AUSTRALIAN ENDODONTIC JOURNAL</t>
  </si>
  <si>
    <t>1329-1947</t>
  </si>
  <si>
    <t>AUSTRALIAN FAMILY PHYSICIAN</t>
  </si>
  <si>
    <t>0300-8495</t>
  </si>
  <si>
    <t>AUSTRALIAN FEMINIST STUDIES</t>
  </si>
  <si>
    <t>0816-4649</t>
  </si>
  <si>
    <t>AUSTRALIAN FORESTRY</t>
  </si>
  <si>
    <t>0004-9158</t>
  </si>
  <si>
    <t>AUSTRALIAN GEOGRAPHER</t>
  </si>
  <si>
    <t>0004-9182</t>
  </si>
  <si>
    <t>AUSTRALIAN HEALTH REVIEW</t>
  </si>
  <si>
    <t>0156-5788</t>
  </si>
  <si>
    <t>AUSTRALIAN JOURNAL OF ADULT LEARNING</t>
  </si>
  <si>
    <t>1443-1394</t>
  </si>
  <si>
    <t>AUSTRALIAN JOURNAL OF ADVANCED NURSING</t>
  </si>
  <si>
    <t>0813-0531</t>
  </si>
  <si>
    <t>AUSTRALIAN JOURNAL OF AGRICULTURAL AND RESOURCE ECONOMICS</t>
  </si>
  <si>
    <t>1364-985X</t>
  </si>
  <si>
    <t>AUSTRALIAN JOURNAL OF ANTHROPOLOGY</t>
  </si>
  <si>
    <t>1035-8811</t>
  </si>
  <si>
    <t>AUSTRALIAN JOURNAL OF BOTANY</t>
  </si>
  <si>
    <t>0067-1924</t>
  </si>
  <si>
    <t>AUSTRALIAN JOURNAL OF CHEMISTRY</t>
  </si>
  <si>
    <t>0004-9425</t>
  </si>
  <si>
    <t>AUSTRALASIAN JOURNAL OF EARLY CHILDHOOD</t>
  </si>
  <si>
    <t>AUSTRALIAN JOURNAL OF EARTH SCIENCES</t>
  </si>
  <si>
    <t>0812-0099</t>
  </si>
  <si>
    <t>AUSTRALIAN JOURNAL OF EDUCATION</t>
  </si>
  <si>
    <t>0004-9441</t>
  </si>
  <si>
    <t>AUSTRALIAN JOURNAL OF FORENSIC SCIENCES</t>
  </si>
  <si>
    <t>0045-0618</t>
  </si>
  <si>
    <t>AUSTRALIAN JOURNAL OF GRAPE AND WINE RESEARCH</t>
  </si>
  <si>
    <t>1322-7130</t>
  </si>
  <si>
    <t>AUSTRALIAN JOURNAL OF INTERNATIONAL AFFAIRS</t>
  </si>
  <si>
    <t>1035-7718</t>
  </si>
  <si>
    <t>AUSTRALIAN JOURNAL OF LINGUISTICS</t>
  </si>
  <si>
    <t>0726-8602</t>
  </si>
  <si>
    <t>AUSTRALIAN JOURNAL OF MANAGEMENT</t>
  </si>
  <si>
    <t>0312-8962</t>
  </si>
  <si>
    <t>AUSTRALIAN JOURNAL OF POLITICS AND HISTORY</t>
  </si>
  <si>
    <t>0004-9522</t>
  </si>
  <si>
    <t>AUSTRALIAN JOURNAL OF POLITICAL SCIENCE</t>
  </si>
  <si>
    <t>1036-1146</t>
  </si>
  <si>
    <t>AUSTRALIAN JOURNAL OF PRIMARY HEALTH</t>
  </si>
  <si>
    <t>1448-7527</t>
  </si>
  <si>
    <t>AUSTRALIAN JOURNAL OF PSYCHOLOGY</t>
  </si>
  <si>
    <t>0004-9530</t>
  </si>
  <si>
    <t>AUSTRALIAN JOURNAL OF PUBLIC ADMINISTRATION</t>
  </si>
  <si>
    <t>0313-6647</t>
  </si>
  <si>
    <t>AUSTRALIAN JOURNAL OF RURAL HEALTH</t>
  </si>
  <si>
    <t>1038-5282</t>
  </si>
  <si>
    <t>AUSTRALIAN JOURNAL OF SOCIAL ISSUES</t>
  </si>
  <si>
    <t>AUSTRALIAN JOURNAL OF ZOOLOGY</t>
  </si>
  <si>
    <t>0004-959X</t>
  </si>
  <si>
    <t>AUSTRALIAN MAMMALOGY</t>
  </si>
  <si>
    <t>0310-0049</t>
  </si>
  <si>
    <t>1836-716X</t>
  </si>
  <si>
    <t>AUSTRALIAN AND NEW ZEALAND JOURNAL OF CRIMINOLOGY</t>
  </si>
  <si>
    <t>0004-8658</t>
  </si>
  <si>
    <t>AUSTRALIAN AND NEW ZEALAND JOURNAL OF FAMILY THERAPY</t>
  </si>
  <si>
    <t>0814-723X</t>
  </si>
  <si>
    <t>AUSTRALIAN &amp; NEW ZEALAND JOURNAL OF OBSTETRICS &amp; GYNAECOLOGY</t>
  </si>
  <si>
    <t>0004-8666</t>
  </si>
  <si>
    <t>AUSTRALIAN AND NEW ZEALAND JOURNAL OF PSYCHIATRY</t>
  </si>
  <si>
    <t>0004-8674</t>
  </si>
  <si>
    <t>AUSTRALIAN AND NEW ZEALAND JOURNAL OF PUBLIC HEALTH</t>
  </si>
  <si>
    <t>1326-0200</t>
  </si>
  <si>
    <t>AUSTRALIAN &amp; NEW ZEALAND JOURNAL OF STATISTICS</t>
  </si>
  <si>
    <t>1369-1473</t>
  </si>
  <si>
    <t>AUSTRALIAN OCCUPATIONAL THERAPY JOURNAL</t>
  </si>
  <si>
    <t>0045-0766</t>
  </si>
  <si>
    <t>AUSTRALIAN PSYCHOLOGIST</t>
  </si>
  <si>
    <t>0005-0067</t>
  </si>
  <si>
    <t>AUSTRALIAN SOCIAL WORK</t>
  </si>
  <si>
    <t>0312-407X</t>
  </si>
  <si>
    <t>AUSTRALIAN SYSTEMATIC BOTANY</t>
  </si>
  <si>
    <t>1030-1887</t>
  </si>
  <si>
    <t>AUSTRALIAN VETERINARY JOURNAL</t>
  </si>
  <si>
    <t>0005-0423</t>
  </si>
  <si>
    <t>AUSTRAL ECOLOGY</t>
  </si>
  <si>
    <t>1442-9985</t>
  </si>
  <si>
    <t>AUSTRAL ENTOMOLOGY</t>
  </si>
  <si>
    <t>2052-1758</t>
  </si>
  <si>
    <t>AUSTRAL JOURNAL OF VETERINARY SCIENCES</t>
  </si>
  <si>
    <t>0719-8000</t>
  </si>
  <si>
    <t>AUSTRALASIAN JOURNAL ON AGEING</t>
  </si>
  <si>
    <t>1440-6381</t>
  </si>
  <si>
    <t>AUSTRALASIAN JOURNAL OF DERMATOLOGY</t>
  </si>
  <si>
    <t>0004-8380</t>
  </si>
  <si>
    <t>AUSTRALASIAN JOURNAL OF EDUCATIONAL TECHNOLOGY</t>
  </si>
  <si>
    <t>AUSTRALASIAN JOURNAL OF ENVIRONMENTAL MANAGEMENT</t>
  </si>
  <si>
    <t>1448-6563</t>
  </si>
  <si>
    <t>AUSTRALASIAN PHYSICAL &amp; ENGINEERING SCIENCES IN MEDICINE</t>
  </si>
  <si>
    <t>0158-9938</t>
  </si>
  <si>
    <t>AUSTRALASIAN PLANT PATHOLOGY</t>
  </si>
  <si>
    <t>0815-3191</t>
  </si>
  <si>
    <t>AUSTRALASIAN PSYCHIATRY</t>
  </si>
  <si>
    <t>1039-8562</t>
  </si>
  <si>
    <t>AUSTRIAN HISTORY YEARBOOK</t>
  </si>
  <si>
    <t>0067-2378</t>
  </si>
  <si>
    <t>AUSTRIAN JOURNAL OF EARTH SCIENCES</t>
  </si>
  <si>
    <t>2072-7151</t>
  </si>
  <si>
    <t>AUSTRIAN JOURNAL OF FOREST SCIENCE</t>
  </si>
  <si>
    <t>0379-5292</t>
  </si>
  <si>
    <t>AUSTRIAN JOURNAL OF POLITICAL SCIENCE</t>
  </si>
  <si>
    <t>2313-5433</t>
  </si>
  <si>
    <t>AUTEX RESEARCH JOURNAL</t>
  </si>
  <si>
    <t>1470-9589</t>
  </si>
  <si>
    <t>AUTISM</t>
  </si>
  <si>
    <t>1362-3613</t>
  </si>
  <si>
    <t>AUTISM RESEARCH</t>
  </si>
  <si>
    <t>1939-3792</t>
  </si>
  <si>
    <t>AUTOIMMUNITY REVIEWS</t>
  </si>
  <si>
    <t>1568-9972</t>
  </si>
  <si>
    <t>AUTOIMMUNITY</t>
  </si>
  <si>
    <t>0891-6934</t>
  </si>
  <si>
    <t>AUTOMATION IN CONSTRUCTION</t>
  </si>
  <si>
    <t>0926-5805</t>
  </si>
  <si>
    <t>AUTOMATION AND REMOTE CONTROL</t>
  </si>
  <si>
    <t>0005-1179</t>
  </si>
  <si>
    <t>AUTOMATED SOFTWARE ENGINEERING</t>
  </si>
  <si>
    <t>0928-8910</t>
  </si>
  <si>
    <t>AUTOMATICA</t>
  </si>
  <si>
    <t>0005-1098</t>
  </si>
  <si>
    <t>AUTOMATIKA</t>
  </si>
  <si>
    <t>0005-1144</t>
  </si>
  <si>
    <t>AUTONOMOUS AGENTS AND MULTI-AGENT SYSTEMS</t>
  </si>
  <si>
    <t>1387-2532</t>
  </si>
  <si>
    <t>AUTONOMIC NEUROSCIENCE-BASIC &amp; CLINICAL</t>
  </si>
  <si>
    <t>1566-0702</t>
  </si>
  <si>
    <t>AUTONOMOUS ROBOTS</t>
  </si>
  <si>
    <t>0929-5593</t>
  </si>
  <si>
    <t>AUTOPHAGY</t>
  </si>
  <si>
    <t>1554-8627</t>
  </si>
  <si>
    <t>AVIAN BIOLOGY RESEARCH</t>
  </si>
  <si>
    <t>1758-1559</t>
  </si>
  <si>
    <t>AVIAN CONSERVATION AND ECOLOGY</t>
  </si>
  <si>
    <t>1712-6568</t>
  </si>
  <si>
    <t>AVIAN DISEASES</t>
  </si>
  <si>
    <t>0005-2086</t>
  </si>
  <si>
    <t>AVIAN PATHOLOGY</t>
  </si>
  <si>
    <t>0307-9457</t>
  </si>
  <si>
    <t>AVIAN RESEARCH</t>
  </si>
  <si>
    <t>2053-7166</t>
  </si>
  <si>
    <t>AYER</t>
  </si>
  <si>
    <t>1134-2277</t>
  </si>
  <si>
    <t>BULLETIN DE L ACADEMIE NATIONALE DE MEDECINE</t>
  </si>
  <si>
    <t>0001-4079</t>
  </si>
  <si>
    <t>BULLETIN OF THE AMERICAN MATHEMATICAL SOCIETY</t>
  </si>
  <si>
    <t>0273-0979</t>
  </si>
  <si>
    <t>BULLETIN OF THE AMERICAN METEOROLOGICAL SOCIETY</t>
  </si>
  <si>
    <t>0003-0007</t>
  </si>
  <si>
    <t>BULLETIN OF THE AMERICAN MUSEUM OF NATURAL HISTORY</t>
  </si>
  <si>
    <t>0003-0090</t>
  </si>
  <si>
    <t>BOLETIN DE LA ASOCIACION DE GEOGRAFOS ESPANOLES</t>
  </si>
  <si>
    <t>0212-9426</t>
  </si>
  <si>
    <t>BULLETIN OF THE ATOMIC SCIENTISTS</t>
  </si>
  <si>
    <t>0096-3402</t>
  </si>
  <si>
    <t>BULLETIN OF THE AUSTRALIAN MATHEMATICAL SOCIETY</t>
  </si>
  <si>
    <t>0004-9727</t>
  </si>
  <si>
    <t>BULLETIN OF THE BELGIAN MATHEMATICAL SOCIETY-SIMON STEVIN</t>
  </si>
  <si>
    <t>1370-1444</t>
  </si>
  <si>
    <t>BULLETIN OF THE BRAZILIAN MATHEMATICAL SOCIETY</t>
  </si>
  <si>
    <t>1678-7544</t>
  </si>
  <si>
    <t>BULLETIN DU CANCER</t>
  </si>
  <si>
    <t>0007-4551</t>
  </si>
  <si>
    <t>BULLETIN OF THE CHEMICAL SOCIETY OF ETHIOPIA</t>
  </si>
  <si>
    <t>1011-3924</t>
  </si>
  <si>
    <t>BULLETIN OF THE CHEMICAL SOCIETY OF JAPAN</t>
  </si>
  <si>
    <t>0009-2673</t>
  </si>
  <si>
    <t>BULLETIN OF EARTHQUAKE ENGINEERING</t>
  </si>
  <si>
    <t>1570-761X</t>
  </si>
  <si>
    <t>BULLETIN OF ECONOMIC RESEARCH</t>
  </si>
  <si>
    <t>0307-3378</t>
  </si>
  <si>
    <t>BULLETIN OF ENGINEERING GEOLOGY AND THE ENVIRONMENT</t>
  </si>
  <si>
    <t>1435-9529</t>
  </si>
  <si>
    <t>BULLETIN OF ENTOMOLOGICAL RESEARCH</t>
  </si>
  <si>
    <t>0007-4853</t>
  </si>
  <si>
    <t>BULLETIN OF ENVIRONMENTAL CONTAMINATION AND TOXICOLOGY</t>
  </si>
  <si>
    <t>0007-4861</t>
  </si>
  <si>
    <t>BULLETIN OF THE EUROPEAN ASSOCIATION OF FISH PATHOLOGISTS</t>
  </si>
  <si>
    <t>0108-0288</t>
  </si>
  <si>
    <t>BULLETIN OF EXPERIMENTAL BIOLOGY AND MEDICINE</t>
  </si>
  <si>
    <t>0007-4888</t>
  </si>
  <si>
    <t>BOLLETTINO DI GEOFISICA TEORICA ED APPLICATA</t>
  </si>
  <si>
    <t>0006-6729</t>
  </si>
  <si>
    <t>BULLETIN OF THE GEOLOGICAL SOCIETY OF DENMARK</t>
  </si>
  <si>
    <t>2245-7070</t>
  </si>
  <si>
    <t>BULLETIN OF THE GEOLOGICAL SOCIETY OF FINLAND</t>
  </si>
  <si>
    <t>0367-5211</t>
  </si>
  <si>
    <t>BULLETIN OF GEOSCIENCES</t>
  </si>
  <si>
    <t>1214-1119</t>
  </si>
  <si>
    <t>BULLETIN OF THE HISTORY OF MEDICINE</t>
  </si>
  <si>
    <t>0007-5140</t>
  </si>
  <si>
    <t>BULLETIN OF INDONESIAN ECONOMIC STUDIES</t>
  </si>
  <si>
    <t>0007-4918</t>
  </si>
  <si>
    <t>BULLETIN OF INSECTOLOGY</t>
  </si>
  <si>
    <t>1721-8861</t>
  </si>
  <si>
    <t>BULLETIN OF THE IRANIAN MATHEMATICAL SOCIETY</t>
  </si>
  <si>
    <t>BULLETIN OF THE KOREAN CHEMICAL SOCIETY</t>
  </si>
  <si>
    <t>1229-5949</t>
  </si>
  <si>
    <t>BULLETIN OF THE KOREAN MATHEMATICAL SOCIETY</t>
  </si>
  <si>
    <t>1015-8634</t>
  </si>
  <si>
    <t>BULLETIN OF LATIN AMERICAN RESEARCH</t>
  </si>
  <si>
    <t>0261-3050</t>
  </si>
  <si>
    <t>BOLETIN LATINOAMERICANO Y DEL CARIBE DE PLANTAS MEDICINALES Y AROMATICAS</t>
  </si>
  <si>
    <t>0717-7917</t>
  </si>
  <si>
    <t>BULLETIN OF THE LEBEDEV PHYSICS INSTITUTE</t>
  </si>
  <si>
    <t>1068-3356</t>
  </si>
  <si>
    <t>BULLETIN OF THE LONDON MATHEMATICAL SOCIETY</t>
  </si>
  <si>
    <t>0024-6093</t>
  </si>
  <si>
    <t>BOLETIN DE MALARIOLOGIA Y SALUD AMBIENTAL</t>
  </si>
  <si>
    <t>1690-4648</t>
  </si>
  <si>
    <t>BULLETIN OF THE MALAYSIAN MATHEMATICAL SCIENCES SOCIETY</t>
  </si>
  <si>
    <t>0126-6705</t>
  </si>
  <si>
    <t>BULLETIN OF MARINE SCIENCE</t>
  </si>
  <si>
    <t>0007-4977</t>
  </si>
  <si>
    <t>BULLETIN OF MATERIALS SCIENCE</t>
  </si>
  <si>
    <t>0250-4707</t>
  </si>
  <si>
    <t>BULLETIN OF MATHEMATICAL BIOLOGY</t>
  </si>
  <si>
    <t>0092-8240</t>
  </si>
  <si>
    <t>BULLETIN OF MATHEMATICAL SCIENCES</t>
  </si>
  <si>
    <t>1664-3607</t>
  </si>
  <si>
    <t>BULLETIN MATHEMATIQUE DE LA SOCIETE DES SCIENCES MATHEMATIQUES DE ROUMANIE</t>
  </si>
  <si>
    <t>1220-3874</t>
  </si>
  <si>
    <t>BULLETIN OF THE MENNINGER CLINIC</t>
  </si>
  <si>
    <t>0025-9284</t>
  </si>
  <si>
    <t>BULLETIN OF THE PEABODY MUSEUM OF NATURAL HISTORY</t>
  </si>
  <si>
    <t>0079-032X</t>
  </si>
  <si>
    <t>BULLETIN OF THE POLISH ACADEMY OF SCIENCES-TECHNICAL SCIENCES</t>
  </si>
  <si>
    <t>0239-7528</t>
  </si>
  <si>
    <t>BULLETIN DES SCIENCES MATHEMATIQUES</t>
  </si>
  <si>
    <t>0007-4497</t>
  </si>
  <si>
    <t>BULLETIN OF THE SEISMOLOGICAL SOCIETY OF AMERICA</t>
  </si>
  <si>
    <t>0037-1106</t>
  </si>
  <si>
    <t>BOLETIN DE LA SOCIEDAD ARGENTINA DE BOTANICA</t>
  </si>
  <si>
    <t>1851-2372</t>
  </si>
  <si>
    <t>BULLETIN DE LA SOCIETE GEOLOGIQUE DE FRANCE</t>
  </si>
  <si>
    <t>0037-9409</t>
  </si>
  <si>
    <t>BOLETIN DE LA SOCIEDAD GEOLOGICA MEXICANA</t>
  </si>
  <si>
    <t>1405-3322</t>
  </si>
  <si>
    <t>BULLETIN DE LA SOCIETE MATHEMATIQUE DE FRANCE</t>
  </si>
  <si>
    <t>0037-9484</t>
  </si>
  <si>
    <t>BOLLETTINO DELLA SOCIETA PALEONTOLOGICA ITALIANA</t>
  </si>
  <si>
    <t>0375-7633</t>
  </si>
  <si>
    <t>BOLLETTINO DI STORIA DELLE SCIENZE MATEMATICHE</t>
  </si>
  <si>
    <t>0392-4432</t>
  </si>
  <si>
    <t>BULLETIN OF SYMBOLIC LOGIC</t>
  </si>
  <si>
    <t>1079-8986</t>
  </si>
  <si>
    <t>BULLETIN OF VOLCANOLOGY</t>
  </si>
  <si>
    <t>0258-8900</t>
  </si>
  <si>
    <t>BULLETIN OF THE WORLD HEALTH ORGANIZATION</t>
  </si>
  <si>
    <t>0042-9686</t>
  </si>
  <si>
    <t>BABEL-REVUE INTERNATIONALE DE LA TRADUCTION-INTERNATIONAL JOURNAL OF TRANSLATION</t>
  </si>
  <si>
    <t>0521-9744</t>
  </si>
  <si>
    <t>BALKAN JOURNAL OF MEDICAL GENETICS</t>
  </si>
  <si>
    <t>1311-0160</t>
  </si>
  <si>
    <t>BALKAN MEDICAL JOURNAL</t>
  </si>
  <si>
    <t>2146-3123</t>
  </si>
  <si>
    <t>BALTIC FORESTRY</t>
  </si>
  <si>
    <t>1392-1355</t>
  </si>
  <si>
    <t>BALTIC JOURNAL OF ECONOMICS</t>
  </si>
  <si>
    <t>1406-099X</t>
  </si>
  <si>
    <t>BALTIC JOURNAL OF MANAGEMENT</t>
  </si>
  <si>
    <t>1746-5265</t>
  </si>
  <si>
    <t>BALTIC JOURNAL OF ROAD AND BRIDGE ENGINEERING</t>
  </si>
  <si>
    <t>1822-427X</t>
  </si>
  <si>
    <t>BALTICA</t>
  </si>
  <si>
    <t>0067-3064</t>
  </si>
  <si>
    <t>BANACH JOURNAL OF MATHEMATICAL ANALYSIS</t>
  </si>
  <si>
    <t>1735-8787</t>
  </si>
  <si>
    <t>BANGLADESH JOURNAL OF BOTANY</t>
  </si>
  <si>
    <t>0253-5416</t>
  </si>
  <si>
    <t>BANGLADESH JOURNAL OF PHARMACOLOGY</t>
  </si>
  <si>
    <t>1991-007X</t>
  </si>
  <si>
    <t>BANGLADESH JOURNAL OF PLANT TAXONOMY</t>
  </si>
  <si>
    <t>1028-2092</t>
  </si>
  <si>
    <t>BARIATRIC SURGICAL PRACTICE AND PATIENT CARE</t>
  </si>
  <si>
    <t>2168-023X</t>
  </si>
  <si>
    <t>BASIC AND APPLIED ECOLOGY</t>
  </si>
  <si>
    <t>1439-1791</t>
  </si>
  <si>
    <t>BASIC AND APPLIED SOCIAL PSYCHOLOGY</t>
  </si>
  <si>
    <t>0197-3533</t>
  </si>
  <si>
    <t>BASIC &amp; CLINICAL PHARMACOLOGY &amp; TOXICOLOGY</t>
  </si>
  <si>
    <t>1742-7835</t>
  </si>
  <si>
    <t>BASIC RESEARCH IN CARDIOLOGY</t>
  </si>
  <si>
    <t>0300-8428</t>
  </si>
  <si>
    <t>BASIN RESEARCH</t>
  </si>
  <si>
    <t>0950-091X</t>
  </si>
  <si>
    <t>BAUINGENIEUR</t>
  </si>
  <si>
    <t>0005-6650</t>
  </si>
  <si>
    <t>BAUPHYSIK</t>
  </si>
  <si>
    <t>0171-5445</t>
  </si>
  <si>
    <t>BAUTECHNIK</t>
  </si>
  <si>
    <t>0932-8351</t>
  </si>
  <si>
    <t>BAYESIAN ANALYSIS</t>
  </si>
  <si>
    <t>1931-6690</t>
  </si>
  <si>
    <t>BIOCHIMICA ET BIOPHYSICA ACTA-BIOENERGETICS</t>
  </si>
  <si>
    <t>0005-2728</t>
  </si>
  <si>
    <t>BIOCHIMICA ET BIOPHYSICA ACTA-BIOMEMBRANES</t>
  </si>
  <si>
    <t>0005-2736</t>
  </si>
  <si>
    <t>BIOCHIMICA ET BIOPHYSICA ACTA-GENERAL SUBJECTS</t>
  </si>
  <si>
    <t>0304-4165</t>
  </si>
  <si>
    <t>BIOCHIMICA ET BIOPHYSICA ACTA-GENE REGULATORY MECHANISMS</t>
  </si>
  <si>
    <t>1874-9399</t>
  </si>
  <si>
    <t>BIOCHIMICA ET BIOPHYSICA ACTA-MOLECULAR BASIS OF DISEASE</t>
  </si>
  <si>
    <t>0925-4439</t>
  </si>
  <si>
    <t>BIOCHIMICA ET BIOPHYSICA ACTA-MOLECULAR AND CELL BIOLOGY OF LIPIDS</t>
  </si>
  <si>
    <t>1388-1981</t>
  </si>
  <si>
    <t>BIOCHIMICA ET BIOPHYSICA ACTA-MOLECULAR CELL RESEARCH</t>
  </si>
  <si>
    <t>0167-4889</t>
  </si>
  <si>
    <t>BIOCHIMICA ET BIOPHYSICA ACTA-PROTEINS AND PROTEOMICS</t>
  </si>
  <si>
    <t>1570-9639</t>
  </si>
  <si>
    <t>BIOCHIMICA ET BIOPHYSICA ACTA-REVIEWS ON CANCER</t>
  </si>
  <si>
    <t>0304-419X</t>
  </si>
  <si>
    <t>B E JOURNAL OF ECONOMIC ANALYSIS &amp; POLICY</t>
  </si>
  <si>
    <t>1935-1682</t>
  </si>
  <si>
    <t>B E JOURNAL OF MACROECONOMICS</t>
  </si>
  <si>
    <t>1935-1690</t>
  </si>
  <si>
    <t>B E JOURNAL OF THEORETICAL ECONOMICS</t>
  </si>
  <si>
    <t>1935-1704</t>
  </si>
  <si>
    <t>BEHAVIOR ANALYST</t>
  </si>
  <si>
    <t>0738-6729</t>
  </si>
  <si>
    <t>BEHAVIORAL AND BRAIN FUNCTIONS</t>
  </si>
  <si>
    <t>BEHAVIOURAL BRAIN RESEARCH</t>
  </si>
  <si>
    <t>0166-4328</t>
  </si>
  <si>
    <t>BEHAVIORAL AND BRAIN SCIENCES</t>
  </si>
  <si>
    <t>0140-525X</t>
  </si>
  <si>
    <t>BEHAVIOUR CHANGE</t>
  </si>
  <si>
    <t>0813-4839</t>
  </si>
  <si>
    <t>BEHAVIOURAL AND COGNITIVE PSYCHOTHERAPY</t>
  </si>
  <si>
    <t>1352-4658</t>
  </si>
  <si>
    <t>BEHAVIORAL DISORDERS</t>
  </si>
  <si>
    <t>0198-7429</t>
  </si>
  <si>
    <t>BEHAVIORAL ECOLOGY</t>
  </si>
  <si>
    <t>1045-2249</t>
  </si>
  <si>
    <t>BEHAVIORAL ECOLOGY AND SOCIOBIOLOGY</t>
  </si>
  <si>
    <t>0340-5443</t>
  </si>
  <si>
    <t>BEHAVIOR GENETICS</t>
  </si>
  <si>
    <t>0001-8244</t>
  </si>
  <si>
    <t>BEHAVIOUR &amp; INFORMATION TECHNOLOGY</t>
  </si>
  <si>
    <t>0144-929X</t>
  </si>
  <si>
    <t>BEHAVIORAL INTERVENTIONS</t>
  </si>
  <si>
    <t>1072-0847</t>
  </si>
  <si>
    <t>BEHAVIORAL MEDICINE</t>
  </si>
  <si>
    <t>0896-4289</t>
  </si>
  <si>
    <t>BEHAVIOR MODIFICATION</t>
  </si>
  <si>
    <t>0145-4455</t>
  </si>
  <si>
    <t>BEHAVIOURAL NEUROLOGY</t>
  </si>
  <si>
    <t>0953-4180</t>
  </si>
  <si>
    <t>BEHAVIORAL NEUROSCIENCE</t>
  </si>
  <si>
    <t>0735-7044</t>
  </si>
  <si>
    <t>BEHAVIOURAL PHARMACOLOGY</t>
  </si>
  <si>
    <t>0955-8810</t>
  </si>
  <si>
    <t>BEHAVIOURAL PROCESSES</t>
  </si>
  <si>
    <t>0376-6357</t>
  </si>
  <si>
    <t>BEHAVIORAL PSYCHOLOGY-PSICOLOGIA CONDUCTUAL</t>
  </si>
  <si>
    <t>1132-9483</t>
  </si>
  <si>
    <t>BEHAVIOR RESEARCH METHODS</t>
  </si>
  <si>
    <t>1554-351X</t>
  </si>
  <si>
    <t>BEHAVIOUR RESEARCH AND THERAPY</t>
  </si>
  <si>
    <t>0005-7967</t>
  </si>
  <si>
    <t>BEHAVIORAL SCIENCES &amp; THE LAW</t>
  </si>
  <si>
    <t>0735-3936</t>
  </si>
  <si>
    <t>BEHAVIORAL SLEEP MEDICINE</t>
  </si>
  <si>
    <t>1540-2002</t>
  </si>
  <si>
    <t>BEHAVIOR THERAPY</t>
  </si>
  <si>
    <t>0005-7894</t>
  </si>
  <si>
    <t>BEHAVIOUR</t>
  </si>
  <si>
    <t>0005-7959</t>
  </si>
  <si>
    <t>BEILSTEIN JOURNAL OF NANOTECHNOLOGY</t>
  </si>
  <si>
    <t>2190-4286</t>
  </si>
  <si>
    <t>BEILSTEIN JOURNAL OF ORGANIC CHEMISTRY</t>
  </si>
  <si>
    <t>1860-5397</t>
  </si>
  <si>
    <t>BELGIAN JOURNAL OF ZOOLOGY</t>
  </si>
  <si>
    <t>0777-6276</t>
  </si>
  <si>
    <t>BENEFICIAL MICROBES</t>
  </si>
  <si>
    <t>1876-2883</t>
  </si>
  <si>
    <t>B-ENT</t>
  </si>
  <si>
    <t>1781-782X</t>
  </si>
  <si>
    <t>BERICHTE UBER LANDWIRTSCHAFT</t>
  </si>
  <si>
    <t>2196-5099</t>
  </si>
  <si>
    <t>BERICHTE ZUR WISSENSCHAFTSGESCHICHTE</t>
  </si>
  <si>
    <t>0170-6233</t>
  </si>
  <si>
    <t>BERLINER JOURNAL FUR SOZIOLOGIE</t>
  </si>
  <si>
    <t>0863-1808</t>
  </si>
  <si>
    <t>BERLINER UND MUNCHENER TIERARZTLICHE WOCHENSCHRIFT</t>
  </si>
  <si>
    <t>0005-9366</t>
  </si>
  <si>
    <t>BERNOULLI</t>
  </si>
  <si>
    <t>1350-7265</t>
  </si>
  <si>
    <t>BEST PRACTICE &amp; RESEARCH CLINICAL ENDOCRINOLOGY &amp; METABOLISM</t>
  </si>
  <si>
    <t>1521-690X</t>
  </si>
  <si>
    <t>1521-6918</t>
  </si>
  <si>
    <t>BEST PRACTICE &amp; RESEARCH CLINICAL HAEMATOLOGY</t>
  </si>
  <si>
    <t>1521-6926</t>
  </si>
  <si>
    <t>BEST PRACTICE &amp; RESEARCH CLINICAL OBSTETRICS &amp; GYNAECOLOGY</t>
  </si>
  <si>
    <t>1521-6934</t>
  </si>
  <si>
    <t>BEST PRACTICE &amp; RESEARCH IN CLINICAL RHEUMATOLOGY</t>
  </si>
  <si>
    <t>1521-6942</t>
  </si>
  <si>
    <t>BETON- UND STAHLBETONBAU</t>
  </si>
  <si>
    <t>0005-9900</t>
  </si>
  <si>
    <t>BETRIEBSWIRTSCHAFTLICHE FORSCHUNG UND PRAXIS</t>
  </si>
  <si>
    <t>0340-5370</t>
  </si>
  <si>
    <t>BIG DATA</t>
  </si>
  <si>
    <t>2167-6461</t>
  </si>
  <si>
    <t>BIJDRAGEN TOT DE TAAL- LAND- EN VOLKENKUNDE</t>
  </si>
  <si>
    <t>0006-2294</t>
  </si>
  <si>
    <t>BILIG</t>
  </si>
  <si>
    <t>1301-0549</t>
  </si>
  <si>
    <t>BILINGUALISM-LANGUAGE AND COGNITION</t>
  </si>
  <si>
    <t>1366-7289</t>
  </si>
  <si>
    <t>BIOACOUSTICS-THE INTERNATIONAL JOURNAL OF ANIMAL SOUND AND ITS RECORDING</t>
  </si>
  <si>
    <t>0952-4622</t>
  </si>
  <si>
    <t>BIOANALYSIS</t>
  </si>
  <si>
    <t>1757-6180</t>
  </si>
  <si>
    <t>BIOCATALYSIS AND BIOTRANSFORMATION</t>
  </si>
  <si>
    <t>1024-2422</t>
  </si>
  <si>
    <t>BIOCELL</t>
  </si>
  <si>
    <t>0327-9545</t>
  </si>
  <si>
    <t>BIOCHEMICAL AND BIOPHYSICAL RESEARCH COMMUNICATIONS</t>
  </si>
  <si>
    <t>0006-291X</t>
  </si>
  <si>
    <t>BIOCHEMISTRY AND CELL BIOLOGY</t>
  </si>
  <si>
    <t>0829-8211</t>
  </si>
  <si>
    <t>BIOCHEMICAL ENGINEERING JOURNAL</t>
  </si>
  <si>
    <t>1369-703X</t>
  </si>
  <si>
    <t>BIOCHEMICAL GENETICS</t>
  </si>
  <si>
    <t>0006-2928</t>
  </si>
  <si>
    <t>BIOCHEMICAL JOURNAL</t>
  </si>
  <si>
    <t>0264-6021</t>
  </si>
  <si>
    <t>BIOCHEMIA MEDICA</t>
  </si>
  <si>
    <t>1330-0962</t>
  </si>
  <si>
    <t>BIOCHEMISTRY AND MOLECULAR BIOLOGY EDUCATION</t>
  </si>
  <si>
    <t>1470-8175</t>
  </si>
  <si>
    <t>BIOCHEMICAL PHARMACOLOGY</t>
  </si>
  <si>
    <t>0006-2952</t>
  </si>
  <si>
    <t>BIOCHEMICAL SOCIETY TRANSACTIONS</t>
  </si>
  <si>
    <t>0300-5127</t>
  </si>
  <si>
    <t>BIOCHEMICAL SYSTEMATICS AND ECOLOGY</t>
  </si>
  <si>
    <t>0305-1978</t>
  </si>
  <si>
    <t>BIOCHEMISTRY-MOSCOW</t>
  </si>
  <si>
    <t>0006-2979</t>
  </si>
  <si>
    <t>BIOCHEMISTRY</t>
  </si>
  <si>
    <t>0006-2960</t>
  </si>
  <si>
    <t>BIOCHIMIE</t>
  </si>
  <si>
    <t>0300-9084</t>
  </si>
  <si>
    <t>BIOCHIP JOURNAL</t>
  </si>
  <si>
    <t>1976-0280</t>
  </si>
  <si>
    <t>BIOCONJUGATE CHEMISTRY</t>
  </si>
  <si>
    <t>1043-1802</t>
  </si>
  <si>
    <t>BIOCONTROL</t>
  </si>
  <si>
    <t>1386-6141</t>
  </si>
  <si>
    <t>BIOCONTROL SCIENCE</t>
  </si>
  <si>
    <t>1342-4815</t>
  </si>
  <si>
    <t>BIOCONTROL SCIENCE AND TECHNOLOGY</t>
  </si>
  <si>
    <t>0958-3157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</si>
  <si>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</si>
  <si>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</si>
  <si>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</si>
  <si>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</si>
  <si>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</si>
  <si>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</si>
  <si>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BIODEMOGRAPHY AND SOCIAL BIOLOGY</t>
  </si>
  <si>
    <t>1948-5565</t>
  </si>
  <si>
    <t>BIODIVERSITY AND CONSERVATION</t>
  </si>
  <si>
    <t>0960-3115</t>
  </si>
  <si>
    <t>BIODRUGS</t>
  </si>
  <si>
    <t>1173-8804</t>
  </si>
  <si>
    <t>BIOELECTROCHEMISTRY</t>
  </si>
  <si>
    <t>1567-5394</t>
  </si>
  <si>
    <t>BIOELECTROMAGNETICS</t>
  </si>
  <si>
    <t>0197-8462</t>
  </si>
  <si>
    <t>BIOENERGY RESEARCH</t>
  </si>
  <si>
    <t>1939-1234</t>
  </si>
  <si>
    <t>BIOENGINEERED</t>
  </si>
  <si>
    <t>2165-5979</t>
  </si>
  <si>
    <t>BIOESSAYS</t>
  </si>
  <si>
    <t>0265-9247</t>
  </si>
  <si>
    <t>BIOETHICS</t>
  </si>
  <si>
    <t>0269-9702</t>
  </si>
  <si>
    <t>BIOFABRICATION</t>
  </si>
  <si>
    <t>1758-5082</t>
  </si>
  <si>
    <t>BIOFACTORS</t>
  </si>
  <si>
    <t>0951-6433</t>
  </si>
  <si>
    <t>BIOFOULING</t>
  </si>
  <si>
    <t>0892-7014</t>
  </si>
  <si>
    <t>BIOFUELS BIOPRODUCTS &amp; BIOREFINING-BIOFPR</t>
  </si>
  <si>
    <t>1932-104X</t>
  </si>
  <si>
    <t>BIOFUELS-UK</t>
  </si>
  <si>
    <t>1759-7269</t>
  </si>
  <si>
    <t>BIOGEOCHEMISTRY</t>
  </si>
  <si>
    <t>0168-2563</t>
  </si>
  <si>
    <t>BIOGEOSCIENCES</t>
  </si>
  <si>
    <t>1726-4170</t>
  </si>
  <si>
    <t>BIOGERONTOLOGY</t>
  </si>
  <si>
    <t>1389-5729</t>
  </si>
  <si>
    <t>BIOINFORMATICS</t>
  </si>
  <si>
    <t>1367-4803</t>
  </si>
  <si>
    <t>BIOINORGANIC CHEMISTRY AND APPLICATIONS</t>
  </si>
  <si>
    <t>1565-3633</t>
  </si>
  <si>
    <t>BIOINSPIRATION &amp; BIOMIMETICS</t>
  </si>
  <si>
    <t>1748-3182</t>
  </si>
  <si>
    <t>BIOINSPIRED BIOMIMETIC AND NANOBIOMATERIALS</t>
  </si>
  <si>
    <t>2045-9858</t>
  </si>
  <si>
    <t>BIOINTERPHASES</t>
  </si>
  <si>
    <t>1934-8630</t>
  </si>
  <si>
    <t>BIOINVASIONS RECORDS</t>
  </si>
  <si>
    <t>2242-1300</t>
  </si>
  <si>
    <t>BIOLOGICAL AGRICULTURE &amp; HORTICULTURE</t>
  </si>
  <si>
    <t>0144-8765</t>
  </si>
  <si>
    <t>BIOLOGY OF BLOOD AND MARROW TRANSPLANTATION</t>
  </si>
  <si>
    <t>1083-8791</t>
  </si>
  <si>
    <t>BIOLOGY BULLETIN</t>
  </si>
  <si>
    <t>1062-3590</t>
  </si>
  <si>
    <t>BIOLOGICAL BULLETIN</t>
  </si>
  <si>
    <t>0006-3185</t>
  </si>
  <si>
    <t>BIOLOGY OF THE CELL</t>
  </si>
  <si>
    <t>0248-4900</t>
  </si>
  <si>
    <t>BIOLOGICAL CHEMISTRY</t>
  </si>
  <si>
    <t>1431-6730</t>
  </si>
  <si>
    <t>BIOLOGICAL CONSERVATION</t>
  </si>
  <si>
    <t>0006-3207</t>
  </si>
  <si>
    <t>BIOLOGICAL CONTROL</t>
  </si>
  <si>
    <t>1049-9644</t>
  </si>
  <si>
    <t>BIOLOGICAL CYBERNETICS</t>
  </si>
  <si>
    <t>0340-1200</t>
  </si>
  <si>
    <t>BIOLOGY DIRECT</t>
  </si>
  <si>
    <t>BIOLOGY AND ENVIRONMENT-PROCEEDINGS OF THE ROYAL IRISH ACADEMY</t>
  </si>
  <si>
    <t>0791-7945</t>
  </si>
  <si>
    <t>BIOLOGY AND FERTILITY OF SOILS</t>
  </si>
  <si>
    <t>0178-2762</t>
  </si>
  <si>
    <t>BIOLOGICALLY INSPIRED COGNITIVE ARCHITECTURES</t>
  </si>
  <si>
    <t>2212-683X</t>
  </si>
  <si>
    <t>BIOLOGICAL INVASIONS</t>
  </si>
  <si>
    <t>1387-3547</t>
  </si>
  <si>
    <t>BIOLOGICAL JOURNAL OF THE LINNEAN SOCIETY</t>
  </si>
  <si>
    <t>0024-4066</t>
  </si>
  <si>
    <t>BIOLOGY LETTERS</t>
  </si>
  <si>
    <t>1744-9561</t>
  </si>
  <si>
    <t>BIOLOGICHESKIE MEMBRANY</t>
  </si>
  <si>
    <t>0233-4755</t>
  </si>
  <si>
    <t>BIOLOGY OPEN</t>
  </si>
  <si>
    <t>2046-6390</t>
  </si>
  <si>
    <t>BIOLOGICAL &amp; PHARMACEUTICAL BULLETIN</t>
  </si>
  <si>
    <t>0918-6158</t>
  </si>
  <si>
    <t>BIOLOGY &amp; PHILOSOPHY</t>
  </si>
  <si>
    <t>0169-3867</t>
  </si>
  <si>
    <t>BIOLOGIA PLANTARUM</t>
  </si>
  <si>
    <t>0006-3134</t>
  </si>
  <si>
    <t>BIOLOGICAL PROCEDURES ONLINE</t>
  </si>
  <si>
    <t>BIOLOGICAL PSYCHIATRY</t>
  </si>
  <si>
    <t>0006-3223</t>
  </si>
  <si>
    <t>BIOLOGICAL PSYCHOLOGY</t>
  </si>
  <si>
    <t>0301-0511</t>
  </si>
  <si>
    <t>BIOLOGY OF REPRODUCTION</t>
  </si>
  <si>
    <t>0006-3363</t>
  </si>
  <si>
    <t>BIOLOGICAL RESEARCH</t>
  </si>
  <si>
    <t>0716-9760</t>
  </si>
  <si>
    <t>BIOLOGICAL RESEARCH FOR NURSING</t>
  </si>
  <si>
    <t>1099-8004</t>
  </si>
  <si>
    <t>BIOLOGICAL REVIEWS</t>
  </si>
  <si>
    <t>1464-7931</t>
  </si>
  <si>
    <t>BIOLOGICAL RHYTHM RESEARCH</t>
  </si>
  <si>
    <t>0929-1016</t>
  </si>
  <si>
    <t>BIOLOGY OF SEX DIFFERENCES</t>
  </si>
  <si>
    <t>BIOLOGY OF SPORT</t>
  </si>
  <si>
    <t>0860-021X</t>
  </si>
  <si>
    <t>BIOLOGICAL TRACE ELEMENT RESEARCH</t>
  </si>
  <si>
    <t>0163-4984</t>
  </si>
  <si>
    <t>BIOLOGIA</t>
  </si>
  <si>
    <t>0006-3088</t>
  </si>
  <si>
    <t>BIOLOGICALS</t>
  </si>
  <si>
    <t>1045-1056</t>
  </si>
  <si>
    <t>BIOMACROMOLECULES</t>
  </si>
  <si>
    <t>1525-7797</t>
  </si>
  <si>
    <t>BIOMARKERS IN MEDICINE</t>
  </si>
  <si>
    <t>1752-0363</t>
  </si>
  <si>
    <t>BIOMARKERS</t>
  </si>
  <si>
    <t>1354-750X</t>
  </si>
  <si>
    <t>BIOMASS &amp; BIOENERGY</t>
  </si>
  <si>
    <t>0961-9534</t>
  </si>
  <si>
    <t>BIOMASS CONVERSION AND BIOREFINERY</t>
  </si>
  <si>
    <t>2190-6815</t>
  </si>
  <si>
    <t>BIOMATERIALS SCIENCE</t>
  </si>
  <si>
    <t>2047-4830</t>
  </si>
  <si>
    <t>BIOMATERIALS</t>
  </si>
  <si>
    <t>0142-9612</t>
  </si>
  <si>
    <t>BIOMECHANICS AND MODELING IN MECHANOBIOLOGY</t>
  </si>
  <si>
    <t>1617-7959</t>
  </si>
  <si>
    <t>BIOMEDICAL CHROMATOGRAPHY</t>
  </si>
  <si>
    <t>0269-3879</t>
  </si>
  <si>
    <t>BIOMEDICAL ENGINEERING ONLINE</t>
  </si>
  <si>
    <t>BIOMEDICAL ENGINEERING-BIOMEDIZINISCHE TECHNIK</t>
  </si>
  <si>
    <t>0013-5585</t>
  </si>
  <si>
    <t>BIOMEDICAL AND ENVIRONMENTAL SCIENCES</t>
  </si>
  <si>
    <t>0895-3988</t>
  </si>
  <si>
    <t>BIOMEDICAL JOURNAL</t>
  </si>
  <si>
    <t>2319-4170</t>
  </si>
  <si>
    <t>BIOMEDICAL MATERIALS</t>
  </si>
  <si>
    <t>1748-6041</t>
  </si>
  <si>
    <t>BIO-MEDICAL MATERIALS AND ENGINEERING</t>
  </si>
  <si>
    <t>0959-2989</t>
  </si>
  <si>
    <t>BIOMEDICAL MICRODEVICES</t>
  </si>
  <si>
    <t>1387-2176</t>
  </si>
  <si>
    <t>BIOMEDICAL OPTICS EXPRESS</t>
  </si>
  <si>
    <t>2156-7085</t>
  </si>
  <si>
    <t>BIOMEDICAL PAPERS-OLOMOUC</t>
  </si>
  <si>
    <t>1213-8118</t>
  </si>
  <si>
    <t>BIOMEDICINE &amp; PHARMACOTHERAPY</t>
  </si>
  <si>
    <t>0753-3322</t>
  </si>
  <si>
    <t>BIOMED RESEARCH INTERNATIONAL</t>
  </si>
  <si>
    <t>2314-6133</t>
  </si>
  <si>
    <t>BIOMEDICAL RESEARCH-TOKYO</t>
  </si>
  <si>
    <t>0388-6107</t>
  </si>
  <si>
    <t>BIOMEDICAL SIGNAL PROCESSING AND CONTROL</t>
  </si>
  <si>
    <t>1746-8094</t>
  </si>
  <si>
    <t>BIOMEDICA</t>
  </si>
  <si>
    <t>0120-4157</t>
  </si>
  <si>
    <t>BIOMETALS</t>
  </si>
  <si>
    <t>0966-0844</t>
  </si>
  <si>
    <t>BIOMETRICAL JOURNAL</t>
  </si>
  <si>
    <t>0323-3847</t>
  </si>
  <si>
    <t>BIOMETRICS</t>
  </si>
  <si>
    <t>0006-341X</t>
  </si>
  <si>
    <t>BIOMETRIKA</t>
  </si>
  <si>
    <t>0006-3444</t>
  </si>
  <si>
    <t>BIOMICROFLUIDICS</t>
  </si>
  <si>
    <t>BIOMOLECULAR NMR ASSIGNMENTS</t>
  </si>
  <si>
    <t>1874-2718</t>
  </si>
  <si>
    <t>BIOMOLECULES &amp; THERAPEUTICS</t>
  </si>
  <si>
    <t>1976-9148</t>
  </si>
  <si>
    <t>BIOORGANIC CHEMISTRY</t>
  </si>
  <si>
    <t>0045-2068</t>
  </si>
  <si>
    <t>BIOORGANIC &amp; MEDICINAL CHEMISTRY LETTERS</t>
  </si>
  <si>
    <t>0960-894X</t>
  </si>
  <si>
    <t>BIOORGANIC &amp; MEDICINAL CHEMISTRY</t>
  </si>
  <si>
    <t>0968-0896</t>
  </si>
  <si>
    <t>BIOPHARMACEUTICS &amp; DRUG DISPOSITION</t>
  </si>
  <si>
    <t>0142-2782</t>
  </si>
  <si>
    <t>BIOPHARM INTERNATIONAL</t>
  </si>
  <si>
    <t>1542-166X</t>
  </si>
  <si>
    <t>BIOPHYSICAL CHEMISTRY</t>
  </si>
  <si>
    <t>0301-4622</t>
  </si>
  <si>
    <t>BIOPHYSICAL JOURNAL</t>
  </si>
  <si>
    <t>0006-3495</t>
  </si>
  <si>
    <t>BIOPOLYMERS</t>
  </si>
  <si>
    <t>0006-3525</t>
  </si>
  <si>
    <t>BIOPRESERVATION AND BIOBANKING</t>
  </si>
  <si>
    <t>1947-5535</t>
  </si>
  <si>
    <t>BIOPROCESS AND BIOSYSTEMS ENGINEERING</t>
  </si>
  <si>
    <t>1615-7591</t>
  </si>
  <si>
    <t>BIOPSYCHOSOCIAL MEDICINE</t>
  </si>
  <si>
    <t>1751-0759</t>
  </si>
  <si>
    <t>BIOREMEDIATION JOURNAL</t>
  </si>
  <si>
    <t>1088-9868</t>
  </si>
  <si>
    <t>BIORESOURCE TECHNOLOGY</t>
  </si>
  <si>
    <t>0960-8524</t>
  </si>
  <si>
    <t>BIORESOURCES</t>
  </si>
  <si>
    <t>1930-2126</t>
  </si>
  <si>
    <t>BIORHEOLOGY</t>
  </si>
  <si>
    <t>0006-355X</t>
  </si>
  <si>
    <t>BIOSCIENCE BIOTECHNOLOGY AND BIOCHEMISTRY</t>
  </si>
  <si>
    <t>0916-8451</t>
  </si>
  <si>
    <t>BIOSCIENCE JOURNAL</t>
  </si>
  <si>
    <t>1981-3163</t>
  </si>
  <si>
    <t>BIOSCIENCE TRENDS</t>
  </si>
  <si>
    <t>1881-7815</t>
  </si>
  <si>
    <t>BIOSCIENCE</t>
  </si>
  <si>
    <t>0006-3568</t>
  </si>
  <si>
    <t>BIOSCIENCE REPORTS</t>
  </si>
  <si>
    <t>0144-8463</t>
  </si>
  <si>
    <t>BIOSEMIOTICS</t>
  </si>
  <si>
    <t>1875-1342</t>
  </si>
  <si>
    <t>BIOSENSORS &amp; BIOELECTRONICS</t>
  </si>
  <si>
    <t>0956-5663</t>
  </si>
  <si>
    <t>BIOSOCIETIES</t>
  </si>
  <si>
    <t>1745-8552</t>
  </si>
  <si>
    <t>BIOSTATISTICS</t>
  </si>
  <si>
    <t>1465-4644</t>
  </si>
  <si>
    <t>BIOSYSTEMS ENGINEERING</t>
  </si>
  <si>
    <t>1537-5110</t>
  </si>
  <si>
    <t>BIOSYSTEMS</t>
  </si>
  <si>
    <t>0303-2647</t>
  </si>
  <si>
    <t>BIOTA NEOTROPICA</t>
  </si>
  <si>
    <t>1676-0603</t>
  </si>
  <si>
    <t>BIOTECHNIC &amp; HISTOCHEMISTRY</t>
  </si>
  <si>
    <t>1052-0295</t>
  </si>
  <si>
    <t>BIOTECHNIQUES</t>
  </si>
  <si>
    <t>0736-6205</t>
  </si>
  <si>
    <t>BIOTECHNOLOGY ADVANCES</t>
  </si>
  <si>
    <t>0734-9750</t>
  </si>
  <si>
    <t>BIOTECHNOLOGIE AGRONOMIE SOCIETE ET ENVIRONNEMENT</t>
  </si>
  <si>
    <t>1370-6233</t>
  </si>
  <si>
    <t>BIOTECHNOLOGY AND APPLIED BIOCHEMISTRY</t>
  </si>
  <si>
    <t>0885-4513</t>
  </si>
  <si>
    <t>BIOTECHNOLOGY AND BIOENGINEERING</t>
  </si>
  <si>
    <t>0006-3592</t>
  </si>
  <si>
    <t>BIOTECHNOLOGY FOR BIOFUELS</t>
  </si>
  <si>
    <t>BIOTECHNOLOGY AND BIOPROCESS ENGINEERING</t>
  </si>
  <si>
    <t>1226-8372</t>
  </si>
  <si>
    <t>BIOTECHNOLOGY &amp; BIOTECHNOLOGICAL EQUIPMENT</t>
  </si>
  <si>
    <t>1310-2818</t>
  </si>
  <si>
    <t>BIOTECHNOLOGY &amp; GENETIC ENGINEERING REVIEWS</t>
  </si>
  <si>
    <t>0264-8725</t>
  </si>
  <si>
    <t>BIOTECHNOLOGY JOURNAL</t>
  </si>
  <si>
    <t>1860-6768</t>
  </si>
  <si>
    <t>BIOTECHNOLOGY LAW REPORT</t>
  </si>
  <si>
    <t>0730-031X</t>
  </si>
  <si>
    <t>BIOTECHNOLOGY LETTERS</t>
  </si>
  <si>
    <t>0141-5492</t>
  </si>
  <si>
    <t>BIOTECHNOLOGY PROGRESS</t>
  </si>
  <si>
    <t>8756-7938</t>
  </si>
  <si>
    <t>BIOTROPICA</t>
  </si>
  <si>
    <t>0006-3606</t>
  </si>
  <si>
    <t>BIPOLAR DISORDERS</t>
  </si>
  <si>
    <t>1398-5647</t>
  </si>
  <si>
    <t>BIRD CONSERVATION INTERNATIONAL</t>
  </si>
  <si>
    <t>0959-2709</t>
  </si>
  <si>
    <t>BIRD STUDY</t>
  </si>
  <si>
    <t>0006-3657</t>
  </si>
  <si>
    <t>BIRTH DEFECTS RESEARCH</t>
  </si>
  <si>
    <t>2472-1727</t>
  </si>
  <si>
    <t>BIRTH-ISSUES IN PERINATAL CARE</t>
  </si>
  <si>
    <t>0730-7659</t>
  </si>
  <si>
    <t>BIT NUMERICAL MATHEMATICS</t>
  </si>
  <si>
    <t>0006-3835</t>
  </si>
  <si>
    <t>BJOG-AN INTERNATIONAL JOURNAL OF OBSTETRICS AND GYNAECOLOGY</t>
  </si>
  <si>
    <t>1470-0328</t>
  </si>
  <si>
    <t>BJU INTERNATIONAL</t>
  </si>
  <si>
    <t>1464-4096</t>
  </si>
  <si>
    <t>BLOOD</t>
  </si>
  <si>
    <t>0006-4971</t>
  </si>
  <si>
    <t>BLOOD CANCER JOURNAL</t>
  </si>
  <si>
    <t>2044-5385</t>
  </si>
  <si>
    <t>BLOOD CELLS MOLECULES AND DISEASES</t>
  </si>
  <si>
    <t>1079-9796</t>
  </si>
  <si>
    <t>BLOOD COAGULATION &amp; FIBRINOLYSIS</t>
  </si>
  <si>
    <t>0957-5235</t>
  </si>
  <si>
    <t>BLOOD PRESSURE MONITORING</t>
  </si>
  <si>
    <t>1359-5237</t>
  </si>
  <si>
    <t>BLOOD PRESSURE</t>
  </si>
  <si>
    <t>0803-7051</t>
  </si>
  <si>
    <t>BLOOD PURIFICATION</t>
  </si>
  <si>
    <t>0253-5068</t>
  </si>
  <si>
    <t>BLOOD REVIEWS</t>
  </si>
  <si>
    <t>0268-960X</t>
  </si>
  <si>
    <t>BLOOD TRANSFUSION</t>
  </si>
  <si>
    <t>1723-2007</t>
  </si>
  <si>
    <t>BLUMEA</t>
  </si>
  <si>
    <t>0006-5196</t>
  </si>
  <si>
    <t>BMB REPORTS</t>
  </si>
  <si>
    <t>1976-6696</t>
  </si>
  <si>
    <t>BMC ANESTHESIOLOGY</t>
  </si>
  <si>
    <t>1471-2253</t>
  </si>
  <si>
    <t>BMC BIOCHEMISTRY</t>
  </si>
  <si>
    <t>1471-2091</t>
  </si>
  <si>
    <t>BMC BIOINFORMATICS</t>
  </si>
  <si>
    <t>1471-2105</t>
  </si>
  <si>
    <t>BMC BIOLOGY</t>
  </si>
  <si>
    <t>BMC BIOPHYSICS</t>
  </si>
  <si>
    <t>BMC BIOTECHNOLOGY</t>
  </si>
  <si>
    <t>BMC CANCER</t>
  </si>
  <si>
    <t>BMC CARDIOVASCULAR DISORDERS</t>
  </si>
  <si>
    <t>1471-2261</t>
  </si>
  <si>
    <t>BMC CELL BIOLOGY</t>
  </si>
  <si>
    <t>1471-2121</t>
  </si>
  <si>
    <t>BMC COMPLEMENTARY AND ALTERNATIVE MEDICINE</t>
  </si>
  <si>
    <t>BMC DEVELOPMENTAL BIOLOGY</t>
  </si>
  <si>
    <t>1471-213X</t>
  </si>
  <si>
    <t>BMC ECOLOGY</t>
  </si>
  <si>
    <t>BMC ENDOCRINE DISORDERS</t>
  </si>
  <si>
    <t>BMC EVOLUTIONARY BIOLOGY</t>
  </si>
  <si>
    <t>1471-2148</t>
  </si>
  <si>
    <t>BMC FAMILY PRACTICE</t>
  </si>
  <si>
    <t>BMC GASTROENTEROLOGY</t>
  </si>
  <si>
    <t>BMC GENETICS</t>
  </si>
  <si>
    <t>1471-2156</t>
  </si>
  <si>
    <t>BMC GENOMICS</t>
  </si>
  <si>
    <t>1471-2164</t>
  </si>
  <si>
    <t>BMC GERIATRICS</t>
  </si>
  <si>
    <t>BMC HEALTH SERVICES RESEARCH</t>
  </si>
  <si>
    <t>BMC IMMUNOLOGY</t>
  </si>
  <si>
    <t>BMC INFECTIOUS DISEASES</t>
  </si>
  <si>
    <t>BMC INTERNATIONAL HEALTH AND HUMAN RIGHTS</t>
  </si>
  <si>
    <t>BMC MEDICINE</t>
  </si>
  <si>
    <t>1741-7015</t>
  </si>
  <si>
    <t>BMC MEDICAL EDUCATION</t>
  </si>
  <si>
    <t>BMC MEDICAL ETHICS</t>
  </si>
  <si>
    <t>1472-6939</t>
  </si>
  <si>
    <t>BMC MEDICAL GENETICS</t>
  </si>
  <si>
    <t>BMC MEDICAL GENOMICS</t>
  </si>
  <si>
    <t>BMC MEDICAL IMAGING</t>
  </si>
  <si>
    <t>1471-2342</t>
  </si>
  <si>
    <t>BMC MEDICAL INFORMATICS AND DECISION MAKING</t>
  </si>
  <si>
    <t>BMC MEDICAL RESEARCH METHODOLOGY</t>
  </si>
  <si>
    <t>BMC MICROBIOLOGY</t>
  </si>
  <si>
    <t>1471-2180</t>
  </si>
  <si>
    <t>BMC MOLECULAR BIOLOGY</t>
  </si>
  <si>
    <t>1471-2199</t>
  </si>
  <si>
    <t>BMC MUSCULOSKELETAL DISORDERS</t>
  </si>
  <si>
    <t>BMC NEPHROLOGY</t>
  </si>
  <si>
    <t>BMC NEUROLOGY</t>
  </si>
  <si>
    <t>BMC NEUROSCIENCE</t>
  </si>
  <si>
    <t>1471-2202</t>
  </si>
  <si>
    <t>BMC OPHTHALMOLOGY</t>
  </si>
  <si>
    <t>BMC ORAL HEALTH</t>
  </si>
  <si>
    <t>1472-6831</t>
  </si>
  <si>
    <t>BMC PALLIATIVE CARE</t>
  </si>
  <si>
    <t>1472-684X</t>
  </si>
  <si>
    <t>BMC PEDIATRICS</t>
  </si>
  <si>
    <t>BMC PHARMACOLOGY &amp; TOXICOLOGY</t>
  </si>
  <si>
    <t>BMC PLANT BIOLOGY</t>
  </si>
  <si>
    <t>1471-2229</t>
  </si>
  <si>
    <t>BMC PREGNANCY AND CHILDBIRTH</t>
  </si>
  <si>
    <t>BMC PSYCHIATRY</t>
  </si>
  <si>
    <t>BMC PUBLIC HEALTH</t>
  </si>
  <si>
    <t>BMC PULMONARY MEDICINE</t>
  </si>
  <si>
    <t>1471-2466</t>
  </si>
  <si>
    <t>BMC SURGERY</t>
  </si>
  <si>
    <t>BMC UROLOGY</t>
  </si>
  <si>
    <t>1471-2490</t>
  </si>
  <si>
    <t>BMC VETERINARY RESEARCH</t>
  </si>
  <si>
    <t>BMC WOMENS HEALTH</t>
  </si>
  <si>
    <t>BMGN-THE LOW COUNTRIES HISTORICAL REVIEW</t>
  </si>
  <si>
    <t>0165-0505</t>
  </si>
  <si>
    <t>BMJ OPEN</t>
  </si>
  <si>
    <t>2044-6055</t>
  </si>
  <si>
    <t>BMJ QUALITY &amp; SAFETY</t>
  </si>
  <si>
    <t>2044-5415</t>
  </si>
  <si>
    <t>BMJ SUPPORTIVE &amp; PALLIATIVE CARE</t>
  </si>
  <si>
    <t>2045-435X</t>
  </si>
  <si>
    <t>BMJ-BRITISH MEDICAL JOURNAL</t>
  </si>
  <si>
    <t>1756-1833</t>
  </si>
  <si>
    <t>BODY &amp; SOCIETY</t>
  </si>
  <si>
    <t>1357-034X</t>
  </si>
  <si>
    <t>BOIS ET FORETS DES TROPIQUES</t>
  </si>
  <si>
    <t>0006-579X</t>
  </si>
  <si>
    <t>BOLETIM DO INSTITUTO DE PESCA</t>
  </si>
  <si>
    <t>0046-9939</t>
  </si>
  <si>
    <t>BOLETIN DE LA SOCIEDAD ESPANOLA DE CERAMICA Y VIDRIO</t>
  </si>
  <si>
    <t>0366-3175</t>
  </si>
  <si>
    <t>BONE</t>
  </si>
  <si>
    <t>8756-3282</t>
  </si>
  <si>
    <t>BONE &amp; JOINT JOURNAL</t>
  </si>
  <si>
    <t>2049-4394</t>
  </si>
  <si>
    <t>BONE &amp; JOINT RESEARCH</t>
  </si>
  <si>
    <t>2046-3758</t>
  </si>
  <si>
    <t>BONE MARROW TRANSPLANTATION</t>
  </si>
  <si>
    <t>0268-3369</t>
  </si>
  <si>
    <t>BONE RESEARCH</t>
  </si>
  <si>
    <t>2095-4700</t>
  </si>
  <si>
    <t>BOREAL ENVIRONMENT RESEARCH</t>
  </si>
  <si>
    <t>1239-6095</t>
  </si>
  <si>
    <t>BOREAS</t>
  </si>
  <si>
    <t>0300-9483</t>
  </si>
  <si>
    <t>BOSNIAN JOURNAL OF BASIC MEDICAL SCIENCES</t>
  </si>
  <si>
    <t>1512-8601</t>
  </si>
  <si>
    <t>BOSQUE</t>
  </si>
  <si>
    <t>0717-9200</t>
  </si>
  <si>
    <t>BOSTON UNIVERSITY LAW REVIEW</t>
  </si>
  <si>
    <t>0006-8047</t>
  </si>
  <si>
    <t>BOTANICAL JOURNAL OF THE LINNEAN SOCIETY</t>
  </si>
  <si>
    <t>0024-4074</t>
  </si>
  <si>
    <t>BOTANY LETTERS</t>
  </si>
  <si>
    <t>2381-8107</t>
  </si>
  <si>
    <t>BOTANICA MARINA</t>
  </si>
  <si>
    <t>0006-8055</t>
  </si>
  <si>
    <t>BOTANICAL REVIEW</t>
  </si>
  <si>
    <t>0006-8101</t>
  </si>
  <si>
    <t>BOTANICAL SCIENCES</t>
  </si>
  <si>
    <t>2007-4298</t>
  </si>
  <si>
    <t>BOTANICAL STUDIES</t>
  </si>
  <si>
    <t>BOTANY</t>
  </si>
  <si>
    <t>1916-2790</t>
  </si>
  <si>
    <t>BOTHALIA</t>
  </si>
  <si>
    <t>0006-8241</t>
  </si>
  <si>
    <t>BOUNDARY VALUE PROBLEMS</t>
  </si>
  <si>
    <t>1687-2770</t>
  </si>
  <si>
    <t>BOUNDARY 2-AN INTERNATIONAL JOURNAL OF LITERATURE AND CULTURE</t>
  </si>
  <si>
    <t>0190-3659</t>
  </si>
  <si>
    <t>BOUNDARY-LAYER METEOROLOGY</t>
  </si>
  <si>
    <t>0006-8314</t>
  </si>
  <si>
    <t>BRACHYTHERAPY</t>
  </si>
  <si>
    <t>1538-4721</t>
  </si>
  <si>
    <t>BRADLEYA</t>
  </si>
  <si>
    <t>0265-086X</t>
  </si>
  <si>
    <t>BRAGANTIA</t>
  </si>
  <si>
    <t>BRAIN</t>
  </si>
  <si>
    <t>0006-8950</t>
  </si>
  <si>
    <t>BRAIN AND BEHAVIOR</t>
  </si>
  <si>
    <t>2162-3279</t>
  </si>
  <si>
    <t>BRAIN BEHAVIOR AND EVOLUTION</t>
  </si>
  <si>
    <t>0006-8977</t>
  </si>
  <si>
    <t>BRAIN BEHAVIOR AND IMMUNITY</t>
  </si>
  <si>
    <t>0889-1591</t>
  </si>
  <si>
    <t>BRAIN AND COGNITION</t>
  </si>
  <si>
    <t>0278-2626</t>
  </si>
  <si>
    <t>BRAIN &amp; DEVELOPMENT</t>
  </si>
  <si>
    <t>0387-7604</t>
  </si>
  <si>
    <t>BRAIN IMAGING AND BEHAVIOR</t>
  </si>
  <si>
    <t>1931-7557</t>
  </si>
  <si>
    <t>BRAIN IMPAIRMENT</t>
  </si>
  <si>
    <t>1443-9646</t>
  </si>
  <si>
    <t>BRAIN INJURY</t>
  </si>
  <si>
    <t>0269-9052</t>
  </si>
  <si>
    <t>BRAIN AND LANGUAGE</t>
  </si>
  <si>
    <t>0093-934X</t>
  </si>
  <si>
    <t>BRAIN PATHOLOGY</t>
  </si>
  <si>
    <t>1015-6305</t>
  </si>
  <si>
    <t>BRAIN RESEARCH</t>
  </si>
  <si>
    <t>0006-8993</t>
  </si>
  <si>
    <t>BRAIN RESEARCH BULLETIN</t>
  </si>
  <si>
    <t>0361-9230</t>
  </si>
  <si>
    <t>BRAIN STIMULATION</t>
  </si>
  <si>
    <t>1935-861X</t>
  </si>
  <si>
    <t>BRAIN STRUCTURE &amp; FUNCTION</t>
  </si>
  <si>
    <t>1863-2653</t>
  </si>
  <si>
    <t>BRAIN TOPOGRAPHY</t>
  </si>
  <si>
    <t>0896-0267</t>
  </si>
  <si>
    <t>BRAIN TUMOR PATHOLOGY</t>
  </si>
  <si>
    <t>1433-7398</t>
  </si>
  <si>
    <t>BRATISLAVA MEDICAL JOURNAL-BRATISLAVSKE LEKARSKE LISTY</t>
  </si>
  <si>
    <t>0006-9248</t>
  </si>
  <si>
    <t>BRAZILIAN ARCHIVES OF BIOLOGY AND TECHNOLOGY</t>
  </si>
  <si>
    <t>1516-8913</t>
  </si>
  <si>
    <t>BRAZILIAN JOURNAL OF BIOLOGY</t>
  </si>
  <si>
    <t>1519-6984</t>
  </si>
  <si>
    <t>BRAZILIAN JOURNAL OF BOTANY</t>
  </si>
  <si>
    <t>BRAZILIAN JOURNAL OF CARDIOVASCULAR SURGERY</t>
  </si>
  <si>
    <t>0102-7638</t>
  </si>
  <si>
    <t>BRAZILIAN JOURNAL OF CHEMICAL ENGINEERING</t>
  </si>
  <si>
    <t>0104-6632</t>
  </si>
  <si>
    <t>BRAZILIAN JOURNAL OF GEOLOGY</t>
  </si>
  <si>
    <t>2317-4889</t>
  </si>
  <si>
    <t>BRAZILIAN JOURNAL OF INFECTIOUS DISEASES</t>
  </si>
  <si>
    <t>1413-8670</t>
  </si>
  <si>
    <t>BRAZILIAN JOURNAL OF MEDICAL AND BIOLOGICAL RESEARCH</t>
  </si>
  <si>
    <t>0100-879X</t>
  </si>
  <si>
    <t>BRAZILIAN JOURNAL OF MICROBIOLOGY</t>
  </si>
  <si>
    <t>1517-8382</t>
  </si>
  <si>
    <t>BRAZILIAN JOURNAL OF OCEANOGRAPHY</t>
  </si>
  <si>
    <t>1679-8759</t>
  </si>
  <si>
    <t>BRAZILIAN JOURNAL OF OTORHINOLARYNGOLOGY</t>
  </si>
  <si>
    <t>1808-8694</t>
  </si>
  <si>
    <t>BRAZILIAN JOURNAL OF PHARMACEUTICAL SCIENCES</t>
  </si>
  <si>
    <t>1984-8250</t>
  </si>
  <si>
    <t>BRAZILIAN JOURNAL OF PHYSICS</t>
  </si>
  <si>
    <t>0103-9733</t>
  </si>
  <si>
    <t>BRAZILIAN JOURNAL OF PHYSICAL THERAPY</t>
  </si>
  <si>
    <t>1413-3555</t>
  </si>
  <si>
    <t>BRAZILIAN JOURNAL OF POULTRY SCIENCE</t>
  </si>
  <si>
    <t>1516-635X</t>
  </si>
  <si>
    <t>BRAZILIAN JOURNAL OF PROBABILITY AND STATISTICS</t>
  </si>
  <si>
    <t>0103-0752</t>
  </si>
  <si>
    <t>BRAZILIAN ORAL RESEARCH</t>
  </si>
  <si>
    <t>1807-3107</t>
  </si>
  <si>
    <t>BREAST</t>
  </si>
  <si>
    <t>0960-9776</t>
  </si>
  <si>
    <t>BREAST CANCER RESEARCH</t>
  </si>
  <si>
    <t>1465-5411</t>
  </si>
  <si>
    <t>BREAST CANCER RESEARCH AND TREATMENT</t>
  </si>
  <si>
    <t>0167-6806</t>
  </si>
  <si>
    <t>BREAST CANCER</t>
  </si>
  <si>
    <t>1340-6868</t>
  </si>
  <si>
    <t>BREAST CARE</t>
  </si>
  <si>
    <t>1661-3791</t>
  </si>
  <si>
    <t>BREAST JOURNAL</t>
  </si>
  <si>
    <t>1075-122X</t>
  </si>
  <si>
    <t>BREASTFEEDING MEDICINE</t>
  </si>
  <si>
    <t>1556-8253</t>
  </si>
  <si>
    <t>BREEDING SCIENCE</t>
  </si>
  <si>
    <t>1344-7610</t>
  </si>
  <si>
    <t>BRIEFINGS IN BIOINFORMATICS</t>
  </si>
  <si>
    <t>1467-5463</t>
  </si>
  <si>
    <t>BRIEFINGS IN FUNCTIONAL GENOMICS</t>
  </si>
  <si>
    <t>2041-2649</t>
  </si>
  <si>
    <t>BRITISH ACCOUNTING REVIEW</t>
  </si>
  <si>
    <t>0890-8389</t>
  </si>
  <si>
    <t>BRITISH DENTAL JOURNAL</t>
  </si>
  <si>
    <t>0007-0610</t>
  </si>
  <si>
    <t>BRITISH EDUCATIONAL RESEARCH JOURNAL</t>
  </si>
  <si>
    <t>0141-1926</t>
  </si>
  <si>
    <t>BRITISH FOOD JOURNAL</t>
  </si>
  <si>
    <t>0007-070X</t>
  </si>
  <si>
    <t>BRITISH JOURNAL OF ANAESTHESIA</t>
  </si>
  <si>
    <t>0007-0912</t>
  </si>
  <si>
    <t>BRITISH JOURNAL OF BIOMEDICAL SCIENCE</t>
  </si>
  <si>
    <t>0967-4845</t>
  </si>
  <si>
    <t>BRITISH JOURNAL OF CANCER</t>
  </si>
  <si>
    <t>0007-0920</t>
  </si>
  <si>
    <t>BRITISH JOURNAL OF CLINICAL PHARMACOLOGY</t>
  </si>
  <si>
    <t>0306-5251</t>
  </si>
  <si>
    <t>BRITISH JOURNAL OF CLINICAL PSYCHOLOGY</t>
  </si>
  <si>
    <t>0144-6657</t>
  </si>
  <si>
    <t>BRITISH JOURNAL OF CRIMINOLOGY</t>
  </si>
  <si>
    <t>0007-0955</t>
  </si>
  <si>
    <t>BRITISH JOURNAL OF DERMATOLOGY</t>
  </si>
  <si>
    <t>0007-0963</t>
  </si>
  <si>
    <t>BRITISH JOURNAL OF DEVELOPMENTAL PSYCHOLOGY</t>
  </si>
  <si>
    <t>0261-510X</t>
  </si>
  <si>
    <t>BRITISH JOURNAL OF EDUCATIONAL PSYCHOLOGY</t>
  </si>
  <si>
    <t>0007-0998</t>
  </si>
  <si>
    <t>BRITISH JOURNAL OF EDUCATIONAL STUDIES</t>
  </si>
  <si>
    <t>0007-1005</t>
  </si>
  <si>
    <t>BRITISH JOURNAL OF EDUCATIONAL TECHNOLOGY</t>
  </si>
  <si>
    <t>0007-1013</t>
  </si>
  <si>
    <t>BRITISH JOURNAL OF GENERAL PRACTICE</t>
  </si>
  <si>
    <t>0960-1643</t>
  </si>
  <si>
    <t>BRITISH JOURNAL OF GUIDANCE &amp; COUNSELLING</t>
  </si>
  <si>
    <t>0306-9885</t>
  </si>
  <si>
    <t>BRITISH JOURNAL OF HAEMATOLOGY</t>
  </si>
  <si>
    <t>0007-1048</t>
  </si>
  <si>
    <t>BRITISH JOURNAL OF HEALTH PSYCHOLOGY</t>
  </si>
  <si>
    <t>1359-107X</t>
  </si>
  <si>
    <t>BRITISH JOURNAL FOR THE HISTORY OF SCIENCE</t>
  </si>
  <si>
    <t>0007-0874</t>
  </si>
  <si>
    <t>BRITISH JOURNAL OF HOSPITAL MEDICINE</t>
  </si>
  <si>
    <t>1750-8460</t>
  </si>
  <si>
    <t>BRITISH JOURNAL OF INDUSTRIAL RELATIONS</t>
  </si>
  <si>
    <t>0007-1080</t>
  </si>
  <si>
    <t>BRITISH JOURNAL OF LEARNING DISABILITIES</t>
  </si>
  <si>
    <t>1354-4187</t>
  </si>
  <si>
    <t>BRITISH JOURNAL OF MANAGEMENT</t>
  </si>
  <si>
    <t>1045-3172</t>
  </si>
  <si>
    <t>BRITISH JOURNAL OF MATHEMATICAL &amp; STATISTICAL PSYCHOLOGY</t>
  </si>
  <si>
    <t>0007-1102</t>
  </si>
  <si>
    <t>BRITISH JOURNAL OF MIDDLE EASTERN STUDIES</t>
  </si>
  <si>
    <t>1353-0194</t>
  </si>
  <si>
    <t>BRITISH JOURNAL OF MUSIC EDUCATION</t>
  </si>
  <si>
    <t>0265-0517</t>
  </si>
  <si>
    <t>BRITISH JOURNAL OF NEUROSURGERY</t>
  </si>
  <si>
    <t>0268-8697</t>
  </si>
  <si>
    <t>BRITISH JOURNAL OF NUTRITION</t>
  </si>
  <si>
    <t>0007-1145</t>
  </si>
  <si>
    <t>BRITISH JOURNAL OF OCCUPATIONAL THERAPY</t>
  </si>
  <si>
    <t>0308-0226</t>
  </si>
  <si>
    <t>BRITISH JOURNAL OF OPHTHALMOLOGY</t>
  </si>
  <si>
    <t>0007-1161</t>
  </si>
  <si>
    <t>BRITISH JOURNAL OF ORAL &amp; MAXILLOFACIAL SURGERY</t>
  </si>
  <si>
    <t>0266-4356</t>
  </si>
  <si>
    <t>BRITISH JOURNAL OF PHARMACOLOGY</t>
  </si>
  <si>
    <t>0007-1188</t>
  </si>
  <si>
    <t>BRITISH JOURNAL FOR THE PHILOSOPHY OF SCIENCE</t>
  </si>
  <si>
    <t>0007-0882</t>
  </si>
  <si>
    <t>BRITISH JOURNAL OF POLITICS &amp; INTERNATIONAL RELATIONS</t>
  </si>
  <si>
    <t>1369-1481</t>
  </si>
  <si>
    <t>BRITISH JOURNAL OF POLITICAL SCIENCE</t>
  </si>
  <si>
    <t>0007-1234</t>
  </si>
  <si>
    <t>BRITISH JOURNAL OF PSYCHIATRY</t>
  </si>
  <si>
    <t>0007-1250</t>
  </si>
  <si>
    <t>BRITISH JOURNAL OF PSYCHOLOGY</t>
  </si>
  <si>
    <t>0007-1269</t>
  </si>
  <si>
    <t>BRITISH JOURNAL OF RADIOLOGY</t>
  </si>
  <si>
    <t>0007-1285</t>
  </si>
  <si>
    <t>BRITISH JOURNAL OF RELIGIOUS EDUCATION</t>
  </si>
  <si>
    <t>0141-6200</t>
  </si>
  <si>
    <t>BRITISH JOURNAL OF SOCIAL PSYCHOLOGY</t>
  </si>
  <si>
    <t>0144-6665</t>
  </si>
  <si>
    <t>BRITISH JOURNAL OF SOCIAL WORK</t>
  </si>
  <si>
    <t>0045-3102</t>
  </si>
  <si>
    <t>BRITISH JOURNAL OF SOCIOLOGY</t>
  </si>
  <si>
    <t>0007-1315</t>
  </si>
  <si>
    <t>BRITISH JOURNAL OF SOCIOLOGY OF EDUCATION</t>
  </si>
  <si>
    <t>0142-5692</t>
  </si>
  <si>
    <t>BRITISH JOURNAL OF SPORTS MEDICINE</t>
  </si>
  <si>
    <t>0306-3674</t>
  </si>
  <si>
    <t>BRITISH JOURNAL OF SURGERY</t>
  </si>
  <si>
    <t>0007-1323</t>
  </si>
  <si>
    <t>BRITISH MEDICAL BULLETIN</t>
  </si>
  <si>
    <t>0007-1420</t>
  </si>
  <si>
    <t>BRITISH POLITICS</t>
  </si>
  <si>
    <t>1746-918X</t>
  </si>
  <si>
    <t>BRITISH POULTRY SCIENCE</t>
  </si>
  <si>
    <t>0007-1668</t>
  </si>
  <si>
    <t>BRITAIN AND THE WORLD</t>
  </si>
  <si>
    <t>2043-8567</t>
  </si>
  <si>
    <t>BRITTONIA</t>
  </si>
  <si>
    <t>0007-196X</t>
  </si>
  <si>
    <t>BRODOGRADNJA</t>
  </si>
  <si>
    <t>0007-215X</t>
  </si>
  <si>
    <t>BROOKINGS PAPERS ON ECONOMIC ACTIVITY</t>
  </si>
  <si>
    <t>0007-2303</t>
  </si>
  <si>
    <t>BRQ-BUSINESS RESEARCH QUARTERLY</t>
  </si>
  <si>
    <t>2340-9436</t>
  </si>
  <si>
    <t>BRYOLOGIST</t>
  </si>
  <si>
    <t>0007-2745</t>
  </si>
  <si>
    <t>BUFFALO BULLETIN</t>
  </si>
  <si>
    <t>0125-6726</t>
  </si>
  <si>
    <t>BUFFALO LAW REVIEW</t>
  </si>
  <si>
    <t>0023-9356</t>
  </si>
  <si>
    <t>BUILDING AND ENVIRONMENT</t>
  </si>
  <si>
    <t>0360-1323</t>
  </si>
  <si>
    <t>BUILDING RESEARCH AND INFORMATION</t>
  </si>
  <si>
    <t>0961-3218</t>
  </si>
  <si>
    <t>BUILDING SERVICES ENGINEERING RESEARCH &amp; TECHNOLOGY</t>
  </si>
  <si>
    <t>0143-6244</t>
  </si>
  <si>
    <t>BUILDING SIMULATION</t>
  </si>
  <si>
    <t>1996-3599</t>
  </si>
  <si>
    <t>BUNDESGESUNDHEITSBLATT-GESUNDHEITSFORSCHUNG-GESUNDHEITSSCHUTZ</t>
  </si>
  <si>
    <t>1436-9990</t>
  </si>
  <si>
    <t>BUNSEKI KAGAKU</t>
  </si>
  <si>
    <t>0525-1931</t>
  </si>
  <si>
    <t>BURNS</t>
  </si>
  <si>
    <t>0305-4179</t>
  </si>
  <si>
    <t>BUSINESS ETHICS QUARTERLY</t>
  </si>
  <si>
    <t>1052-150X</t>
  </si>
  <si>
    <t>BUSINESS HISTORY</t>
  </si>
  <si>
    <t>0007-6791</t>
  </si>
  <si>
    <t>BUSINESS HISTORY REVIEW</t>
  </si>
  <si>
    <t>0007-6805</t>
  </si>
  <si>
    <t>BUSINESS HORIZONS</t>
  </si>
  <si>
    <t>0007-6813</t>
  </si>
  <si>
    <t>BUSINESS &amp; INFORMATION SYSTEMS ENGINEERING</t>
  </si>
  <si>
    <t>BUSINESS PROCESS MANAGEMENT JOURNAL</t>
  </si>
  <si>
    <t>1463-7154</t>
  </si>
  <si>
    <t>BUSINESS &amp; SOCIETY</t>
  </si>
  <si>
    <t>0007-6503</t>
  </si>
  <si>
    <t>BUSINESS STRATEGY AND THE ENVIRONMENT</t>
  </si>
  <si>
    <t>0964-4733</t>
  </si>
  <si>
    <t>CA-A CANCER JOURNAL FOR CLINICIANS</t>
  </si>
  <si>
    <t>0007-9235</t>
  </si>
  <si>
    <t>CADERNOS DE SAUDE PUBLICA</t>
  </si>
  <si>
    <t>0102-311X</t>
  </si>
  <si>
    <t>CADMO</t>
  </si>
  <si>
    <t>1122-5165</t>
  </si>
  <si>
    <t>CAHIERS AGRICULTURES</t>
  </si>
  <si>
    <t>CAHIERS DE BIOLOGIE MARINE</t>
  </si>
  <si>
    <t>0007-9723</t>
  </si>
  <si>
    <t>CALIFORNIA COOPERATIVE OCEANIC FISHERIES INVESTIGATIONS REPORTS</t>
  </si>
  <si>
    <t>0575-3317</t>
  </si>
  <si>
    <t>CALCULUS OF VARIATIONS AND PARTIAL DIFFERENTIAL EQUATIONS</t>
  </si>
  <si>
    <t>0944-2669</t>
  </si>
  <si>
    <t>CALCIFIED TISSUE INTERNATIONAL</t>
  </si>
  <si>
    <t>0171-967X</t>
  </si>
  <si>
    <t>CALCOLO</t>
  </si>
  <si>
    <t>0008-0624</t>
  </si>
  <si>
    <t>CALDASIA</t>
  </si>
  <si>
    <t>0366-5232</t>
  </si>
  <si>
    <t>CALIFORNIA AGRICULTURE</t>
  </si>
  <si>
    <t>0008-0845</t>
  </si>
  <si>
    <t>CALIFORNIA FISH AND GAME</t>
  </si>
  <si>
    <t>0008-1078</t>
  </si>
  <si>
    <t>CALIFORNIA LAW REVIEW</t>
  </si>
  <si>
    <t>0008-1221</t>
  </si>
  <si>
    <t>CALIFORNIA MANAGEMENT REVIEW</t>
  </si>
  <si>
    <t>0008-1256</t>
  </si>
  <si>
    <t>CALPHAD-COMPUTER COUPLING OF PHASE DIAGRAMS AND THERMOCHEMISTRY</t>
  </si>
  <si>
    <t>0364-5916</t>
  </si>
  <si>
    <t>CAMBRIDGE JOURNAL OF ECONOMICS</t>
  </si>
  <si>
    <t>0309-166X</t>
  </si>
  <si>
    <t>CAMBRIDGE JOURNAL OF EDUCATION</t>
  </si>
  <si>
    <t>0305-764X</t>
  </si>
  <si>
    <t>CAMBRIDGE JOURNAL OF REGIONS ECONOMY AND SOCIETY</t>
  </si>
  <si>
    <t>1752-1378</t>
  </si>
  <si>
    <t>CAMBRIDGE LAW JOURNAL</t>
  </si>
  <si>
    <t>0008-1973</t>
  </si>
  <si>
    <t>CAMBRIDGE QUARTERLY OF HEALTHCARE ETHICS</t>
  </si>
  <si>
    <t>0963-1801</t>
  </si>
  <si>
    <t>CAMBRIDGE REVIEW OF INTERNATIONAL AFFAIRS</t>
  </si>
  <si>
    <t>0955-7571</t>
  </si>
  <si>
    <t>CANADIAN ASSOCIATION OF RADIOLOGISTS JOURNAL-JOURNAL DE L ASSOCIATION CANADIENNE DES RADIOLOGISTES</t>
  </si>
  <si>
    <t>0846-5371</t>
  </si>
  <si>
    <t>CANADIAN ENTOMOLOGIST</t>
  </si>
  <si>
    <t>0008-347X</t>
  </si>
  <si>
    <t>CANADIAN FAMILY PHYSICIAN</t>
  </si>
  <si>
    <t>0008-350X</t>
  </si>
  <si>
    <t>CANADIAN GEOGRAPHER-GEOGRAPHE CANADIEN</t>
  </si>
  <si>
    <t>0008-3658</t>
  </si>
  <si>
    <t>CANADIAN GEOTECHNICAL JOURNAL</t>
  </si>
  <si>
    <t>0008-3674</t>
  </si>
  <si>
    <t>CANADIAN JOURNAL OF ADMINISTRATIVE SCIENCES-REVUE CANADIENNE DES SCIENCES DE L ADMINISTRATION</t>
  </si>
  <si>
    <t>0825-0383</t>
  </si>
  <si>
    <t>CANADIAN JOURNAL ON AGING-REVUE CANADIENNE DU VIEILLISSEMENT</t>
  </si>
  <si>
    <t>0714-9808</t>
  </si>
  <si>
    <t>CANADIAN JOURNAL OF AGRICULTURAL ECONOMICS-REVUE CANADIENNE D AGROECONOMIE</t>
  </si>
  <si>
    <t>0008-3976</t>
  </si>
  <si>
    <t>CANADIAN JOURNAL OF ANESTHESIA-JOURNAL CANADIEN D ANESTHESIE</t>
  </si>
  <si>
    <t>0832-610X</t>
  </si>
  <si>
    <t>CANADIAN JOURNAL OF ANIMAL SCIENCE</t>
  </si>
  <si>
    <t>0008-3984</t>
  </si>
  <si>
    <t>CANADIAN JOURNAL OF BEHAVIOURAL SCIENCE-REVUE CANADIENNE DES SCIENCES DU COMPORTEMENT</t>
  </si>
  <si>
    <t>0008-400X</t>
  </si>
  <si>
    <t>CANADIAN JOURNAL OF CARDIOLOGY</t>
  </si>
  <si>
    <t>0828-282X</t>
  </si>
  <si>
    <t>CANADIAN JOURNAL OF CHEMISTRY</t>
  </si>
  <si>
    <t>0008-4042</t>
  </si>
  <si>
    <t>CANADIAN JOURNAL OF CHEMICAL ENGINEERING</t>
  </si>
  <si>
    <t>0008-4034</t>
  </si>
  <si>
    <t>CANADIAN JOURNAL OF CIVIL ENGINEERING</t>
  </si>
  <si>
    <t>0315-1468</t>
  </si>
  <si>
    <t>CANADIAN JOURNAL OF CRIMINOLOGY AND CRIMINAL JUSTICE</t>
  </si>
  <si>
    <t>1707-7753</t>
  </si>
  <si>
    <t>CANADIAN JOURNAL OF DEVELOPMENT STUDIES-REVUE CANADIENNE D ETUDES DU DEVELOPPEMENT</t>
  </si>
  <si>
    <t>0225-5189</t>
  </si>
  <si>
    <t>CANADIAN JOURNAL OF DIABETES</t>
  </si>
  <si>
    <t>1499-2671</t>
  </si>
  <si>
    <t>CANADIAN JOURNAL OF DIETETIC PRACTICE AND RESEARCH</t>
  </si>
  <si>
    <t>1486-3847</t>
  </si>
  <si>
    <t>CANADIAN JOURNAL OF EARTH SCIENCES</t>
  </si>
  <si>
    <t>0008-4077</t>
  </si>
  <si>
    <t>CANADIAN JOURNAL OF ECONOMICS-REVUE CANADIENNE D ECONOMIQUE</t>
  </si>
  <si>
    <t>0008-4085</t>
  </si>
  <si>
    <t>CANADIAN JOURNAL OF ELECTRICAL AND COMPUTER ENGINEERING-REVUE CANADIENNE DE GENIE ELECTRIQUE ET INFORMATIQUE</t>
  </si>
  <si>
    <t>0840-8688</t>
  </si>
  <si>
    <t>CANADIAN JOURNAL OF EMERGENCY MEDICINE</t>
  </si>
  <si>
    <t>1481-8035</t>
  </si>
  <si>
    <t>CANADIAN JOURNAL OF EXPERIMENTAL PSYCHOLOGY-REVUE CANADIENNE DE PSYCHOLOGIE EXPERIMENTALE</t>
  </si>
  <si>
    <t>1196-1961</t>
  </si>
  <si>
    <t>CANADIAN JOURNAL OF FISHERIES AND AQUATIC SCIENCES</t>
  </si>
  <si>
    <t>0706-652X</t>
  </si>
  <si>
    <t>CANADIAN JOURNAL OF FOREST RESEARCH</t>
  </si>
  <si>
    <t>0045-5067</t>
  </si>
  <si>
    <t>CANADIAN JOURNAL OF GASTROENTEROLOGY AND HEPATOLOGY</t>
  </si>
  <si>
    <t>CANADIAN JOURNAL OF INFECTIOUS DISEASES &amp; MEDICAL MICROBIOLOGY</t>
  </si>
  <si>
    <t>1712-9532</t>
  </si>
  <si>
    <t>CANADIAN JOURNAL OF INFORMATION AND LIBRARY SCIENCE-REVUE CANADIENNE DES SCIENCES DE L INFORMATION ET DE BIBLIOTHECONOMIE</t>
  </si>
  <si>
    <t>1195-096X</t>
  </si>
  <si>
    <t>CANADIAN JOURNAL OF MATHEMATICS-JOURNAL CANADIEN DE MATHEMATIQUES</t>
  </si>
  <si>
    <t>0008-414X</t>
  </si>
  <si>
    <t>CANADIAN JOURNAL OF MICROBIOLOGY</t>
  </si>
  <si>
    <t>0008-4166</t>
  </si>
  <si>
    <t>CANADIAN JOURNAL OF NEUROLOGICAL SCIENCES</t>
  </si>
  <si>
    <t>0317-1671</t>
  </si>
  <si>
    <t>CANADIAN JOURNAL OF OCCUPATIONAL THERAPY-REVUE CANADIENNE D ERGOTHERAPIE</t>
  </si>
  <si>
    <t>0008-4174</t>
  </si>
  <si>
    <t>CANADIAN JOURNAL OF OPHTHALMOLOGY-JOURNAL CANADIEN D OPHTALMOLOGIE</t>
  </si>
  <si>
    <t>0008-4182</t>
  </si>
  <si>
    <t>CANADIAN JOURNAL OF PHYSICS</t>
  </si>
  <si>
    <t>0008-4204</t>
  </si>
  <si>
    <t>CANADIAN JOURNAL OF PHYSIOLOGY AND PHARMACOLOGY</t>
  </si>
  <si>
    <t>0008-4212</t>
  </si>
  <si>
    <t>CANADIAN JOURNAL OF PLANT PATHOLOGY</t>
  </si>
  <si>
    <t>0706-0661</t>
  </si>
  <si>
    <t>CANADIAN JOURNAL OF PLANT SCIENCE</t>
  </si>
  <si>
    <t>0008-4220</t>
  </si>
  <si>
    <t>CANADIAN JOURNAL OF POLITICAL SCIENCE-REVUE CANADIENNE DE SCIENCE POLITIQUE</t>
  </si>
  <si>
    <t>0008-4239</t>
  </si>
  <si>
    <t>CANADIAN JOURNAL OF PSYCHIATRY-REVUE CANADIENNE DE PSYCHIATRIE</t>
  </si>
  <si>
    <t>0706-7437</t>
  </si>
  <si>
    <t>CANADIAN JOURNAL OF PUBLIC HEALTH-REVUE CANADIENNE DE SANTE PUBLIQUE</t>
  </si>
  <si>
    <t>0008-4263</t>
  </si>
  <si>
    <t>CANADIAN JOURNAL OF REMOTE SENSING</t>
  </si>
  <si>
    <t>0703-8992</t>
  </si>
  <si>
    <t>CANADIAN JOURNAL OF SCHOOL PSYCHOLOGY</t>
  </si>
  <si>
    <t>0829-5735</t>
  </si>
  <si>
    <t>CANADIAN JOURNAL OF SOCIOLOGY-CAHIERS CANADIENS DE SOCIOLOGIE</t>
  </si>
  <si>
    <t>0318-6431</t>
  </si>
  <si>
    <t>CANADIAN JOURNAL OF SOIL SCIENCE</t>
  </si>
  <si>
    <t>0008-4271</t>
  </si>
  <si>
    <t>CANADIAN JOURNAL OF STATISTICS-REVUE CANADIENNE DE STATISTIQUE</t>
  </si>
  <si>
    <t>0319-5724</t>
  </si>
  <si>
    <t>CANADIAN JOURNAL OF SURGERY</t>
  </si>
  <si>
    <t>0008-428X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</si>
  <si>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</si>
  <si>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</si>
  <si>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</si>
  <si>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</si>
  <si>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ZOOLOGY</t>
  </si>
  <si>
    <t>0008-4301</t>
  </si>
  <si>
    <t>CANADIAN MATHEMATICAL BULLETIN-BULLETIN CANADIEN DE MATHEMATIQUES</t>
  </si>
  <si>
    <t>0008-4395</t>
  </si>
  <si>
    <t>CANADIAN MEDICAL ASSOCIATION JOURNAL</t>
  </si>
  <si>
    <t>0820-3946</t>
  </si>
  <si>
    <t>CANADIAN METALLURGICAL QUARTERLY</t>
  </si>
  <si>
    <t>0008-4433</t>
  </si>
  <si>
    <t>CANADIAN MINERALOGIST</t>
  </si>
  <si>
    <t>0008-4476</t>
  </si>
  <si>
    <t>CANADIAN MODERN LANGUAGE REVIEW-REVUE CANADIENNE DES LANGUES VIVANTES</t>
  </si>
  <si>
    <t>0008-4506</t>
  </si>
  <si>
    <t>CANADIAN PSYCHOLOGY-PSYCHOLOGIE CANADIENNE</t>
  </si>
  <si>
    <t>0708-5591</t>
  </si>
  <si>
    <t>CANADIAN PUBLIC ADMINISTRATION-ADMINISTRATION PUBLIQUE DU CANADA</t>
  </si>
  <si>
    <t>0008-4840</t>
  </si>
  <si>
    <t>CANADIAN PUBLIC POLICY-ANALYSE DE POLITIQUES</t>
  </si>
  <si>
    <t>0317-0861</t>
  </si>
  <si>
    <t>CANADIAN RESPIRATORY JOURNAL</t>
  </si>
  <si>
    <t>1198-2241</t>
  </si>
  <si>
    <t>CANADIAN REVIEW OF SOCIOLOGY-REVUE CANADIENNE DE SOCIOLOGIE</t>
  </si>
  <si>
    <t>1755-6171</t>
  </si>
  <si>
    <t>CANADIAN STUDIES IN POPULATION</t>
  </si>
  <si>
    <t>0380-1489</t>
  </si>
  <si>
    <t>CANADIAN VETERINARY JOURNAL-REVUE VETERINAIRE CANADIENNE</t>
  </si>
  <si>
    <t>0008-5286</t>
  </si>
  <si>
    <t>CANADIAN WATER RESOURCES JOURNAL</t>
  </si>
  <si>
    <t>0701-1784</t>
  </si>
  <si>
    <t>CANCER BIOLOGY &amp; MEDICINE</t>
  </si>
  <si>
    <t>2095-3941</t>
  </si>
  <si>
    <t>CANCER BIOLOGY &amp; THERAPY</t>
  </si>
  <si>
    <t>1538-4047</t>
  </si>
  <si>
    <t>CANCER BIOMARKERS</t>
  </si>
  <si>
    <t>1574-0153</t>
  </si>
  <si>
    <t>CANCER BIOTHERAPY AND RADIOPHARMACEUTICALS</t>
  </si>
  <si>
    <t>1084-9785</t>
  </si>
  <si>
    <t>CANCER CAUSES &amp; CONTROL</t>
  </si>
  <si>
    <t>0957-5243</t>
  </si>
  <si>
    <t>CANCER CELL</t>
  </si>
  <si>
    <t>1535-6108</t>
  </si>
  <si>
    <t>CANCER CELL INTERNATIONAL</t>
  </si>
  <si>
    <t>CANCER CHEMOTHERAPY AND PHARMACOLOGY</t>
  </si>
  <si>
    <t>0344-5704</t>
  </si>
  <si>
    <t>CANCER CONTROL</t>
  </si>
  <si>
    <t>1073-2748</t>
  </si>
  <si>
    <t>CANCER CYTOPATHOLOGY</t>
  </si>
  <si>
    <t>1934-662X</t>
  </si>
  <si>
    <t>CANCER DISCOVERY</t>
  </si>
  <si>
    <t>2159-8274</t>
  </si>
  <si>
    <t>CANCER EPIDEMIOLOGY BIOMARKERS &amp; PREVENTION</t>
  </si>
  <si>
    <t>1055-9965</t>
  </si>
  <si>
    <t>CANCER EPIDEMIOLOGY</t>
  </si>
  <si>
    <t>1877-7821</t>
  </si>
  <si>
    <t>CANCER GENE THERAPY</t>
  </si>
  <si>
    <t>0929-1903</t>
  </si>
  <si>
    <t>CANCER GENETICS</t>
  </si>
  <si>
    <t>2210-7762</t>
  </si>
  <si>
    <t>CANCER GENOMICS &amp; PROTEOMICS</t>
  </si>
  <si>
    <t>1109-6535</t>
  </si>
  <si>
    <t>CANCER IMAGING</t>
  </si>
  <si>
    <t>1740-5025</t>
  </si>
  <si>
    <t>CANCER IMMUNOLOGY IMMUNOTHERAPY</t>
  </si>
  <si>
    <t>0340-7004</t>
  </si>
  <si>
    <t>CANCER IMMUNOLOGY RESEARCH</t>
  </si>
  <si>
    <t>2326-6066</t>
  </si>
  <si>
    <t>CANCER INVESTIGATION</t>
  </si>
  <si>
    <t>0735-7907</t>
  </si>
  <si>
    <t>CANCER JOURNAL</t>
  </si>
  <si>
    <t>1528-9117</t>
  </si>
  <si>
    <t>CANCER LETTERS</t>
  </si>
  <si>
    <t>0304-3835</t>
  </si>
  <si>
    <t>CANCER MANAGEMENT AND RESEARCH</t>
  </si>
  <si>
    <t>1179-1322</t>
  </si>
  <si>
    <t>CANCER MEDICINE</t>
  </si>
  <si>
    <t>2045-7634</t>
  </si>
  <si>
    <t>CANCER AND METASTASIS REVIEWS</t>
  </si>
  <si>
    <t>0167-7659</t>
  </si>
  <si>
    <t>CANCER NURSING</t>
  </si>
  <si>
    <t>0162-220X</t>
  </si>
  <si>
    <t>CANCER PREVENTION RESEARCH</t>
  </si>
  <si>
    <t>1940-6207</t>
  </si>
  <si>
    <t>CANCER RADIOTHERAPIE</t>
  </si>
  <si>
    <t>1278-3218</t>
  </si>
  <si>
    <t>CANCER RESEARCH</t>
  </si>
  <si>
    <t>0008-5472</t>
  </si>
  <si>
    <t>CANCER RESEARCH AND TREATMENT</t>
  </si>
  <si>
    <t>1598-2998</t>
  </si>
  <si>
    <t>CANCER SCIENCE</t>
  </si>
  <si>
    <t>CANCER TREATMENT REVIEWS</t>
  </si>
  <si>
    <t>0305-7372</t>
  </si>
  <si>
    <t>CANCER</t>
  </si>
  <si>
    <t>0008-543X</t>
  </si>
  <si>
    <t>CANCERS</t>
  </si>
  <si>
    <t>CANDOLLEA</t>
  </si>
  <si>
    <t>0373-2967</t>
  </si>
  <si>
    <t>CARBOHYDRATE POLYMERS</t>
  </si>
  <si>
    <t>0144-8617</t>
  </si>
  <si>
    <t>CARBOHYDRATE RESEARCH</t>
  </si>
  <si>
    <t>0008-6215</t>
  </si>
  <si>
    <t>CARBON</t>
  </si>
  <si>
    <t>0008-6223</t>
  </si>
  <si>
    <t>CARBON LETTERS</t>
  </si>
  <si>
    <t>1976-4251</t>
  </si>
  <si>
    <t>CARBON MANAGEMENT</t>
  </si>
  <si>
    <t>1758-3004</t>
  </si>
  <si>
    <t>CARBONATES AND EVAPORITES</t>
  </si>
  <si>
    <t>0891-2556</t>
  </si>
  <si>
    <t>CARCINOGENESIS</t>
  </si>
  <si>
    <t>0143-3334</t>
  </si>
  <si>
    <t>CARDIOLOGY CLINICS</t>
  </si>
  <si>
    <t>0733-8651</t>
  </si>
  <si>
    <t>CARDIOLOGY JOURNAL</t>
  </si>
  <si>
    <t>1897-5593</t>
  </si>
  <si>
    <t>CARDIOLOGY RESEARCH AND PRACTICE</t>
  </si>
  <si>
    <t>2090-8016</t>
  </si>
  <si>
    <t>CARDIOLOGY IN REVIEW</t>
  </si>
  <si>
    <t>1061-5377</t>
  </si>
  <si>
    <t>CARDIOLOGY IN THE YOUNG</t>
  </si>
  <si>
    <t>1047-9511</t>
  </si>
  <si>
    <t>CARDIOLOGY</t>
  </si>
  <si>
    <t>0008-6312</t>
  </si>
  <si>
    <t>CARDIORENAL MEDICINE</t>
  </si>
  <si>
    <t>1664-3828</t>
  </si>
  <si>
    <t>CARDIOVASCULAR DIABETOLOGY</t>
  </si>
  <si>
    <t>CARDIOVASCULAR DRUGS AND THERAPY</t>
  </si>
  <si>
    <t>0920-3206</t>
  </si>
  <si>
    <t>CARDIOVASCULAR ENGINEERING AND TECHNOLOGY</t>
  </si>
  <si>
    <t>1869-408X</t>
  </si>
  <si>
    <t>CARDIOVASCULAR AND INTERVENTIONAL RADIOLOGY</t>
  </si>
  <si>
    <t>0174-1551</t>
  </si>
  <si>
    <t>CARDIOVASCULAR JOURNAL OF AFRICA</t>
  </si>
  <si>
    <t>1995-1892</t>
  </si>
  <si>
    <t>CARDIOVASCULAR PATHOLOGY</t>
  </si>
  <si>
    <t>1054-8807</t>
  </si>
  <si>
    <t>CARDIOVASCULAR RESEARCH</t>
  </si>
  <si>
    <t>0008-6363</t>
  </si>
  <si>
    <t>CARDIOVASCULAR THERAPEUTICS</t>
  </si>
  <si>
    <t>1755-5914</t>
  </si>
  <si>
    <t>CARDIOVASCULAR TOXICOLOGY</t>
  </si>
  <si>
    <t>1530-7905</t>
  </si>
  <si>
    <t>CARDIOVASCULAR ULTRASOUND</t>
  </si>
  <si>
    <t>CAREER DEVELOPMENT INTERNATIONAL</t>
  </si>
  <si>
    <t>1362-0436</t>
  </si>
  <si>
    <t>CAREER DEVELOPMENT QUARTERLY</t>
  </si>
  <si>
    <t>0889-4019</t>
  </si>
  <si>
    <t>CARIES RESEARCH</t>
  </si>
  <si>
    <t>0008-6568</t>
  </si>
  <si>
    <t>CARNETS DE GEOLOGIE</t>
  </si>
  <si>
    <t>1634-0744</t>
  </si>
  <si>
    <t>CARPATHIAN JOURNAL OF EARTH AND ENVIRONMENTAL SCIENCES</t>
  </si>
  <si>
    <t>1842-4090</t>
  </si>
  <si>
    <t>CARPATHIAN JOURNAL OF MATHEMATICS</t>
  </si>
  <si>
    <t>1584-2851</t>
  </si>
  <si>
    <t>CARTILAGE</t>
  </si>
  <si>
    <t>1947-6035</t>
  </si>
  <si>
    <t>CARTOGRAPHY AND GEOGRAPHIC INFORMATION SCIENCE</t>
  </si>
  <si>
    <t>1523-0406</t>
  </si>
  <si>
    <t>CARTOGRAPHIC JOURNAL</t>
  </si>
  <si>
    <t>0008-7041</t>
  </si>
  <si>
    <t>CARYOLOGIA</t>
  </si>
  <si>
    <t>0008-7114</t>
  </si>
  <si>
    <t>CASTANEA</t>
  </si>
  <si>
    <t>0008-7475</t>
  </si>
  <si>
    <t>CATALYSIS COMMUNICATIONS</t>
  </si>
  <si>
    <t>1566-7367</t>
  </si>
  <si>
    <t>CATALYSIS LETTERS</t>
  </si>
  <si>
    <t>1011-372X</t>
  </si>
  <si>
    <t>CATALYSIS REVIEWS-SCIENCE AND ENGINEERING</t>
  </si>
  <si>
    <t>0161-4940</t>
  </si>
  <si>
    <t>CATALYSIS SCIENCE &amp; TECHNOLOGY</t>
  </si>
  <si>
    <t>2044-4753</t>
  </si>
  <si>
    <t>CATALYSIS SURVEYS FROM ASIA</t>
  </si>
  <si>
    <t>1571-1013</t>
  </si>
  <si>
    <t>CATALYSIS TODAY</t>
  </si>
  <si>
    <t>0920-5861</t>
  </si>
  <si>
    <t>CATALYSTS</t>
  </si>
  <si>
    <t>CATENA</t>
  </si>
  <si>
    <t>0341-8162</t>
  </si>
  <si>
    <t>CATHETERIZATION AND CARDIOVASCULAR INTERVENTIONS</t>
  </si>
  <si>
    <t>1522-1946</t>
  </si>
  <si>
    <t>CATHOLIC UNIVERSITY LAW REVIEW</t>
  </si>
  <si>
    <t>0008-8390</t>
  </si>
  <si>
    <t>CATTLE PRACTICE</t>
  </si>
  <si>
    <t>0969-1251</t>
  </si>
  <si>
    <t>CBE-LIFE SCIENCES EDUCATION</t>
  </si>
  <si>
    <t>1931-7913</t>
  </si>
  <si>
    <t>CCAMLR SCIENCE</t>
  </si>
  <si>
    <t>1023-4063</t>
  </si>
  <si>
    <t>CELESTIAL MECHANICS &amp; DYNAMICAL ASTRONOMY</t>
  </si>
  <si>
    <t>0923-2958</t>
  </si>
  <si>
    <t>CELL</t>
  </si>
  <si>
    <t>0092-8674</t>
  </si>
  <si>
    <t>CELL ADHESION &amp; MIGRATION</t>
  </si>
  <si>
    <t>1933-6918</t>
  </si>
  <si>
    <t>CELL BIOCHEMISTRY AND BIOPHYSICS</t>
  </si>
  <si>
    <t>1085-9195</t>
  </si>
  <si>
    <t>CELL BIOCHEMISTRY AND FUNCTION</t>
  </si>
  <si>
    <t>0263-6484</t>
  </si>
  <si>
    <t>CELL BIOLOGY INTERNATIONAL</t>
  </si>
  <si>
    <t>1065-6995</t>
  </si>
  <si>
    <t>CELL BIOLOGY AND TOXICOLOGY</t>
  </si>
  <si>
    <t>0742-2091</t>
  </si>
  <si>
    <t>CELL AND BIOSCIENCE</t>
  </si>
  <si>
    <t>CELL CALCIUM</t>
  </si>
  <si>
    <t>0143-4160</t>
  </si>
  <si>
    <t>CELL CHEMICAL BIOLOGY</t>
  </si>
  <si>
    <t>2451-9448</t>
  </si>
  <si>
    <t>CELL COMMUNICATION AND SIGNALING</t>
  </si>
  <si>
    <t>CELL CYCLE</t>
  </si>
  <si>
    <t>1538-4101</t>
  </si>
  <si>
    <t>CELL DEATH AND DIFFERENTIATION</t>
  </si>
  <si>
    <t>1350-9047</t>
  </si>
  <si>
    <t>CELL DEATH &amp; DISEASE</t>
  </si>
  <si>
    <t>2041-4889</t>
  </si>
  <si>
    <t>CELL DISCOVERY</t>
  </si>
  <si>
    <t>CELL DIVISION</t>
  </si>
  <si>
    <t>CELL HOST &amp; MICROBE</t>
  </si>
  <si>
    <t>1931-3128</t>
  </si>
  <si>
    <t>CELLULAR IMMUNOLOGY</t>
  </si>
  <si>
    <t>0008-8749</t>
  </si>
  <si>
    <t>CELL JOURNAL</t>
  </si>
  <si>
    <t>2228-5806</t>
  </si>
  <si>
    <t>CELL METABOLISM</t>
  </si>
  <si>
    <t>1550-4131</t>
  </si>
  <si>
    <t>CELLULAR MICROBIOLOGY</t>
  </si>
  <si>
    <t>1462-5814</t>
  </si>
  <si>
    <t>CELLULAR AND MOLECULAR BIOENGINEERING</t>
  </si>
  <si>
    <t>1865-5025</t>
  </si>
  <si>
    <t>CELLULAR AND MOLECULAR BIOLOGY</t>
  </si>
  <si>
    <t>0145-5680</t>
  </si>
  <si>
    <t>CELLULAR &amp; MOLECULAR BIOLOGY LETTERS</t>
  </si>
  <si>
    <t>1425-8153</t>
  </si>
  <si>
    <t>CELLULAR &amp; MOLECULAR IMMUNOLOGY</t>
  </si>
  <si>
    <t>1672-7681</t>
  </si>
  <si>
    <t>CELLULAR AND MOLECULAR LIFE SCIENCES</t>
  </si>
  <si>
    <t>1420-682X</t>
  </si>
  <si>
    <t>CELLULAR AND MOLECULAR NEUROBIOLOGY</t>
  </si>
  <si>
    <t>0272-4340</t>
  </si>
  <si>
    <t>CELLULAR ONCOLOGY</t>
  </si>
  <si>
    <t>2211-3428</t>
  </si>
  <si>
    <t>CELLULAR POLYMERS</t>
  </si>
  <si>
    <t>0262-4893</t>
  </si>
  <si>
    <t>CELL PROLIFERATION</t>
  </si>
  <si>
    <t>0960-7722</t>
  </si>
  <si>
    <t>CELL REPORTS</t>
  </si>
  <si>
    <t>2211-1247</t>
  </si>
  <si>
    <t>CELLULAR REPROGRAMMING</t>
  </si>
  <si>
    <t>2152-4971</t>
  </si>
  <si>
    <t>CELL RESEARCH</t>
  </si>
  <si>
    <t>1001-0602</t>
  </si>
  <si>
    <t>CELLULAR SIGNALLING</t>
  </si>
  <si>
    <t>0898-6568</t>
  </si>
  <si>
    <t>CELL STEM CELL</t>
  </si>
  <si>
    <t>1934-5909</t>
  </si>
  <si>
    <t>CELL STRESS &amp; CHAPERONES</t>
  </si>
  <si>
    <t>1355-8145</t>
  </si>
  <si>
    <t>CELL STRUCTURE AND FUNCTION</t>
  </si>
  <si>
    <t>0386-7196</t>
  </si>
  <si>
    <t>CELL SYSTEMS</t>
  </si>
  <si>
    <t>2405-4712</t>
  </si>
  <si>
    <t>CELL AND TISSUE BANKING</t>
  </si>
  <si>
    <t>1389-9333</t>
  </si>
  <si>
    <t>CELL AND TISSUE RESEARCH</t>
  </si>
  <si>
    <t>0302-766X</t>
  </si>
  <si>
    <t>CELL TRANSPLANTATION</t>
  </si>
  <si>
    <t>0963-6897</t>
  </si>
  <si>
    <t>CELLS TISSUES ORGANS</t>
  </si>
  <si>
    <t>1422-6405</t>
  </si>
  <si>
    <t>CELLS</t>
  </si>
  <si>
    <t>CELLULOSE</t>
  </si>
  <si>
    <t>0969-0239</t>
  </si>
  <si>
    <t>CEMENT WAPNO BETON</t>
  </si>
  <si>
    <t>1425-8129</t>
  </si>
  <si>
    <t>CEMENT &amp; CONCRETE COMPOSITES</t>
  </si>
  <si>
    <t>0958-9465</t>
  </si>
  <si>
    <t>CEMENT AND CONCRETE RESEARCH</t>
  </si>
  <si>
    <t>0008-8846</t>
  </si>
  <si>
    <t>CENTRAL EUROPEAN HISTORY</t>
  </si>
  <si>
    <t>0008-9389</t>
  </si>
  <si>
    <t>CENTRAL EUROPEAN JOURNAL OF ENERGETIC MATERIALS</t>
  </si>
  <si>
    <t>1733-7178</t>
  </si>
  <si>
    <t>CENTRAL EUROPEAN JOURNAL OF IMMUNOLOGY</t>
  </si>
  <si>
    <t>1426-3912</t>
  </si>
  <si>
    <t>CENTRAL EUROPEAN JOURNAL OF OPERATIONS RESEARCH</t>
  </si>
  <si>
    <t>1435-246X</t>
  </si>
  <si>
    <t>CENTRAL EUROPEAN JOURNAL OF PUBLIC HEALTH</t>
  </si>
  <si>
    <t>1210-7778</t>
  </si>
  <si>
    <t>CENTAURUS</t>
  </si>
  <si>
    <t>0008-8994</t>
  </si>
  <si>
    <t>CEPAL REVIEW</t>
  </si>
  <si>
    <t>0251-2920</t>
  </si>
  <si>
    <t>CEPHALALGIA</t>
  </si>
  <si>
    <t>0333-1024</t>
  </si>
  <si>
    <t>CERAMICS INTERNATIONAL</t>
  </si>
  <si>
    <t>0272-8842</t>
  </si>
  <si>
    <t>CERAMICS-SILIKATY</t>
  </si>
  <si>
    <t>0862-5468</t>
  </si>
  <si>
    <t>CEREAL CHEMISTRY</t>
  </si>
  <si>
    <t>0009-0352</t>
  </si>
  <si>
    <t>CEREAL FOODS WORLD</t>
  </si>
  <si>
    <t>0146-6283</t>
  </si>
  <si>
    <t>CEREAL RESEARCH COMMUNICATIONS</t>
  </si>
  <si>
    <t>0133-3720</t>
  </si>
  <si>
    <t>CEREBRAL CORTEX</t>
  </si>
  <si>
    <t>1047-3211</t>
  </si>
  <si>
    <t>CEREBELLUM</t>
  </si>
  <si>
    <t>1473-4222</t>
  </si>
  <si>
    <t>CEREBROVASCULAR DISEASES</t>
  </si>
  <si>
    <t>1015-9770</t>
  </si>
  <si>
    <t>CERNE</t>
  </si>
  <si>
    <t>0104-7760</t>
  </si>
  <si>
    <t>CESIFO ECONOMIC STUDIES</t>
  </si>
  <si>
    <t>1610-241X</t>
  </si>
  <si>
    <t>CESKOSLOVENSKA PSYCHOLOGIE</t>
  </si>
  <si>
    <t>0009-062X</t>
  </si>
  <si>
    <t>CESKA A SLOVENSKA NEUROLOGIE A NEUROCHIRURGIE</t>
  </si>
  <si>
    <t>1210-7859</t>
  </si>
  <si>
    <t>CHALCOGENIDE LETTERS</t>
  </si>
  <si>
    <t>1584-8663</t>
  </si>
  <si>
    <t>CHANNELS</t>
  </si>
  <si>
    <t>1933-6950</t>
  </si>
  <si>
    <t>CHAOS</t>
  </si>
  <si>
    <t>1054-1500</t>
  </si>
  <si>
    <t>CHAOS SOLITONS &amp; FRACTALS</t>
  </si>
  <si>
    <t>0960-0779</t>
  </si>
  <si>
    <t>CHELONIAN CONSERVATION AND BIOLOGY</t>
  </si>
  <si>
    <t>1071-8443</t>
  </si>
  <si>
    <t>CHEMICAL AND BIOCHEMICAL ENGINEERING QUARTERLY</t>
  </si>
  <si>
    <t>0352-9568</t>
  </si>
  <si>
    <t>CHEMISTRY &amp; BIODIVERSITY</t>
  </si>
  <si>
    <t>1612-1872</t>
  </si>
  <si>
    <t>CHEMICAL BIOLOGY &amp; DRUG DESIGN</t>
  </si>
  <si>
    <t>1747-0277</t>
  </si>
  <si>
    <t>CHEMISTRY CENTRAL JOURNAL</t>
  </si>
  <si>
    <t>1752-153X</t>
  </si>
  <si>
    <t>CHEMICAL COMMUNICATIONS</t>
  </si>
  <si>
    <t>1359-7345</t>
  </si>
  <si>
    <t>CHEMISTRY AND ECOLOGY</t>
  </si>
  <si>
    <t>0275-7540</t>
  </si>
  <si>
    <t>CHEMISTRY EDUCATION RESEARCH AND PRACTICE</t>
  </si>
  <si>
    <t>1109-4028</t>
  </si>
  <si>
    <t>CHEMICAL ENGINEERING COMMUNICATIONS</t>
  </si>
  <si>
    <t>0098-6445</t>
  </si>
  <si>
    <t>CHEMICAL ENGINEERING JOURNAL</t>
  </si>
  <si>
    <t>1385-8947</t>
  </si>
  <si>
    <t>CHEMICAL &amp; ENGINEERING NEWS</t>
  </si>
  <si>
    <t>0009-2347</t>
  </si>
  <si>
    <t>0255-2701</t>
  </si>
  <si>
    <t>CHEMICAL ENGINEERING PROGRESS</t>
  </si>
  <si>
    <t>0360-7275</t>
  </si>
  <si>
    <t>CHEMICAL ENGINEERING RESEARCH &amp; DESIGN</t>
  </si>
  <si>
    <t>0263-8762</t>
  </si>
  <si>
    <t>CHEMICAL ENGINEERING SCIENCE</t>
  </si>
  <si>
    <t>0009-2509</t>
  </si>
  <si>
    <t>CHEMICAL ENGINEERING &amp; TECHNOLOGY</t>
  </si>
  <si>
    <t>0930-7516</t>
  </si>
  <si>
    <t>CHEMIE DER ERDE-GEOCHEMISTRY</t>
  </si>
  <si>
    <t>0009-2819</t>
  </si>
  <si>
    <t>CHEMICAL GEOLOGY</t>
  </si>
  <si>
    <t>0009-2541</t>
  </si>
  <si>
    <t>CHEMISTRY OF HETEROCYCLIC COMPOUNDS</t>
  </si>
  <si>
    <t>0009-3122</t>
  </si>
  <si>
    <t>CHEMICAL INDUSTRY &amp; CHEMICAL ENGINEERING QUARTERLY</t>
  </si>
  <si>
    <t>1451-9372</t>
  </si>
  <si>
    <t>CHEMISTRY &amp; INDUSTRY</t>
  </si>
  <si>
    <t>0009-3068</t>
  </si>
  <si>
    <t>CHEMICAL JOURNAL OF CHINESE UNIVERSITIES-CHINESE</t>
  </si>
  <si>
    <t>0251-0790</t>
  </si>
  <si>
    <t>CHEMISTRY LETTERS</t>
  </si>
  <si>
    <t>0366-7022</t>
  </si>
  <si>
    <t>CHEMICKE LISTY</t>
  </si>
  <si>
    <t>0009-2770</t>
  </si>
  <si>
    <t>CHEMISTRY OF MATERIALS</t>
  </si>
  <si>
    <t>0897-4756</t>
  </si>
  <si>
    <t>CHEMISTRY OF NATURAL COMPOUNDS</t>
  </si>
  <si>
    <t>0009-3130</t>
  </si>
  <si>
    <t>CHEMICAL PAPERS</t>
  </si>
  <si>
    <t>CHEMICAL &amp; PHARMACEUTICAL BULLETIN</t>
  </si>
  <si>
    <t>0009-2363</t>
  </si>
  <si>
    <t>CHEMICAL PHYSICS</t>
  </si>
  <si>
    <t>0301-0104</t>
  </si>
  <si>
    <t>CHEMICAL PHYSICS LETTERS</t>
  </si>
  <si>
    <t>0009-2614</t>
  </si>
  <si>
    <t>CHEMISTRY AND PHYSICS OF LIPIDS</t>
  </si>
  <si>
    <t>0009-3084</t>
  </si>
  <si>
    <t>CHEMICAL AND PROCESS ENGINEERING-INZYNIERIA CHEMICZNA I PROCESOWA</t>
  </si>
  <si>
    <t>0208-6425</t>
  </si>
  <si>
    <t>CHEMICAL RECORD</t>
  </si>
  <si>
    <t>1527-8999</t>
  </si>
  <si>
    <t>CHEMICAL RESEARCH IN CHINESE UNIVERSITIES</t>
  </si>
  <si>
    <t>1005-9040</t>
  </si>
  <si>
    <t>CHEMICAL RESEARCH IN TOXICOLOGY</t>
  </si>
  <si>
    <t>0893-228X</t>
  </si>
  <si>
    <t>CHEMICAL REVIEWS</t>
  </si>
  <si>
    <t>0009-2665</t>
  </si>
  <si>
    <t>CHEMICAL SCIENCE</t>
  </si>
  <si>
    <t>2041-6520</t>
  </si>
  <si>
    <t>CHEMICAL SENSES</t>
  </si>
  <si>
    <t>0379-864X</t>
  </si>
  <si>
    <t>CHEMICAL SOCIETY REVIEWS</t>
  </si>
  <si>
    <t>0306-0012</t>
  </si>
  <si>
    <t>CHEMICAL SPECIATION AND BIOAVAILABILITY</t>
  </si>
  <si>
    <t>0954-2299</t>
  </si>
  <si>
    <t>CHEMISTRY AND TECHNOLOGY OF FUELS AND OILS</t>
  </si>
  <si>
    <t>0009-3092</t>
  </si>
  <si>
    <t>CHEMIE IN UNSERER ZEIT</t>
  </si>
  <si>
    <t>0009-2851</t>
  </si>
  <si>
    <t>CHEMISTRY-AN ASIAN JOURNAL</t>
  </si>
  <si>
    <t>1861-4728</t>
  </si>
  <si>
    <t>CHEMBIOCHEM</t>
  </si>
  <si>
    <t>1439-4227</t>
  </si>
  <si>
    <t>CHEMICO-BIOLOGICAL INTERACTIONS</t>
  </si>
  <si>
    <t>0009-2797</t>
  </si>
  <si>
    <t>CHEMCATCHEM</t>
  </si>
  <si>
    <t>1867-3880</t>
  </si>
  <si>
    <t>CHEMELECTROCHEM</t>
  </si>
  <si>
    <t>2196-0216</t>
  </si>
  <si>
    <t>CHEMISTRY-A EUROPEAN JOURNAL</t>
  </si>
  <si>
    <t>0947-6539</t>
  </si>
  <si>
    <t>CHEMIJA</t>
  </si>
  <si>
    <t>0235-7216</t>
  </si>
  <si>
    <t>CHEMIE INGENIEUR TECHNIK</t>
  </si>
  <si>
    <t>0009-286X</t>
  </si>
  <si>
    <t>CHEMISTRYOPEN</t>
  </si>
  <si>
    <t>2191-1363</t>
  </si>
  <si>
    <t>CHEMISTRYSELECT</t>
  </si>
  <si>
    <t>2365-6549</t>
  </si>
  <si>
    <t>CHEMMEDCHEM</t>
  </si>
  <si>
    <t>1860-7179</t>
  </si>
  <si>
    <t>CHEMNANOMAT</t>
  </si>
  <si>
    <t>2199-692X</t>
  </si>
  <si>
    <t>CHEMOECOLOGY</t>
  </si>
  <si>
    <t>0937-7409</t>
  </si>
  <si>
    <t>CHEMOMETRICS AND INTELLIGENT LABORATORY SYSTEMS</t>
  </si>
  <si>
    <t>0169-7439</t>
  </si>
  <si>
    <t>CHEMOSENSORY PERCEPTION</t>
  </si>
  <si>
    <t>1936-5802</t>
  </si>
  <si>
    <t>CHEMOSPHERE</t>
  </si>
  <si>
    <t>0045-6535</t>
  </si>
  <si>
    <t>CHEMOTHERAPY</t>
  </si>
  <si>
    <t>0009-3157</t>
  </si>
  <si>
    <t>CHEMPHYSCHEM</t>
  </si>
  <si>
    <t>1439-4235</t>
  </si>
  <si>
    <t>CHEMPLUSCHEM</t>
  </si>
  <si>
    <t>2192-6506</t>
  </si>
  <si>
    <t>CHEMSUSCHEM</t>
  </si>
  <si>
    <t>1864-5631</t>
  </si>
  <si>
    <t>CHEM</t>
  </si>
  <si>
    <t>2451-9294</t>
  </si>
  <si>
    <t>CHEST</t>
  </si>
  <si>
    <t>0012-3692</t>
  </si>
  <si>
    <t>CHIANG MAI JOURNAL OF SCIENCE</t>
  </si>
  <si>
    <t>0125-2526</t>
  </si>
  <si>
    <t>CHILEAN JOURNAL OF AGRICULTURAL RESEARCH</t>
  </si>
  <si>
    <t>0718-5839</t>
  </si>
  <si>
    <t>CHILD ABUSE &amp; NEGLECT</t>
  </si>
  <si>
    <t>0145-2134</t>
  </si>
  <si>
    <t>CHILD ABUSE REVIEW</t>
  </si>
  <si>
    <t>0952-9136</t>
  </si>
  <si>
    <t>CHILD AND ADOLESCENT MENTAL HEALTH</t>
  </si>
  <si>
    <t>1475-357X</t>
  </si>
  <si>
    <t>CHILD AND ADOLESCENT PSYCHIATRIC CLINICS OF NORTH AMERICA</t>
  </si>
  <si>
    <t>1056-4993</t>
  </si>
  <si>
    <t>CHILD AND ADOLESCENT PSYCHIATRY AND MENTAL HEALTH</t>
  </si>
  <si>
    <t>CHILD CARE HEALTH AND DEVELOPMENT</t>
  </si>
  <si>
    <t>0305-1862</t>
  </si>
  <si>
    <t>CHILD DEVELOPMENT</t>
  </si>
  <si>
    <t>0009-3920</t>
  </si>
  <si>
    <t>CHILD DEVELOPMENT PERSPECTIVES</t>
  </si>
  <si>
    <t>1750-8592</t>
  </si>
  <si>
    <t>CHILD &amp; FAMILY BEHAVIOR THERAPY</t>
  </si>
  <si>
    <t>0731-7107</t>
  </si>
  <si>
    <t>CHILD &amp; FAMILY SOCIAL WORK</t>
  </si>
  <si>
    <t>1356-7500</t>
  </si>
  <si>
    <t>CHILDRENS GEOGRAPHIES</t>
  </si>
  <si>
    <t>1473-3285</t>
  </si>
  <si>
    <t>CHILDRENS HEALTH CARE</t>
  </si>
  <si>
    <t>0273-9615</t>
  </si>
  <si>
    <t>CHILD INDICATORS RESEARCH</t>
  </si>
  <si>
    <t>1874-897X</t>
  </si>
  <si>
    <t>CHILD LANGUAGE TEACHING &amp; THERAPY</t>
  </si>
  <si>
    <t>0265-6590</t>
  </si>
  <si>
    <t>CHILD MALTREATMENT</t>
  </si>
  <si>
    <t>1077-5595</t>
  </si>
  <si>
    <t>CHILDS NERVOUS SYSTEM</t>
  </si>
  <si>
    <t>0256-7040</t>
  </si>
  <si>
    <t>CHILD NEUROPSYCHOLOGY</t>
  </si>
  <si>
    <t>0929-7049</t>
  </si>
  <si>
    <t>CHILDHOOD OBESITY</t>
  </si>
  <si>
    <t>2153-2168</t>
  </si>
  <si>
    <t>CHILD PSYCHIATRY &amp; HUMAN DEVELOPMENT</t>
  </si>
  <si>
    <t>0009-398X</t>
  </si>
  <si>
    <t>CHILDREN &amp; SOCIETY</t>
  </si>
  <si>
    <t>0951-0605</t>
  </si>
  <si>
    <t>CHILD WELFARE</t>
  </si>
  <si>
    <t>0009-4021</t>
  </si>
  <si>
    <t>CHILD &amp; YOUTH CARE FORUM</t>
  </si>
  <si>
    <t>1053-1890</t>
  </si>
  <si>
    <t>CHILDREN AND YOUTH SERVICES REVIEW</t>
  </si>
  <si>
    <t>0190-7409</t>
  </si>
  <si>
    <t>CHILDHOOD-A GLOBAL JOURNAL OF CHILD RESEARCH</t>
  </si>
  <si>
    <t>0907-5682</t>
  </si>
  <si>
    <t>CHIMIA</t>
  </si>
  <si>
    <t>0009-4293</t>
  </si>
  <si>
    <t>CHINESE JOURNAL OF CANCER</t>
  </si>
  <si>
    <t>1000-467X</t>
  </si>
  <si>
    <t>CHINESE JOURNAL OF COMMUNICATION</t>
  </si>
  <si>
    <t>1754-4750</t>
  </si>
  <si>
    <t>CHINESE JOURNAL OF INTERNATIONAL LAW</t>
  </si>
  <si>
    <t>1540-1650</t>
  </si>
  <si>
    <t>CHINESE JOURNAL OF INTERNATIONAL POLITICS</t>
  </si>
  <si>
    <t>1750-8916</t>
  </si>
  <si>
    <t>CHINESE JOURNAL OF INTEGRATIVE MEDICINE</t>
  </si>
  <si>
    <t>1672-0415</t>
  </si>
  <si>
    <t>CHINESE JOURNAL OF NATURAL MEDICINES</t>
  </si>
  <si>
    <t>2095-6975</t>
  </si>
  <si>
    <t>CHINESE JOURNAL OF OCEANOLOGY AND LIMNOLOGY</t>
  </si>
  <si>
    <t>0254-4059</t>
  </si>
  <si>
    <t>CHINESE MANAGEMENT STUDIES</t>
  </si>
  <si>
    <t>1750-614X</t>
  </si>
  <si>
    <t>CHINESE MEDICINE</t>
  </si>
  <si>
    <t>1749-8546</t>
  </si>
  <si>
    <t>CHINESE OPTICS LETTERS</t>
  </si>
  <si>
    <t>1671-7694</t>
  </si>
  <si>
    <t>CHINA AGRICULTURAL ECONOMIC REVIEW</t>
  </si>
  <si>
    <t>1756-137X</t>
  </si>
  <si>
    <t>CHINA COMMUNICATIONS</t>
  </si>
  <si>
    <t>1673-5447</t>
  </si>
  <si>
    <t>CHINA ECONOMIC REVIEW</t>
  </si>
  <si>
    <t>1043-951X</t>
  </si>
  <si>
    <t>CHINA FOUNDRY</t>
  </si>
  <si>
    <t>1672-6421</t>
  </si>
  <si>
    <t>CHINA INFORMATION</t>
  </si>
  <si>
    <t>0920-203X</t>
  </si>
  <si>
    <t>CHINA-AN INTERNATIONAL JOURNAL</t>
  </si>
  <si>
    <t>0219-7472</t>
  </si>
  <si>
    <t>CHINA JOURNAL</t>
  </si>
  <si>
    <t>1324-9347</t>
  </si>
  <si>
    <t>CHINA OCEAN ENGINEERING</t>
  </si>
  <si>
    <t>0890-5487</t>
  </si>
  <si>
    <t>CHINA PETROLEUM PROCESSING &amp; PETROCHEMICAL TECHNOLOGY</t>
  </si>
  <si>
    <t>1008-6234</t>
  </si>
  <si>
    <t>CHINA QUARTERLY</t>
  </si>
  <si>
    <t>0305-7410</t>
  </si>
  <si>
    <t>CHINA REVIEW-AN INTERDISCIPLINARY JOURNAL ON GREATER CHINA</t>
  </si>
  <si>
    <t>1680-2012</t>
  </si>
  <si>
    <t>CHINA &amp; WORLD ECONOMY</t>
  </si>
  <si>
    <t>1671-2234</t>
  </si>
  <si>
    <t>CHINESE ANNALS OF MATHEMATICS SERIES B</t>
  </si>
  <si>
    <t>0252-9599</t>
  </si>
  <si>
    <t>CHINESE CHEMICAL LETTERS</t>
  </si>
  <si>
    <t>1001-8417</t>
  </si>
  <si>
    <t>CHINESE GEOGRAPHICAL SCIENCE</t>
  </si>
  <si>
    <t>1002-0063</t>
  </si>
  <si>
    <t>CHINESE JOURNAL OF AERONAUTICS</t>
  </si>
  <si>
    <t>1000-9361</t>
  </si>
  <si>
    <t>CHINESE JOURNAL OF ANALYTICAL CHEMISTRY</t>
  </si>
  <si>
    <t>0253-3820</t>
  </si>
  <si>
    <t>CHINESE JOURNAL OF CANCER RESEARCH</t>
  </si>
  <si>
    <t>1000-9604</t>
  </si>
  <si>
    <t>CHINESE JOURNAL OF CATALYSIS</t>
  </si>
  <si>
    <t>0253-9837</t>
  </si>
  <si>
    <t>CHINESE JOURNAL OF CHEMISTRY</t>
  </si>
  <si>
    <t>1001-604X</t>
  </si>
  <si>
    <t>CHINESE JOURNAL OF CHEMICAL ENGINEERING</t>
  </si>
  <si>
    <t>1004-9541</t>
  </si>
  <si>
    <t>CHINESE JOURNAL OF CHEMICAL PHYSICS</t>
  </si>
  <si>
    <t>1674-0068</t>
  </si>
  <si>
    <t>CHINESE JOURNAL OF ELECTRONICS</t>
  </si>
  <si>
    <t>1022-4653</t>
  </si>
  <si>
    <t>CHINESE JOURNAL OF GEOPHYSICS-CHINESE EDITION</t>
  </si>
  <si>
    <t>0001-5733</t>
  </si>
  <si>
    <t>CHINESE JOURNAL OF INORGANIC CHEMISTRY</t>
  </si>
  <si>
    <t>1001-4861</t>
  </si>
  <si>
    <t>CHINESE JOURNAL OF ORGANIC CHEMISTRY</t>
  </si>
  <si>
    <t>0253-2786</t>
  </si>
  <si>
    <t>CHINESE JOURNAL OF PHYSICS</t>
  </si>
  <si>
    <t>0577-9073</t>
  </si>
  <si>
    <t>CHINESE JOURNAL OF PHYSIOLOGY</t>
  </si>
  <si>
    <t>0304-4920</t>
  </si>
  <si>
    <t>CHINESE JOURNAL OF POLYMER SCIENCE</t>
  </si>
  <si>
    <t>0256-7679</t>
  </si>
  <si>
    <t>CHINESE JOURNAL OF STRUCTURAL CHEMISTRY</t>
  </si>
  <si>
    <t>0254-5861</t>
  </si>
  <si>
    <t>CHINESE MEDICAL JOURNAL</t>
  </si>
  <si>
    <t>0366-6999</t>
  </si>
  <si>
    <t>CHINESE PHYSICS B</t>
  </si>
  <si>
    <t>1674-1056</t>
  </si>
  <si>
    <t>CHINESE PHYSICS C</t>
  </si>
  <si>
    <t>1674-1137</t>
  </si>
  <si>
    <t>CHINESE PHYSICS LETTERS</t>
  </si>
  <si>
    <t>0256-307X</t>
  </si>
  <si>
    <t>CHINESE SOCIOLOGICAL REVIEW</t>
  </si>
  <si>
    <t>2162-0555</t>
  </si>
  <si>
    <t>CHIRALITY</t>
  </si>
  <si>
    <t>0899-0042</t>
  </si>
  <si>
    <t>CHIRURG</t>
  </si>
  <si>
    <t>0009-4722</t>
  </si>
  <si>
    <t>CHROMATOGRAPHIA</t>
  </si>
  <si>
    <t>0009-5893</t>
  </si>
  <si>
    <t>CHROMOSOMA</t>
  </si>
  <si>
    <t>0009-5915</t>
  </si>
  <si>
    <t>CHROMOSOME RESEARCH</t>
  </si>
  <si>
    <t>0967-3849</t>
  </si>
  <si>
    <t>CHRONIC RESPIRATORY DISEASE</t>
  </si>
  <si>
    <t>1479-9723</t>
  </si>
  <si>
    <t>CHRONOBIOLOGY INTERNATIONAL</t>
  </si>
  <si>
    <t>0742-0528</t>
  </si>
  <si>
    <t>CHUNGARA-REVISTA DE ANTROPOLOGIA CHILENA</t>
  </si>
  <si>
    <t>0717-7356</t>
  </si>
  <si>
    <t>CIENCIA E AGROTECNOLOGIA</t>
  </si>
  <si>
    <t>1413-7054</t>
  </si>
  <si>
    <t>CIENCIA FLORESTAL</t>
  </si>
  <si>
    <t>0103-9954</t>
  </si>
  <si>
    <t>CIENCIA E INVESTIGACION AGRARIA</t>
  </si>
  <si>
    <t>0718-1620</t>
  </si>
  <si>
    <t>CIENCIAS MARINAS</t>
  </si>
  <si>
    <t>0185-3880</t>
  </si>
  <si>
    <t>CIENCIA RURAL</t>
  </si>
  <si>
    <t>0103-8478</t>
  </si>
  <si>
    <t>CIENCIA &amp; SAUDE COLETIVA</t>
  </si>
  <si>
    <t>1413-8123</t>
  </si>
  <si>
    <t>CIENCIA E TECNICA VITIVINICOLA</t>
  </si>
  <si>
    <t>CIN-COMPUTERS INFORMATICS NURSING</t>
  </si>
  <si>
    <t>1538-2931</t>
  </si>
  <si>
    <t>CIRUGIA Y CIRUJANOS</t>
  </si>
  <si>
    <t>0009-7411</t>
  </si>
  <si>
    <t>CIRUGIA ESPANOLA</t>
  </si>
  <si>
    <t>0009-739X</t>
  </si>
  <si>
    <t>CIRCULATION JOURNAL</t>
  </si>
  <si>
    <t>1346-9843</t>
  </si>
  <si>
    <t>CIRCULO DE LINGUISTICA APLICADA A LA COMUNICACION</t>
  </si>
  <si>
    <t>1576-4737</t>
  </si>
  <si>
    <t>CIRCULATION RESEARCH</t>
  </si>
  <si>
    <t>0009-7330</t>
  </si>
  <si>
    <t>CIRCUITS SYSTEMS AND SIGNAL PROCESSING</t>
  </si>
  <si>
    <t>0278-081X</t>
  </si>
  <si>
    <t>CIRCULATION-ARRHYTHMIA AND ELECTROPHYSIOLOGY</t>
  </si>
  <si>
    <t>1941-3149</t>
  </si>
  <si>
    <t>CIRCULATION-CARDIOVASCULAR GENETICS</t>
  </si>
  <si>
    <t>1942-325X</t>
  </si>
  <si>
    <t>CIRCULATION-CARDIOVASCULAR IMAGING</t>
  </si>
  <si>
    <t>1941-9651</t>
  </si>
  <si>
    <t>CIRCULATION-CARDIOVASCULAR INTERVENTIONS</t>
  </si>
  <si>
    <t>1941-7640</t>
  </si>
  <si>
    <t>CIRCULATION-CARDIOVASCULAR QUALITY AND OUTCOMES</t>
  </si>
  <si>
    <t>1941-7705</t>
  </si>
  <si>
    <t>CIRCULATION-HEART FAILURE</t>
  </si>
  <si>
    <t>1941-3289</t>
  </si>
  <si>
    <t>CIRCUIT WORLD</t>
  </si>
  <si>
    <t>0305-6120</t>
  </si>
  <si>
    <t>CIRCULATION</t>
  </si>
  <si>
    <t>0009-7322</t>
  </si>
  <si>
    <t>CIRP ANNALS-MANUFACTURING TECHNOLOGY</t>
  </si>
  <si>
    <t>0007-8506</t>
  </si>
  <si>
    <t>CITIES</t>
  </si>
  <si>
    <t>0264-2751</t>
  </si>
  <si>
    <t>CITIZENSHIP STUDIES</t>
  </si>
  <si>
    <t>1362-1025</t>
  </si>
  <si>
    <t>CITY &amp; COMMUNITY</t>
  </si>
  <si>
    <t>1535-6841</t>
  </si>
  <si>
    <t>CIVIL ENGINEERING AND ENVIRONMENTAL SYSTEMS</t>
  </si>
  <si>
    <t>1028-6608</t>
  </si>
  <si>
    <t>CIVIL SZEMLE</t>
  </si>
  <si>
    <t>1786-3341</t>
  </si>
  <si>
    <t>CIVIL ENGINEERING</t>
  </si>
  <si>
    <t>0885-7024</t>
  </si>
  <si>
    <t>CLINICAL LYMPHOMA MYELOMA &amp; LEUKEMIA</t>
  </si>
  <si>
    <t>2152-2650</t>
  </si>
  <si>
    <t>CLADISTICS</t>
  </si>
  <si>
    <t>0748-3007</t>
  </si>
  <si>
    <t>CLASSICAL AND QUANTUM GRAVITY</t>
  </si>
  <si>
    <t>0264-9381</t>
  </si>
  <si>
    <t>CLAYS AND CLAY MINERALS</t>
  </si>
  <si>
    <t>0009-8604</t>
  </si>
  <si>
    <t>CLAY MINERALS</t>
  </si>
  <si>
    <t>0009-8558</t>
  </si>
  <si>
    <t>CLEAN TECHNOLOGIES AND ENVIRONMENTAL POLICY</t>
  </si>
  <si>
    <t>1618-954X</t>
  </si>
  <si>
    <t>CLEAN-SOIL AIR WATER</t>
  </si>
  <si>
    <t>1863-0650</t>
  </si>
  <si>
    <t>CLEFT PALATE-CRANIOFACIAL JOURNAL</t>
  </si>
  <si>
    <t>1055-6656</t>
  </si>
  <si>
    <t>CLEVELAND CLINIC JOURNAL OF MEDICINE</t>
  </si>
  <si>
    <t>0891-1150</t>
  </si>
  <si>
    <t>CLIMATE AND DEVELOPMENT</t>
  </si>
  <si>
    <t>1756-5529</t>
  </si>
  <si>
    <t>CLIMATE DYNAMICS</t>
  </si>
  <si>
    <t>0930-7575</t>
  </si>
  <si>
    <t>CLIMATE OF THE PAST</t>
  </si>
  <si>
    <t>1814-9324</t>
  </si>
  <si>
    <t>CLIMATE POLICY</t>
  </si>
  <si>
    <t>1469-3062</t>
  </si>
  <si>
    <t>CLIMATE RESEARCH</t>
  </si>
  <si>
    <t>0936-577X</t>
  </si>
  <si>
    <t>CLIMACTERIC</t>
  </si>
  <si>
    <t>1369-7137</t>
  </si>
  <si>
    <t>CLIMATIC CHANGE</t>
  </si>
  <si>
    <t>0165-0009</t>
  </si>
  <si>
    <t>CLINICAL ANATOMY</t>
  </si>
  <si>
    <t>0897-3806</t>
  </si>
  <si>
    <t>CLINICAL AND APPLIED THROMBOSIS-HEMOSTASIS</t>
  </si>
  <si>
    <t>1076-0296</t>
  </si>
  <si>
    <t>CLINICAL AUTONOMIC RESEARCH</t>
  </si>
  <si>
    <t>0959-9851</t>
  </si>
  <si>
    <t>CLINICAL BIOCHEMISTRY</t>
  </si>
  <si>
    <t>0009-9120</t>
  </si>
  <si>
    <t>CLINICAL BIOMECHANICS</t>
  </si>
  <si>
    <t>0268-0033</t>
  </si>
  <si>
    <t>CLINICAL BREAST CANCER</t>
  </si>
  <si>
    <t>1526-8209</t>
  </si>
  <si>
    <t>CLINICAL CANCER RESEARCH</t>
  </si>
  <si>
    <t>1078-0432</t>
  </si>
  <si>
    <t>CLINICAL CARDIOLOGY</t>
  </si>
  <si>
    <t>0160-9289</t>
  </si>
  <si>
    <t>CLINICAL CASE STUDIES</t>
  </si>
  <si>
    <t>1534-6501</t>
  </si>
  <si>
    <t>CLINICAL CHEMISTRY</t>
  </si>
  <si>
    <t>0009-9147</t>
  </si>
  <si>
    <t>CLINICAL CHEMISTRY AND LABORATORY MEDICINE</t>
  </si>
  <si>
    <t>1434-6621</t>
  </si>
  <si>
    <t>CLINICS IN CHEST MEDICINE</t>
  </si>
  <si>
    <t>0272-5231</t>
  </si>
  <si>
    <t>CLINICAL CHILD AND FAMILY PSYCHOLOGY REVIEW</t>
  </si>
  <si>
    <t>1096-4037</t>
  </si>
  <si>
    <t>CLINICAL CHILD PSYCHOLOGY AND PSYCHIATRY</t>
  </si>
  <si>
    <t>1359-1045</t>
  </si>
  <si>
    <t>CLINICA CHIMICA ACTA</t>
  </si>
  <si>
    <t>0009-8981</t>
  </si>
  <si>
    <t>CLINICS IN COLON AND RECTAL SURGERY</t>
  </si>
  <si>
    <t>1531-0043</t>
  </si>
  <si>
    <t>CLINICAL COLORECTAL CANCER</t>
  </si>
  <si>
    <t>1533-0028</t>
  </si>
  <si>
    <t>CLINICS IN DERMATOLOGY</t>
  </si>
  <si>
    <t>0738-081X</t>
  </si>
  <si>
    <t>CLINICAL DRUG INVESTIGATION</t>
  </si>
  <si>
    <t>1173-2563</t>
  </si>
  <si>
    <t>CLINICAL DYSMORPHOLOGY</t>
  </si>
  <si>
    <t>0962-8827</t>
  </si>
  <si>
    <t>CLINICAL EEG AND NEUROSCIENCE</t>
  </si>
  <si>
    <t>1550-0594</t>
  </si>
  <si>
    <t>CLINICAL ENDOCRINOLOGY</t>
  </si>
  <si>
    <t>0300-0664</t>
  </si>
  <si>
    <t>CLINICAL EPIDEMIOLOGY</t>
  </si>
  <si>
    <t>1179-1349</t>
  </si>
  <si>
    <t>CLINICAL EPIGENETICS</t>
  </si>
  <si>
    <t>CLINICAL AND EXPERIMENTAL ALLERGY</t>
  </si>
  <si>
    <t>0954-7894</t>
  </si>
  <si>
    <t>CLINICAL AND EXPERIMENTAL DERMATOLOGY</t>
  </si>
  <si>
    <t>0307-6938</t>
  </si>
  <si>
    <t>CLINICAL AND EXPERIMENTAL HYPERTENSION</t>
  </si>
  <si>
    <t>1064-1963</t>
  </si>
  <si>
    <t>CLINICAL AND EXPERIMENTAL IMMUNOLOGY</t>
  </si>
  <si>
    <t>0009-9104</t>
  </si>
  <si>
    <t>CLINICAL AND EXPERIMENTAL MEDICINE</t>
  </si>
  <si>
    <t>1591-8890</t>
  </si>
  <si>
    <t>CLINICAL &amp; EXPERIMENTAL METASTASIS</t>
  </si>
  <si>
    <t>0262-0898</t>
  </si>
  <si>
    <t>CLINICAL AND EXPERIMENTAL NEPHROLOGY</t>
  </si>
  <si>
    <t>1342-1751</t>
  </si>
  <si>
    <t>CLINICAL AND EXPERIMENTAL OBSTETRICS &amp; GYNECOLOGY</t>
  </si>
  <si>
    <t>0390-6663</t>
  </si>
  <si>
    <t>CLINICAL AND EXPERIMENTAL OPHTHALMOLOGY</t>
  </si>
  <si>
    <t>1442-6404</t>
  </si>
  <si>
    <t>CLINICAL AND EXPERIMENTAL OPTOMETRY</t>
  </si>
  <si>
    <t>0816-4622</t>
  </si>
  <si>
    <t>CLINICAL AND EXPERIMENTAL OTORHINOLARYNGOLOGY</t>
  </si>
  <si>
    <t>1976-8710</t>
  </si>
  <si>
    <t>CLINICAL AND EXPERIMENTAL PHARMACOLOGY AND PHYSIOLOGY</t>
  </si>
  <si>
    <t>CLINICAL AND EXPERIMENTAL RHEUMATOLOGY</t>
  </si>
  <si>
    <t>0392-856X</t>
  </si>
  <si>
    <t>CLINICAL GASTROENTEROLOGY AND HEPATOLOGY</t>
  </si>
  <si>
    <t>1542-3565</t>
  </si>
  <si>
    <t>CLINICAL GENETICS</t>
  </si>
  <si>
    <t>0009-9163</t>
  </si>
  <si>
    <t>CLINICAL GENITOURINARY CANCER</t>
  </si>
  <si>
    <t>1558-7673</t>
  </si>
  <si>
    <t>CLINICS IN GERIATRIC MEDICINE</t>
  </si>
  <si>
    <t>0749-0690</t>
  </si>
  <si>
    <t>CLINICAL GERONTOLOGIST</t>
  </si>
  <si>
    <t>0731-7115</t>
  </si>
  <si>
    <t>CLINICAL HEMORHEOLOGY AND MICROCIRCULATION</t>
  </si>
  <si>
    <t>1386-0291</t>
  </si>
  <si>
    <t>CLINICAL IMAGING</t>
  </si>
  <si>
    <t>0899-7071</t>
  </si>
  <si>
    <t>CLINICAL IMMUNOLOGY</t>
  </si>
  <si>
    <t>1521-6616</t>
  </si>
  <si>
    <t>CLINICAL IMPLANT DENTISTRY AND RELATED RESEARCH</t>
  </si>
  <si>
    <t>1523-0899</t>
  </si>
  <si>
    <t>CLINICAL INFECTIOUS DISEASES</t>
  </si>
  <si>
    <t>1058-4838</t>
  </si>
  <si>
    <t>CLINICAL INTERVENTIONS IN AGING</t>
  </si>
  <si>
    <t>CLINICAL AND INVESTIGATIVE MEDICINE</t>
  </si>
  <si>
    <t>0147-958X</t>
  </si>
  <si>
    <t>CLINICAL JOURNAL OF THE AMERICAN SOCIETY OF NEPHROLOGY</t>
  </si>
  <si>
    <t>1555-9041</t>
  </si>
  <si>
    <t>CLINICAL JOURNAL OF ONCOLOGY NURSING</t>
  </si>
  <si>
    <t>1092-1095</t>
  </si>
  <si>
    <t>CLINICAL JOURNAL OF PAIN</t>
  </si>
  <si>
    <t>0749-8047</t>
  </si>
  <si>
    <t>CLINICAL JOURNAL OF SPORT MEDICINE</t>
  </si>
  <si>
    <t>1050-642X</t>
  </si>
  <si>
    <t>CLINICAL LABORATORY</t>
  </si>
  <si>
    <t>1433-6510</t>
  </si>
  <si>
    <t>CLINICS IN LABORATORY MEDICINE</t>
  </si>
  <si>
    <t>0272-2712</t>
  </si>
  <si>
    <t>CLINICAL LINGUISTICS &amp; PHONETICS</t>
  </si>
  <si>
    <t>0269-9206</t>
  </si>
  <si>
    <t>CLINICS IN LIVER DISEASE</t>
  </si>
  <si>
    <t>1089-3261</t>
  </si>
  <si>
    <t>CLINICAL LUNG CANCER</t>
  </si>
  <si>
    <t>1525-7304</t>
  </si>
  <si>
    <t>CLINICAL MEDICINE</t>
  </si>
  <si>
    <t>1470-2118</t>
  </si>
  <si>
    <t>CLINICAL MICROBIOLOGY AND INFECTION</t>
  </si>
  <si>
    <t>1198-743X</t>
  </si>
  <si>
    <t>CLINICAL MICROBIOLOGY REVIEWS</t>
  </si>
  <si>
    <t>0893-8512</t>
  </si>
  <si>
    <t>CLINICAL NEPHROLOGY</t>
  </si>
  <si>
    <t>0301-0430</t>
  </si>
  <si>
    <t>CLINICAL NEUROLOGY AND NEUROSURGERY</t>
  </si>
  <si>
    <t>0303-8467</t>
  </si>
  <si>
    <t>CLINICAL NEUROPATHOLOGY</t>
  </si>
  <si>
    <t>0722-5091</t>
  </si>
  <si>
    <t>CLINICAL NEUROPHARMACOLOGY</t>
  </si>
  <si>
    <t>0362-5664</t>
  </si>
  <si>
    <t>CLINICAL NEUROPHYSIOLOGY</t>
  </si>
  <si>
    <t>1388-2457</t>
  </si>
  <si>
    <t>CLINICAL NEUROPSYCHOLOGIST</t>
  </si>
  <si>
    <t>1385-4046</t>
  </si>
  <si>
    <t>CLINICAL NEURORADIOLOGY</t>
  </si>
  <si>
    <t>1869-1439</t>
  </si>
  <si>
    <t>CLINICAL NUCLEAR MEDICINE</t>
  </si>
  <si>
    <t>0363-9762</t>
  </si>
  <si>
    <t>CLINICAL NURSING RESEARCH</t>
  </si>
  <si>
    <t>1054-7738</t>
  </si>
  <si>
    <t>CLINICAL NURSE SPECIALIST</t>
  </si>
  <si>
    <t>0887-6274</t>
  </si>
  <si>
    <t>CLINICAL NUTRITION</t>
  </si>
  <si>
    <t>0261-5614</t>
  </si>
  <si>
    <t>CLINICAL OBSTETRICS AND GYNECOLOGY</t>
  </si>
  <si>
    <t>0009-9201</t>
  </si>
  <si>
    <t>CLINICAL ONCOLOGY</t>
  </si>
  <si>
    <t>0936-6555</t>
  </si>
  <si>
    <t>CLINICAL ORAL IMPLANTS RESEARCH</t>
  </si>
  <si>
    <t>0905-7161</t>
  </si>
  <si>
    <t>CLINICAL ORAL INVESTIGATIONS</t>
  </si>
  <si>
    <t>1432-6981</t>
  </si>
  <si>
    <t>CLINICAL ORTHOPAEDICS AND RELATED RESEARCH</t>
  </si>
  <si>
    <t>0009-921X</t>
  </si>
  <si>
    <t>CLINICAL OTOLARYNGOLOGY</t>
  </si>
  <si>
    <t>1749-4478</t>
  </si>
  <si>
    <t>CLINICAL PEDIATRICS</t>
  </si>
  <si>
    <t>0009-9228</t>
  </si>
  <si>
    <t>CLINICS IN PERINATOLOGY</t>
  </si>
  <si>
    <t>0095-5108</t>
  </si>
  <si>
    <t>CLINICAL PHARMACOLOGY IN DRUG DEVELOPMENT</t>
  </si>
  <si>
    <t>2160-7648</t>
  </si>
  <si>
    <t>CLINICAL PHARMACOKINETICS</t>
  </si>
  <si>
    <t>0312-5963</t>
  </si>
  <si>
    <t>CLINICAL PHARMACOLOGY &amp; THERAPEUTICS</t>
  </si>
  <si>
    <t>0009-9236</t>
  </si>
  <si>
    <t>CLINICAL PHYSIOLOGY AND FUNCTIONAL IMAGING</t>
  </si>
  <si>
    <t>1475-0961</t>
  </si>
  <si>
    <t>CLINICS IN PLASTIC SURGERY</t>
  </si>
  <si>
    <t>0094-1298</t>
  </si>
  <si>
    <t>CLINICS IN PODIATRIC MEDICINE AND SURGERY</t>
  </si>
  <si>
    <t>0891-8422</t>
  </si>
  <si>
    <t>CLINICAL PROTEOMICS</t>
  </si>
  <si>
    <t>1542-6416</t>
  </si>
  <si>
    <t>CLINICAL PSYCHOLOGY &amp; PSYCHOTHERAPY</t>
  </si>
  <si>
    <t>1063-3995</t>
  </si>
  <si>
    <t>CLINICAL PSYCHOLOGY REVIEW</t>
  </si>
  <si>
    <t>0272-7358</t>
  </si>
  <si>
    <t>CLINICAL PSYCHOLOGY-SCIENCE AND PRACTICE</t>
  </si>
  <si>
    <t>0969-5893</t>
  </si>
  <si>
    <t>CLINICAL PSYCHOLOGIST</t>
  </si>
  <si>
    <t>1328-4207</t>
  </si>
  <si>
    <t>CLINICAL PSYCHOPHARMACOLOGY AND NEUROSCIENCE</t>
  </si>
  <si>
    <t>1738-1088</t>
  </si>
  <si>
    <t>CLINICAL RADIOLOGY</t>
  </si>
  <si>
    <t>0009-9260</t>
  </si>
  <si>
    <t>CLINICAL REHABILITATION</t>
  </si>
  <si>
    <t>0269-2155</t>
  </si>
  <si>
    <t>CLINICAL RESEARCH IN CARDIOLOGY</t>
  </si>
  <si>
    <t>1861-0684</t>
  </si>
  <si>
    <t>CLINICS AND RESEARCH IN HEPATOLOGY AND GASTROENTEROLOGY</t>
  </si>
  <si>
    <t>2210-7401</t>
  </si>
  <si>
    <t>CLINICAL RESPIRATORY JOURNAL</t>
  </si>
  <si>
    <t>1752-6981</t>
  </si>
  <si>
    <t>CLINICAL REVIEWS IN ALLERGY &amp; IMMUNOLOGY</t>
  </si>
  <si>
    <t>1080-0549</t>
  </si>
  <si>
    <t>CLINICAL RHEUMATOLOGY</t>
  </si>
  <si>
    <t>0770-3198</t>
  </si>
  <si>
    <t>CLINICA Y SALUD</t>
  </si>
  <si>
    <t>1130-5274</t>
  </si>
  <si>
    <t>CLINICAL SCIENCE</t>
  </si>
  <si>
    <t>0143-5221</t>
  </si>
  <si>
    <t>CLINICAL SIMULATION IN NURSING</t>
  </si>
  <si>
    <t>1876-1399</t>
  </si>
  <si>
    <t>CLINICAL SOCIAL WORK JOURNAL</t>
  </si>
  <si>
    <t>0091-1674</t>
  </si>
  <si>
    <t>CLINICAL SPINE SURGERY</t>
  </si>
  <si>
    <t>2380-0186</t>
  </si>
  <si>
    <t>CLINICS IN SPORTS MEDICINE</t>
  </si>
  <si>
    <t>0278-5919</t>
  </si>
  <si>
    <t>CLINICAL THERAPEUTICS</t>
  </si>
  <si>
    <t>0149-2918</t>
  </si>
  <si>
    <t>CLINICAL TOXICOLOGY</t>
  </si>
  <si>
    <t>1556-3650</t>
  </si>
  <si>
    <t>CLINICAL AND TRANSLATIONAL ALLERGY</t>
  </si>
  <si>
    <t>CLINICAL AND TRANSLATIONAL GASTROENTEROLOGY</t>
  </si>
  <si>
    <t>2155-384X</t>
  </si>
  <si>
    <t>CLINICAL &amp; TRANSLATIONAL ONCOLOGY</t>
  </si>
  <si>
    <t>1699-048X</t>
  </si>
  <si>
    <t>CLINICAL TRANSPLANTATION</t>
  </si>
  <si>
    <t>0902-0063</t>
  </si>
  <si>
    <t>CLINICAL TRIALS</t>
  </si>
  <si>
    <t>1740-7745</t>
  </si>
  <si>
    <t>CLINICS</t>
  </si>
  <si>
    <t>1807-5932</t>
  </si>
  <si>
    <t>CLIOMETRICA</t>
  </si>
  <si>
    <t>1863-2505</t>
  </si>
  <si>
    <t>CLOTHING AND TEXTILES RESEARCH JOURNAL</t>
  </si>
  <si>
    <t>0887-302X</t>
  </si>
  <si>
    <t>CLUSTER COMPUTING-THE JOURNAL OF NETWORKS SOFTWARE TOOLS AND APPLICATIONS</t>
  </si>
  <si>
    <t>1386-7857</t>
  </si>
  <si>
    <t>CMC-COMPUTERS MATERIALS &amp; CONTINUA</t>
  </si>
  <si>
    <t>1546-2218</t>
  </si>
  <si>
    <t>CMES-COMPUTER MODELING IN ENGINEERING &amp; SCIENCES</t>
  </si>
  <si>
    <t>1526-1492</t>
  </si>
  <si>
    <t>CNS DRUGS</t>
  </si>
  <si>
    <t>1172-7047</t>
  </si>
  <si>
    <t>CNS NEUROSCIENCE &amp; THERAPEUTICS</t>
  </si>
  <si>
    <t>1755-5930</t>
  </si>
  <si>
    <t>CNS SPECTRUMS</t>
  </si>
  <si>
    <t>1092-8529</t>
  </si>
  <si>
    <t>COASTAL ENGINEERING</t>
  </si>
  <si>
    <t>0378-3839</t>
  </si>
  <si>
    <t>COASTAL ENGINEERING JOURNAL</t>
  </si>
  <si>
    <t>COASTAL MANAGEMENT</t>
  </si>
  <si>
    <t>0892-0753</t>
  </si>
  <si>
    <t>COATINGS</t>
  </si>
  <si>
    <t>COCHRANE DATABASE OF SYSTEMATIC REVIEWS</t>
  </si>
  <si>
    <t>1469-493X</t>
  </si>
  <si>
    <t>COGNITIVE AFFECTIVE &amp; BEHAVIORAL NEUROSCIENCE</t>
  </si>
  <si>
    <t>1530-7026</t>
  </si>
  <si>
    <t>COGNITIVE AND BEHAVIORAL NEUROLOGY</t>
  </si>
  <si>
    <t>1543-3633</t>
  </si>
  <si>
    <t>COGNITIVE AND BEHAVIORAL PRACTICE</t>
  </si>
  <si>
    <t>1077-7229</t>
  </si>
  <si>
    <t>COGNITIVE BEHAVIOUR THERAPY</t>
  </si>
  <si>
    <t>1650-6073</t>
  </si>
  <si>
    <t>COGNITIVE LINGUISTICS</t>
  </si>
  <si>
    <t>0936-5907</t>
  </si>
  <si>
    <t>COGNITIVE NEURODYNAMICS</t>
  </si>
  <si>
    <t>1871-4080</t>
  </si>
  <si>
    <t>COGNITIVE NEUROPSYCHIATRY</t>
  </si>
  <si>
    <t>1354-6805</t>
  </si>
  <si>
    <t>COGNITIVE NEUROSCIENCE</t>
  </si>
  <si>
    <t>1758-8928</t>
  </si>
  <si>
    <t>COGNITIVE PROCESSING</t>
  </si>
  <si>
    <t>1612-4782</t>
  </si>
  <si>
    <t>COGNITIVE SYSTEMS RESEARCH</t>
  </si>
  <si>
    <t>1389-0417</t>
  </si>
  <si>
    <t>COGNITION TECHNOLOGY &amp; WORK</t>
  </si>
  <si>
    <t>1435-5558</t>
  </si>
  <si>
    <t>COGNITION</t>
  </si>
  <si>
    <t>0010-0277</t>
  </si>
  <si>
    <t>COGNITION &amp; EMOTION</t>
  </si>
  <si>
    <t>0269-9931</t>
  </si>
  <si>
    <t>COGNITION AND INSTRUCTION</t>
  </si>
  <si>
    <t>0737-0008</t>
  </si>
  <si>
    <t>COGNITIVE DEVELOPMENT</t>
  </si>
  <si>
    <t>0885-2014</t>
  </si>
  <si>
    <t>COGNITIVE PSYCHOLOGY</t>
  </si>
  <si>
    <t>0010-0285</t>
  </si>
  <si>
    <t>COGNITIVE SCIENCE</t>
  </si>
  <si>
    <t>0364-0213</t>
  </si>
  <si>
    <t>COGNITIVE THERAPY AND RESEARCH</t>
  </si>
  <si>
    <t>0147-5916</t>
  </si>
  <si>
    <t>COLD REGIONS SCIENCE AND TECHNOLOGY</t>
  </si>
  <si>
    <t>0165-232X</t>
  </si>
  <si>
    <t>COLD WAR HISTORY</t>
  </si>
  <si>
    <t>1468-2745</t>
  </si>
  <si>
    <t>COLEOPTERISTS BULLETIN</t>
  </si>
  <si>
    <t>0010-065X</t>
  </si>
  <si>
    <t>COLLEGE &amp; RESEARCH LIBRARIES</t>
  </si>
  <si>
    <t>0010-0870</t>
  </si>
  <si>
    <t>COLLECTANEA MATHEMATICA</t>
  </si>
  <si>
    <t>0010-0757</t>
  </si>
  <si>
    <t>COLLEGIAN</t>
  </si>
  <si>
    <t>1322-7696</t>
  </si>
  <si>
    <t>COLLOID JOURNAL</t>
  </si>
  <si>
    <t>1061-933X</t>
  </si>
  <si>
    <t>COLLOID AND POLYMER SCIENCE</t>
  </si>
  <si>
    <t>0303-402X</t>
  </si>
  <si>
    <t>COLLOIDS AND SURFACES A-PHYSICOCHEMICAL AND ENGINEERING ASPECTS</t>
  </si>
  <si>
    <t>0927-7757</t>
  </si>
  <si>
    <t>COLLOIDS AND SURFACES B-BIOINTERFACES</t>
  </si>
  <si>
    <t>0927-7765</t>
  </si>
  <si>
    <t>COLLOQUIUM MATHEMATICUM</t>
  </si>
  <si>
    <t>0010-1354</t>
  </si>
  <si>
    <t>COLOMBIA MEDICA</t>
  </si>
  <si>
    <t>1657-9534</t>
  </si>
  <si>
    <t>COLOR RESEARCH AND APPLICATION</t>
  </si>
  <si>
    <t>0361-2317</t>
  </si>
  <si>
    <t>COLORATION TECHNOLOGY</t>
  </si>
  <si>
    <t>1472-3581</t>
  </si>
  <si>
    <t>COLORECTAL DISEASE</t>
  </si>
  <si>
    <t>1462-8910</t>
  </si>
  <si>
    <t>COLUMBIA JOURNAL OF LAW AND SOCIAL PROBLEMS</t>
  </si>
  <si>
    <t>0010-1923</t>
  </si>
  <si>
    <t>COLUMBIA JOURNAL OF TRANSNATIONAL LAW</t>
  </si>
  <si>
    <t>0010-1931</t>
  </si>
  <si>
    <t>COMBINATORIAL CHEMISTRY &amp; HIGH THROUGHPUT SCREENING</t>
  </si>
  <si>
    <t>1386-2073</t>
  </si>
  <si>
    <t>COMBINATORICS PROBABILITY &amp; COMPUTING</t>
  </si>
  <si>
    <t>0963-5483</t>
  </si>
  <si>
    <t>COMBINATORICA</t>
  </si>
  <si>
    <t>0209-9683</t>
  </si>
  <si>
    <t>COMBUSTION EXPLOSION AND SHOCK WAVES</t>
  </si>
  <si>
    <t>0010-5082</t>
  </si>
  <si>
    <t>COMBUSTION AND FLAME</t>
  </si>
  <si>
    <t>0010-2180</t>
  </si>
  <si>
    <t>COMBUSTION SCIENCE AND TECHNOLOGY</t>
  </si>
  <si>
    <t>0010-2202</t>
  </si>
  <si>
    <t>COMBUSTION THEORY AND MODELLING</t>
  </si>
  <si>
    <t>1364-7830</t>
  </si>
  <si>
    <t>COMMUNICATIONS IN APPLIED MATHEMATICS AND COMPUTATIONAL SCIENCE</t>
  </si>
  <si>
    <t>1559-3940</t>
  </si>
  <si>
    <t>COMMENTS ON INORGANIC CHEMISTRY</t>
  </si>
  <si>
    <t>0260-3594</t>
  </si>
  <si>
    <t>COMMENTARII MATHEMATICI HELVETICI</t>
  </si>
  <si>
    <t>0010-2571</t>
  </si>
  <si>
    <t>COMMON MARKET LAW REVIEW</t>
  </si>
  <si>
    <t>0165-0750</t>
  </si>
  <si>
    <t>COMMUNICATIONS OF THE ACM</t>
  </si>
  <si>
    <t>0001-0782</t>
  </si>
  <si>
    <t>COMMUNICATIONS IN ALGEBRA</t>
  </si>
  <si>
    <t>0092-7872</t>
  </si>
  <si>
    <t>COMMUNICATIONS IN ANALYSIS AND GEOMETRY</t>
  </si>
  <si>
    <t>1019-8385</t>
  </si>
  <si>
    <t>COMMUNICATIONS IN COMPUTATIONAL PHYSICS</t>
  </si>
  <si>
    <t>1815-2406</t>
  </si>
  <si>
    <t>COMMUNICATIONS IN CONTEMPORARY MATHEMATICS</t>
  </si>
  <si>
    <t>0219-1997</t>
  </si>
  <si>
    <t>COMMUNICATION AND CRITICAL-CULTURAL STUDIES</t>
  </si>
  <si>
    <t>1479-1420</t>
  </si>
  <si>
    <t>COMMUNICATION CULTURE &amp; CRITIQUE</t>
  </si>
  <si>
    <t>1753-9129</t>
  </si>
  <si>
    <t>COMMUNICATION DISORDERS QUARTERLY</t>
  </si>
  <si>
    <t>1525-7401</t>
  </si>
  <si>
    <t>COMMUNICATIONS IN MATHEMATICAL PHYSICS</t>
  </si>
  <si>
    <t>0010-3616</t>
  </si>
  <si>
    <t>COMMUNICATIONS IN MATHEMATICAL SCIENCES</t>
  </si>
  <si>
    <t>1539-6746</t>
  </si>
  <si>
    <t>COMMUNICATION MONOGRAPHS</t>
  </si>
  <si>
    <t>0363-7751</t>
  </si>
  <si>
    <t>COMMUNICATIONS IN NONLINEAR SCIENCE AND NUMERICAL SIMULATION</t>
  </si>
  <si>
    <t>1007-5704</t>
  </si>
  <si>
    <t>COMMUNICATIONS IN NUMBER THEORY AND PHYSICS</t>
  </si>
  <si>
    <t>1931-4523</t>
  </si>
  <si>
    <t>COMMUNICATIONS IN PARTIAL DIFFERENTIAL EQUATIONS</t>
  </si>
  <si>
    <t>0360-5302</t>
  </si>
  <si>
    <t>COMMUNICATIONS ON PURE AND APPLIED ANALYSIS</t>
  </si>
  <si>
    <t>1534-0392</t>
  </si>
  <si>
    <t>COMMUNICATIONS ON PURE AND APPLIED MATHEMATICS</t>
  </si>
  <si>
    <t>0010-3640</t>
  </si>
  <si>
    <t>COMMUNICATION RESEARCH</t>
  </si>
  <si>
    <t>0093-6502</t>
  </si>
  <si>
    <t>COMMUNICATIONS IN SOIL SCIENCE AND PLANT ANALYSIS</t>
  </si>
  <si>
    <t>0010-3624</t>
  </si>
  <si>
    <t>COMMUNICATION &amp; SPORT</t>
  </si>
  <si>
    <t>2167-4795</t>
  </si>
  <si>
    <t>COMMUNICATIONS IN STATISTICS-SIMULATION AND COMPUTATION</t>
  </si>
  <si>
    <t>0361-0918</t>
  </si>
  <si>
    <t>COMMUNICATIONS IN STATISTICS-THEORY AND METHODS</t>
  </si>
  <si>
    <t>0361-0926</t>
  </si>
  <si>
    <t>COMMUNICATION THEORY</t>
  </si>
  <si>
    <t>1050-3293</t>
  </si>
  <si>
    <t>COMMUNICATIONS IN THEORETICAL PHYSICS</t>
  </si>
  <si>
    <t>0253-6102</t>
  </si>
  <si>
    <t>COMMUNICATIONS-EUROPEAN JOURNAL OF COMMUNICATION RESEARCH</t>
  </si>
  <si>
    <t>0341-2059</t>
  </si>
  <si>
    <t>COMMUNIST AND POST-COMMUNIST STUDIES</t>
  </si>
  <si>
    <t>0967-067X</t>
  </si>
  <si>
    <t>COMMUNITY DENTAL HEALTH</t>
  </si>
  <si>
    <t>0265-539X</t>
  </si>
  <si>
    <t>COMMUNITY DENTISTRY AND ORAL EPIDEMIOLOGY</t>
  </si>
  <si>
    <t>0301-5661</t>
  </si>
  <si>
    <t>COMMUNITY DEVELOPMENT JOURNAL</t>
  </si>
  <si>
    <t>0010-3802</t>
  </si>
  <si>
    <t>COMMUNITY ECOLOGY</t>
  </si>
  <si>
    <t>1585-8553</t>
  </si>
  <si>
    <t>COMMUNITY MENTAL HEALTH JOURNAL</t>
  </si>
  <si>
    <t>0010-3853</t>
  </si>
  <si>
    <t>COMPARATIVE BIOCHEMISTRY AND PHYSIOLOGY A-MOLECULAR &amp; INTEGRATIVE PHYSIOLOGY</t>
  </si>
  <si>
    <t>1095-6433</t>
  </si>
  <si>
    <t>COMPARATIVE BIOCHEMISTRY AND PHYSIOLOGY B-BIOCHEMISTRY &amp; MOLECULAR BIOLOGY</t>
  </si>
  <si>
    <t>1096-4959</t>
  </si>
  <si>
    <t>COMPARATIVE BIOCHEMISTRY AND PHYSIOLOGY C-TOXICOLOGY &amp; PHARMACOLOGY</t>
  </si>
  <si>
    <t>1532-0456</t>
  </si>
  <si>
    <t>COMPARATIVE BIOCHEMISTRY AND PHYSIOLOGY D-GENOMICS &amp; PROTEOMICS</t>
  </si>
  <si>
    <t>1744-117X</t>
  </si>
  <si>
    <t>COMPARATIVE CYTOGENETICS</t>
  </si>
  <si>
    <t>1993-0771</t>
  </si>
  <si>
    <t>COMPARATIVE EDUCATION</t>
  </si>
  <si>
    <t>0305-0068</t>
  </si>
  <si>
    <t>COMPARATIVE EDUCATION REVIEW</t>
  </si>
  <si>
    <t>0010-4086</t>
  </si>
  <si>
    <t>COMPARATIVE EUROPEAN POLITICS</t>
  </si>
  <si>
    <t>1472-4790</t>
  </si>
  <si>
    <t>COMPUTATIONAL GEOMETRY-THEORY AND APPLICATIONS</t>
  </si>
  <si>
    <t>0925-7721</t>
  </si>
  <si>
    <t>COMPARATIVE IMMUNOLOGY MICROBIOLOGY AND INFECTIOUS DISEASES</t>
  </si>
  <si>
    <t>0147-9571</t>
  </si>
  <si>
    <t>COMPUTATIONAL MATERIALS SCIENCE</t>
  </si>
  <si>
    <t>0927-0256</t>
  </si>
  <si>
    <t>COMPUTATIONAL MATHEMATICS AND MATHEMATICAL PHYSICS</t>
  </si>
  <si>
    <t>0965-5425</t>
  </si>
  <si>
    <t>COMPARATIVE PARASITOLOGY</t>
  </si>
  <si>
    <t>1525-2647</t>
  </si>
  <si>
    <t>COMPARATIVE POLITICS</t>
  </si>
  <si>
    <t>0010-4159</t>
  </si>
  <si>
    <t>COMPARATIVE POLITICAL STUDIES</t>
  </si>
  <si>
    <t>0010-4140</t>
  </si>
  <si>
    <t>COMPARATIVE STUDIES IN SOCIETY AND HISTORY</t>
  </si>
  <si>
    <t>0010-4175</t>
  </si>
  <si>
    <t>COMPARATIVE MEDICINE</t>
  </si>
  <si>
    <t>1532-0820</t>
  </si>
  <si>
    <t>COMPARE-A JOURNAL OF COMPARATIVE AND INTERNATIONAL EDUCATION</t>
  </si>
  <si>
    <t>0305-7925</t>
  </si>
  <si>
    <t>COMPEL-THE INTERNATIONAL JOURNAL FOR COMPUTATION AND MATHEMATICS IN ELECTRICAL AND ELECTRONIC ENGINEERING</t>
  </si>
  <si>
    <t>0332-1649</t>
  </si>
  <si>
    <t>COMPLEMENTARY MEDICINE RESEARCH</t>
  </si>
  <si>
    <t>2504-2092</t>
  </si>
  <si>
    <t>COMPLEMENTARY THERAPIES IN CLINICAL PRACTICE</t>
  </si>
  <si>
    <t>1744-3881</t>
  </si>
  <si>
    <t>COMPLEMENTARY THERAPIES IN MEDICINE</t>
  </si>
  <si>
    <t>0965-2299</t>
  </si>
  <si>
    <t>COMPLEX ANALYSIS AND OPERATOR THEORY</t>
  </si>
  <si>
    <t>1661-8254</t>
  </si>
  <si>
    <t>COMPLEX VARIABLES AND ELLIPTIC EQUATIONS</t>
  </si>
  <si>
    <t>1747-6933</t>
  </si>
  <si>
    <t>COMPLEXITY</t>
  </si>
  <si>
    <t>1076-2787</t>
  </si>
  <si>
    <t>COMPOSITE INTERFACES</t>
  </si>
  <si>
    <t>0927-6440</t>
  </si>
  <si>
    <t>COMPOSITIO MATHEMATICA</t>
  </si>
  <si>
    <t>0010-437X</t>
  </si>
  <si>
    <t>COMPOSITES PART A-APPLIED SCIENCE AND MANUFACTURING</t>
  </si>
  <si>
    <t>1359-835X</t>
  </si>
  <si>
    <t>COMPOSITES PART B-ENGINEERING</t>
  </si>
  <si>
    <t>1359-8368</t>
  </si>
  <si>
    <t>COMPOSITES SCIENCE AND TECHNOLOGY</t>
  </si>
  <si>
    <t>0266-3538</t>
  </si>
  <si>
    <t>COMPOSITE STRUCTURES</t>
  </si>
  <si>
    <t>0263-8223</t>
  </si>
  <si>
    <t>COMPOST SCIENCE &amp; UTILIZATION</t>
  </si>
  <si>
    <t>1065-657X</t>
  </si>
  <si>
    <t>COMPREHENSIVE PHYSIOLOGY</t>
  </si>
  <si>
    <t>2040-4603</t>
  </si>
  <si>
    <t>COMPREHENSIVE PSYCHIATRY</t>
  </si>
  <si>
    <t>0010-440X</t>
  </si>
  <si>
    <t>COMPREHENSIVE REVIEWS IN FOOD SCIENCE AND FOOD SAFETY</t>
  </si>
  <si>
    <t>1541-4337</t>
  </si>
  <si>
    <t>COMPTABILITE CONTROLE AUDIT</t>
  </si>
  <si>
    <t>1262-2788</t>
  </si>
  <si>
    <t>COMPUTER-AIDED DESIGN</t>
  </si>
  <si>
    <t>0010-4485</t>
  </si>
  <si>
    <t>COMPUTER AIDED GEOMETRIC DESIGN</t>
  </si>
  <si>
    <t>0167-8396</t>
  </si>
  <si>
    <t>COMPUTER ANIMATION AND VIRTUAL WORLDS</t>
  </si>
  <si>
    <t>1546-4261</t>
  </si>
  <si>
    <t>COMPUTER APPLICATIONS IN ENGINEERING EDUCATION</t>
  </si>
  <si>
    <t>1061-3773</t>
  </si>
  <si>
    <t>COMPUTATIONAL &amp; APPLIED MATHEMATICS</t>
  </si>
  <si>
    <t>COMPUTER ASSISTED LANGUAGE LEARNING</t>
  </si>
  <si>
    <t>0958-8221</t>
  </si>
  <si>
    <t>COMPUTER ASSISTED SURGERY</t>
  </si>
  <si>
    <t>COMPUTATIONAL BIOLOGY AND CHEMISTRY</t>
  </si>
  <si>
    <t>1476-9271</t>
  </si>
  <si>
    <t>COMPUTERS IN BIOLOGY AND MEDICINE</t>
  </si>
  <si>
    <t>0010-4825</t>
  </si>
  <si>
    <t>COMPUTERS &amp; CHEMICAL ENGINEERING</t>
  </si>
  <si>
    <t>0098-1354</t>
  </si>
  <si>
    <t>COMPUTER COMMUNICATIONS</t>
  </si>
  <si>
    <t>0140-3664</t>
  </si>
  <si>
    <t>COMPUTATIONAL COMPLEXITY</t>
  </si>
  <si>
    <t>1016-3328</t>
  </si>
  <si>
    <t>COMPUTERS AND CONCRETE</t>
  </si>
  <si>
    <t>1598-8198</t>
  </si>
  <si>
    <t>COMPUTATIONAL ECONOMICS</t>
  </si>
  <si>
    <t>0927-7099</t>
  </si>
  <si>
    <t>COMPUTERS &amp; EDUCATION</t>
  </si>
  <si>
    <t>0360-1315</t>
  </si>
  <si>
    <t>COMPUTERS &amp; ELECTRICAL ENGINEERING</t>
  </si>
  <si>
    <t>0045-7906</t>
  </si>
  <si>
    <t>COMPUTERS AND ELECTRONICS IN AGRICULTURE</t>
  </si>
  <si>
    <t>0168-1699</t>
  </si>
  <si>
    <t>COMPUTERS ENVIRONMENT AND URBAN SYSTEMS</t>
  </si>
  <si>
    <t>0198-9715</t>
  </si>
  <si>
    <t>COMPUTERS &amp; FLUIDS</t>
  </si>
  <si>
    <t>0045-7930</t>
  </si>
  <si>
    <t>COMPUTERS &amp; GEOSCIENCES</t>
  </si>
  <si>
    <t>0098-3004</t>
  </si>
  <si>
    <t>COMPUTERS AND GEOTECHNICS</t>
  </si>
  <si>
    <t>0266-352X</t>
  </si>
  <si>
    <t>COMPUTER GRAPHICS FORUM</t>
  </si>
  <si>
    <t>0167-7055</t>
  </si>
  <si>
    <t>COMPUTERS &amp; GRAPHICS-UK</t>
  </si>
  <si>
    <t>0097-8493</t>
  </si>
  <si>
    <t>COMPUTERS IN HUMAN BEHAVIOR</t>
  </si>
  <si>
    <t>0747-5632</t>
  </si>
  <si>
    <t>COMPUTERS IN INDUSTRY</t>
  </si>
  <si>
    <t>0166-3615</t>
  </si>
  <si>
    <t>COMPUTERS &amp; INDUSTRIAL ENGINEERING</t>
  </si>
  <si>
    <t>0360-8352</t>
  </si>
  <si>
    <t>COMPUTING AND INFORMATICS</t>
  </si>
  <si>
    <t>1335-9150</t>
  </si>
  <si>
    <t>COMPUTATIONAL INTELLIGENCE AND NEUROSCIENCE</t>
  </si>
  <si>
    <t>1687-5265</t>
  </si>
  <si>
    <t>COMPUTATIONAL INTELLIGENCE</t>
  </si>
  <si>
    <t>0824-7935</t>
  </si>
  <si>
    <t>COMPUTER JOURNAL</t>
  </si>
  <si>
    <t>0010-4620</t>
  </si>
  <si>
    <t>COMPUTER LANGUAGES SYSTEMS &amp; STRUCTURES</t>
  </si>
  <si>
    <t>1477-8424</t>
  </si>
  <si>
    <t>COMPUTER LAW &amp; SECURITY REVIEW</t>
  </si>
  <si>
    <t>0267-3649</t>
  </si>
  <si>
    <t>COMPUTATIONAL LINGUISTICS</t>
  </si>
  <si>
    <t>0891-2017</t>
  </si>
  <si>
    <t>COMPUTERS &amp; MATHEMATICS WITH APPLICATIONS</t>
  </si>
  <si>
    <t>0898-1221</t>
  </si>
  <si>
    <t>COMPUTATIONAL AND MATHEMATICAL METHODS IN MEDICINE</t>
  </si>
  <si>
    <t>1748-670X</t>
  </si>
  <si>
    <t>COMPUTATIONAL AND MATHEMATICAL ORGANIZATION THEORY</t>
  </si>
  <si>
    <t>1381-298X</t>
  </si>
  <si>
    <t>COMPUTATIONAL MECHANICS</t>
  </si>
  <si>
    <t>0178-7675</t>
  </si>
  <si>
    <t>COMPUTERIZED MEDICAL IMAGING AND GRAPHICS</t>
  </si>
  <si>
    <t>0895-6111</t>
  </si>
  <si>
    <t>COMPUTATIONAL METHODS IN APPLIED MATHEMATICS</t>
  </si>
  <si>
    <t>1609-4840</t>
  </si>
  <si>
    <t>COMPUTATIONAL METHODS AND FUNCTION THEORY</t>
  </si>
  <si>
    <t>1617-9447</t>
  </si>
  <si>
    <t>COMPUTER METHODS AND PROGRAMS IN BIOMEDICINE</t>
  </si>
  <si>
    <t>0169-2607</t>
  </si>
  <si>
    <t>COMPUTER METHODS IN APPLIED MECHANICS AND ENGINEERING</t>
  </si>
  <si>
    <t>0045-7825</t>
  </si>
  <si>
    <t>COMPUTER METHODS IN BIOMECHANICS AND BIOMEDICAL ENGINEERING</t>
  </si>
  <si>
    <t>1025-5842</t>
  </si>
  <si>
    <t>COMPUTER MUSIC JOURNAL</t>
  </si>
  <si>
    <t>0148-9267</t>
  </si>
  <si>
    <t>COMPUTER NETWORKS</t>
  </si>
  <si>
    <t>1389-1286</t>
  </si>
  <si>
    <t>COMPUTERS &amp; OPERATIONS RESEARCH</t>
  </si>
  <si>
    <t>0305-0548</t>
  </si>
  <si>
    <t>COMPUTATIONAL OPTIMIZATION AND APPLICATIONS</t>
  </si>
  <si>
    <t>0926-6003</t>
  </si>
  <si>
    <t>COMPUTATIONAL PARTICLE MECHANICS</t>
  </si>
  <si>
    <t>2196-4378</t>
  </si>
  <si>
    <t>COMPUTER PHYSICS COMMUNICATIONS</t>
  </si>
  <si>
    <t>0010-4655</t>
  </si>
  <si>
    <t>COMPUTING IN SCIENCE &amp; ENGINEERING</t>
  </si>
  <si>
    <t>1521-9615</t>
  </si>
  <si>
    <t>COMPUTER SCIENCE AND INFORMATION SYSTEMS</t>
  </si>
  <si>
    <t>1820-0214</t>
  </si>
  <si>
    <t>COMPUTERS &amp; SECURITY</t>
  </si>
  <si>
    <t>0167-4048</t>
  </si>
  <si>
    <t>COMPUTER SPEECH AND LANGUAGE</t>
  </si>
  <si>
    <t>0885-2308</t>
  </si>
  <si>
    <t>COMPUTER STANDARDS &amp; INTERFACES</t>
  </si>
  <si>
    <t>0920-5489</t>
  </si>
  <si>
    <t>COMPUTATIONAL STATISTICS &amp; DATA ANALYSIS</t>
  </si>
  <si>
    <t>0167-9473</t>
  </si>
  <si>
    <t>COMPUTERS &amp; STRUCTURES</t>
  </si>
  <si>
    <t>0045-7949</t>
  </si>
  <si>
    <t>COMPUTATIONAL AND STRUCTURAL BIOTECHNOLOGY JOURNAL</t>
  </si>
  <si>
    <t>2001-0370</t>
  </si>
  <si>
    <t>0925-9724</t>
  </si>
  <si>
    <t>COMPUTER SYSTEMS SCIENCE AND ENGINEERING</t>
  </si>
  <si>
    <t>0267-6192</t>
  </si>
  <si>
    <t>COMPUTATIONAL AND THEORETICAL CHEMISTRY</t>
  </si>
  <si>
    <t>2210-271X</t>
  </si>
  <si>
    <t>COMPUTER VISION AND IMAGE UNDERSTANDING</t>
  </si>
  <si>
    <t>1077-3142</t>
  </si>
  <si>
    <t>COMPUTER-AIDED CIVIL AND INFRASTRUCTURE ENGINEERING</t>
  </si>
  <si>
    <t>1093-9687</t>
  </si>
  <si>
    <t>COMPUTATIONAL GEOSCIENCES</t>
  </si>
  <si>
    <t>1420-0597</t>
  </si>
  <si>
    <t>COMPUTATIONAL STATISTICS</t>
  </si>
  <si>
    <t>0943-4062</t>
  </si>
  <si>
    <t>COMPUTER</t>
  </si>
  <si>
    <t>0018-9162</t>
  </si>
  <si>
    <t>COMPUTING</t>
  </si>
  <si>
    <t>0010-485X</t>
  </si>
  <si>
    <t>COMUNICAR</t>
  </si>
  <si>
    <t>1134-3478</t>
  </si>
  <si>
    <t>CONCEPTS IN MAGNETIC RESONANCE PART A</t>
  </si>
  <si>
    <t>1546-6086</t>
  </si>
  <si>
    <t>CONCEPTS IN MAGNETIC RESONANCE PART B-MAGNETIC RESONANCE ENGINEERING</t>
  </si>
  <si>
    <t>1552-5031</t>
  </si>
  <si>
    <t>CONCURRENCY AND COMPUTATION-PRACTICE &amp; EXPERIENCE</t>
  </si>
  <si>
    <t>1532-0626</t>
  </si>
  <si>
    <t>CONCURRENT ENGINEERING-RESEARCH AND APPLICATIONS</t>
  </si>
  <si>
    <t>1063-293X</t>
  </si>
  <si>
    <t>CONDENSED MATTER PHYSICS</t>
  </si>
  <si>
    <t>1607-324X</t>
  </si>
  <si>
    <t>CONDOR</t>
  </si>
  <si>
    <t>0010-5422</t>
  </si>
  <si>
    <t>CONFLICT AND HEALTH</t>
  </si>
  <si>
    <t>1752-1505</t>
  </si>
  <si>
    <t>CONFLICT MANAGEMENT AND PEACE SCIENCE</t>
  </si>
  <si>
    <t>0738-8942</t>
  </si>
  <si>
    <t>CONGENITAL ANOMALIES</t>
  </si>
  <si>
    <t>0914-3505</t>
  </si>
  <si>
    <t>CONGENITAL HEART DISEASE</t>
  </si>
  <si>
    <t>1747-079X</t>
  </si>
  <si>
    <t>CONNECTION SCIENCE</t>
  </si>
  <si>
    <t>0954-0091</t>
  </si>
  <si>
    <t>CONNECTIVE TISSUE RESEARCH</t>
  </si>
  <si>
    <t>0300-8207</t>
  </si>
  <si>
    <t>CONSCIOUSNESS AND COGNITION</t>
  </si>
  <si>
    <t>1053-8100</t>
  </si>
  <si>
    <t>CONSERVATION BIOLOGY</t>
  </si>
  <si>
    <t>0888-8892</t>
  </si>
  <si>
    <t>CONSERVATION GENETICS</t>
  </si>
  <si>
    <t>1566-0621</t>
  </si>
  <si>
    <t>CONSERVATION GENETICS RESOURCES</t>
  </si>
  <si>
    <t>1877-7252</t>
  </si>
  <si>
    <t>CONSERVATION LETTERS</t>
  </si>
  <si>
    <t>1755-263X</t>
  </si>
  <si>
    <t>CONSERVATION PHYSIOLOGY</t>
  </si>
  <si>
    <t>2051-1434</t>
  </si>
  <si>
    <t>CONSERVATION &amp; SOCIETY</t>
  </si>
  <si>
    <t>0972-4923</t>
  </si>
  <si>
    <t>CONSTRUCTIVE APPROXIMATION</t>
  </si>
  <si>
    <t>0176-4276</t>
  </si>
  <si>
    <t>CONSTRUCTION AND BUILDING MATERIALS</t>
  </si>
  <si>
    <t>0950-0618</t>
  </si>
  <si>
    <t>CONSTRAINTS</t>
  </si>
  <si>
    <t>1383-7133</t>
  </si>
  <si>
    <t>CONSUMPTION MARKETS &amp; CULTURE</t>
  </si>
  <si>
    <t>1025-3866</t>
  </si>
  <si>
    <t>CONTINENTAL SHELF RESEARCH</t>
  </si>
  <si>
    <t>0278-4343</t>
  </si>
  <si>
    <t>CONTACT DERMATITIS</t>
  </si>
  <si>
    <t>0105-1873</t>
  </si>
  <si>
    <t>CONTACT LENS &amp; ANTERIOR EYE</t>
  </si>
  <si>
    <t>1367-0484</t>
  </si>
  <si>
    <t>CONTEMPORARY ACCOUNTING RESEARCH</t>
  </si>
  <si>
    <t>0823-9150</t>
  </si>
  <si>
    <t>CONTEMPORARY CLINICAL TRIALS</t>
  </si>
  <si>
    <t>1551-7144</t>
  </si>
  <si>
    <t>CONTEMPORARY ECONOMIC POLICY</t>
  </si>
  <si>
    <t>1074-3529</t>
  </si>
  <si>
    <t>CONTEMPORARY EDUCATIONAL PSYCHOLOGY</t>
  </si>
  <si>
    <t>0361-476X</t>
  </si>
  <si>
    <t>CONTEMPORARY EUROPEAN HISTORY</t>
  </si>
  <si>
    <t>0960-7773</t>
  </si>
  <si>
    <t>CONTEMPORARY NURSE</t>
  </si>
  <si>
    <t>1037-6178</t>
  </si>
  <si>
    <t>CONTEMPORARY PACIFIC</t>
  </si>
  <si>
    <t>1043-898X</t>
  </si>
  <si>
    <t>CONTEMPORARY PHYSICS</t>
  </si>
  <si>
    <t>0010-7514</t>
  </si>
  <si>
    <t>CONTEMPORARY POLITICS</t>
  </si>
  <si>
    <t>1356-9775</t>
  </si>
  <si>
    <t>CONTEMPORARY POLITICAL THEORY</t>
  </si>
  <si>
    <t>1470-8914</t>
  </si>
  <si>
    <t>CONTEMPORARY PROBLEMS OF ECOLOGY</t>
  </si>
  <si>
    <t>1995-4255</t>
  </si>
  <si>
    <t>CONTEMPORARY PSYCHOANALYSIS</t>
  </si>
  <si>
    <t>0010-7530</t>
  </si>
  <si>
    <t>CONTEMPORARY SOUTHEAST ASIA</t>
  </si>
  <si>
    <t>0129-797X</t>
  </si>
  <si>
    <t>CONTEMPORARY SOCIOLOGY-A JOURNAL OF REVIEWS</t>
  </si>
  <si>
    <t>0094-3061</t>
  </si>
  <si>
    <t>CONTINUITY AND CHANGE</t>
  </si>
  <si>
    <t>0268-4160</t>
  </si>
  <si>
    <t>CONTINUUM MECHANICS AND THERMODYNAMICS</t>
  </si>
  <si>
    <t>0935-1175</t>
  </si>
  <si>
    <t>CONTINUUM-JOURNAL OF MEDIA &amp; CULTURAL STUDIES</t>
  </si>
  <si>
    <t>1030-4312</t>
  </si>
  <si>
    <t>CONTRACEPTION</t>
  </si>
  <si>
    <t>0010-7824</t>
  </si>
  <si>
    <t>CONTRAST MEDIA &amp; MOLECULAR IMAGING</t>
  </si>
  <si>
    <t>1555-4309</t>
  </si>
  <si>
    <t>CONTRIBUTIONS OF THE ASTRONOMICAL OBSERVATORY SKALNATE PLESO</t>
  </si>
  <si>
    <t>1335-1842</t>
  </si>
  <si>
    <t>CONTRIBUTIONS TO DISCRETE MATHEMATICS</t>
  </si>
  <si>
    <t>1715-0868</t>
  </si>
  <si>
    <t>CONTRIBUTIONS TO INDIAN SOCIOLOGY</t>
  </si>
  <si>
    <t>0069-9667</t>
  </si>
  <si>
    <t>CONTRIBUTIONS TO MINERALOGY AND PETROLOGY</t>
  </si>
  <si>
    <t>0010-7999</t>
  </si>
  <si>
    <t>CONTRIBUTIONS TO NEPHROLOGY</t>
  </si>
  <si>
    <t>0302-5144</t>
  </si>
  <si>
    <t>CONTRIBUTIONS TO PLASMA PHYSICS</t>
  </si>
  <si>
    <t>0863-1042</t>
  </si>
  <si>
    <t>CONTRIBUTIONS TO ZOOLOGY</t>
  </si>
  <si>
    <t>1383-4517</t>
  </si>
  <si>
    <t>CONTROL ENGINEERING AND APPLIED INFORMATICS</t>
  </si>
  <si>
    <t>1454-8658</t>
  </si>
  <si>
    <t>CONTROL ENGINEERING PRACTICE</t>
  </si>
  <si>
    <t>0967-0661</t>
  </si>
  <si>
    <t>CONVERGENCE-THE INTERNATIONAL JOURNAL OF RESEARCH INTO NEW MEDIA TECHNOLOGIES</t>
  </si>
  <si>
    <t>1354-8565</t>
  </si>
  <si>
    <t>CONVERGENCIA-REVISTA DE CIENCIAS SOCIALES</t>
  </si>
  <si>
    <t>2448-5799</t>
  </si>
  <si>
    <t>COOPERATION AND CONFLICT</t>
  </si>
  <si>
    <t>0010-8367</t>
  </si>
  <si>
    <t>COORDINATION CHEMISTRY REVIEWS</t>
  </si>
  <si>
    <t>0010-8545</t>
  </si>
  <si>
    <t>COPD-JOURNAL OF CHRONIC OBSTRUCTIVE PULMONARY DISEASE</t>
  </si>
  <si>
    <t>1541-2555</t>
  </si>
  <si>
    <t>COPEIA</t>
  </si>
  <si>
    <t>0045-8511</t>
  </si>
  <si>
    <t>CORAL REEFS</t>
  </si>
  <si>
    <t>0722-4028</t>
  </si>
  <si>
    <t>CORNEA</t>
  </si>
  <si>
    <t>0277-3740</t>
  </si>
  <si>
    <t>CORNELL HOSPITALITY QUARTERLY</t>
  </si>
  <si>
    <t>1938-9655</t>
  </si>
  <si>
    <t>CORNELL INTERNATIONAL LAW JOURNAL</t>
  </si>
  <si>
    <t>0010-8812</t>
  </si>
  <si>
    <t>CORNELL LAW REVIEW</t>
  </si>
  <si>
    <t>0010-8847</t>
  </si>
  <si>
    <t>CORONARY ARTERY DISEASE</t>
  </si>
  <si>
    <t>0954-6928</t>
  </si>
  <si>
    <t>CORPORATE GOVERNANCE-AN INTERNATIONAL REVIEW</t>
  </si>
  <si>
    <t>0964-8410</t>
  </si>
  <si>
    <t>CORPORATE SOCIAL RESPONSIBILITY AND ENVIRONMENTAL MANAGEMENT</t>
  </si>
  <si>
    <t>1535-3958</t>
  </si>
  <si>
    <t>CORPUS LINGUISTICS AND LINGUISTIC THEORY</t>
  </si>
  <si>
    <t>1613-7027</t>
  </si>
  <si>
    <t>CORRESPONDANCES EN METABOLISMES HORMONES DIABETES ET NUTRITION</t>
  </si>
  <si>
    <t>2100-9619</t>
  </si>
  <si>
    <t>CORROSION ENGINEERING SCIENCE AND TECHNOLOGY</t>
  </si>
  <si>
    <t>1478-422X</t>
  </si>
  <si>
    <t>CORROSION REVIEWS</t>
  </si>
  <si>
    <t>0334-6005</t>
  </si>
  <si>
    <t>CORROSION SCIENCE</t>
  </si>
  <si>
    <t>0010-938X</t>
  </si>
  <si>
    <t>CORROSION</t>
  </si>
  <si>
    <t>0010-9312</t>
  </si>
  <si>
    <t>CORTEX</t>
  </si>
  <si>
    <t>0010-9452</t>
  </si>
  <si>
    <t>COSMIC RESEARCH</t>
  </si>
  <si>
    <t>0010-9525</t>
  </si>
  <si>
    <t>COST EFFECTIVENESS AND RESOURCE ALLOCATION</t>
  </si>
  <si>
    <t>1478-7547</t>
  </si>
  <si>
    <t>COUNSELING PSYCHOLOGIST</t>
  </si>
  <si>
    <t>0011-0000</t>
  </si>
  <si>
    <t>COMPTES RENDUS DE L ACADEMIE BULGARE DES SCIENCES</t>
  </si>
  <si>
    <t>1310-1331</t>
  </si>
  <si>
    <t>COMPTES RENDUS BIOLOGIES</t>
  </si>
  <si>
    <t>1631-0691</t>
  </si>
  <si>
    <t>COMPTES RENDUS CHIMIE</t>
  </si>
  <si>
    <t>1631-0748</t>
  </si>
  <si>
    <t>COMPTES RENDUS GEOSCIENCE</t>
  </si>
  <si>
    <t>1631-0713</t>
  </si>
  <si>
    <t>COMPTES RENDUS MATHEMATIQUE</t>
  </si>
  <si>
    <t>1631-073X</t>
  </si>
  <si>
    <t>COMPTES RENDUS MECANIQUE</t>
  </si>
  <si>
    <t>1631-0721</t>
  </si>
  <si>
    <t>COMPTES RENDUS PALEVOL</t>
  </si>
  <si>
    <t>1631-0683</t>
  </si>
  <si>
    <t>COMPTES RENDUS PHYSIQUE</t>
  </si>
  <si>
    <t>1631-0705</t>
  </si>
  <si>
    <t>0886-9634</t>
  </si>
  <si>
    <t>CREATIVITY AND INNOVATION MANAGEMENT</t>
  </si>
  <si>
    <t>0963-1690</t>
  </si>
  <si>
    <t>CREATIVITY RESEARCH JOURNAL</t>
  </si>
  <si>
    <t>1040-0419</t>
  </si>
  <si>
    <t>CRETACEOUS RESEARCH</t>
  </si>
  <si>
    <t>0195-6671</t>
  </si>
  <si>
    <t>CRIMINAL BEHAVIOUR AND MENTAL HEALTH</t>
  </si>
  <si>
    <t>0957-9664</t>
  </si>
  <si>
    <t>CRIMINAL JUSTICE AND BEHAVIOR</t>
  </si>
  <si>
    <t>0093-8548</t>
  </si>
  <si>
    <t>CRIME &amp; DELINQUENCY</t>
  </si>
  <si>
    <t>0011-1287</t>
  </si>
  <si>
    <t>CRIME AND JUSTICE-A REVIEW OF RESEARCH</t>
  </si>
  <si>
    <t>0192-3234</t>
  </si>
  <si>
    <t>CRIME LAW AND SOCIAL CHANGE</t>
  </si>
  <si>
    <t>0925-4994</t>
  </si>
  <si>
    <t>CRIME MEDIA CULTURE</t>
  </si>
  <si>
    <t>1741-6590</t>
  </si>
  <si>
    <t>CRIMINOLOGY &amp; CRIMINAL JUSTICE</t>
  </si>
  <si>
    <t>1748-8958</t>
  </si>
  <si>
    <t>CRIMINOLOGY &amp; PUBLIC POLICY</t>
  </si>
  <si>
    <t>1538-6473</t>
  </si>
  <si>
    <t>CRIMINOLOGY</t>
  </si>
  <si>
    <t>0011-1384</t>
  </si>
  <si>
    <t>CRISIS-THE JOURNAL OF CRISIS INTERVENTION AND SUICIDE PREVENTION</t>
  </si>
  <si>
    <t>0227-5910</t>
  </si>
  <si>
    <t>CRITIQUE OF ANTHROPOLOGY</t>
  </si>
  <si>
    <t>0308-275X</t>
  </si>
  <si>
    <t>CRITICAL ARTS-SOUTH-NORTH CULTURAL AND MEDIA STUDIES</t>
  </si>
  <si>
    <t>0256-0046</t>
  </si>
  <si>
    <t>CRITICAL ASIAN STUDIES</t>
  </si>
  <si>
    <t>1467-2715</t>
  </si>
  <si>
    <t>CRITICAL CARE</t>
  </si>
  <si>
    <t>1466-609X</t>
  </si>
  <si>
    <t>CRITICAL CARE CLINICS</t>
  </si>
  <si>
    <t>0749-0704</t>
  </si>
  <si>
    <t>CRITICAL CARE MEDICINE</t>
  </si>
  <si>
    <t>0090-3493</t>
  </si>
  <si>
    <t>CRITICAL CARE NURSING CLINICS OF NORTH AMERICA</t>
  </si>
  <si>
    <t>0899-5885</t>
  </si>
  <si>
    <t>CRITICAL CARE NURSE</t>
  </si>
  <si>
    <t>0279-5442</t>
  </si>
  <si>
    <t>CRITICAL CARE AND RESUSCITATION</t>
  </si>
  <si>
    <t>1441-2772</t>
  </si>
  <si>
    <t>CRITICAL CRIMINOLOGY</t>
  </si>
  <si>
    <t>1205-8629</t>
  </si>
  <si>
    <t>CRITICAL DISCOURSE STUDIES</t>
  </si>
  <si>
    <t>1740-5904</t>
  </si>
  <si>
    <t>CRITICAL INQUIRY</t>
  </si>
  <si>
    <t>0093-1896</t>
  </si>
  <si>
    <t>CRITICAL PERSPECTIVES ON ACCOUNTING</t>
  </si>
  <si>
    <t>1045-2354</t>
  </si>
  <si>
    <t>CRITICAL PUBLIC HEALTH</t>
  </si>
  <si>
    <t>0958-1596</t>
  </si>
  <si>
    <t>CRITICAL REVIEW</t>
  </si>
  <si>
    <t>0891-3811</t>
  </si>
  <si>
    <t>CRITICAL REVIEWS IN ANALYTICAL CHEMISTRY</t>
  </si>
  <si>
    <t>1040-8347</t>
  </si>
  <si>
    <t>CRITICAL REVIEWS IN BIOCHEMISTRY AND MOLECULAR BIOLOGY</t>
  </si>
  <si>
    <t>1040-9238</t>
  </si>
  <si>
    <t>CRITICAL REVIEWS IN BIOTECHNOLOGY</t>
  </si>
  <si>
    <t>0738-8551</t>
  </si>
  <si>
    <t>CRITICAL REVIEWS IN CLINICAL LABORATORY SCIENCES</t>
  </si>
  <si>
    <t>1040-8363</t>
  </si>
  <si>
    <t>CRITICAL REVIEWS IN ENVIRONMENTAL SCIENCE AND TECHNOLOGY</t>
  </si>
  <si>
    <t>1064-3389</t>
  </si>
  <si>
    <t>CRITICAL REVIEWS IN EUKARYOTIC GENE EXPRESSION</t>
  </si>
  <si>
    <t>1045-4403</t>
  </si>
  <si>
    <t>CRITICAL REVIEWS IN FOOD SCIENCE AND NUTRITION</t>
  </si>
  <si>
    <t>1040-8398</t>
  </si>
  <si>
    <t>CRITICAL REVIEWS IN IMMUNOLOGY</t>
  </si>
  <si>
    <t>1040-8401</t>
  </si>
  <si>
    <t>CRITICAL REVIEWS IN MICROBIOLOGY</t>
  </si>
  <si>
    <t>1040-841X</t>
  </si>
  <si>
    <t>CRITICAL REVIEWS IN ONCOLOGY HEMATOLOGY</t>
  </si>
  <si>
    <t>1040-8428</t>
  </si>
  <si>
    <t>CRITICAL REVIEWS IN PLANT SCIENCES</t>
  </si>
  <si>
    <t>0735-2689</t>
  </si>
  <si>
    <t>CRITICAL REVIEWS IN SOLID STATE AND MATERIALS SCIENCES</t>
  </si>
  <si>
    <t>1040-8436</t>
  </si>
  <si>
    <t>CRITICAL REVIEWS IN THERAPEUTIC DRUG CARRIER SYSTEMS</t>
  </si>
  <si>
    <t>0743-4863</t>
  </si>
  <si>
    <t>CRITICAL REVIEWS IN TOXICOLOGY</t>
  </si>
  <si>
    <t>1040-8444</t>
  </si>
  <si>
    <t>CRITICAL SOCIAL POLICY</t>
  </si>
  <si>
    <t>0261-0183</t>
  </si>
  <si>
    <t>CRITICAL SOCIOLOGY</t>
  </si>
  <si>
    <t>0896-9205</t>
  </si>
  <si>
    <t>CRITICAL STUDIES IN EDUCATION</t>
  </si>
  <si>
    <t>1750-8487</t>
  </si>
  <si>
    <t>CRITICAL STUDIES IN MEDIA COMMUNICATION</t>
  </si>
  <si>
    <t>1529-5036</t>
  </si>
  <si>
    <t>CROATICA CHEMICA ACTA</t>
  </si>
  <si>
    <t>0011-1643</t>
  </si>
  <si>
    <t>CROATIAN JOURNAL OF EDUCATION-HRVATSKI CASOPIS ZA ODGOJ I OBRAZOVANJE</t>
  </si>
  <si>
    <t>1848-5189</t>
  </si>
  <si>
    <t>CROATIAN JOURNAL OF FOREST ENGINEERING</t>
  </si>
  <si>
    <t>1845-5719</t>
  </si>
  <si>
    <t>CROATIAN MEDICAL JOURNAL</t>
  </si>
  <si>
    <t>0353-9504</t>
  </si>
  <si>
    <t>CROP BREEDING AND APPLIED BIOTECHNOLOGY</t>
  </si>
  <si>
    <t>1984-7033</t>
  </si>
  <si>
    <t>CROP JOURNAL</t>
  </si>
  <si>
    <t>2095-5421</t>
  </si>
  <si>
    <t>CROP &amp; PASTURE SCIENCE</t>
  </si>
  <si>
    <t>1836-0947</t>
  </si>
  <si>
    <t>CROP PROTECTION</t>
  </si>
  <si>
    <t>0261-2194</t>
  </si>
  <si>
    <t>CROP SCIENCE</t>
  </si>
  <si>
    <t>0011-183X</t>
  </si>
  <si>
    <t>CROSS CULTURAL &amp; STRATEGIC MANAGEMENT</t>
  </si>
  <si>
    <t>2059-5794</t>
  </si>
  <si>
    <t>CROSS-CULTURAL RESEARCH</t>
  </si>
  <si>
    <t>1069-3971</t>
  </si>
  <si>
    <t>CRUSTACEANA</t>
  </si>
  <si>
    <t>0011-216X</t>
  </si>
  <si>
    <t>CRYOBIOLOGY</t>
  </si>
  <si>
    <t>0011-2240</t>
  </si>
  <si>
    <t>CRYOGENICS</t>
  </si>
  <si>
    <t>0011-2275</t>
  </si>
  <si>
    <t>CRYOLETTERS</t>
  </si>
  <si>
    <t>0143-2044</t>
  </si>
  <si>
    <t>CRYOSPHERE</t>
  </si>
  <si>
    <t>1994-0416</t>
  </si>
  <si>
    <t>CRYPTOGAMIE ALGOLOGIE</t>
  </si>
  <si>
    <t>0181-1568</t>
  </si>
  <si>
    <t>CRYPTOGAMIE BRYOLOGIE</t>
  </si>
  <si>
    <t>1290-0796</t>
  </si>
  <si>
    <t>CRYPTOGAMIE MYCOLOGIE</t>
  </si>
  <si>
    <t>0181-1584</t>
  </si>
  <si>
    <t>CRYPTOGRAPHY AND COMMUNICATIONS-DISCRETE-STRUCTURES BOOLEAN FUNCTIONS AND SEQUENCES</t>
  </si>
  <si>
    <t>1936-2447</t>
  </si>
  <si>
    <t>CRYPTOLOGIA</t>
  </si>
  <si>
    <t>0161-1194</t>
  </si>
  <si>
    <t>CRYSTAL GROWTH &amp; DESIGN</t>
  </si>
  <si>
    <t>1528-7483</t>
  </si>
  <si>
    <t>CRYSTAL RESEARCH AND TECHNOLOGY</t>
  </si>
  <si>
    <t>0232-1300</t>
  </si>
  <si>
    <t>CRYSTALLOGRAPHY REPORTS</t>
  </si>
  <si>
    <t>1063-7745</t>
  </si>
  <si>
    <t>CRYSTALLOGRAPHY REVIEWS</t>
  </si>
  <si>
    <t>0889-311X</t>
  </si>
  <si>
    <t>CRYSTALS</t>
  </si>
  <si>
    <t>2073-4352</t>
  </si>
  <si>
    <t>CRYSTENGCOMM</t>
  </si>
  <si>
    <t>1466-8033</t>
  </si>
  <si>
    <t>COLD SPRING HARBOR PERSPECTIVES IN BIOLOGY</t>
  </si>
  <si>
    <t>1943-0264</t>
  </si>
  <si>
    <t>COLD SPRING HARBOR PERSPECTIVES IN MEDICINE</t>
  </si>
  <si>
    <t>2157-1422</t>
  </si>
  <si>
    <t>CT&amp;F-CIENCIA TECNOLOGIA Y FUTURO</t>
  </si>
  <si>
    <t>0122-5383</t>
  </si>
  <si>
    <t>CTS-CLINICAL AND TRANSLATIONAL SCIENCE</t>
  </si>
  <si>
    <t>1752-8054</t>
  </si>
  <si>
    <t>CUADERNOS DE DESARROLLO RURAL</t>
  </si>
  <si>
    <t>0122-1450</t>
  </si>
  <si>
    <t>CUAJ-CANADIAN UROLOGICAL ASSOCIATION JOURNAL</t>
  </si>
  <si>
    <t>1911-6470</t>
  </si>
  <si>
    <t>CULTURAL ANTHROPOLOGY</t>
  </si>
  <si>
    <t>0886-7356</t>
  </si>
  <si>
    <t>CULTURAL CRITIQUE</t>
  </si>
  <si>
    <t>0882-4371</t>
  </si>
  <si>
    <t>CULTURAL DIVERSITY &amp; ETHNIC MINORITY PSYCHOLOGY</t>
  </si>
  <si>
    <t>1099-9809</t>
  </si>
  <si>
    <t>CULTURA Y EDUCACION</t>
  </si>
  <si>
    <t>1135-6405</t>
  </si>
  <si>
    <t>CULTURAL GEOGRAPHIES</t>
  </si>
  <si>
    <t>1474-4740</t>
  </si>
  <si>
    <t>CULTURE HEALTH &amp; SEXUALITY</t>
  </si>
  <si>
    <t>1369-1058</t>
  </si>
  <si>
    <t>CULTURE MEDICINE AND PSYCHIATRY</t>
  </si>
  <si>
    <t>0165-005X</t>
  </si>
  <si>
    <t>CULTURE AND ORGANIZATION</t>
  </si>
  <si>
    <t>1475-9551</t>
  </si>
  <si>
    <t>CULTURE &amp; PSYCHOLOGY</t>
  </si>
  <si>
    <t>1354-067X</t>
  </si>
  <si>
    <t>CULTURAL SOCIOLOGY</t>
  </si>
  <si>
    <t>1749-9755</t>
  </si>
  <si>
    <t>CULTURAL STUDIES</t>
  </si>
  <si>
    <t>0950-2386</t>
  </si>
  <si>
    <t>CURRENT ALLERGY AND ASTHMA REPORTS</t>
  </si>
  <si>
    <t>1529-7322</t>
  </si>
  <si>
    <t>CURRENT ALZHEIMER RESEARCH</t>
  </si>
  <si>
    <t>1567-2050</t>
  </si>
  <si>
    <t>CURRENT ANALYTICAL CHEMISTRY</t>
  </si>
  <si>
    <t>1573-4110</t>
  </si>
  <si>
    <t>CURRENT ANTHROPOLOGY</t>
  </si>
  <si>
    <t>0011-3204</t>
  </si>
  <si>
    <t>CURRENT APPLIED PHYSICS</t>
  </si>
  <si>
    <t>1567-1739</t>
  </si>
  <si>
    <t>CURRENT ATHEROSCLEROSIS REPORTS</t>
  </si>
  <si>
    <t>1523-3804</t>
  </si>
  <si>
    <t>CURRENT BIOINFORMATICS</t>
  </si>
  <si>
    <t>1574-8936</t>
  </si>
  <si>
    <t>CURRENT BIOLOGY</t>
  </si>
  <si>
    <t>0960-9822</t>
  </si>
  <si>
    <t>CURRENT CANCER DRUG TARGETS</t>
  </si>
  <si>
    <t>1568-0096</t>
  </si>
  <si>
    <t>CURRENT CARDIOLOGY REPORTS</t>
  </si>
  <si>
    <t>1523-3782</t>
  </si>
  <si>
    <t>CURRENT COMPUTER-AIDED DRUG DESIGN</t>
  </si>
  <si>
    <t>1573-4099</t>
  </si>
  <si>
    <t>CURRENT DIABETES REPORTS</t>
  </si>
  <si>
    <t>1534-4827</t>
  </si>
  <si>
    <t>CURRENT DIRECTIONS IN PSYCHOLOGICAL SCIENCE</t>
  </si>
  <si>
    <t>0963-7214</t>
  </si>
  <si>
    <t>CURRENT DRUG DELIVERY</t>
  </si>
  <si>
    <t>1567-2018</t>
  </si>
  <si>
    <t>CURRENT DRUG METABOLISM</t>
  </si>
  <si>
    <t>1389-2002</t>
  </si>
  <si>
    <t>CURRENT DRUG TARGETS</t>
  </si>
  <si>
    <t>1389-4501</t>
  </si>
  <si>
    <t>CURRENT EYE RESEARCH</t>
  </si>
  <si>
    <t>0271-3683</t>
  </si>
  <si>
    <t>CURRENT FORESTRY REPORTS</t>
  </si>
  <si>
    <t>2198-6436</t>
  </si>
  <si>
    <t>CURRENT GENE THERAPY</t>
  </si>
  <si>
    <t>1566-5232</t>
  </si>
  <si>
    <t>CURRENT GENOMICS</t>
  </si>
  <si>
    <t>1389-2029</t>
  </si>
  <si>
    <t>CURRENT HEMATOLOGIC MALIGNANCY REPORTS</t>
  </si>
  <si>
    <t>1558-8211</t>
  </si>
  <si>
    <t>CURRENT HERPETOLOGY</t>
  </si>
  <si>
    <t>1345-5834</t>
  </si>
  <si>
    <t>CURRENT HISTORY</t>
  </si>
  <si>
    <t>0011-3530</t>
  </si>
  <si>
    <t>CURRENT HIV RESEARCH</t>
  </si>
  <si>
    <t>1570-162X</t>
  </si>
  <si>
    <t>CURRENT HIV/AIDS REPORTS</t>
  </si>
  <si>
    <t>1548-3568</t>
  </si>
  <si>
    <t>CURRENT HYPERTENSION REPORTS</t>
  </si>
  <si>
    <t>1522-6417</t>
  </si>
  <si>
    <t>CURRENT INFECTIOUS DISEASE REPORTS</t>
  </si>
  <si>
    <t>1523-3847</t>
  </si>
  <si>
    <t>CURRENT ISSUES IN MOLECULAR BIOLOGY</t>
  </si>
  <si>
    <t>1467-3037</t>
  </si>
  <si>
    <t>CURRENT ISSUES IN TOURISM</t>
  </si>
  <si>
    <t>1368-3500</t>
  </si>
  <si>
    <t>CURRENT LEGAL PROBLEMS</t>
  </si>
  <si>
    <t>0070-1998</t>
  </si>
  <si>
    <t>CURRENT MEDICINAL CHEMISTRY</t>
  </si>
  <si>
    <t>0929-8673</t>
  </si>
  <si>
    <t>1573-4056</t>
  </si>
  <si>
    <t>CURRENT MEDICAL RESEARCH AND OPINION</t>
  </si>
  <si>
    <t>0300-7995</t>
  </si>
  <si>
    <t>CURRENT MICROBIOLOGY</t>
  </si>
  <si>
    <t>0343-8651</t>
  </si>
  <si>
    <t>CURRENT MOLECULAR MEDICINE</t>
  </si>
  <si>
    <t>1566-5240</t>
  </si>
  <si>
    <t>CURRENT MOLECULAR PHARMACOLOGY</t>
  </si>
  <si>
    <t>1874-4672</t>
  </si>
  <si>
    <t>CURRENT NANOSCIENCE</t>
  </si>
  <si>
    <t>1573-4137</t>
  </si>
  <si>
    <t>CURRENT NEUROLOGY AND NEUROSCIENCE REPORTS</t>
  </si>
  <si>
    <t>1528-4042</t>
  </si>
  <si>
    <t>CURRENT NEUROPHARMACOLOGY</t>
  </si>
  <si>
    <t>1570-159X</t>
  </si>
  <si>
    <t>CURRENT NEUROVASCULAR RESEARCH</t>
  </si>
  <si>
    <t>1567-2026</t>
  </si>
  <si>
    <t>CURRENT ONCOLOGY</t>
  </si>
  <si>
    <t>1198-0052</t>
  </si>
  <si>
    <t>CURRENT ONCOLOGY REPORTS</t>
  </si>
  <si>
    <t>1523-3790</t>
  </si>
  <si>
    <t>CURRENT OPINION IN ALLERGY AND CLINICAL IMMUNOLOGY</t>
  </si>
  <si>
    <t>1528-4050</t>
  </si>
  <si>
    <t>CURRENT OPINION IN ANESTHESIOLOGY</t>
  </si>
  <si>
    <t>0952-7907</t>
  </si>
  <si>
    <t>CURRENT OPINION IN BIOTECHNOLOGY</t>
  </si>
  <si>
    <t>0958-1669</t>
  </si>
  <si>
    <t>CURRENT OPINION IN CARDIOLOGY</t>
  </si>
  <si>
    <t>0268-4705</t>
  </si>
  <si>
    <t>CURRENT OPINION IN CELL BIOLOGY</t>
  </si>
  <si>
    <t>0955-0674</t>
  </si>
  <si>
    <t>CURRENT OPINION IN CHEMICAL BIOLOGY</t>
  </si>
  <si>
    <t>1367-5931</t>
  </si>
  <si>
    <t>CURRENT OPINION IN CHEMICAL ENGINEERING</t>
  </si>
  <si>
    <t>2211-3398</t>
  </si>
  <si>
    <t>CURRENT OPINION IN CLINICAL NUTRITION AND METABOLIC CARE</t>
  </si>
  <si>
    <t>1363-1950</t>
  </si>
  <si>
    <t>CURRENT OPINION IN COLLOID &amp; INTERFACE SCIENCE</t>
  </si>
  <si>
    <t>1359-0294</t>
  </si>
  <si>
    <t>CURRENT OPINION IN CRITICAL CARE</t>
  </si>
  <si>
    <t>1070-5295</t>
  </si>
  <si>
    <t>CURRENT OPINION IN ENDOCRINOLOGY DIABETES AND OBESITY</t>
  </si>
  <si>
    <t>1752-296X</t>
  </si>
  <si>
    <t>CURRENT OPINION IN ENVIRONMENTAL SUSTAINABILITY</t>
  </si>
  <si>
    <t>1877-3435</t>
  </si>
  <si>
    <t>CURRENT OPINION IN FOOD SCIENCE</t>
  </si>
  <si>
    <t>2214-7993</t>
  </si>
  <si>
    <t>CURRENT OPINION IN GASTROENTEROLOGY</t>
  </si>
  <si>
    <t>0267-1379</t>
  </si>
  <si>
    <t>CURRENT OPINION IN GENETICS &amp; DEVELOPMENT</t>
  </si>
  <si>
    <t>0959-437X</t>
  </si>
  <si>
    <t>CURRENT OPINION IN HEMATOLOGY</t>
  </si>
  <si>
    <t>1065-6251</t>
  </si>
  <si>
    <t>CURRENT OPINION IN HIV AND AIDS</t>
  </si>
  <si>
    <t>1746-630X</t>
  </si>
  <si>
    <t>CURRENT OPINION IN IMMUNOLOGY</t>
  </si>
  <si>
    <t>0952-7915</t>
  </si>
  <si>
    <t>CURRENT OPINION IN INFECTIOUS DISEASES</t>
  </si>
  <si>
    <t>0951-7375</t>
  </si>
  <si>
    <t>CURRENT OPINION IN INSECT SCIENCE</t>
  </si>
  <si>
    <t>2214-5745</t>
  </si>
  <si>
    <t>CURRENT OPINION IN LIPIDOLOGY</t>
  </si>
  <si>
    <t>0957-9672</t>
  </si>
  <si>
    <t>CURRENT OPINION IN MICROBIOLOGY</t>
  </si>
  <si>
    <t>1369-5274</t>
  </si>
  <si>
    <t>CURRENT OPINION IN NEPHROLOGY AND HYPERTENSION</t>
  </si>
  <si>
    <t>1062-4821</t>
  </si>
  <si>
    <t>CURRENT OPINION IN NEUROBIOLOGY</t>
  </si>
  <si>
    <t>0959-4388</t>
  </si>
  <si>
    <t>CURRENT OPINION IN NEUROLOGY</t>
  </si>
  <si>
    <t>1350-7540</t>
  </si>
  <si>
    <t>CURRENT OPINION IN OBSTETRICS &amp; GYNECOLOGY</t>
  </si>
  <si>
    <t>1040-872X</t>
  </si>
  <si>
    <t>CURRENT OPINION IN ONCOLOGY</t>
  </si>
  <si>
    <t>1040-8746</t>
  </si>
  <si>
    <t>CURRENT OPINION IN OPHTHALMOLOGY</t>
  </si>
  <si>
    <t>1040-8738</t>
  </si>
  <si>
    <t>CURRENT OPINION IN ORGAN TRANSPLANTATION</t>
  </si>
  <si>
    <t>1087-2418</t>
  </si>
  <si>
    <t>CURRENT OPINION IN OTOLARYNGOLOGY &amp; HEAD AND NECK SURGERY</t>
  </si>
  <si>
    <t>1068-9508</t>
  </si>
  <si>
    <t>CURRENT OPINION IN PEDIATRICS</t>
  </si>
  <si>
    <t>1040-8703</t>
  </si>
  <si>
    <t>CURRENT OPINION IN PHARMACOLOGY</t>
  </si>
  <si>
    <t>1471-4892</t>
  </si>
  <si>
    <t>CURRENT OPINION IN PLANT BIOLOGY</t>
  </si>
  <si>
    <t>1369-5266</t>
  </si>
  <si>
    <t>CURRENT OPINION IN PSYCHIATRY</t>
  </si>
  <si>
    <t>0951-7367</t>
  </si>
  <si>
    <t>CURRENT OPINION IN PULMONARY MEDICINE</t>
  </si>
  <si>
    <t>1070-5287</t>
  </si>
  <si>
    <t>CURRENT OPINION IN RHEUMATOLOGY</t>
  </si>
  <si>
    <t>1040-8711</t>
  </si>
  <si>
    <t>CURRENT OPINION IN SOLID STATE &amp; MATERIALS SCIENCE</t>
  </si>
  <si>
    <t>1359-0286</t>
  </si>
  <si>
    <t>CURRENT OPINION IN STRUCTURAL BIOLOGY</t>
  </si>
  <si>
    <t>0959-440X</t>
  </si>
  <si>
    <t>CURRENT OPINION IN SUPPORTIVE AND PALLIATIVE CARE</t>
  </si>
  <si>
    <t>1751-4258</t>
  </si>
  <si>
    <t>CURRENT OPINION IN UROLOGY</t>
  </si>
  <si>
    <t>0963-0643</t>
  </si>
  <si>
    <t>CURRENT OPINION IN VIROLOGY</t>
  </si>
  <si>
    <t>1879-6257</t>
  </si>
  <si>
    <t>CURRENT OPTICS AND PHOTONICS</t>
  </si>
  <si>
    <t>2508-7266</t>
  </si>
  <si>
    <t>CURRENT ORGANIC CHEMISTRY</t>
  </si>
  <si>
    <t>1385-2728</t>
  </si>
  <si>
    <t>CURRENT ORGANIC SYNTHESIS</t>
  </si>
  <si>
    <t>1570-1794</t>
  </si>
  <si>
    <t>CURRENT OSTEOPOROSIS REPORTS</t>
  </si>
  <si>
    <t>CURRENT PAIN AND HEADACHE REPORTS</t>
  </si>
  <si>
    <t>1531-3433</t>
  </si>
  <si>
    <t>CURRENT PERSPECTIVES IN SOCIAL THEORY</t>
  </si>
  <si>
    <t>0278-1204</t>
  </si>
  <si>
    <t>CURRENT PHARMACEUTICAL ANALYSIS</t>
  </si>
  <si>
    <t>1573-4129</t>
  </si>
  <si>
    <t>CURRENT PHARMACEUTICAL BIOTECHNOLOGY</t>
  </si>
  <si>
    <t>1389-2010</t>
  </si>
  <si>
    <t>CURRENT PHARMACEUTICAL DESIGN</t>
  </si>
  <si>
    <t>1381-6128</t>
  </si>
  <si>
    <t>CURRENT PROBLEMS IN CANCER</t>
  </si>
  <si>
    <t>0147-0272</t>
  </si>
  <si>
    <t>CURRENT PROBLEMS IN CARDIOLOGY</t>
  </si>
  <si>
    <t>0146-2806</t>
  </si>
  <si>
    <t>CURRENT PROBLEMS IN PEDIATRIC AND ADOLESCENT HEALTH CARE</t>
  </si>
  <si>
    <t>1538-5442</t>
  </si>
  <si>
    <t>CURRENT PROBLEMS IN SURGERY</t>
  </si>
  <si>
    <t>0011-3840</t>
  </si>
  <si>
    <t>CURRENT PROTEIN &amp; PEPTIDE SCIENCE</t>
  </si>
  <si>
    <t>1389-2037</t>
  </si>
  <si>
    <t>CURRENT PROTEOMICS</t>
  </si>
  <si>
    <t>1570-1646</t>
  </si>
  <si>
    <t>CURRENT PSYCHIATRY REPORTS</t>
  </si>
  <si>
    <t>1523-3812</t>
  </si>
  <si>
    <t>CURRENT PSYCHOLOGY</t>
  </si>
  <si>
    <t>1046-1310</t>
  </si>
  <si>
    <t>CURRENT RESEARCH IN TRANSLATIONAL MEDICINE</t>
  </si>
  <si>
    <t>2452-3186</t>
  </si>
  <si>
    <t>CURRENT RHEUMATOLOGY REPORTS</t>
  </si>
  <si>
    <t>1523-3774</t>
  </si>
  <si>
    <t>CURRENT SCIENCE</t>
  </si>
  <si>
    <t>0011-3891</t>
  </si>
  <si>
    <t>CURRENT SOCIOLOGY</t>
  </si>
  <si>
    <t>0011-3921</t>
  </si>
  <si>
    <t>CURRENT SPORTS MEDICINE REPORTS</t>
  </si>
  <si>
    <t>1537-890X</t>
  </si>
  <si>
    <t>CURRENT STEM CELL RESEARCH &amp; THERAPY</t>
  </si>
  <si>
    <t>1574-888X</t>
  </si>
  <si>
    <t>CURRENT TOPICS IN DEVELOPMENTAL BIOLOGY</t>
  </si>
  <si>
    <t>0070-2153</t>
  </si>
  <si>
    <t>CURRENT TOPICS IN MEDICINAL CHEMISTRY</t>
  </si>
  <si>
    <t>1568-0266</t>
  </si>
  <si>
    <t>CURRENT TOPICS IN MEMBRANES</t>
  </si>
  <si>
    <t>1063-5823</t>
  </si>
  <si>
    <t>CURRENT TOPICS IN MICROBIOLOGY AND IMMUNOLOGY</t>
  </si>
  <si>
    <t>0070-217X</t>
  </si>
  <si>
    <t>CURRENT TOPICS IN NUTRACEUTICAL RESEARCH</t>
  </si>
  <si>
    <t>1540-7535</t>
  </si>
  <si>
    <t>CURRENT TREATMENT OPTIONS IN NEUROLOGY</t>
  </si>
  <si>
    <t>1092-8480</t>
  </si>
  <si>
    <t>CURRENT TREATMENT OPTIONS IN ONCOLOGY</t>
  </si>
  <si>
    <t>1527-2729</t>
  </si>
  <si>
    <t>CURRENT UROLOGY REPORTS</t>
  </si>
  <si>
    <t>1527-2737</t>
  </si>
  <si>
    <t>CURRENT VASCULAR PHARMACOLOGY</t>
  </si>
  <si>
    <t>1570-1611</t>
  </si>
  <si>
    <t>CURRENT ZOOLOGY</t>
  </si>
  <si>
    <t>1674-5507</t>
  </si>
  <si>
    <t>CURRICULUM MATTERS</t>
  </si>
  <si>
    <t>1177-1828</t>
  </si>
  <si>
    <t>CURRICULUM INQUIRY</t>
  </si>
  <si>
    <t>0362-6784</t>
  </si>
  <si>
    <t>CUSTOS E AGRONEGOCIO ON LINE</t>
  </si>
  <si>
    <t>1808-2882</t>
  </si>
  <si>
    <t>CUTANEOUS AND OCULAR TOXICOLOGY</t>
  </si>
  <si>
    <t>1556-9527</t>
  </si>
  <si>
    <t>CUTIS</t>
  </si>
  <si>
    <t>0011-4162</t>
  </si>
  <si>
    <t>CYBERNETICS AND SYSTEMS</t>
  </si>
  <si>
    <t>0196-9722</t>
  </si>
  <si>
    <t>CYBERPSYCHOLOGY BEHAVIOR AND SOCIAL NETWORKING</t>
  </si>
  <si>
    <t>2152-2715</t>
  </si>
  <si>
    <t>CYBERPSYCHOLOGY-JOURNAL OF PSYCHOSOCIAL RESEARCH ON CYBERSPACE</t>
  </si>
  <si>
    <t>1802-7962</t>
  </si>
  <si>
    <t>CYBIUM</t>
  </si>
  <si>
    <t>0399-0974</t>
  </si>
  <si>
    <t>CYTA-JOURNAL OF FOOD</t>
  </si>
  <si>
    <t>1947-6337</t>
  </si>
  <si>
    <t>CYTOGENETIC AND GENOME RESEARCH</t>
  </si>
  <si>
    <t>1424-8581</t>
  </si>
  <si>
    <t>CYTOJOURNAL</t>
  </si>
  <si>
    <t>0974-5963</t>
  </si>
  <si>
    <t>CYTOKINE</t>
  </si>
  <si>
    <t>1043-4666</t>
  </si>
  <si>
    <t>CYTOKINE &amp; GROWTH FACTOR REVIEWS</t>
  </si>
  <si>
    <t>1359-6101</t>
  </si>
  <si>
    <t>CYTOLOGY AND GENETICS</t>
  </si>
  <si>
    <t>0095-4527</t>
  </si>
  <si>
    <t>CYTOLOGIA</t>
  </si>
  <si>
    <t>0011-4545</t>
  </si>
  <si>
    <t>CYTOMETRY PART A</t>
  </si>
  <si>
    <t>1552-4922</t>
  </si>
  <si>
    <t>CYTOMETRY PART B-CLINICAL CYTOMETRY</t>
  </si>
  <si>
    <t>1552-4949</t>
  </si>
  <si>
    <t>CYTOPATHOLOGY</t>
  </si>
  <si>
    <t>0956-5507</t>
  </si>
  <si>
    <t>CYTOSKELETON</t>
  </si>
  <si>
    <t>1949-3584</t>
  </si>
  <si>
    <t>CYTOTECHNOLOGY</t>
  </si>
  <si>
    <t>0920-9069</t>
  </si>
  <si>
    <t>CYTOTHERAPY</t>
  </si>
  <si>
    <t>1465-3249</t>
  </si>
  <si>
    <t>CZECH JOURNAL OF ANIMAL SCIENCE</t>
  </si>
  <si>
    <t>1212-1819</t>
  </si>
  <si>
    <t>CZECH JOURNAL OF FOOD SCIENCES</t>
  </si>
  <si>
    <t>1212-1800</t>
  </si>
  <si>
    <t>CZECH JOURNAL OF GENETICS AND PLANT BREEDING</t>
  </si>
  <si>
    <t>1212-1975</t>
  </si>
  <si>
    <t>CZECHOSLOVAK MATHEMATICAL JOURNAL</t>
  </si>
  <si>
    <t>0011-4642</t>
  </si>
  <si>
    <t>DADOS-REVISTA DE CIENCIAS SOCIAIS</t>
  </si>
  <si>
    <t>0011-5258</t>
  </si>
  <si>
    <t>DAEDALUS</t>
  </si>
  <si>
    <t>0011-5266</t>
  </si>
  <si>
    <t>DALTON TRANSACTIONS</t>
  </si>
  <si>
    <t>1477-9226</t>
  </si>
  <si>
    <t>DANISH MEDICAL JOURNAL</t>
  </si>
  <si>
    <t>2245-1919</t>
  </si>
  <si>
    <t>DARU-JOURNAL OF PHARMACEUTICAL SCIENCES</t>
  </si>
  <si>
    <t>DATA BASE FOR ADVANCES IN INFORMATION SYSTEMS</t>
  </si>
  <si>
    <t>0095-0033</t>
  </si>
  <si>
    <t>DATA &amp; KNOWLEDGE ENGINEERING</t>
  </si>
  <si>
    <t>0169-023X</t>
  </si>
  <si>
    <t>DATA MINING AND KNOWLEDGE DISCOVERY</t>
  </si>
  <si>
    <t>1384-5810</t>
  </si>
  <si>
    <t>DATABASE-THE JOURNAL OF BIOLOGICAL DATABASES AND CURATION</t>
  </si>
  <si>
    <t>1758-0463</t>
  </si>
  <si>
    <t>DEATH STUDIES</t>
  </si>
  <si>
    <t>0748-1187</t>
  </si>
  <si>
    <t>DECISION ANALYSIS</t>
  </si>
  <si>
    <t>1545-8490</t>
  </si>
  <si>
    <t>DECISION SUPPORT SYSTEMS</t>
  </si>
  <si>
    <t>0167-9236</t>
  </si>
  <si>
    <t>DECISION SCIENCES</t>
  </si>
  <si>
    <t>0011-7315</t>
  </si>
  <si>
    <t>DEEP-SEA RESEARCH PART I-OCEANOGRAPHIC RESEARCH PAPERS</t>
  </si>
  <si>
    <t>0967-0637</t>
  </si>
  <si>
    <t>DEEP-SEA RESEARCH PART II-TOPICAL STUDIES IN OCEANOGRAPHY</t>
  </si>
  <si>
    <t>0967-0645</t>
  </si>
  <si>
    <t>DEFENCE AND PEACE ECONOMICS</t>
  </si>
  <si>
    <t>1024-2694</t>
  </si>
  <si>
    <t>DEFENCE SCIENCE JOURNAL</t>
  </si>
  <si>
    <t>0011-748X</t>
  </si>
  <si>
    <t>DEMENTIA AND GERIATRIC COGNITIVE DISORDERS</t>
  </si>
  <si>
    <t>1420-8008</t>
  </si>
  <si>
    <t>DEMENTIA-INTERNATIONAL JOURNAL OF SOCIAL RESEARCH AND PRACTICE</t>
  </si>
  <si>
    <t>1471-3012</t>
  </si>
  <si>
    <t>DEMOCRATIZATION</t>
  </si>
  <si>
    <t>1351-0347</t>
  </si>
  <si>
    <t>DEMOGRAPHIC RESEARCH</t>
  </si>
  <si>
    <t>1435-9871</t>
  </si>
  <si>
    <t>DEMOGRAPHY</t>
  </si>
  <si>
    <t>0070-3370</t>
  </si>
  <si>
    <t>DENDROBIOLOGY</t>
  </si>
  <si>
    <t>1641-1307</t>
  </si>
  <si>
    <t>DENDROCHRONOLOGIA</t>
  </si>
  <si>
    <t>1125-7865</t>
  </si>
  <si>
    <t>DENTAL MATERIALS</t>
  </si>
  <si>
    <t>0109-5641</t>
  </si>
  <si>
    <t>DENTAL MATERIALS JOURNAL</t>
  </si>
  <si>
    <t>0287-4547</t>
  </si>
  <si>
    <t>DENTAL TRAUMATOLOGY</t>
  </si>
  <si>
    <t>1600-4469</t>
  </si>
  <si>
    <t>DENTOMAXILLOFACIAL RADIOLOGY</t>
  </si>
  <si>
    <t>0250-832X</t>
  </si>
  <si>
    <t>DENVER LAW REVIEW</t>
  </si>
  <si>
    <t>2469-6463</t>
  </si>
  <si>
    <t>DEPRESSION AND ANXIETY</t>
  </si>
  <si>
    <t>1091-4269</t>
  </si>
  <si>
    <t>DERMATITIS</t>
  </si>
  <si>
    <t>1710-3568</t>
  </si>
  <si>
    <t>DERMATOLOGIC CLINICS</t>
  </si>
  <si>
    <t>0733-8635</t>
  </si>
  <si>
    <t>DERMATOLOGICA SINICA</t>
  </si>
  <si>
    <t>1027-8117</t>
  </si>
  <si>
    <t>DERMATOLOGIC SURGERY</t>
  </si>
  <si>
    <t>1076-0512</t>
  </si>
  <si>
    <t>DERMATOLOGIC THERAPY</t>
  </si>
  <si>
    <t>1396-0296</t>
  </si>
  <si>
    <t>DERMATOLOGY</t>
  </si>
  <si>
    <t>1018-8665</t>
  </si>
  <si>
    <t>DESIGN AUTOMATION FOR EMBEDDED SYSTEMS</t>
  </si>
  <si>
    <t>0929-5585</t>
  </si>
  <si>
    <t>DESIGNED MONOMERS AND POLYMERS</t>
  </si>
  <si>
    <t>1385-772X</t>
  </si>
  <si>
    <t>DESALINATION AND WATER TREATMENT</t>
  </si>
  <si>
    <t>1944-3994</t>
  </si>
  <si>
    <t>DESALINATION</t>
  </si>
  <si>
    <t>0011-9164</t>
  </si>
  <si>
    <t>DESIGNS CODES AND CRYPTOGRAPHY</t>
  </si>
  <si>
    <t>0925-1022</t>
  </si>
  <si>
    <t>DESIGN STUDIES</t>
  </si>
  <si>
    <t>0142-694X</t>
  </si>
  <si>
    <t>DEUTSCHE ENTOMOLOGISCHE ZEITSCHRIFT</t>
  </si>
  <si>
    <t>1435-1951</t>
  </si>
  <si>
    <t>DEUTSCHE LEBENSMITTEL-RUNDSCHAU</t>
  </si>
  <si>
    <t>0012-0413</t>
  </si>
  <si>
    <t>DEUTSCHE MEDIZINISCHE WOCHENSCHRIFT</t>
  </si>
  <si>
    <t>0012-0472</t>
  </si>
  <si>
    <t>DEVELOPMENTAL BIOLOGY</t>
  </si>
  <si>
    <t>0012-1606</t>
  </si>
  <si>
    <t>DEVELOPMENTAL CELL</t>
  </si>
  <si>
    <t>1534-5807</t>
  </si>
  <si>
    <t>DEVELOPMENT AND CHANGE</t>
  </si>
  <si>
    <t>0012-155X</t>
  </si>
  <si>
    <t>DEVELOPMENTAL COGNITIVE NEUROSCIENCE</t>
  </si>
  <si>
    <t>1878-9293</t>
  </si>
  <si>
    <t>DEVELOPMENTAL AND COMPARATIVE IMMUNOLOGY</t>
  </si>
  <si>
    <t>0145-305X</t>
  </si>
  <si>
    <t>DEVELOPMENTAL DYNAMICS</t>
  </si>
  <si>
    <t>1058-8388</t>
  </si>
  <si>
    <t>DEVELOPING ECONOMIES</t>
  </si>
  <si>
    <t>0012-1533</t>
  </si>
  <si>
    <t>DEVELOPMENT GENES AND EVOLUTION</t>
  </si>
  <si>
    <t>0949-944X</t>
  </si>
  <si>
    <t>DEVELOPMENT GROWTH &amp; DIFFERENTIATION</t>
  </si>
  <si>
    <t>0012-1592</t>
  </si>
  <si>
    <t>DEVELOPMENTAL MEDICINE AND CHILD NEUROLOGY</t>
  </si>
  <si>
    <t>0012-1622</t>
  </si>
  <si>
    <t>DEVELOPMENTAL NEUROBIOLOGY</t>
  </si>
  <si>
    <t>1932-8451</t>
  </si>
  <si>
    <t>DEVELOPMENTAL NEUROPSYCHOLOGY</t>
  </si>
  <si>
    <t>8756-5641</t>
  </si>
  <si>
    <t>DEVELOPMENTAL NEUROREHABILITATION</t>
  </si>
  <si>
    <t>1751-8423</t>
  </si>
  <si>
    <t>DEVELOPMENTAL NEUROSCIENCE</t>
  </si>
  <si>
    <t>0378-5866</t>
  </si>
  <si>
    <t>DEVELOPMENT POLICY REVIEW</t>
  </si>
  <si>
    <t>0950-6764</t>
  </si>
  <si>
    <t>DEVELOPMENTAL PSYCHOBIOLOGY</t>
  </si>
  <si>
    <t>0012-1630</t>
  </si>
  <si>
    <t>DEVELOPMENTAL PSYCHOLOGY</t>
  </si>
  <si>
    <t>0012-1649</t>
  </si>
  <si>
    <t>DEVELOPMENT AND PSYCHOPATHOLOGY</t>
  </si>
  <si>
    <t>0954-5794</t>
  </si>
  <si>
    <t>DEVELOPMENTAL REVIEW</t>
  </si>
  <si>
    <t>0273-2297</t>
  </si>
  <si>
    <t>DEVELOPMENT SOUTHERN AFRICA</t>
  </si>
  <si>
    <t>0376-835X</t>
  </si>
  <si>
    <t>DEVELOPING WORLD BIOETHICS</t>
  </si>
  <si>
    <t>1471-8731</t>
  </si>
  <si>
    <t>DEVELOPMENT</t>
  </si>
  <si>
    <t>0950-1991</t>
  </si>
  <si>
    <t>DEVELOPMENTAL SCIENCE</t>
  </si>
  <si>
    <t>1363-755X</t>
  </si>
  <si>
    <t>DEVIANCE ET SOCIETE</t>
  </si>
  <si>
    <t>0378-7931</t>
  </si>
  <si>
    <t>DEVIANT BEHAVIOR</t>
  </si>
  <si>
    <t>0163-9625</t>
  </si>
  <si>
    <t>DIABETES METABOLIC SYNDROME AND OBESITY-TARGETS AND THERAPY</t>
  </si>
  <si>
    <t>1178-7007</t>
  </si>
  <si>
    <t>DIABETES</t>
  </si>
  <si>
    <t>0012-1797</t>
  </si>
  <si>
    <t>DIABETES CARE</t>
  </si>
  <si>
    <t>0149-5992</t>
  </si>
  <si>
    <t>DIABETES EDUCATOR</t>
  </si>
  <si>
    <t>0145-7217</t>
  </si>
  <si>
    <t>DIABETES &amp; METABOLISM</t>
  </si>
  <si>
    <t>1262-3636</t>
  </si>
  <si>
    <t>DIABETES &amp; METABOLISM JOURNAL</t>
  </si>
  <si>
    <t>2233-6079</t>
  </si>
  <si>
    <t>DIABETES OBESITY &amp; METABOLISM</t>
  </si>
  <si>
    <t>1462-8902</t>
  </si>
  <si>
    <t>DIABETES RESEARCH AND CLINICAL PRACTICE</t>
  </si>
  <si>
    <t>0168-8227</t>
  </si>
  <si>
    <t>DIABETES STOFFWECHSEL UND HERZ</t>
  </si>
  <si>
    <t>1861-7603</t>
  </si>
  <si>
    <t>DIABETES TECHNOLOGY &amp; THERAPEUTICS</t>
  </si>
  <si>
    <t>1520-9156</t>
  </si>
  <si>
    <t>DIABETES THERAPY</t>
  </si>
  <si>
    <t>1869-6953</t>
  </si>
  <si>
    <t>DIABETES &amp; VASCULAR DISEASE RESEARCH</t>
  </si>
  <si>
    <t>1479-1641</t>
  </si>
  <si>
    <t>DIABETES-METABOLISM RESEARCH AND REVIEWS</t>
  </si>
  <si>
    <t>DIABETIC MEDICINE</t>
  </si>
  <si>
    <t>0742-3071</t>
  </si>
  <si>
    <t>DIABETOLOGY &amp; METABOLIC SYNDROME</t>
  </si>
  <si>
    <t>DIABETOLOGIE UND STOFFWECHSEL</t>
  </si>
  <si>
    <t>1861-9002</t>
  </si>
  <si>
    <t>DIABETOLOGE</t>
  </si>
  <si>
    <t>1860-9716</t>
  </si>
  <si>
    <t>DIABETOLOGIA</t>
  </si>
  <si>
    <t>0012-186X</t>
  </si>
  <si>
    <t>DIACHRONICA</t>
  </si>
  <si>
    <t>0176-4225</t>
  </si>
  <si>
    <t>DIAGNOSTIC CYTOPATHOLOGY</t>
  </si>
  <si>
    <t>8755-1039</t>
  </si>
  <si>
    <t>DIAGNOSTIC AND INTERVENTIONAL IMAGING</t>
  </si>
  <si>
    <t>2211-5684</t>
  </si>
  <si>
    <t>DIAGNOSTIC AND INTERVENTIONAL RADIOLOGY</t>
  </si>
  <si>
    <t>DIAGNOSTIC MICROBIOLOGY AND INFECTIOUS DISEASE</t>
  </si>
  <si>
    <t>0732-8893</t>
  </si>
  <si>
    <t>DIAGNOSTIC PATHOLOGY</t>
  </si>
  <si>
    <t>DIAGNOSTICA</t>
  </si>
  <si>
    <t>0012-1924</t>
  </si>
  <si>
    <t>DIALECTOLOGIA ET GEOLINGUISTICA</t>
  </si>
  <si>
    <t>0942-4040</t>
  </si>
  <si>
    <t>DIALOGUES IN CLINICAL NEUROSCIENCE</t>
  </si>
  <si>
    <t>1294-8322</t>
  </si>
  <si>
    <t>DIALOGUES IN HUMAN GEOGRAPHY</t>
  </si>
  <si>
    <t>2043-8206</t>
  </si>
  <si>
    <t>DIAMOND AND RELATED MATERIALS</t>
  </si>
  <si>
    <t>0925-9635</t>
  </si>
  <si>
    <t>DIATOM RESEARCH</t>
  </si>
  <si>
    <t>0269-249X</t>
  </si>
  <si>
    <t>DIFFERENTIAL EQUATIONS</t>
  </si>
  <si>
    <t>0012-2661</t>
  </si>
  <si>
    <t>DIFFERENTIAL GEOMETRY AND ITS APPLICATIONS</t>
  </si>
  <si>
    <t>0926-2245</t>
  </si>
  <si>
    <t>DIFFERENTIAL AND INTEGRAL EQUATIONS</t>
  </si>
  <si>
    <t>0893-4983</t>
  </si>
  <si>
    <t>DIFFERENCES-A JOURNAL OF FEMINIST CULTURAL STUDIES</t>
  </si>
  <si>
    <t>1040-7391</t>
  </si>
  <si>
    <t>DIFFERENTIATION</t>
  </si>
  <si>
    <t>0301-4681</t>
  </si>
  <si>
    <t>DIGEST JOURNAL OF NANOMATERIALS AND BIOSTRUCTURES</t>
  </si>
  <si>
    <t>1842-3582</t>
  </si>
  <si>
    <t>DIGESTIVE DISEASES AND SCIENCES</t>
  </si>
  <si>
    <t>0163-2116</t>
  </si>
  <si>
    <t>DIGESTIVE ENDOSCOPY</t>
  </si>
  <si>
    <t>0915-5635</t>
  </si>
  <si>
    <t>DIGESTIVE AND LIVER DISEASE</t>
  </si>
  <si>
    <t>1590-8658</t>
  </si>
  <si>
    <t>DIGESTIVE SURGERY</t>
  </si>
  <si>
    <t>0253-4886</t>
  </si>
  <si>
    <t>DIGESTION</t>
  </si>
  <si>
    <t>0012-2823</t>
  </si>
  <si>
    <t>DIGITAL INVESTIGATION</t>
  </si>
  <si>
    <t>1742-2876</t>
  </si>
  <si>
    <t>DIGITAL SCHOLARSHIP IN THE HUMANITIES</t>
  </si>
  <si>
    <t>2055-7671</t>
  </si>
  <si>
    <t>DIGITAL SIGNAL PROCESSING</t>
  </si>
  <si>
    <t>1051-2004</t>
  </si>
  <si>
    <t>DIPLOMATIC HISTORY</t>
  </si>
  <si>
    <t>0145-2096</t>
  </si>
  <si>
    <t>DISEASES OF AQUATIC ORGANISMS</t>
  </si>
  <si>
    <t>0177-5103</t>
  </si>
  <si>
    <t>DISEASES OF THE COLON &amp; RECTUM</t>
  </si>
  <si>
    <t>0012-3706</t>
  </si>
  <si>
    <t>DISEASES OF THE ESOPHAGUS</t>
  </si>
  <si>
    <t>DISEASE MARKERS</t>
  </si>
  <si>
    <t>0278-0240</t>
  </si>
  <si>
    <t>DISEASE MODELS &amp; MECHANISMS</t>
  </si>
  <si>
    <t>1754-8403</t>
  </si>
  <si>
    <t>DISABILITY AND HEALTH JOURNAL</t>
  </si>
  <si>
    <t>1936-6574</t>
  </si>
  <si>
    <t>DISABILITY AND REHABILITATION</t>
  </si>
  <si>
    <t>0963-8288</t>
  </si>
  <si>
    <t>DISABILITY &amp; SOCIETY</t>
  </si>
  <si>
    <t>0968-7599</t>
  </si>
  <si>
    <t>DISASTER MEDICINE AND PUBLIC HEALTH PREPAREDNESS</t>
  </si>
  <si>
    <t>1935-7893</t>
  </si>
  <si>
    <t>DISASTER PREVENTION AND MANAGEMENT</t>
  </si>
  <si>
    <t>0965-3562</t>
  </si>
  <si>
    <t>DISASTERS</t>
  </si>
  <si>
    <t>0361-3666</t>
  </si>
  <si>
    <t>DISCOURSE &amp; COMMUNICATION</t>
  </si>
  <si>
    <t>1750-4813</t>
  </si>
  <si>
    <t>DISCOURSE CONTEXT &amp; MEDIA</t>
  </si>
  <si>
    <t>2211-6958</t>
  </si>
  <si>
    <t>DISCOURSE PROCESSES</t>
  </si>
  <si>
    <t>0163-853X</t>
  </si>
  <si>
    <t>DISCOURSE &amp; SOCIETY</t>
  </si>
  <si>
    <t>0957-9265</t>
  </si>
  <si>
    <t>DISCOURSE STUDIES</t>
  </si>
  <si>
    <t>1461-4456</t>
  </si>
  <si>
    <t>DISCOURSE-STUDIES IN THE CULTURAL POLITICS OF EDUCATION</t>
  </si>
  <si>
    <t>0159-6306</t>
  </si>
  <si>
    <t>DISCOVERY MEDICINE</t>
  </si>
  <si>
    <t>1539-6509</t>
  </si>
  <si>
    <t>DISCRETE APPLIED MATHEMATICS</t>
  </si>
  <si>
    <t>0166-218X</t>
  </si>
  <si>
    <t>DISCRETE &amp; COMPUTATIONAL GEOMETRY</t>
  </si>
  <si>
    <t>0179-5376</t>
  </si>
  <si>
    <t>DISCRETE AND CONTINUOUS DYNAMICAL SYSTEMS</t>
  </si>
  <si>
    <t>1078-0947</t>
  </si>
  <si>
    <t>DISCRETE AND CONTINUOUS DYNAMICAL SYSTEMS-SERIES B</t>
  </si>
  <si>
    <t>1531-3492</t>
  </si>
  <si>
    <t>DISCRETE AND CONTINUOUS DYNAMICAL SYSTEMS-SERIES S</t>
  </si>
  <si>
    <t>1937-1632</t>
  </si>
  <si>
    <t>DISCRETE DYNAMICS IN NATURE AND SOCIETY</t>
  </si>
  <si>
    <t>1026-0226</t>
  </si>
  <si>
    <t>DISCRETE EVENT DYNAMIC SYSTEMS-THEORY AND APPLICATIONS</t>
  </si>
  <si>
    <t>0924-6703</t>
  </si>
  <si>
    <t>DISCRETE MATHEMATICS</t>
  </si>
  <si>
    <t>0012-365X</t>
  </si>
  <si>
    <t>DISCRETE MATHEMATICS AND THEORETICAL COMPUTER SCIENCE</t>
  </si>
  <si>
    <t>1462-7264</t>
  </si>
  <si>
    <t>DISCRETE OPTIMIZATION</t>
  </si>
  <si>
    <t>1572-5286</t>
  </si>
  <si>
    <t>DISCUSSIONES MATHEMATICAE GRAPH THEORY</t>
  </si>
  <si>
    <t>1234-3099</t>
  </si>
  <si>
    <t>DISP</t>
  </si>
  <si>
    <t>0251-3625</t>
  </si>
  <si>
    <t>DISPLAYS</t>
  </si>
  <si>
    <t>0141-9382</t>
  </si>
  <si>
    <t>DISSERTATIONES MATHEMATICAE</t>
  </si>
  <si>
    <t>0012-3862</t>
  </si>
  <si>
    <t>DISSENT</t>
  </si>
  <si>
    <t>0012-3846</t>
  </si>
  <si>
    <t>DISSOLUTION TECHNOLOGIES</t>
  </si>
  <si>
    <t>1521-298X</t>
  </si>
  <si>
    <t>DISTANCE EDUCATION</t>
  </si>
  <si>
    <t>0158-7919</t>
  </si>
  <si>
    <t>DISTRIBUTED COMPUTING</t>
  </si>
  <si>
    <t>0178-2770</t>
  </si>
  <si>
    <t>DISTRIBUTED AND PARALLEL DATABASES</t>
  </si>
  <si>
    <t>0926-8782</t>
  </si>
  <si>
    <t>DIVERSITY AND DISTRIBUTIONS</t>
  </si>
  <si>
    <t>1366-9516</t>
  </si>
  <si>
    <t>DIVING AND HYPERBARIC MEDICINE</t>
  </si>
  <si>
    <t>1833-3516</t>
  </si>
  <si>
    <t>DM DISEASE-A-MONTH</t>
  </si>
  <si>
    <t>0011-5029</t>
  </si>
  <si>
    <t>DNA AND CELL BIOLOGY</t>
  </si>
  <si>
    <t>1044-5498</t>
  </si>
  <si>
    <t>DNA REPAIR</t>
  </si>
  <si>
    <t>1568-7864</t>
  </si>
  <si>
    <t>DNA RESEARCH</t>
  </si>
  <si>
    <t>1340-2838</t>
  </si>
  <si>
    <t>DOCUMENTA MATHEMATICA</t>
  </si>
  <si>
    <t>1431-0643</t>
  </si>
  <si>
    <t>DOCUMENTA OPHTHALMOLOGICA</t>
  </si>
  <si>
    <t>0012-4486</t>
  </si>
  <si>
    <t>DOKLADY BIOCHEMISTRY AND BIOPHYSICS</t>
  </si>
  <si>
    <t>1607-6729</t>
  </si>
  <si>
    <t>DOKLADY CHEMISTRY</t>
  </si>
  <si>
    <t>0012-5008</t>
  </si>
  <si>
    <t>DOKLADY EARTH SCIENCES</t>
  </si>
  <si>
    <t>1028-334X</t>
  </si>
  <si>
    <t>DOKLADY MATHEMATICS</t>
  </si>
  <si>
    <t>1064-5624</t>
  </si>
  <si>
    <t>DOKLADY PHYSICS</t>
  </si>
  <si>
    <t>1028-3358</t>
  </si>
  <si>
    <t>DOKLADY PHYSICAL CHEMISTRY</t>
  </si>
  <si>
    <t>0012-5016</t>
  </si>
  <si>
    <t>DOMESTIC ANIMAL ENDOCRINOLOGY</t>
  </si>
  <si>
    <t>0739-7240</t>
  </si>
  <si>
    <t>DOSE-RESPONSE</t>
  </si>
  <si>
    <t>1559-3258</t>
  </si>
  <si>
    <t>DREAMING</t>
  </si>
  <si>
    <t>1053-0797</t>
  </si>
  <si>
    <t>DREWNO</t>
  </si>
  <si>
    <t>1644-3985</t>
  </si>
  <si>
    <t>DRUGS &amp; AGING</t>
  </si>
  <si>
    <t>1170-229X</t>
  </si>
  <si>
    <t>DRUG AND ALCOHOL DEPENDENCE</t>
  </si>
  <si>
    <t>0376-8716</t>
  </si>
  <si>
    <t>DRUG AND ALCOHOL REVIEW</t>
  </si>
  <si>
    <t>0959-5236</t>
  </si>
  <si>
    <t>DRUG AND CHEMICAL TOXICOLOGY</t>
  </si>
  <si>
    <t>0148-0545</t>
  </si>
  <si>
    <t>DRUG DELIVERY</t>
  </si>
  <si>
    <t>1071-7544</t>
  </si>
  <si>
    <t>DRUG DELIVERY AND TRANSLATIONAL RESEARCH</t>
  </si>
  <si>
    <t>2190-393X</t>
  </si>
  <si>
    <t>DRUG DESIGN DEVELOPMENT AND THERAPY</t>
  </si>
  <si>
    <t>1177-8881</t>
  </si>
  <si>
    <t>DRUG DEVELOPMENT AND INDUSTRIAL PHARMACY</t>
  </si>
  <si>
    <t>0363-9045</t>
  </si>
  <si>
    <t>DRUG DEVELOPMENT RESEARCH</t>
  </si>
  <si>
    <t>0272-4391</t>
  </si>
  <si>
    <t>DRUG DISCOVERY TODAY</t>
  </si>
  <si>
    <t>1359-6446</t>
  </si>
  <si>
    <t>DRUGS OF THE FUTURE</t>
  </si>
  <si>
    <t>0377-8282</t>
  </si>
  <si>
    <t>DRUG METABOLISM AND DISPOSITION</t>
  </si>
  <si>
    <t>0090-9556</t>
  </si>
  <si>
    <t>DRUG METABOLISM AND PHARMACOKINETICS</t>
  </si>
  <si>
    <t>1347-4367</t>
  </si>
  <si>
    <t>DRUG METABOLISM REVIEWS</t>
  </si>
  <si>
    <t>0360-2532</t>
  </si>
  <si>
    <t>DRUG RESISTANCE UPDATES</t>
  </si>
  <si>
    <t>1368-7646</t>
  </si>
  <si>
    <t>DRUG SAFETY</t>
  </si>
  <si>
    <t>0114-5916</t>
  </si>
  <si>
    <t>DRUG TESTING AND ANALYSIS</t>
  </si>
  <si>
    <t>1942-7603</t>
  </si>
  <si>
    <t>DRUGS OF TODAY</t>
  </si>
  <si>
    <t>1699-3993</t>
  </si>
  <si>
    <t>DRUGS-EDUCATION PREVENTION AND POLICY</t>
  </si>
  <si>
    <t>0968-7637</t>
  </si>
  <si>
    <t>DRUGS</t>
  </si>
  <si>
    <t>0012-6667</t>
  </si>
  <si>
    <t>DRUSTVENA ISTRAZIVANJA</t>
  </si>
  <si>
    <t>1330-0288</t>
  </si>
  <si>
    <t>DRVNA INDUSTRIJA</t>
  </si>
  <si>
    <t>0012-6772</t>
  </si>
  <si>
    <t>DRYING TECHNOLOGY</t>
  </si>
  <si>
    <t>0737-3937</t>
  </si>
  <si>
    <t>DEUTSCHES ARZTEBLATT INTERNATIONAL</t>
  </si>
  <si>
    <t>1866-0452</t>
  </si>
  <si>
    <t>DU BOIS REVIEW-SOCIAL SCIENCE RESEARCH ON RACE</t>
  </si>
  <si>
    <t>1742-058X</t>
  </si>
  <si>
    <t>DUKE LAW JOURNAL</t>
  </si>
  <si>
    <t>0012-7086</t>
  </si>
  <si>
    <t>DUKE MATHEMATICAL JOURNAL</t>
  </si>
  <si>
    <t>0012-7094</t>
  </si>
  <si>
    <t>DUTCH CROSSING-JOURNAL OF LOW COUNTRIES STUDIES</t>
  </si>
  <si>
    <t>0309-6564</t>
  </si>
  <si>
    <t>DYES AND PIGMENTS</t>
  </si>
  <si>
    <t>0143-7208</t>
  </si>
  <si>
    <t>DYNAMIC GAMES AND APPLICATIONS</t>
  </si>
  <si>
    <t>2153-0785</t>
  </si>
  <si>
    <t>DYNA</t>
  </si>
  <si>
    <t>0012-7361</t>
  </si>
  <si>
    <t>DYNAMICS OF ATMOSPHERES AND OCEANS</t>
  </si>
  <si>
    <t>0377-0265</t>
  </si>
  <si>
    <t>DYNAMICS OF PARTIAL DIFFERENTIAL EQUATIONS</t>
  </si>
  <si>
    <t>1548-159X</t>
  </si>
  <si>
    <t>DYNAMICAL SYSTEMS-AN INTERNATIONAL JOURNAL</t>
  </si>
  <si>
    <t>1468-9367</t>
  </si>
  <si>
    <t>DYNAMIC SYSTEMS AND APPLICATIONS</t>
  </si>
  <si>
    <t>1056-2176</t>
  </si>
  <si>
    <t>DYNAMIS</t>
  </si>
  <si>
    <t>0211-9536</t>
  </si>
  <si>
    <t>DYSLEXIA</t>
  </si>
  <si>
    <t>1076-9242</t>
  </si>
  <si>
    <t>DYSPHAGIA</t>
  </si>
  <si>
    <t>0179-051X</t>
  </si>
  <si>
    <t>EAST ASIAN JOURNAL ON APPLIED MATHEMATICS</t>
  </si>
  <si>
    <t>2079-7362</t>
  </si>
  <si>
    <t>EAST EUROPEAN POLITICS AND SOCIETIES</t>
  </si>
  <si>
    <t>0888-3254</t>
  </si>
  <si>
    <t>E &amp; M EKONOMIE A MANAGEMENT</t>
  </si>
  <si>
    <t>1212-3609</t>
  </si>
  <si>
    <t>EASTERN MEDITERRANEAN HEALTH JOURNAL</t>
  </si>
  <si>
    <t>1020-3397</t>
  </si>
  <si>
    <t>EAR AND HEARING</t>
  </si>
  <si>
    <t>0196-0202</t>
  </si>
  <si>
    <t>EARLY CHILD DEVELOPMENT AND CARE</t>
  </si>
  <si>
    <t>0300-4430</t>
  </si>
  <si>
    <t>EARLY CHILDHOOD EDUCATION JOURNAL</t>
  </si>
  <si>
    <t>1082-3301</t>
  </si>
  <si>
    <t>EARLY CHILDHOOD RESEARCH QUARTERLY</t>
  </si>
  <si>
    <t>0885-2006</t>
  </si>
  <si>
    <t>EARLY EDUCATION AND DEVELOPMENT</t>
  </si>
  <si>
    <t>1040-9289</t>
  </si>
  <si>
    <t>EARLY HUMAN DEVELOPMENT</t>
  </si>
  <si>
    <t>0378-3782</t>
  </si>
  <si>
    <t>EARLY INTERVENTION IN PSYCHIATRY</t>
  </si>
  <si>
    <t>1751-7885</t>
  </si>
  <si>
    <t>EARLY SCIENCE AND MEDICINE</t>
  </si>
  <si>
    <t>1383-7427</t>
  </si>
  <si>
    <t>EARTH AND ENVIRONMENTAL SCIENCE TRANSACTIONS OF THE ROYAL SOCIETY OF EDINBURGH</t>
  </si>
  <si>
    <t>1755-6910</t>
  </si>
  <si>
    <t>EARTH INTERACTIONS</t>
  </si>
  <si>
    <t>EARTH MOON AND PLANETS</t>
  </si>
  <si>
    <t>0167-9295</t>
  </si>
  <si>
    <t>EARTH AND PLANETARY SCIENCE LETTERS</t>
  </si>
  <si>
    <t>0012-821X</t>
  </si>
  <si>
    <t>EARTH PLANETS AND SPACE</t>
  </si>
  <si>
    <t>1880-5981</t>
  </si>
  <si>
    <t>EARTH SCIENCES HISTORY</t>
  </si>
  <si>
    <t>0736-623X</t>
  </si>
  <si>
    <t>EARTH SCIENCE INFORMATICS</t>
  </si>
  <si>
    <t>1865-0473</t>
  </si>
  <si>
    <t>EARTH SCIENCES RESEARCH JOURNAL</t>
  </si>
  <si>
    <t>1794-6190</t>
  </si>
  <si>
    <t>EARTH AND SPACE SCIENCE</t>
  </si>
  <si>
    <t>EARTH SURFACE DYNAMICS</t>
  </si>
  <si>
    <t>2196-6311</t>
  </si>
  <si>
    <t>EARTH SURFACE PROCESSES AND LANDFORMS</t>
  </si>
  <si>
    <t>0197-9337</t>
  </si>
  <si>
    <t>EARTH SYSTEM DYNAMICS</t>
  </si>
  <si>
    <t>2190-4979</t>
  </si>
  <si>
    <t>EARTH SYSTEM SCIENCE DATA</t>
  </si>
  <si>
    <t>1866-3508</t>
  </si>
  <si>
    <t>EARTHQUAKE ENGINEERING AND ENGINEERING VIBRATION</t>
  </si>
  <si>
    <t>1671-3664</t>
  </si>
  <si>
    <t>EARTHQUAKE ENGINEERING &amp; STRUCTURAL DYNAMICS</t>
  </si>
  <si>
    <t>0098-8847</t>
  </si>
  <si>
    <t>EARTHQUAKE SPECTRA</t>
  </si>
  <si>
    <t>8755-2930</t>
  </si>
  <si>
    <t>EARTHQUAKES AND STRUCTURES</t>
  </si>
  <si>
    <t>2092-7614</t>
  </si>
  <si>
    <t>EARTHS FUTURE</t>
  </si>
  <si>
    <t>EARTH-SCIENCE REVIEWS</t>
  </si>
  <si>
    <t>0012-8252</t>
  </si>
  <si>
    <t>EASTERN EUROPEAN COUNTRYSIDE</t>
  </si>
  <si>
    <t>1232-8855</t>
  </si>
  <si>
    <t>EASTERN EUROPEAN ECONOMICS</t>
  </si>
  <si>
    <t>0012-8775</t>
  </si>
  <si>
    <t>EATING BEHAVIORS</t>
  </si>
  <si>
    <t>1471-0153</t>
  </si>
  <si>
    <t>EATING DISORDERS</t>
  </si>
  <si>
    <t>1064-0266</t>
  </si>
  <si>
    <t>EATING AND WEIGHT DISORDERS-STUDIES ON ANOREXIA BULIMIA AND OBESITY</t>
  </si>
  <si>
    <t>1124-4909</t>
  </si>
  <si>
    <t>EBIOMEDICINE</t>
  </si>
  <si>
    <t>2352-3964</t>
  </si>
  <si>
    <t>ECHOCARDIOGRAPHY-A JOURNAL OF CARDIOVASCULAR ULTRASOUND AND ALLIED TECHNIQUES</t>
  </si>
  <si>
    <t>0742-2822</t>
  </si>
  <si>
    <t>ECO MONT-JOURNAL ON PROTECTED MOUNTAIN AREAS RESEARCH</t>
  </si>
  <si>
    <t>2073-106X</t>
  </si>
  <si>
    <t>ECOGRAPHY</t>
  </si>
  <si>
    <t>0906-7590</t>
  </si>
  <si>
    <t>ECOHEALTH</t>
  </si>
  <si>
    <t>1612-9202</t>
  </si>
  <si>
    <t>ECOHYDROLOGY &amp; HYDROBIOLOGY</t>
  </si>
  <si>
    <t>1642-3593</t>
  </si>
  <si>
    <t>ECOHYDROLOGY</t>
  </si>
  <si>
    <t>1936-0584</t>
  </si>
  <si>
    <t>ECOLOGICAL APPLICATIONS</t>
  </si>
  <si>
    <t>1051-0761</t>
  </si>
  <si>
    <t>ECOLOGICAL CHEMISTRY AND ENGINEERING S-CHEMIA I INZYNIERIA EKOLOGICZNA S</t>
  </si>
  <si>
    <t>1898-6196</t>
  </si>
  <si>
    <t>ECOLOGICAL COMPLEXITY</t>
  </si>
  <si>
    <t>1476-945X</t>
  </si>
  <si>
    <t>ECOLOGICAL ECONOMICS</t>
  </si>
  <si>
    <t>0921-8009</t>
  </si>
  <si>
    <t>ECOLOGICAL ENGINEERING</t>
  </si>
  <si>
    <t>0925-8574</t>
  </si>
  <si>
    <t>ECOLOGICAL ENTOMOLOGY</t>
  </si>
  <si>
    <t>0307-6946</t>
  </si>
  <si>
    <t>ECOLOGY AND EVOLUTION</t>
  </si>
  <si>
    <t>2045-7758</t>
  </si>
  <si>
    <t>ECOLOGY OF FOOD AND NUTRITION</t>
  </si>
  <si>
    <t>0367-0244</t>
  </si>
  <si>
    <t>ECOLOGY OF FRESHWATER FISH</t>
  </si>
  <si>
    <t>0906-6691</t>
  </si>
  <si>
    <t>ECOLOGICAL INDICATORS</t>
  </si>
  <si>
    <t>1470-160X</t>
  </si>
  <si>
    <t>ECOLOGICAL INFORMATICS</t>
  </si>
  <si>
    <t>1574-9541</t>
  </si>
  <si>
    <t>ECOLOGY LAW QUARTERLY</t>
  </si>
  <si>
    <t>0046-1121</t>
  </si>
  <si>
    <t>ECOLOGY LETTERS</t>
  </si>
  <si>
    <t>1461-023X</t>
  </si>
  <si>
    <t>ECOLOGICAL MANAGEMENT &amp; RESTORATION</t>
  </si>
  <si>
    <t>1442-7001</t>
  </si>
  <si>
    <t>ECOLOGICAL MODELLING</t>
  </si>
  <si>
    <t>0304-3800</t>
  </si>
  <si>
    <t>ECOLOGICAL MONOGRAPHS</t>
  </si>
  <si>
    <t>0012-9615</t>
  </si>
  <si>
    <t>ECOLOGICAL PSYCHOLOGY</t>
  </si>
  <si>
    <t>1040-7413</t>
  </si>
  <si>
    <t>ECOLOGICAL RESEARCH</t>
  </si>
  <si>
    <t>0912-3814</t>
  </si>
  <si>
    <t>ECOLOGY AND SOCIETY</t>
  </si>
  <si>
    <t>1708-3087</t>
  </si>
  <si>
    <t>ECOLOGY</t>
  </si>
  <si>
    <t>0012-9658</t>
  </si>
  <si>
    <t>ECONOMIC BOTANY</t>
  </si>
  <si>
    <t>0013-0001</t>
  </si>
  <si>
    <t>ECONOMIC COMPUTATION AND ECONOMIC CYBERNETICS STUDIES AND RESEARCH</t>
  </si>
  <si>
    <t>0424-267X</t>
  </si>
  <si>
    <t>ECONOMIC DEVELOPMENT AND CULTURAL CHANGE</t>
  </si>
  <si>
    <t>0013-0079</t>
  </si>
  <si>
    <t>ECONOMIC DEVELOPMENT QUARTERLY</t>
  </si>
  <si>
    <t>0891-2424</t>
  </si>
  <si>
    <t>ECONOMICS OF EDUCATION REVIEW</t>
  </si>
  <si>
    <t>0272-7757</t>
  </si>
  <si>
    <t>ECONOMICS OF ENERGY &amp; ENVIRONMENTAL POLICY</t>
  </si>
  <si>
    <t>2160-5882</t>
  </si>
  <si>
    <t>ECONOMIC GEOGRAPHY</t>
  </si>
  <si>
    <t>0013-0095</t>
  </si>
  <si>
    <t>ECONOMIC GEOLOGY</t>
  </si>
  <si>
    <t>0361-0128</t>
  </si>
  <si>
    <t>ECONOMICS OF GOVERNANCE</t>
  </si>
  <si>
    <t>1435-6104</t>
  </si>
  <si>
    <t>ECONOMIC HISTORY REVIEW</t>
  </si>
  <si>
    <t>0013-0117</t>
  </si>
  <si>
    <t>ECONOMICS &amp; HUMAN BIOLOGY</t>
  </si>
  <si>
    <t>1570-677X</t>
  </si>
  <si>
    <t>ECONOMIC AND INDUSTRIAL DEMOCRACY</t>
  </si>
  <si>
    <t>0143-831X</t>
  </si>
  <si>
    <t>ECONOMIC INQUIRY</t>
  </si>
  <si>
    <t>0095-2583</t>
  </si>
  <si>
    <t>ECONOMIC JOURNAL</t>
  </si>
  <si>
    <t>0013-0133</t>
  </si>
  <si>
    <t>ECON JOURNAL WATCH</t>
  </si>
  <si>
    <t>1933-527X</t>
  </si>
  <si>
    <t>ECONOMIC AND LABOUR RELATIONS REVIEW</t>
  </si>
  <si>
    <t>1035-3046</t>
  </si>
  <si>
    <t>ECONOMICS LETTERS</t>
  </si>
  <si>
    <t>0165-1765</t>
  </si>
  <si>
    <t>ECONOMIC MODELLING</t>
  </si>
  <si>
    <t>0264-9993</t>
  </si>
  <si>
    <t>ECONOMICS AND PHILOSOPHY</t>
  </si>
  <si>
    <t>0266-2671</t>
  </si>
  <si>
    <t>ECONOMIC POLICY</t>
  </si>
  <si>
    <t>0266-4658</t>
  </si>
  <si>
    <t>ECONOMIA POLITICA</t>
  </si>
  <si>
    <t>1120-2890</t>
  </si>
  <si>
    <t>ECONOMICS &amp; POLITICS</t>
  </si>
  <si>
    <t>0954-1985</t>
  </si>
  <si>
    <t>ECONOMIC RECORD</t>
  </si>
  <si>
    <t>0013-0249</t>
  </si>
  <si>
    <t>ECONOMIC RESEARCH-EKONOMSKA ISTRAZIVANJA</t>
  </si>
  <si>
    <t>1331-677X</t>
  </si>
  <si>
    <t>ECONOMY AND SOCIETY</t>
  </si>
  <si>
    <t>0308-5147</t>
  </si>
  <si>
    <t>ECONOMIC AND SOCIAL REVIEW</t>
  </si>
  <si>
    <t>0012-9984</t>
  </si>
  <si>
    <t>ECONOMIC SYSTEMS</t>
  </si>
  <si>
    <t>0939-3625</t>
  </si>
  <si>
    <t>ECONOMIC SYSTEMS RESEARCH</t>
  </si>
  <si>
    <t>0953-5314</t>
  </si>
  <si>
    <t>ECONOMIC THEORY</t>
  </si>
  <si>
    <t>0938-2259</t>
  </si>
  <si>
    <t>ECONOMICS OF TRANSITION</t>
  </si>
  <si>
    <t>0967-0750</t>
  </si>
  <si>
    <t>ECONOMETRICS JOURNAL</t>
  </si>
  <si>
    <t>1368-4221</t>
  </si>
  <si>
    <t>ECONOMETRIC REVIEWS</t>
  </si>
  <si>
    <t>0747-4938</t>
  </si>
  <si>
    <t>ECONOMETRIC THEORY</t>
  </si>
  <si>
    <t>0266-4666</t>
  </si>
  <si>
    <t>ECONOMETRICA</t>
  </si>
  <si>
    <t>0012-9682</t>
  </si>
  <si>
    <t>ECONOMICA</t>
  </si>
  <si>
    <t>0013-0427</t>
  </si>
  <si>
    <t>ECONOMICS-THE OPEN ACCESS OPEN-ASSESSMENT E-JOURNAL</t>
  </si>
  <si>
    <t>1864-6042</t>
  </si>
  <si>
    <t>ECONOMIST-NETHERLANDS</t>
  </si>
  <si>
    <t>0013-063X</t>
  </si>
  <si>
    <t>ECONTENT</t>
  </si>
  <si>
    <t>1525-2531</t>
  </si>
  <si>
    <t>ECOSCIENCE</t>
  </si>
  <si>
    <t>1195-6860</t>
  </si>
  <si>
    <t>ECOSPHERE</t>
  </si>
  <si>
    <t>2150-8925</t>
  </si>
  <si>
    <t>ECOSYSTEM SERVICES</t>
  </si>
  <si>
    <t>2212-0416</t>
  </si>
  <si>
    <t>ECOSYSTEMS</t>
  </si>
  <si>
    <t>1432-9840</t>
  </si>
  <si>
    <t>ECOTOXICOLOGY AND ENVIRONMENTAL SAFETY</t>
  </si>
  <si>
    <t>0147-6513</t>
  </si>
  <si>
    <t>ECOTOXICOLOGY</t>
  </si>
  <si>
    <t>0963-9292</t>
  </si>
  <si>
    <t>ECS JOURNAL OF SOLID STATE SCIENCE AND TECHNOLOGY</t>
  </si>
  <si>
    <t>2162-8769</t>
  </si>
  <si>
    <t>EDUCATIONAL ADMINISTRATION QUARTERLY</t>
  </si>
  <si>
    <t>0013-161X</t>
  </si>
  <si>
    <t>EDUCATIONAL ASSESSMENT EVALUATION AND ACCOUNTABILITY</t>
  </si>
  <si>
    <t>1874-8597</t>
  </si>
  <si>
    <t>EDUCATION AS CHANGE</t>
  </si>
  <si>
    <t>1682-3206</t>
  </si>
  <si>
    <t>EDUCATIONAL EVALUATION AND POLICY ANALYSIS</t>
  </si>
  <si>
    <t>0162-3737</t>
  </si>
  <si>
    <t>EDUCATION FINANCE AND POLICY</t>
  </si>
  <si>
    <t>1557-3060</t>
  </si>
  <si>
    <t>EDUCATIONAL GERONTOLOGY</t>
  </si>
  <si>
    <t>0360-1277</t>
  </si>
  <si>
    <t>EDUCATIONAL LEADERSHIP</t>
  </si>
  <si>
    <t>0013-1784</t>
  </si>
  <si>
    <t>EDUCATIONAL MANAGEMENT ADMINISTRATION &amp; LEADERSHIP</t>
  </si>
  <si>
    <t>1741-1432</t>
  </si>
  <si>
    <t>EDUCATIONAL MEASUREMENT-ISSUES AND PRACTICE</t>
  </si>
  <si>
    <t>0731-1745</t>
  </si>
  <si>
    <t>EDUCATIONAL PHILOSOPHY AND THEORY</t>
  </si>
  <si>
    <t>0013-1857</t>
  </si>
  <si>
    <t>EDUCATIONAL POLICY</t>
  </si>
  <si>
    <t>0895-9048</t>
  </si>
  <si>
    <t>EDUCATIONAL AND PSYCHOLOGICAL MEASUREMENT</t>
  </si>
  <si>
    <t>0013-1644</t>
  </si>
  <si>
    <t>EDUCATIONAL PSYCHOLOGY REVIEW</t>
  </si>
  <si>
    <t>1040-726X</t>
  </si>
  <si>
    <t>EDUCATIONAL PSYCHOLOGY</t>
  </si>
  <si>
    <t>0144-3410</t>
  </si>
  <si>
    <t>EDUCATIONAL PSYCHOLOGIST</t>
  </si>
  <si>
    <t>0046-1520</t>
  </si>
  <si>
    <t>EDUCATIONAL RESEARCH REVIEW</t>
  </si>
  <si>
    <t>1747-938X</t>
  </si>
  <si>
    <t>EDUCATIONAL RESEARCHER</t>
  </si>
  <si>
    <t>0013-189X</t>
  </si>
  <si>
    <t>EDUCATIONAL RESEARCH</t>
  </si>
  <si>
    <t>0013-1881</t>
  </si>
  <si>
    <t>EDUCATIONAL REVIEW</t>
  </si>
  <si>
    <t>0013-1911</t>
  </si>
  <si>
    <t>EDUCATIONAL STUDIES IN MATHEMATICS</t>
  </si>
  <si>
    <t>0013-1954</t>
  </si>
  <si>
    <t>EDUCATIONAL STUDIES</t>
  </si>
  <si>
    <t>0305-5698</t>
  </si>
  <si>
    <t>EDUCATIONAL TECHNOLOGY &amp; SOCIETY</t>
  </si>
  <si>
    <t>EDUCATION AND TRAINING IN AUTISM AND DEVELOPMENTAL DISABILITIES</t>
  </si>
  <si>
    <t>2154-1647</t>
  </si>
  <si>
    <t>EDUCATION AND TREATMENT OF CHILDREN</t>
  </si>
  <si>
    <t>0748-8491</t>
  </si>
  <si>
    <t>EDUCATION AND URBAN SOCIETY</t>
  </si>
  <si>
    <t>0013-1245</t>
  </si>
  <si>
    <t>EDUCACION XX1</t>
  </si>
  <si>
    <t>1139-613X</t>
  </si>
  <si>
    <t>EGITIM VE BILIM-EDUCATION AND SCIENCE</t>
  </si>
  <si>
    <t>1300-1337</t>
  </si>
  <si>
    <t>EGYPTIAN JOURNAL OF BIOLOGICAL PEST CONTROL</t>
  </si>
  <si>
    <t>1110-1768</t>
  </si>
  <si>
    <t>EJNMMI RESEARCH</t>
  </si>
  <si>
    <t>2191-219X</t>
  </si>
  <si>
    <t>EJSO</t>
  </si>
  <si>
    <t>0748-7983</t>
  </si>
  <si>
    <t>EKLEM HASTALIKLARI VE CERRAHISI-JOINT DISEASES AND RELATED SURGERY</t>
  </si>
  <si>
    <t>1305-8282</t>
  </si>
  <si>
    <t>EKONOMICKY CASOPIS</t>
  </si>
  <si>
    <t>0013-3035</t>
  </si>
  <si>
    <t>EKSPLOATACJA I NIEZAWODNOSC-MAINTENANCE AND RELIABILITY</t>
  </si>
  <si>
    <t>1507-2711</t>
  </si>
  <si>
    <t>ELECTORAL STUDIES</t>
  </si>
  <si>
    <t>0261-3794</t>
  </si>
  <si>
    <t>ELECTRONICS AND COMMUNICATIONS IN JAPAN</t>
  </si>
  <si>
    <t>1942-9533</t>
  </si>
  <si>
    <t>ELECTRICAL ENGINEERING</t>
  </si>
  <si>
    <t>0948-7921</t>
  </si>
  <si>
    <t>ELECTRICAL ENGINEERING IN JAPAN</t>
  </si>
  <si>
    <t>0424-7760</t>
  </si>
  <si>
    <t>ELECTRIC POWER COMPONENTS AND SYSTEMS</t>
  </si>
  <si>
    <t>1532-5008</t>
  </si>
  <si>
    <t>ELECTRIC POWER SYSTEMS RESEARCH</t>
  </si>
  <si>
    <t>0378-7796</t>
  </si>
  <si>
    <t>ELECTROANALYSIS</t>
  </si>
  <si>
    <t>1040-0397</t>
  </si>
  <si>
    <t>ELECTROCATALYSIS</t>
  </si>
  <si>
    <t>1868-2529</t>
  </si>
  <si>
    <t>ELECTROCHEMISTRY COMMUNICATIONS</t>
  </si>
  <si>
    <t>1388-2481</t>
  </si>
  <si>
    <t>ELECTROCHEMISTRY</t>
  </si>
  <si>
    <t>1344-3542</t>
  </si>
  <si>
    <t>ELECTROCHIMICA ACTA</t>
  </si>
  <si>
    <t>0013-4686</t>
  </si>
  <si>
    <t>ELECTROMAGNETIC BIOLOGY AND MEDICINE</t>
  </si>
  <si>
    <t>1536-8378</t>
  </si>
  <si>
    <t>ELECTROMAGNETICS</t>
  </si>
  <si>
    <t>0272-6343</t>
  </si>
  <si>
    <t>ELECTRONIC COMMERCE RESEARCH AND APPLICATIONS</t>
  </si>
  <si>
    <t>1567-4223</t>
  </si>
  <si>
    <t>ELECTRONIC COMMERCE RESEARCH</t>
  </si>
  <si>
    <t>1389-5753</t>
  </si>
  <si>
    <t>ELECTRONIC COMMUNICATIONS IN PROBABILITY</t>
  </si>
  <si>
    <t>1083-589X</t>
  </si>
  <si>
    <t>ELECTRONIC JOURNAL OF BIOTECHNOLOGY</t>
  </si>
  <si>
    <t>0717-3458</t>
  </si>
  <si>
    <t>ELECTRONIC JOURNAL OF COMBINATORICS</t>
  </si>
  <si>
    <t>1077-8926</t>
  </si>
  <si>
    <t>ELECTRONIC JOURNAL OF DIFFERENTIAL EQUATIONS</t>
  </si>
  <si>
    <t>1072-6691</t>
  </si>
  <si>
    <t>ELECTRONIC JOURNAL OF LINEAR ALGEBRA</t>
  </si>
  <si>
    <t>1537-9582</t>
  </si>
  <si>
    <t>ELECTRONIC JOURNAL OF PROBABILITY</t>
  </si>
  <si>
    <t>1083-6489</t>
  </si>
  <si>
    <t>ELECTRONIC JOURNAL OF QUALITATIVE THEORY OF DIFFERENTIAL EQUATIONS</t>
  </si>
  <si>
    <t>1417-3875</t>
  </si>
  <si>
    <t>ELECTRONIC JOURNAL OF STATISTICS</t>
  </si>
  <si>
    <t>1935-7524</t>
  </si>
  <si>
    <t>ELECTRONICS LETTERS</t>
  </si>
  <si>
    <t>0013-5194</t>
  </si>
  <si>
    <t>ELECTRONIC LIBRARY</t>
  </si>
  <si>
    <t>0264-0473</t>
  </si>
  <si>
    <t>ELECTRONIC MARKETS</t>
  </si>
  <si>
    <t>1019-6781</t>
  </si>
  <si>
    <t>ELECTRONIC MATERIALS LETTERS</t>
  </si>
  <si>
    <t>1738-8090</t>
  </si>
  <si>
    <t>ELECTRONIC RESEARCH ANNOUNCEMENTS IN MATHEMATICAL SCIENCES</t>
  </si>
  <si>
    <t>ELECTRONIC TRANSACTIONS ON NUMERICAL ANALYSIS</t>
  </si>
  <si>
    <t>1068-9613</t>
  </si>
  <si>
    <t>ELECTRONICS</t>
  </si>
  <si>
    <t>ELECTROPHORESIS</t>
  </si>
  <si>
    <t>0173-0835</t>
  </si>
  <si>
    <t>ELEKTRONIKA IR ELEKTROTECHNIKA</t>
  </si>
  <si>
    <t>1392-1215</t>
  </si>
  <si>
    <t>ELEMENTARY SCHOOL JOURNAL</t>
  </si>
  <si>
    <t>0013-5984</t>
  </si>
  <si>
    <t>ELEMENTA-SCIENCE OF THE ANTHROPOCENE</t>
  </si>
  <si>
    <t>2325-1026</t>
  </si>
  <si>
    <t>ELEMENTS</t>
  </si>
  <si>
    <t>1811-5209</t>
  </si>
  <si>
    <t>ELIFE</t>
  </si>
  <si>
    <t>2050-084X</t>
  </si>
  <si>
    <t>ELT JOURNAL</t>
  </si>
  <si>
    <t>0951-0893</t>
  </si>
  <si>
    <t>EMBO JOURNAL</t>
  </si>
  <si>
    <t>0261-4189</t>
  </si>
  <si>
    <t>EMBO MOLECULAR MEDICINE</t>
  </si>
  <si>
    <t>1757-4676</t>
  </si>
  <si>
    <t>EMBO REPORTS</t>
  </si>
  <si>
    <t>1469-221X</t>
  </si>
  <si>
    <t>EMERGING INFECTIOUS DISEASES</t>
  </si>
  <si>
    <t>1080-6040</t>
  </si>
  <si>
    <t>EMERGING MARKETS FINANCE AND TRADE</t>
  </si>
  <si>
    <t>1540-496X</t>
  </si>
  <si>
    <t>EMERGING MARKETS REVIEW</t>
  </si>
  <si>
    <t>1566-0141</t>
  </si>
  <si>
    <t>EMERGING MATERIALS RESEARCH</t>
  </si>
  <si>
    <t>2046-0147</t>
  </si>
  <si>
    <t>EMERGENCY MEDICINE AUSTRALASIA</t>
  </si>
  <si>
    <t>1742-6731</t>
  </si>
  <si>
    <t>EMERGENCY MEDICINE CLINICS OF NORTH AMERICA</t>
  </si>
  <si>
    <t>0733-8627</t>
  </si>
  <si>
    <t>EMERGENCY MEDICINE INTERNATIONAL</t>
  </si>
  <si>
    <t>2090-2840</t>
  </si>
  <si>
    <t>EMERGENCY MEDICINE JOURNAL</t>
  </si>
  <si>
    <t>1472-0205</t>
  </si>
  <si>
    <t>EMERGING MICROBES &amp; INFECTIONS</t>
  </si>
  <si>
    <t>EMERGENCIAS</t>
  </si>
  <si>
    <t>1137-6821</t>
  </si>
  <si>
    <t>EMIRATES JOURNAL OF FOOD AND AGRICULTURE</t>
  </si>
  <si>
    <t>2079-052X</t>
  </si>
  <si>
    <t>EMOTION REVIEW</t>
  </si>
  <si>
    <t>1754-0739</t>
  </si>
  <si>
    <t>EMOTION SPACE AND SOCIETY</t>
  </si>
  <si>
    <t>1755-4586</t>
  </si>
  <si>
    <t>EMOTION</t>
  </si>
  <si>
    <t>1528-3542</t>
  </si>
  <si>
    <t>EMPIRICAL ECONOMICS</t>
  </si>
  <si>
    <t>0377-7332</t>
  </si>
  <si>
    <t>EMPIRICAL SOFTWARE ENGINEERING</t>
  </si>
  <si>
    <t>1382-3256</t>
  </si>
  <si>
    <t>EMPIRICAL STUDIES OF THE ARTS</t>
  </si>
  <si>
    <t>0276-2374</t>
  </si>
  <si>
    <t>EMPIRICA</t>
  </si>
  <si>
    <t>0340-8744</t>
  </si>
  <si>
    <t>EMPLOYEE RELATIONS</t>
  </si>
  <si>
    <t>0142-5455</t>
  </si>
  <si>
    <t>0158-4197</t>
  </si>
  <si>
    <t>ENCEPHALE-REVUE DE PSYCHIATRIE CLINIQUE BIOLOGIQUE ET THERAPEUTIQUE</t>
  </si>
  <si>
    <t>0013-7006</t>
  </si>
  <si>
    <t>ENDANGERED SPECIES RESEARCH</t>
  </si>
  <si>
    <t>1863-5407</t>
  </si>
  <si>
    <t>ENDEAVOUR</t>
  </si>
  <si>
    <t>0160-9327</t>
  </si>
  <si>
    <t>ENDOCRINE CONNECTIONS</t>
  </si>
  <si>
    <t>2049-3614</t>
  </si>
  <si>
    <t>ENDOCRINE JOURNAL</t>
  </si>
  <si>
    <t>0918-8959</t>
  </si>
  <si>
    <t>ENDOCRINE METABOLIC &amp; IMMUNE DISORDERS-DRUG TARGETS</t>
  </si>
  <si>
    <t>1871-5303</t>
  </si>
  <si>
    <t>ENDOCRINE PATHOLOGY</t>
  </si>
  <si>
    <t>1046-3976</t>
  </si>
  <si>
    <t>ENDOCRINE PRACTICE</t>
  </si>
  <si>
    <t>1530-891X</t>
  </si>
  <si>
    <t>ENDOCRINE RESEARCH</t>
  </si>
  <si>
    <t>0743-5800</t>
  </si>
  <si>
    <t>ENDOCRINE REVIEWS</t>
  </si>
  <si>
    <t>0163-769X</t>
  </si>
  <si>
    <t>ENDOCRINOLOGY AND METABOLISM CLINICS OF NORTH AMERICA</t>
  </si>
  <si>
    <t>0889-8529</t>
  </si>
  <si>
    <t>ENDOCRINE</t>
  </si>
  <si>
    <t>1355-008X</t>
  </si>
  <si>
    <t>ENDOCRINOLOGIA DIABETES Y NUTRICION</t>
  </si>
  <si>
    <t>2530-0180</t>
  </si>
  <si>
    <t>ENDOCRINOLOGY</t>
  </si>
  <si>
    <t>0013-7227</t>
  </si>
  <si>
    <t>ENDOCRINE-RELATED CANCER</t>
  </si>
  <si>
    <t>1351-0088</t>
  </si>
  <si>
    <t>ENDOKRYNOLOGIA POLSKA</t>
  </si>
  <si>
    <t>0423-104X</t>
  </si>
  <si>
    <t>ENDOSCOPIC ULTRASOUND</t>
  </si>
  <si>
    <t>2303-9027</t>
  </si>
  <si>
    <t>ENDOSCOPY</t>
  </si>
  <si>
    <t>0013-726X</t>
  </si>
  <si>
    <t>ENERGY AND BUILDINGS</t>
  </si>
  <si>
    <t>0378-7788</t>
  </si>
  <si>
    <t>ENERGY CONVERSION AND MANAGEMENT</t>
  </si>
  <si>
    <t>0196-8904</t>
  </si>
  <si>
    <t>ENERGY ECONOMICS</t>
  </si>
  <si>
    <t>0140-9883</t>
  </si>
  <si>
    <t>ENERGY EFFICIENCY</t>
  </si>
  <si>
    <t>1570-646X</t>
  </si>
  <si>
    <t>ENERGY &amp; ENVIRONMENTAL SCIENCE</t>
  </si>
  <si>
    <t>1754-5692</t>
  </si>
  <si>
    <t>ENERGY &amp; ENVIRONMENT</t>
  </si>
  <si>
    <t>0958-305X</t>
  </si>
  <si>
    <t>ENERGY EXPLORATION &amp; EXPLOITATION</t>
  </si>
  <si>
    <t>0144-5987</t>
  </si>
  <si>
    <t>ENERGY &amp; FUELS</t>
  </si>
  <si>
    <t>0887-0624</t>
  </si>
  <si>
    <t>ENERGY JOURNAL</t>
  </si>
  <si>
    <t>0195-6574</t>
  </si>
  <si>
    <t>ENERGY POLICY</t>
  </si>
  <si>
    <t>0301-4215</t>
  </si>
  <si>
    <t>ENERGY SOURCES PART A-RECOVERY UTILIZATION AND ENVIRONMENTAL EFFECTS</t>
  </si>
  <si>
    <t>1556-7036</t>
  </si>
  <si>
    <t>ENERGY SOURCES PART B-ECONOMICS PLANNING AND POLICY</t>
  </si>
  <si>
    <t>1556-7249</t>
  </si>
  <si>
    <t>ENERGIES</t>
  </si>
  <si>
    <t>ENERGY</t>
  </si>
  <si>
    <t>0360-5442</t>
  </si>
  <si>
    <t>ENERGY RESEARCH &amp; SOCIAL SCIENCE</t>
  </si>
  <si>
    <t>2214-6296</t>
  </si>
  <si>
    <t>ENERGY SCIENCE &amp; ENGINEERING</t>
  </si>
  <si>
    <t>2050-0505</t>
  </si>
  <si>
    <t>ENERGY STRATEGY REVIEWS</t>
  </si>
  <si>
    <t>2211-467X</t>
  </si>
  <si>
    <t>ENERGY FOR SUSTAINABLE DEVELOPMENT</t>
  </si>
  <si>
    <t>0973-0826</t>
  </si>
  <si>
    <t>ENERGY SUSTAINABILITY AND SOCIETY</t>
  </si>
  <si>
    <t>2192-0567</t>
  </si>
  <si>
    <t>ENERGY TECHNOLOGY</t>
  </si>
  <si>
    <t>2194-4288</t>
  </si>
  <si>
    <t>ENFERMEDADES INFECCIOSAS Y MICROBIOLOGIA CLINICA</t>
  </si>
  <si>
    <t>0213-005X</t>
  </si>
  <si>
    <t>ENGENHARIA AGRICOLA</t>
  </si>
  <si>
    <t>0100-6916</t>
  </si>
  <si>
    <t>ENGINEERING ANALYSIS WITH BOUNDARY ELEMENTS</t>
  </si>
  <si>
    <t>0955-7997</t>
  </si>
  <si>
    <t>ENGINEERING APPLICATIONS OF ARTIFICIAL INTELLIGENCE</t>
  </si>
  <si>
    <t>0952-1976</t>
  </si>
  <si>
    <t>ENGINEERING APPLICATIONS OF COMPUTATIONAL FLUID MECHANICS</t>
  </si>
  <si>
    <t>1994-2060</t>
  </si>
  <si>
    <t>ENGINEERING COMPUTATIONS</t>
  </si>
  <si>
    <t>0264-4401</t>
  </si>
  <si>
    <t>ENGINEERING WITH COMPUTERS</t>
  </si>
  <si>
    <t>0177-0667</t>
  </si>
  <si>
    <t>ENGINEERING CONSTRUCTION AND ARCHITECTURAL MANAGEMENT</t>
  </si>
  <si>
    <t>0969-9988</t>
  </si>
  <si>
    <t>ENGINEERING ECONOMIST</t>
  </si>
  <si>
    <t>0013-791X</t>
  </si>
  <si>
    <t>ENGINEERING FAILURE ANALYSIS</t>
  </si>
  <si>
    <t>1350-6307</t>
  </si>
  <si>
    <t>ENGINEERING FRACTURE MECHANICS</t>
  </si>
  <si>
    <t>0013-7944</t>
  </si>
  <si>
    <t>ENGINEERING GEOLOGY</t>
  </si>
  <si>
    <t>0013-7952</t>
  </si>
  <si>
    <t>ENGINEERING JOURNAL-AMERICAN INSTITUTE OF STEEL CONSTRUCTION</t>
  </si>
  <si>
    <t>0013-8029</t>
  </si>
  <si>
    <t>ENGINEERING IN LIFE SCIENCES</t>
  </si>
  <si>
    <t>1618-0240</t>
  </si>
  <si>
    <t>ENGINEERING MANAGEMENT JOURNAL</t>
  </si>
  <si>
    <t>1042-9247</t>
  </si>
  <si>
    <t>ENGINEERING OPTIMIZATION</t>
  </si>
  <si>
    <t>0305-215X</t>
  </si>
  <si>
    <t>ENGENHARIA SANITARIA E AMBIENTAL</t>
  </si>
  <si>
    <t>1413-4152</t>
  </si>
  <si>
    <t>ENGINEERING STRUCTURES</t>
  </si>
  <si>
    <t>0141-0296</t>
  </si>
  <si>
    <t>ENGINEERING STUDIES</t>
  </si>
  <si>
    <t>1937-8629</t>
  </si>
  <si>
    <t>ENGINEERING</t>
  </si>
  <si>
    <t>2095-8099</t>
  </si>
  <si>
    <t>ENGLISH IN AUSTRALIA</t>
  </si>
  <si>
    <t>0046-208X</t>
  </si>
  <si>
    <t>ENGLISH IN EDUCATION</t>
  </si>
  <si>
    <t>0425-0494</t>
  </si>
  <si>
    <t>ENGLISH HISTORICAL REVIEW</t>
  </si>
  <si>
    <t>0013-8266</t>
  </si>
  <si>
    <t>ENGLISH LANGUAGE &amp; LINGUISTICS</t>
  </si>
  <si>
    <t>1360-6743</t>
  </si>
  <si>
    <t>ENGLISH FOR SPECIFIC PURPOSES</t>
  </si>
  <si>
    <t>0889-4906</t>
  </si>
  <si>
    <t>ENGLISH TEACHING-PRACTICE AND CRITIQUE</t>
  </si>
  <si>
    <t>1175-8708</t>
  </si>
  <si>
    <t>ENGLISH TODAY</t>
  </si>
  <si>
    <t>0266-0784</t>
  </si>
  <si>
    <t>ENGLISH WORLD-WIDE</t>
  </si>
  <si>
    <t>0172-8865</t>
  </si>
  <si>
    <t>ENSENANZA DE LAS CIENCIAS</t>
  </si>
  <si>
    <t>0212-4521</t>
  </si>
  <si>
    <t>ENT-EAR NOSE &amp; THROAT JOURNAL</t>
  </si>
  <si>
    <t>0145-5613</t>
  </si>
  <si>
    <t>ENTERPRISE INFORMATION SYSTEMS</t>
  </si>
  <si>
    <t>1751-7575</t>
  </si>
  <si>
    <t>ENTERPRISE &amp; SOCIETY</t>
  </si>
  <si>
    <t>1467-2227</t>
  </si>
  <si>
    <t>ENTOMOLOGICA AMERICANA</t>
  </si>
  <si>
    <t>1947-5136</t>
  </si>
  <si>
    <t>ENTOMOLOGIA EXPERIMENTALIS ET APPLICATA</t>
  </si>
  <si>
    <t>0013-8703</t>
  </si>
  <si>
    <t>ENTOMOLOGICA FENNICA</t>
  </si>
  <si>
    <t>0785-8760</t>
  </si>
  <si>
    <t>ENTOMOLOGIA GENERALIS</t>
  </si>
  <si>
    <t>0171-8177</t>
  </si>
  <si>
    <t>ENTOMOLOGICAL NEWS</t>
  </si>
  <si>
    <t>0013-872X</t>
  </si>
  <si>
    <t>ENTOMOLOGICAL RESEARCH</t>
  </si>
  <si>
    <t>1738-2297</t>
  </si>
  <si>
    <t>ENTOMOLOGICAL SCIENCE</t>
  </si>
  <si>
    <t>1343-8786</t>
  </si>
  <si>
    <t>ENTREPRENEURSHIP AND REGIONAL DEVELOPMENT</t>
  </si>
  <si>
    <t>0898-5626</t>
  </si>
  <si>
    <t>ENTREPRENEURSHIP RESEARCH JOURNAL</t>
  </si>
  <si>
    <t>2194-6175</t>
  </si>
  <si>
    <t>ENTREPRENEURSHIP THEORY AND PRACTICE</t>
  </si>
  <si>
    <t>1042-2587</t>
  </si>
  <si>
    <t>ENTROPY</t>
  </si>
  <si>
    <t>ENVIRONMENTAL MICROBIOLOGY REPORTS</t>
  </si>
  <si>
    <t>1758-2229</t>
  </si>
  <si>
    <t>ENVIRONMENTAL ARCHAEOLOGY</t>
  </si>
  <si>
    <t>1461-4103</t>
  </si>
  <si>
    <t>ENVIRONMENT AND BEHAVIOR</t>
  </si>
  <si>
    <t>0013-9165</t>
  </si>
  <si>
    <t>ENVIRONMENTAL BIOLOGY OF FISHES</t>
  </si>
  <si>
    <t>0378-1909</t>
  </si>
  <si>
    <t>ENVIRONMENTAL CHEMISTRY</t>
  </si>
  <si>
    <t>1448-2517</t>
  </si>
  <si>
    <t>ENVIRONMENTAL CHEMISTRY LETTERS</t>
  </si>
  <si>
    <t>1610-3653</t>
  </si>
  <si>
    <t>ENVIRONMENTAL COMMUNICATION-A JOURNAL OF NATURE AND CULTURE</t>
  </si>
  <si>
    <t>1752-4032</t>
  </si>
  <si>
    <t>ENVIRONMENTAL CONSERVATION</t>
  </si>
  <si>
    <t>0376-8929</t>
  </si>
  <si>
    <t>ENVIRONMENTAL DEVELOPMENT</t>
  </si>
  <si>
    <t>2211-4645</t>
  </si>
  <si>
    <t>ENVIRONMENT AND DEVELOPMENT ECONOMICS</t>
  </si>
  <si>
    <t>1355-770X</t>
  </si>
  <si>
    <t>ENVIRONMENT DEVELOPMENT AND SUSTAINABILITY</t>
  </si>
  <si>
    <t>1387-585X</t>
  </si>
  <si>
    <t>ENVIRONMENTAL EARTH SCIENCES</t>
  </si>
  <si>
    <t>1866-6280</t>
  </si>
  <si>
    <t>ENVIRONMENTAL AND ECOLOGICAL STATISTICS</t>
  </si>
  <si>
    <t>1352-8505</t>
  </si>
  <si>
    <t>ENVIRONMENTAL EDUCATION RESEARCH</t>
  </si>
  <si>
    <t>1350-4622</t>
  </si>
  <si>
    <t>ENVIRONMENTAL &amp; ENGINEERING GEOSCIENCE</t>
  </si>
  <si>
    <t>1078-7275</t>
  </si>
  <si>
    <t>ENVIRONMENTAL ENGINEERING RESEARCH</t>
  </si>
  <si>
    <t>1226-1025</t>
  </si>
  <si>
    <t>ENVIRONMENTAL ENGINEERING SCIENCE</t>
  </si>
  <si>
    <t>1092-8758</t>
  </si>
  <si>
    <t>ENVIRONMENTAL ENTOMOLOGY</t>
  </si>
  <si>
    <t>0046-225X</t>
  </si>
  <si>
    <t>ENVIRONMENTAL ETHICS</t>
  </si>
  <si>
    <t>0163-4275</t>
  </si>
  <si>
    <t>ENVIRONMENTAL AND EXPERIMENTAL BOTANY</t>
  </si>
  <si>
    <t>0098-8472</t>
  </si>
  <si>
    <t>ENVIRONMENTAL FLUID MECHANICS</t>
  </si>
  <si>
    <t>1567-7419</t>
  </si>
  <si>
    <t>ENVIRONMENTAL FORENSICS</t>
  </si>
  <si>
    <t>1527-5922</t>
  </si>
  <si>
    <t>ENVIRONMENTAL GEOCHEMISTRY AND HEALTH</t>
  </si>
  <si>
    <t>0269-4042</t>
  </si>
  <si>
    <t>ENVIRONMENTAL GEOTECHNICS</t>
  </si>
  <si>
    <t>2051-803X</t>
  </si>
  <si>
    <t>ENVIRONMENTAL HAZARDS-HUMAN AND POLICY DIMENSIONS</t>
  </si>
  <si>
    <t>1747-7891</t>
  </si>
  <si>
    <t>ENVIRONMENTAL HEALTH PERSPECTIVES</t>
  </si>
  <si>
    <t>0091-6765</t>
  </si>
  <si>
    <t>ENVIRONMENTAL HEALTH AND PREVENTIVE MEDICINE</t>
  </si>
  <si>
    <t>1342-078X</t>
  </si>
  <si>
    <t>ENVIRONMENTAL HEALTH</t>
  </si>
  <si>
    <t>ENVIRONMENT AND HISTORY</t>
  </si>
  <si>
    <t>0967-3407</t>
  </si>
  <si>
    <t>ENVIRONMENTAL HISTORY</t>
  </si>
  <si>
    <t>1084-5453</t>
  </si>
  <si>
    <t>ENVIRONMENTAL IMPACT ASSESSMENT REVIEW</t>
  </si>
  <si>
    <t>0195-9255</t>
  </si>
  <si>
    <t>ENVIRONMENTAL INNOVATION AND SOCIETAL TRANSITIONS</t>
  </si>
  <si>
    <t>2210-4224</t>
  </si>
  <si>
    <t>ENVIRONMENT INTERNATIONAL</t>
  </si>
  <si>
    <t>0160-4120</t>
  </si>
  <si>
    <t>ENVIRONMENTAL MANAGEMENT</t>
  </si>
  <si>
    <t>0364-152X</t>
  </si>
  <si>
    <t>ENVIRONMENTAL MICROBIOLOGY</t>
  </si>
  <si>
    <t>1462-2912</t>
  </si>
  <si>
    <t>ENVIRONMENTAL MODELING &amp; ASSESSMENT</t>
  </si>
  <si>
    <t>1420-2026</t>
  </si>
  <si>
    <t>ENVIRONMENTAL MODELLING &amp; SOFTWARE</t>
  </si>
  <si>
    <t>1364-8152</t>
  </si>
  <si>
    <t>ENVIRONMENTAL AND MOLECULAR MUTAGENESIS</t>
  </si>
  <si>
    <t>0893-6692</t>
  </si>
  <si>
    <t>ENVIRONMENTAL MONITORING AND ASSESSMENT</t>
  </si>
  <si>
    <t>0167-6369</t>
  </si>
  <si>
    <t>ENVIRONMENT AND PLANNING B-URBAN ANALYTICS AND CITY SCIENCE</t>
  </si>
  <si>
    <t>2399-8083</t>
  </si>
  <si>
    <t>ENVIRONMENT AND PLANNING C-POLITICS AND SPACE</t>
  </si>
  <si>
    <t>2399-6544</t>
  </si>
  <si>
    <t>0308-518X</t>
  </si>
  <si>
    <t>ENVIRONMENT AND PLANNING D-SOCIETY &amp; SPACE</t>
  </si>
  <si>
    <t>0263-7758</t>
  </si>
  <si>
    <t>ENVIRONMENTAL POLICY AND GOVERNANCE</t>
  </si>
  <si>
    <t>1756-932X</t>
  </si>
  <si>
    <t>ENVIRONMENTAL POLITICS</t>
  </si>
  <si>
    <t>0964-4016</t>
  </si>
  <si>
    <t>ENVIRONMENTAL POLLUTION</t>
  </si>
  <si>
    <t>0269-7491</t>
  </si>
  <si>
    <t>ENVIRONMENTAL PROGRESS &amp; SUSTAINABLE ENERGY</t>
  </si>
  <si>
    <t>1944-7442</t>
  </si>
  <si>
    <t>ENVIRONMENT PROTECTION ENGINEERING</t>
  </si>
  <si>
    <t>0324-8828</t>
  </si>
  <si>
    <t>ENVIRONMENTAL RESEARCH</t>
  </si>
  <si>
    <t>0013-9351</t>
  </si>
  <si>
    <t>ENVIRONMENTAL RESEARCH LETTERS</t>
  </si>
  <si>
    <t>1748-9326</t>
  </si>
  <si>
    <t>ENVIRONMENTAL &amp; RESOURCE ECONOMICS</t>
  </si>
  <si>
    <t>0924-6460</t>
  </si>
  <si>
    <t>ENVIRONMENTAL REVIEWS</t>
  </si>
  <si>
    <t>1208-6053</t>
  </si>
  <si>
    <t>ENVIRONMENTAL SCIENCES EUROPE</t>
  </si>
  <si>
    <t>ENVIRONMENTAL SCIENCE &amp; POLICY</t>
  </si>
  <si>
    <t>1462-9011</t>
  </si>
  <si>
    <t>ENVIRONMENTAL SCIENCE AND POLLUTION RESEARCH</t>
  </si>
  <si>
    <t>0944-1344</t>
  </si>
  <si>
    <t>ENVIRONMENTAL SCIENCE &amp; TECHNOLOGY LETTERS</t>
  </si>
  <si>
    <t>2328-8930</t>
  </si>
  <si>
    <t>ENVIRONMENTAL SCIENCE &amp; TECHNOLOGY</t>
  </si>
  <si>
    <t>0013-936X</t>
  </si>
  <si>
    <t>ENVIRONMENTAL SCIENCE-NANO</t>
  </si>
  <si>
    <t>2051-8153</t>
  </si>
  <si>
    <t>ENVIRONMENTAL SCIENCE-PROCESSES &amp; IMPACTS</t>
  </si>
  <si>
    <t>2050-7887</t>
  </si>
  <si>
    <t>ENVIRONMENTAL SCIENCE-WATER RESEARCH &amp; TECHNOLOGY</t>
  </si>
  <si>
    <t>2053-1400</t>
  </si>
  <si>
    <t>ENVIRONMENTAL TECHNOLOGY</t>
  </si>
  <si>
    <t>0959-3330</t>
  </si>
  <si>
    <t>ENVIRONMENTAL TOXICOLOGY</t>
  </si>
  <si>
    <t>1520-4081</t>
  </si>
  <si>
    <t>ENVIRONMENTAL TOXICOLOGY AND CHEMISTRY</t>
  </si>
  <si>
    <t>0730-7268</t>
  </si>
  <si>
    <t>ENVIRONMENTAL TOXICOLOGY AND PHARMACOLOGY</t>
  </si>
  <si>
    <t>1382-6689</t>
  </si>
  <si>
    <t>ENVIRONMENT AND URBANIZATION</t>
  </si>
  <si>
    <t>0956-2478</t>
  </si>
  <si>
    <t>ENVIRONMENTAL VALUES</t>
  </si>
  <si>
    <t>0963-2719</t>
  </si>
  <si>
    <t>ENVIRONMENT</t>
  </si>
  <si>
    <t>0013-9157</t>
  </si>
  <si>
    <t>ENVIRONMETRICS</t>
  </si>
  <si>
    <t>1180-4009</t>
  </si>
  <si>
    <t>ENZYME AND MICROBIAL TECHNOLOGY</t>
  </si>
  <si>
    <t>0141-0229</t>
  </si>
  <si>
    <t>EPE JOURNAL</t>
  </si>
  <si>
    <t>0939-8368</t>
  </si>
  <si>
    <t>EPIDEMICS</t>
  </si>
  <si>
    <t>1755-4365</t>
  </si>
  <si>
    <t>EPIDEMIOLOGY AND INFECTION</t>
  </si>
  <si>
    <t>0950-2688</t>
  </si>
  <si>
    <t>EPIDEMIOLOGIE MIKROBIOLOGIE IMUNOLOGIE</t>
  </si>
  <si>
    <t>1210-7913</t>
  </si>
  <si>
    <t>EPIDEMIOLOGIA &amp; PREVENZIONE</t>
  </si>
  <si>
    <t>1120-9763</t>
  </si>
  <si>
    <t>EPIDEMIOLOGY AND PSYCHIATRIC SCIENCES</t>
  </si>
  <si>
    <t>2045-7960</t>
  </si>
  <si>
    <t>EPIDEMIOLOGIC REVIEWS</t>
  </si>
  <si>
    <t>0193-936X</t>
  </si>
  <si>
    <t>EPIDEMIOLOGY</t>
  </si>
  <si>
    <t>1044-3983</t>
  </si>
  <si>
    <t>EPIGENETICS &amp; CHROMATIN</t>
  </si>
  <si>
    <t>EPIGENETICS</t>
  </si>
  <si>
    <t>1559-2294</t>
  </si>
  <si>
    <t>EPIGENOMICS</t>
  </si>
  <si>
    <t>1750-1911</t>
  </si>
  <si>
    <t>EPILEPSIA</t>
  </si>
  <si>
    <t>0013-9580</t>
  </si>
  <si>
    <t>EPILEPSY &amp; BEHAVIOR</t>
  </si>
  <si>
    <t>1525-5050</t>
  </si>
  <si>
    <t>EPILEPSY CURRENTS</t>
  </si>
  <si>
    <t>1535-7597</t>
  </si>
  <si>
    <t>EPILEPSY RESEARCH</t>
  </si>
  <si>
    <t>0920-1211</t>
  </si>
  <si>
    <t>EPILEPTIC DISORDERS</t>
  </si>
  <si>
    <t>1294-9361</t>
  </si>
  <si>
    <t>EPISODES</t>
  </si>
  <si>
    <t>0705-3797</t>
  </si>
  <si>
    <t>EPJ DATA SCIENCE</t>
  </si>
  <si>
    <t>EPJ QUANTUM TECHNOLOGY</t>
  </si>
  <si>
    <t>EPL</t>
  </si>
  <si>
    <t>0295-5075</t>
  </si>
  <si>
    <t>EPMA JOURNAL</t>
  </si>
  <si>
    <t>E-POLYMERS</t>
  </si>
  <si>
    <t>1618-7229</t>
  </si>
  <si>
    <t>EQUINE VETERINARY EDUCATION</t>
  </si>
  <si>
    <t>0957-7734</t>
  </si>
  <si>
    <t>EQUINE VETERINARY JOURNAL</t>
  </si>
  <si>
    <t>0425-1644</t>
  </si>
  <si>
    <t>ERDE</t>
  </si>
  <si>
    <t>0013-9998</t>
  </si>
  <si>
    <t>ERDKUNDE</t>
  </si>
  <si>
    <t>0014-0015</t>
  </si>
  <si>
    <t>ERGODIC THEORY AND DYNAMICAL SYSTEMS</t>
  </si>
  <si>
    <t>0143-3857</t>
  </si>
  <si>
    <t>ERGONOMICS</t>
  </si>
  <si>
    <t>0014-0139</t>
  </si>
  <si>
    <t>ERNAHRUNGS UMSCHAU</t>
  </si>
  <si>
    <t>0174-0008</t>
  </si>
  <si>
    <t>ERWERBS-OBSTBAU</t>
  </si>
  <si>
    <t>0014-0309</t>
  </si>
  <si>
    <t>ESAIM-CONTROL OPTIMISATION AND CALCULUS OF VARIATIONS</t>
  </si>
  <si>
    <t>1292-8119</t>
  </si>
  <si>
    <t>ESAIM-MATHEMATICAL MODELLING AND NUMERICAL ANALYSIS-MODELISATION MATHEMATIQUE ET ANALYSE NUMERIQUE</t>
  </si>
  <si>
    <t>0764-583X</t>
  </si>
  <si>
    <t>ESAIM-PROBABILITY AND STATISTICS</t>
  </si>
  <si>
    <t>1292-8100</t>
  </si>
  <si>
    <t>ESOPHAGUS</t>
  </si>
  <si>
    <t>1612-9059</t>
  </si>
  <si>
    <t>ESSAYS IN BIOCHEMISTRY</t>
  </si>
  <si>
    <t>0071-1365</t>
  </si>
  <si>
    <t>ESTONIAN JOURNAL OF EARTH SCIENCES</t>
  </si>
  <si>
    <t>1736-4728</t>
  </si>
  <si>
    <t>ESTUARIES AND COASTS</t>
  </si>
  <si>
    <t>1559-2723</t>
  </si>
  <si>
    <t>ESTUARINE COASTAL AND SHELF SCIENCE</t>
  </si>
  <si>
    <t>0272-7714</t>
  </si>
  <si>
    <t>ESTUDIOS ATACAMENOS</t>
  </si>
  <si>
    <t>0718-1043</t>
  </si>
  <si>
    <t>ESTUDIOS DE ECONOMIA</t>
  </si>
  <si>
    <t>0718-5286</t>
  </si>
  <si>
    <t>ESTUDIOS FILOLOGICOS</t>
  </si>
  <si>
    <t>0071-1713</t>
  </si>
  <si>
    <t>ESTUDIOS GEOLOGICOS-MADRID</t>
  </si>
  <si>
    <t>0367-0449</t>
  </si>
  <si>
    <t>ESTUDIOS DE PSICOLOGIA</t>
  </si>
  <si>
    <t>0210-9395</t>
  </si>
  <si>
    <t>ETHICAL PERSPECTIVES</t>
  </si>
  <si>
    <t>1370-0049</t>
  </si>
  <si>
    <t>ETHICS</t>
  </si>
  <si>
    <t>0014-1704</t>
  </si>
  <si>
    <t>ETHICS &amp; BEHAVIOR</t>
  </si>
  <si>
    <t>1050-8422</t>
  </si>
  <si>
    <t>ETHICS &amp; GLOBAL POLITICS</t>
  </si>
  <si>
    <t>1654-4951</t>
  </si>
  <si>
    <t>ETHICS AND INFORMATION TECHNOLOGY</t>
  </si>
  <si>
    <t>1388-1957</t>
  </si>
  <si>
    <t>ETHICS &amp; INTERNATIONAL AFFAIRS</t>
  </si>
  <si>
    <t>0892-6794</t>
  </si>
  <si>
    <t>ETHIK IN DER MEDIZIN</t>
  </si>
  <si>
    <t>0935-7335</t>
  </si>
  <si>
    <t>ETHIOPIAN JOURNAL OF HEALTH DEVELOPMENT</t>
  </si>
  <si>
    <t>1021-6790</t>
  </si>
  <si>
    <t>ETHNICITY &amp; DISEASE</t>
  </si>
  <si>
    <t>1049-510X</t>
  </si>
  <si>
    <t>ETHNICITY &amp; HEALTH</t>
  </si>
  <si>
    <t>1355-7858</t>
  </si>
  <si>
    <t>ETHNIC AND RACIAL STUDIES</t>
  </si>
  <si>
    <t>0141-9870</t>
  </si>
  <si>
    <t>ETHNICITIES</t>
  </si>
  <si>
    <t>1468-7968</t>
  </si>
  <si>
    <t>ETHNOGRAPHY</t>
  </si>
  <si>
    <t>1466-1381</t>
  </si>
  <si>
    <t>ETHNOHISTORY</t>
  </si>
  <si>
    <t>0014-1801</t>
  </si>
  <si>
    <t>ETHNOS</t>
  </si>
  <si>
    <t>0014-1844</t>
  </si>
  <si>
    <t>ETHOLOGY ECOLOGY &amp; EVOLUTION</t>
  </si>
  <si>
    <t>0394-9370</t>
  </si>
  <si>
    <t>ETHOLOGY</t>
  </si>
  <si>
    <t>0179-1613</t>
  </si>
  <si>
    <t>ETHOS</t>
  </si>
  <si>
    <t>0091-2131</t>
  </si>
  <si>
    <t>ETIKK I PRAKSIS</t>
  </si>
  <si>
    <t>1890-3991</t>
  </si>
  <si>
    <t>ETR&amp;D-EDUCATIONAL TECHNOLOGY RESEARCH AND DEVELOPMENT</t>
  </si>
  <si>
    <t>1042-1629</t>
  </si>
  <si>
    <t>ETRI JOURNAL</t>
  </si>
  <si>
    <t>1225-6463</t>
  </si>
  <si>
    <t>EUPHYTICA</t>
  </si>
  <si>
    <t>0014-2336</t>
  </si>
  <si>
    <t>EUROPEAN ACCOUNTING REVIEW</t>
  </si>
  <si>
    <t>0963-8180</t>
  </si>
  <si>
    <t>EUROPEAN ADDICTION RESEARCH</t>
  </si>
  <si>
    <t>1022-6877</t>
  </si>
  <si>
    <t>EUROPEAN ANNALS OF OTORHINOLARYNGOLOGY-HEAD AND NECK DISEASES</t>
  </si>
  <si>
    <t>1879-7296</t>
  </si>
  <si>
    <t>EUROPEAN ARCHIVES OF OTO-RHINO-LARYNGOLOGY</t>
  </si>
  <si>
    <t>0937-4477</t>
  </si>
  <si>
    <t>EUROPEAN ARCHIVES OF PSYCHIATRY AND CLINICAL NEUROSCIENCE</t>
  </si>
  <si>
    <t>0940-1334</t>
  </si>
  <si>
    <t>EUROPEAN BIOPHYSICS JOURNAL WITH BIOPHYSICS LETTERS</t>
  </si>
  <si>
    <t>0175-7571</t>
  </si>
  <si>
    <t>EUROPEAN BUSINESS ORGANIZATION LAW REVIEW</t>
  </si>
  <si>
    <t>1566-7529</t>
  </si>
  <si>
    <t>EUROPEAN CELLS &amp; MATERIALS</t>
  </si>
  <si>
    <t>1473-2262</t>
  </si>
  <si>
    <t>EUROPEAN CHILD &amp; ADOLESCENT PSYCHIATRY</t>
  </si>
  <si>
    <t>1018-8827</t>
  </si>
  <si>
    <t>EUROPEAN CONSTITUTIONAL LAW REVIEW</t>
  </si>
  <si>
    <t>1574-0196</t>
  </si>
  <si>
    <t>EUROPEAN CYTOKINE NETWORK</t>
  </si>
  <si>
    <t>EUROPEAN EARLY CHILDHOOD EDUCATION RESEARCH JOURNAL</t>
  </si>
  <si>
    <t>1350-293X</t>
  </si>
  <si>
    <t>EUROPEAN EATING DISORDERS REVIEW</t>
  </si>
  <si>
    <t>1072-4133</t>
  </si>
  <si>
    <t>EUROPEAN ECONOMIC REVIEW</t>
  </si>
  <si>
    <t>0014-2921</t>
  </si>
  <si>
    <t>EUROPEAN FINANCIAL MANAGEMENT</t>
  </si>
  <si>
    <t>1354-7798</t>
  </si>
  <si>
    <t>EUROPEAN FOOD RESEARCH AND TECHNOLOGY</t>
  </si>
  <si>
    <t>1438-2377</t>
  </si>
  <si>
    <t>EUROPEAN GERIATRIC MEDICINE</t>
  </si>
  <si>
    <t>1878-7649</t>
  </si>
  <si>
    <t>EUROPEAN HEART JOURNAL</t>
  </si>
  <si>
    <t>0195-668X</t>
  </si>
  <si>
    <t>EUROPEAN HEART JOURNAL SUPPLEMENTS</t>
  </si>
  <si>
    <t>1520-765X</t>
  </si>
  <si>
    <t>EUROPEAN HEART JOURNAL-CARDIOVASCULAR IMAGING</t>
  </si>
  <si>
    <t>2047-2404</t>
  </si>
  <si>
    <t>EUROPEAN HISTORY QUARTERLY</t>
  </si>
  <si>
    <t>0265-6914</t>
  </si>
  <si>
    <t>EUROPEAN JOURNAL OF AGEING</t>
  </si>
  <si>
    <t>1613-9372</t>
  </si>
  <si>
    <t>EUROPEAN JOURNAL OF AGRONOMY</t>
  </si>
  <si>
    <t>1161-0301</t>
  </si>
  <si>
    <t>EUROPEAN JOURNAL OF ANAESTHESIOLOGY</t>
  </si>
  <si>
    <t>0265-0215</t>
  </si>
  <si>
    <t>EUROPEAN JOURNAL OF APPLIED MATHEMATICS</t>
  </si>
  <si>
    <t>0956-7925</t>
  </si>
  <si>
    <t>EUROPEAN JOURNAL OF APPLIED PHYSIOLOGY</t>
  </si>
  <si>
    <t>1439-6319</t>
  </si>
  <si>
    <t>EUROPEAN JOURNAL OF CANCER</t>
  </si>
  <si>
    <t>0959-8049</t>
  </si>
  <si>
    <t>EUROPEAN JOURNAL OF CANCER CARE</t>
  </si>
  <si>
    <t>0961-5423</t>
  </si>
  <si>
    <t>EUROPEAN JOURNAL OF CANCER PREVENTION</t>
  </si>
  <si>
    <t>0959-8278</t>
  </si>
  <si>
    <t>EUROPEAN JOURNAL OF CARDIO-THORACIC SURGERY</t>
  </si>
  <si>
    <t>1010-7940</t>
  </si>
  <si>
    <t>EUROPEAN JOURNAL OF CARDIOVASCULAR NURSING</t>
  </si>
  <si>
    <t>1474-5151</t>
  </si>
  <si>
    <t>EUROPEAN JOURNAL OF CELL BIOLOGY</t>
  </si>
  <si>
    <t>0171-9335</t>
  </si>
  <si>
    <t>EUROPEAN JOURNAL OF CLINICAL INVESTIGATION</t>
  </si>
  <si>
    <t>0014-2972</t>
  </si>
  <si>
    <t>EUROPEAN JOURNAL OF CLINICAL MICROBIOLOGY &amp; INFECTIOUS DISEASES</t>
  </si>
  <si>
    <t>0934-9723</t>
  </si>
  <si>
    <t>EUROPEAN JOURNAL OF CLINICAL NUTRITION</t>
  </si>
  <si>
    <t>0954-3007</t>
  </si>
  <si>
    <t>EUROPEAN JOURNAL OF CLINICAL PHARMACOLOGY</t>
  </si>
  <si>
    <t>0031-6970</t>
  </si>
  <si>
    <t>EUROPEAN JOURNAL OF COMBINATORICS</t>
  </si>
  <si>
    <t>0195-6698</t>
  </si>
  <si>
    <t>EUROPEAN JOURNAL OF COMMUNICATION</t>
  </si>
  <si>
    <t>0267-3231</t>
  </si>
  <si>
    <t>EUROPEAN JOURNAL OF CONTRACEPTION AND REPRODUCTIVE HEALTH CARE</t>
  </si>
  <si>
    <t>1362-5187</t>
  </si>
  <si>
    <t>EUROPEAN JOURNAL OF CONTROL</t>
  </si>
  <si>
    <t>0947-3580</t>
  </si>
  <si>
    <t>EUROPEAN JOURNAL ON CRIMINAL POLICY AND RESEARCH</t>
  </si>
  <si>
    <t>0928-1371</t>
  </si>
  <si>
    <t>EUROPEAN JOURNAL OF CRIMINOLOGY</t>
  </si>
  <si>
    <t>1477-3708</t>
  </si>
  <si>
    <t>EUROPEAN JOURNAL OF CULTURAL STUDIES</t>
  </si>
  <si>
    <t>1367-5494</t>
  </si>
  <si>
    <t>EUROPEAN JOURNAL OF DENTAL EDUCATION</t>
  </si>
  <si>
    <t>1396-5883</t>
  </si>
  <si>
    <t>EUROPEAN JOURNAL OF DERMATOLOGY</t>
  </si>
  <si>
    <t>1167-1122</t>
  </si>
  <si>
    <t>EUROPEAN JOURNAL OF DEVELOPMENTAL PSYCHOLOGY</t>
  </si>
  <si>
    <t>1740-5629</t>
  </si>
  <si>
    <t>EUROPEAN JOURNAL OF DEVELOPMENT RESEARCH</t>
  </si>
  <si>
    <t>0957-8811</t>
  </si>
  <si>
    <t>EUROPEAN JOURNAL OF DRUG METABOLISM AND PHARMACOKINETICS</t>
  </si>
  <si>
    <t>0378-7966</t>
  </si>
  <si>
    <t>EUROPEAN JOURNAL OF EDUCATION</t>
  </si>
  <si>
    <t>0141-8211</t>
  </si>
  <si>
    <t>EUROPEAN JOURNAL OF EMERGENCY MEDICINE</t>
  </si>
  <si>
    <t>0969-9546</t>
  </si>
  <si>
    <t>EUROPEAN JOURNAL OF ENDOCRINOLOGY</t>
  </si>
  <si>
    <t>0804-4643</t>
  </si>
  <si>
    <t>EUROPEAN JOURNAL OF ENGLISH STUDIES</t>
  </si>
  <si>
    <t>1382-5577</t>
  </si>
  <si>
    <t>EUROPEAN JOURNAL OF ENTOMOLOGY</t>
  </si>
  <si>
    <t>EUROPEAN JOURNAL OF ENVIRONMENTAL AND CIVIL ENGINEERING</t>
  </si>
  <si>
    <t>1964-8189</t>
  </si>
  <si>
    <t>EUROPEAN JOURNAL OF EPIDEMIOLOGY</t>
  </si>
  <si>
    <t>0393-2990</t>
  </si>
  <si>
    <t>EUROPEAN JOURNAL OF FINANCE</t>
  </si>
  <si>
    <t>1351-847X</t>
  </si>
  <si>
    <t>EUROPEAN JOURNAL OF FOREST RESEARCH</t>
  </si>
  <si>
    <t>1612-4669</t>
  </si>
  <si>
    <t>EUROPEAN JOURNAL OF FUTURES RESEARCH</t>
  </si>
  <si>
    <t>2195-4194</t>
  </si>
  <si>
    <t>EUROPEAN JOURNAL OF GASTROENTEROLOGY &amp; HEPATOLOGY</t>
  </si>
  <si>
    <t>0954-691X</t>
  </si>
  <si>
    <t>EUROPEAN JOURNAL OF GENERAL PRACTICE</t>
  </si>
  <si>
    <t>1381-4788</t>
  </si>
  <si>
    <t>EUROPEAN JOURNAL OF GYNAECOLOGICAL ONCOLOGY</t>
  </si>
  <si>
    <t>0392-2936</t>
  </si>
  <si>
    <t>EUROPEAN JOURNAL OF HAEMATOLOGY</t>
  </si>
  <si>
    <t>0902-4441</t>
  </si>
  <si>
    <t>EUROPEAN JOURNAL OF HEALTH ECONOMICS</t>
  </si>
  <si>
    <t>1618-7598</t>
  </si>
  <si>
    <t>EUROPEAN JOURNAL OF HEART FAILURE</t>
  </si>
  <si>
    <t>1388-9842</t>
  </si>
  <si>
    <t>EUROPEAN JOURNAL OF HISTOCHEMISTRY</t>
  </si>
  <si>
    <t>1121-760X</t>
  </si>
  <si>
    <t>EUROPEAN JOURNAL OF HORTICULTURAL SCIENCE</t>
  </si>
  <si>
    <t>1611-4426</t>
  </si>
  <si>
    <t>EUROPEAN JOURNAL OF HOSPITAL PHARMACY-SCIENCE AND PRACTICE</t>
  </si>
  <si>
    <t>2047-9956</t>
  </si>
  <si>
    <t>EUROPEAN JOURNAL OF HUMAN GENETICS</t>
  </si>
  <si>
    <t>1018-4813</t>
  </si>
  <si>
    <t>EUROPEAN JOURNAL OF IMMUNOLOGY</t>
  </si>
  <si>
    <t>0014-2980</t>
  </si>
  <si>
    <t>EUROPEAN JOURNAL OF INDUSTRIAL ENGINEERING</t>
  </si>
  <si>
    <t>1751-5254</t>
  </si>
  <si>
    <t>EUROPEAN JOURNAL OF INDUSTRIAL RELATIONS</t>
  </si>
  <si>
    <t>0959-6801</t>
  </si>
  <si>
    <t>EUROPEAN JOURNAL OF INFLAMMATION</t>
  </si>
  <si>
    <t>1721-727X</t>
  </si>
  <si>
    <t>EUROPEAN JOURNAL OF INFORMATION SYSTEMS</t>
  </si>
  <si>
    <t>0960-085X</t>
  </si>
  <si>
    <t>EUROPEAN JOURNAL OF INNOVATION MANAGEMENT</t>
  </si>
  <si>
    <t>1460-1060</t>
  </si>
  <si>
    <t>EUROPEAN JOURNAL OF INORGANIC CHEMISTRY</t>
  </si>
  <si>
    <t>1434-1948</t>
  </si>
  <si>
    <t>EUROPEAN JOURNAL OF INTERNATIONAL LAW</t>
  </si>
  <si>
    <t>0938-5428</t>
  </si>
  <si>
    <t>EUROPEAN JOURNAL OF INTERNATIONAL MANAGEMENT</t>
  </si>
  <si>
    <t>1751-6757</t>
  </si>
  <si>
    <t>EUROPEAN JOURNAL OF INTERNATIONAL RELATIONS</t>
  </si>
  <si>
    <t>1354-0661</t>
  </si>
  <si>
    <t>EUROPEAN JOURNAL OF INTEGRATIVE MEDICINE</t>
  </si>
  <si>
    <t>1876-3820</t>
  </si>
  <si>
    <t>EUROPEAN JOURNAL OF INTERNAL MEDICINE</t>
  </si>
  <si>
    <t>0953-6205</t>
  </si>
  <si>
    <t>EUROPEAN JOURNAL OF LAW AND ECONOMICS</t>
  </si>
  <si>
    <t>0929-1261</t>
  </si>
  <si>
    <t>EUROPEAN JOURNAL OF LIPID SCIENCE AND TECHNOLOGY</t>
  </si>
  <si>
    <t>1438-7697</t>
  </si>
  <si>
    <t>EUROPEAN JOURNAL OF MARKETING</t>
  </si>
  <si>
    <t>0309-0566</t>
  </si>
  <si>
    <t>EUROPEAN JOURNAL OF MASS SPECTROMETRY</t>
  </si>
  <si>
    <t>1469-0667</t>
  </si>
  <si>
    <t>EUROPEAN JOURNAL OF MECHANICS A-SOLIDS</t>
  </si>
  <si>
    <t>0997-7538</t>
  </si>
  <si>
    <t>EUROPEAN JOURNAL OF MECHANICS B-FLUIDS</t>
  </si>
  <si>
    <t>0997-7546</t>
  </si>
  <si>
    <t>EUROPEAN JOURNAL OF MEDICINAL CHEMISTRY</t>
  </si>
  <si>
    <t>0223-5234</t>
  </si>
  <si>
    <t>EUROPEAN JOURNAL OF MEDICAL GENETICS</t>
  </si>
  <si>
    <t>1769-7212</t>
  </si>
  <si>
    <t>EUROPEAN JOURNAL OF MEDICAL RESEARCH</t>
  </si>
  <si>
    <t>0949-2321</t>
  </si>
  <si>
    <t>EUROPEAN JOURNAL OF MIGRATION AND LAW</t>
  </si>
  <si>
    <t>1388-364X</t>
  </si>
  <si>
    <t>EUROPEAN JOURNAL OF MINERALOGY</t>
  </si>
  <si>
    <t>0935-1221</t>
  </si>
  <si>
    <t>EUROPEAN JOURNAL OF NEUROLOGY</t>
  </si>
  <si>
    <t>1351-5101</t>
  </si>
  <si>
    <t>EUROPEAN JOURNAL OF NEUROSCIENCE</t>
  </si>
  <si>
    <t>0953-816X</t>
  </si>
  <si>
    <t>EUROPEAN JOURNAL OF NUCLEAR MEDICINE AND MOLECULAR IMAGING</t>
  </si>
  <si>
    <t>1619-7070</t>
  </si>
  <si>
    <t>EUROPEAN JOURNAL OF NUTRITION</t>
  </si>
  <si>
    <t>1436-6207</t>
  </si>
  <si>
    <t>EUROPEAN JOURNAL OF OBSTETRICS &amp; GYNECOLOGY AND REPRODUCTIVE BIOLOGY</t>
  </si>
  <si>
    <t>0301-2115</t>
  </si>
  <si>
    <t>EUROPEAN JOURNAL OF ONCOLOGY NURSING</t>
  </si>
  <si>
    <t>1462-3889</t>
  </si>
  <si>
    <t>EUROPEAN JOURNAL OF OPERATIONAL RESEARCH</t>
  </si>
  <si>
    <t>0377-2217</t>
  </si>
  <si>
    <t>EUROPEAN JOURNAL OF OPHTHALMOLOGY</t>
  </si>
  <si>
    <t>1120-6721</t>
  </si>
  <si>
    <t>EUROPEAN JOURNAL OF ORAL IMPLANTOLOGY</t>
  </si>
  <si>
    <t>1756-2406</t>
  </si>
  <si>
    <t>EUROPEAN JOURNAL OF ORAL SCIENCES</t>
  </si>
  <si>
    <t>0909-8836</t>
  </si>
  <si>
    <t>EUROPEAN JOURNAL OF ORGANIC CHEMISTRY</t>
  </si>
  <si>
    <t>1434-193X</t>
  </si>
  <si>
    <t>EUROPEAN JOURNAL OF ORTHODONTICS</t>
  </si>
  <si>
    <t>0141-5387</t>
  </si>
  <si>
    <t>EUROPEAN JOURNAL OF PAEDIATRIC DENTISTRY</t>
  </si>
  <si>
    <t>1591-996X</t>
  </si>
  <si>
    <t>EUROPEAN JOURNAL OF PAEDIATRIC NEUROLOGY</t>
  </si>
  <si>
    <t>1090-3798</t>
  </si>
  <si>
    <t>EUROPEAN JOURNAL OF PAIN</t>
  </si>
  <si>
    <t>1090-3801</t>
  </si>
  <si>
    <t>EUROPEAN JOURNAL OF PEDIATRICS</t>
  </si>
  <si>
    <t>0340-6199</t>
  </si>
  <si>
    <t>EUROPEAN JOURNAL OF PEDIATRIC SURGERY</t>
  </si>
  <si>
    <t>0939-7248</t>
  </si>
  <si>
    <t>EUROPEAN JOURNAL OF PERSONALITY</t>
  </si>
  <si>
    <t>0890-2070</t>
  </si>
  <si>
    <t>EUROPEAN JOURNAL OF PHARMACEUTICS AND BIOPHARMACEUTICS</t>
  </si>
  <si>
    <t>0939-6411</t>
  </si>
  <si>
    <t>EUROPEAN JOURNAL OF PHARMACEUTICAL SCIENCES</t>
  </si>
  <si>
    <t>0928-0987</t>
  </si>
  <si>
    <t>EUROPEAN JOURNAL OF PHARMACOLOGY</t>
  </si>
  <si>
    <t>0014-2999</t>
  </si>
  <si>
    <t>EUROPEAN JOURNAL FOR PHILOSOPHY OF SCIENCE</t>
  </si>
  <si>
    <t>1879-4912</t>
  </si>
  <si>
    <t>EUROPEAN JOURNAL OF PHYCOLOGY</t>
  </si>
  <si>
    <t>0967-0262</t>
  </si>
  <si>
    <t>EUROPEAN JOURNAL OF PHYSICS</t>
  </si>
  <si>
    <t>0143-0807</t>
  </si>
  <si>
    <t>EUROPEAN JOURNAL OF PHYSICAL AND REHABILITATION MEDICINE</t>
  </si>
  <si>
    <t>1973-9087</t>
  </si>
  <si>
    <t>EUROPEAN JOURNAL OF PLANT PATHOLOGY</t>
  </si>
  <si>
    <t>0929-1873</t>
  </si>
  <si>
    <t>EUROPEAN JOURNAL OF POLITICAL ECONOMY</t>
  </si>
  <si>
    <t>0176-2680</t>
  </si>
  <si>
    <t>EUROPEAN JOURNAL OF POLITICAL RESEARCH</t>
  </si>
  <si>
    <t>0304-4130</t>
  </si>
  <si>
    <t>0168-6577</t>
  </si>
  <si>
    <t>EUROPEAN JOURNAL OF PREVENTIVE CARDIOLOGY</t>
  </si>
  <si>
    <t>2047-4873</t>
  </si>
  <si>
    <t>EUROPEAN JOURNAL OF PROTISTOLOGY</t>
  </si>
  <si>
    <t>0932-4739</t>
  </si>
  <si>
    <t>EUROPEAN JOURNAL OF PSYCHIATRY</t>
  </si>
  <si>
    <t>0213-6163</t>
  </si>
  <si>
    <t>EUROPEAN JOURNAL OF PSYCHOLOGY APPLIED TO LEGAL CONTEXT</t>
  </si>
  <si>
    <t>1889-1861</t>
  </si>
  <si>
    <t>EUROPEAN JOURNAL OF PSYCHOLOGICAL ASSESSMENT</t>
  </si>
  <si>
    <t>1015-5759</t>
  </si>
  <si>
    <t>EUROPEAN JOURNAL OF PSYCHOLOGY OF EDUCATION</t>
  </si>
  <si>
    <t>0256-2928</t>
  </si>
  <si>
    <t>EUROPEAN JOURNAL OF PSYCHOTRAUMATOLOGY</t>
  </si>
  <si>
    <t>EUROPEAN JOURNAL OF PUBLIC HEALTH</t>
  </si>
  <si>
    <t>1101-1262</t>
  </si>
  <si>
    <t>EUROPEAN JOURNAL OF RADIOLOGY</t>
  </si>
  <si>
    <t>0720-048X</t>
  </si>
  <si>
    <t>EUROPEAN JOURNAL OF REMOTE SENSING</t>
  </si>
  <si>
    <t>EUROPEAN JOURNAL OF SOCIAL PSYCHOLOGY</t>
  </si>
  <si>
    <t>0046-2772</t>
  </si>
  <si>
    <t>EUROPEAN JOURNAL OF SOCIAL THEORY</t>
  </si>
  <si>
    <t>1368-4310</t>
  </si>
  <si>
    <t>EUROPEAN JOURNAL OF SOCIAL WORK</t>
  </si>
  <si>
    <t>1369-1457</t>
  </si>
  <si>
    <t>EUROPEAN JOURNAL OF SOIL BIOLOGY</t>
  </si>
  <si>
    <t>1164-5563</t>
  </si>
  <si>
    <t>EUROPEAN JOURNAL OF SOIL SCIENCE</t>
  </si>
  <si>
    <t>1351-0754</t>
  </si>
  <si>
    <t>EUROPEAN JOURNAL OF SPECIAL NEEDS EDUCATION</t>
  </si>
  <si>
    <t>0885-6257</t>
  </si>
  <si>
    <t>EUROPEAN JOURNAL OF SPORT SCIENCE</t>
  </si>
  <si>
    <t>1746-1391</t>
  </si>
  <si>
    <t>EUROPEAN JOURNAL OF TAXONOMY</t>
  </si>
  <si>
    <t>2118-9773</t>
  </si>
  <si>
    <t>EUROPEAN JOURNAL OF TEACHER EDUCATION</t>
  </si>
  <si>
    <t>0261-9768</t>
  </si>
  <si>
    <t>EUROPEAN JOURNAL OF TRANSPORT AND INFRASTRUCTURE RESEARCH</t>
  </si>
  <si>
    <t>1567-7133</t>
  </si>
  <si>
    <t>EUROPEAN JOURNAL OF TRAUMA AND EMERGENCY SURGERY</t>
  </si>
  <si>
    <t>1863-9933</t>
  </si>
  <si>
    <t>EUROPEAN JOURNAL OF VASCULAR AND ENDOVASCULAR SURGERY</t>
  </si>
  <si>
    <t>1078-5884</t>
  </si>
  <si>
    <t>EUROPEAN JOURNAL OF WILDLIFE RESEARCH</t>
  </si>
  <si>
    <t>1612-4642</t>
  </si>
  <si>
    <t>EUROPEAN JOURNAL OF WOMENS STUDIES</t>
  </si>
  <si>
    <t>1350-5068</t>
  </si>
  <si>
    <t>EUROPEAN JOURNAL OF WOOD AND WOOD PRODUCTS</t>
  </si>
  <si>
    <t>0018-3768</t>
  </si>
  <si>
    <t>EUROPEAN JOURNAL OF WORK AND ORGANIZATIONAL PSYCHOLOGY</t>
  </si>
  <si>
    <t>1359-432X</t>
  </si>
  <si>
    <t>EUROPEAN LAW JOURNAL</t>
  </si>
  <si>
    <t>1351-5993</t>
  </si>
  <si>
    <t>EUROPEAN LAW REVIEW</t>
  </si>
  <si>
    <t>0307-5400</t>
  </si>
  <si>
    <t>EUROPEAN MANAGEMENT JOURNAL</t>
  </si>
  <si>
    <t>0263-2373</t>
  </si>
  <si>
    <t>EUROPEAN MANAGEMENT REVIEW</t>
  </si>
  <si>
    <t>1740-4754</t>
  </si>
  <si>
    <t>EUROPEAN NEUROLOGY</t>
  </si>
  <si>
    <t>0014-3022</t>
  </si>
  <si>
    <t>EUROPEAN NEUROPSYCHOPHARMACOLOGY</t>
  </si>
  <si>
    <t>0924-977X</t>
  </si>
  <si>
    <t>EUROPEAN PHYSICAL EDUCATION REVIEW</t>
  </si>
  <si>
    <t>1356-336X</t>
  </si>
  <si>
    <t>EUROPEAN PHYSICAL JOURNAL A</t>
  </si>
  <si>
    <t>1434-6001</t>
  </si>
  <si>
    <t>EUROPEAN PHYSICAL JOURNAL B</t>
  </si>
  <si>
    <t>1434-6028</t>
  </si>
  <si>
    <t>EUROPEAN PHYSICAL JOURNAL C</t>
  </si>
  <si>
    <t>1434-6044</t>
  </si>
  <si>
    <t>EUROPEAN PHYSICAL JOURNAL D</t>
  </si>
  <si>
    <t>1434-6060</t>
  </si>
  <si>
    <t>EUROPEAN PHYSICAL JOURNAL E</t>
  </si>
  <si>
    <t>1292-8941</t>
  </si>
  <si>
    <t>EUROPEAN PHYSICAL JOURNAL H</t>
  </si>
  <si>
    <t>2102-6459</t>
  </si>
  <si>
    <t>EUROPEAN PHYSICAL JOURNAL PLUS</t>
  </si>
  <si>
    <t>2190-5444</t>
  </si>
  <si>
    <t>EUROPEAN PHYSICAL JOURNAL-APPLIED PHYSICS</t>
  </si>
  <si>
    <t>1286-0042</t>
  </si>
  <si>
    <t>EUROPEAN PHYSICAL JOURNAL-SPECIAL TOPICS</t>
  </si>
  <si>
    <t>1951-6355</t>
  </si>
  <si>
    <t>EUROPEAN PLANNING STUDIES</t>
  </si>
  <si>
    <t>0965-4313</t>
  </si>
  <si>
    <t>EUROPEAN POLITICAL SCIENCE</t>
  </si>
  <si>
    <t>1680-4333</t>
  </si>
  <si>
    <t>EUROPEAN POLITICAL SCIENCE REVIEW</t>
  </si>
  <si>
    <t>1755-7739</t>
  </si>
  <si>
    <t>EUROPEAN POLYMER JOURNAL</t>
  </si>
  <si>
    <t>0014-3057</t>
  </si>
  <si>
    <t>EUROPEAN POULTRY SCIENCE</t>
  </si>
  <si>
    <t>1612-9199</t>
  </si>
  <si>
    <t>EUROPEAN PSYCHIATRY</t>
  </si>
  <si>
    <t>0924-9338</t>
  </si>
  <si>
    <t>EUROPEAN PSYCHOLOGIST</t>
  </si>
  <si>
    <t>1016-9040</t>
  </si>
  <si>
    <t>EUROPEAN RADIOLOGY</t>
  </si>
  <si>
    <t>0938-7994</t>
  </si>
  <si>
    <t>EUROPEAN RESPIRATORY JOURNAL</t>
  </si>
  <si>
    <t>0903-1936</t>
  </si>
  <si>
    <t>EUROPEAN REVIEW</t>
  </si>
  <si>
    <t>1062-7987</t>
  </si>
  <si>
    <t>EUROPEAN REVIEW OF AGING AND PHYSICAL ACTIVITY</t>
  </si>
  <si>
    <t>1813-7253</t>
  </si>
  <si>
    <t>EUROPEAN REVIEW OF AGRICULTURAL ECONOMICS</t>
  </si>
  <si>
    <t>0165-1587</t>
  </si>
  <si>
    <t>EUROPEAN REVIEW OF APPLIED PSYCHOLOGY-REVUE EUROPEENNE DE PSYCHOLOGIE APPLIQUEE</t>
  </si>
  <si>
    <t>1162-9088</t>
  </si>
  <si>
    <t>EUROPEAN REVIEW OF ECONOMIC HISTORY</t>
  </si>
  <si>
    <t>1361-4916</t>
  </si>
  <si>
    <t>EUROPEAN REVIEW FOR MEDICAL AND PHARMACOLOGICAL SCIENCES</t>
  </si>
  <si>
    <t>1128-3602</t>
  </si>
  <si>
    <t>EUROPEAN REVIEW OF SOCIAL PSYCHOLOGY</t>
  </si>
  <si>
    <t>1046-3283</t>
  </si>
  <si>
    <t>EUROPEAN SOCIETIES</t>
  </si>
  <si>
    <t>1461-6696</t>
  </si>
  <si>
    <t>EUROPEAN SOCIOLOGICAL REVIEW</t>
  </si>
  <si>
    <t>0266-7215</t>
  </si>
  <si>
    <t>EUROPEAN SPINE JOURNAL</t>
  </si>
  <si>
    <t>0940-6719</t>
  </si>
  <si>
    <t>EUROPEAN SPORT MANAGEMENT QUARTERLY</t>
  </si>
  <si>
    <t>1618-4742</t>
  </si>
  <si>
    <t>EUROPEAN SURGERY-ACTA CHIRURGICA AUSTRIACA</t>
  </si>
  <si>
    <t>1682-8631</t>
  </si>
  <si>
    <t>EUROPEAN SURGICAL RESEARCH</t>
  </si>
  <si>
    <t>0014-312X</t>
  </si>
  <si>
    <t>EUROPEAN TRANSPORT RESEARCH REVIEW</t>
  </si>
  <si>
    <t>1867-0717</t>
  </si>
  <si>
    <t>EUROPEAN UNION POLITICS</t>
  </si>
  <si>
    <t>1465-1165</t>
  </si>
  <si>
    <t>EUROPEAN URBAN AND REGIONAL STUDIES</t>
  </si>
  <si>
    <t>0969-7764</t>
  </si>
  <si>
    <t>EUROPEAN UROLOGY</t>
  </si>
  <si>
    <t>0302-2838</t>
  </si>
  <si>
    <t>EUROPEAN UROLOGY SUPPLEMENTS</t>
  </si>
  <si>
    <t>1569-9056</t>
  </si>
  <si>
    <t>EUROPEAN ZOOLOGICAL JOURNAL</t>
  </si>
  <si>
    <t>2475-0263</t>
  </si>
  <si>
    <t>EURASIAN GEOGRAPHY AND ECONOMICS</t>
  </si>
  <si>
    <t>1538-7216</t>
  </si>
  <si>
    <t>EURASIAN SOIL SCIENCE</t>
  </si>
  <si>
    <t>1064-2293</t>
  </si>
  <si>
    <t>EURASIP JOURNAL ON ADVANCES IN SIGNAL PROCESSING</t>
  </si>
  <si>
    <t>1687-6180</t>
  </si>
  <si>
    <t>EURASIP JOURNAL ON AUDIO SPEECH AND MUSIC PROCESSING</t>
  </si>
  <si>
    <t>1687-4722</t>
  </si>
  <si>
    <t>EURASIP JOURNAL ON IMAGE AND VIDEO PROCESSING</t>
  </si>
  <si>
    <t>EURASIP JOURNAL ON WIRELESS COMMUNICATIONS AND NETWORKING</t>
  </si>
  <si>
    <t>EURE-REVISTA LATINOAMERICANA DE ESTUDIOS URBANO REGIONALES</t>
  </si>
  <si>
    <t>0250-7161</t>
  </si>
  <si>
    <t>EUROINTERVENTION</t>
  </si>
  <si>
    <t>1774-024X</t>
  </si>
  <si>
    <t>EUROPACE</t>
  </si>
  <si>
    <t>1099-5129</t>
  </si>
  <si>
    <t>EUROPE-ASIA STUDIES</t>
  </si>
  <si>
    <t>0966-8136</t>
  </si>
  <si>
    <t>EUROSURVEILLANCE</t>
  </si>
  <si>
    <t>1560-7917</t>
  </si>
  <si>
    <t>EVALUATION &amp; THE HEALTH PROFESSIONS</t>
  </si>
  <si>
    <t>0163-2787</t>
  </si>
  <si>
    <t>EVALUATION AND PROGRAM PLANNING</t>
  </si>
  <si>
    <t>0149-7189</t>
  </si>
  <si>
    <t>EVALUATION REVIEW</t>
  </si>
  <si>
    <t>0193-841X</t>
  </si>
  <si>
    <t>EVALUATION</t>
  </si>
  <si>
    <t>1356-3890</t>
  </si>
  <si>
    <t>EVIDENCE &amp; POLICY</t>
  </si>
  <si>
    <t>1744-2648</t>
  </si>
  <si>
    <t>EVIDENCE-BASED COMPLEMENTARY AND ALTERNATIVE MEDICINE</t>
  </si>
  <si>
    <t>1741-427X</t>
  </si>
  <si>
    <t>EVODEVO</t>
  </si>
  <si>
    <t>EVOLUTIONARY ANTHROPOLOGY</t>
  </si>
  <si>
    <t>1060-1538</t>
  </si>
  <si>
    <t>EVOLUTIONARY APPLICATIONS</t>
  </si>
  <si>
    <t>1752-4571</t>
  </si>
  <si>
    <t>EVOLUTIONARY BIOINFORMATICS</t>
  </si>
  <si>
    <t>1176-9343</t>
  </si>
  <si>
    <t>EVOLUTIONARY BIOLOGY</t>
  </si>
  <si>
    <t>0071-3260</t>
  </si>
  <si>
    <t>EVOLUTIONARY COMPUTATION</t>
  </si>
  <si>
    <t>1063-6560</t>
  </si>
  <si>
    <t>EVOLUTION &amp; DEVELOPMENT</t>
  </si>
  <si>
    <t>1520-541X</t>
  </si>
  <si>
    <t>EVOLUTIONARY ECOLOGY</t>
  </si>
  <si>
    <t>0269-7653</t>
  </si>
  <si>
    <t>EVOLUTIONARY ECOLOGY RESEARCH</t>
  </si>
  <si>
    <t>1522-0613</t>
  </si>
  <si>
    <t>EVOLUTION EQUATIONS AND CONTROL THEORY</t>
  </si>
  <si>
    <t>2163-2480</t>
  </si>
  <si>
    <t>EVOLUTION AND HUMAN BEHAVIOR</t>
  </si>
  <si>
    <t>1090-5138</t>
  </si>
  <si>
    <t>EVOLUTION PSYCHIATRIQUE</t>
  </si>
  <si>
    <t>0014-3855</t>
  </si>
  <si>
    <t>EVOLUTIONARY PSYCHOLOGY</t>
  </si>
  <si>
    <t>1474-7049</t>
  </si>
  <si>
    <t>EVOLUTION</t>
  </si>
  <si>
    <t>0014-3820</t>
  </si>
  <si>
    <t>EXCEPTIONAL CHILDREN</t>
  </si>
  <si>
    <t>0014-4029</t>
  </si>
  <si>
    <t>EXCEPTIONALITY</t>
  </si>
  <si>
    <t>0936-2835</t>
  </si>
  <si>
    <t>EXCLI JOURNAL</t>
  </si>
  <si>
    <t>1611-2156</t>
  </si>
  <si>
    <t>EXERCISE IMMUNOLOGY REVIEW</t>
  </si>
  <si>
    <t>1077-5552</t>
  </si>
  <si>
    <t>EXERCISE AND SPORT SCIENCES REVIEWS</t>
  </si>
  <si>
    <t>0091-6331</t>
  </si>
  <si>
    <t>EXPERIMENTAL AGING RESEARCH</t>
  </si>
  <si>
    <t>0361-073X</t>
  </si>
  <si>
    <t>EXPERIMENTAL AGRICULTURE</t>
  </si>
  <si>
    <t>0014-4797</t>
  </si>
  <si>
    <t>EXPERIMENTAL ANIMALS</t>
  </si>
  <si>
    <t>1341-1357</t>
  </si>
  <si>
    <t>EXPERIMENTAL AND APPLIED ACAROLOGY</t>
  </si>
  <si>
    <t>0168-8162</t>
  </si>
  <si>
    <t>EXPERIMENTAL ASTRONOMY</t>
  </si>
  <si>
    <t>0922-6435</t>
  </si>
  <si>
    <t>EXPERIMENTAL BIOLOGY AND MEDICINE</t>
  </si>
  <si>
    <t>1535-3702</t>
  </si>
  <si>
    <t>EXPERIMENTAL BRAIN RESEARCH</t>
  </si>
  <si>
    <t>0014-4819</t>
  </si>
  <si>
    <t>EXPERIMENTAL CELL RESEARCH</t>
  </si>
  <si>
    <t>0014-4827</t>
  </si>
  <si>
    <t>EXPERIMENTAL AND CLINICAL ENDOCRINOLOGY &amp; DIABETES</t>
  </si>
  <si>
    <t>0947-7349</t>
  </si>
  <si>
    <t>EXPERIMENTAL AND CLINICAL PSYCHOPHARMACOLOGY</t>
  </si>
  <si>
    <t>1064-1297</t>
  </si>
  <si>
    <t>EXPERIMENTAL AND CLINICAL TRANSPLANTATION</t>
  </si>
  <si>
    <t>1304-0855</t>
  </si>
  <si>
    <t>EXPERIMENTAL DERMATOLOGY</t>
  </si>
  <si>
    <t>0906-6705</t>
  </si>
  <si>
    <t>EXPERIMENTAL ECONOMICS</t>
  </si>
  <si>
    <t>1386-4157</t>
  </si>
  <si>
    <t>EXPERIMENTAL EYE RESEARCH</t>
  </si>
  <si>
    <t>0014-4835</t>
  </si>
  <si>
    <t>EXPERIMENTS IN FLUIDS</t>
  </si>
  <si>
    <t>0723-4864</t>
  </si>
  <si>
    <t>EXPERIMENTAL GERONTOLOGY</t>
  </si>
  <si>
    <t>0531-5565</t>
  </si>
  <si>
    <t>EXPERIMENTAL HEAT TRANSFER</t>
  </si>
  <si>
    <t>0891-6152</t>
  </si>
  <si>
    <t>EXPERIMENTAL HEMATOLOGY</t>
  </si>
  <si>
    <t>0301-472X</t>
  </si>
  <si>
    <t>EXPERIMENTAL LUNG RESEARCH</t>
  </si>
  <si>
    <t>0190-2148</t>
  </si>
  <si>
    <t>EXPERIMENTAL MATHEMATICS</t>
  </si>
  <si>
    <t>1058-6458</t>
  </si>
  <si>
    <t>EXPERIMENTAL MECHANICS</t>
  </si>
  <si>
    <t>0014-4851</t>
  </si>
  <si>
    <t>EXPERIMENTAL AND MOLECULAR MEDICINE</t>
  </si>
  <si>
    <t>1226-3613</t>
  </si>
  <si>
    <t>EXPERIMENTAL AND MOLECULAR PATHOLOGY</t>
  </si>
  <si>
    <t>0014-4800</t>
  </si>
  <si>
    <t>EXPERIMENTAL NEUROBIOLOGY</t>
  </si>
  <si>
    <t>1226-2560</t>
  </si>
  <si>
    <t>EXPERIMENTAL NEUROLOGY</t>
  </si>
  <si>
    <t>0014-4886</t>
  </si>
  <si>
    <t>EXPERIMENTAL PARASITOLOGY</t>
  </si>
  <si>
    <t>0014-4894</t>
  </si>
  <si>
    <t>EXPERIMENTAL PHYSIOLOGY</t>
  </si>
  <si>
    <t>0958-0670</t>
  </si>
  <si>
    <t>EXPERIMENTAL PSYCHOLOGY</t>
  </si>
  <si>
    <t>1618-3169</t>
  </si>
  <si>
    <t>EXPERIMENTAL TECHNIQUES</t>
  </si>
  <si>
    <t>0732-8818</t>
  </si>
  <si>
    <t>EXPERIMENTAL AND THERAPEUTIC MEDICINE</t>
  </si>
  <si>
    <t>1792-0981</t>
  </si>
  <si>
    <t>EXPERIMENTAL THERMAL AND FLUID SCIENCE</t>
  </si>
  <si>
    <t>0894-1777</t>
  </si>
  <si>
    <t>EXPERT OPINION ON BIOLOGICAL THERAPY</t>
  </si>
  <si>
    <t>1471-2598</t>
  </si>
  <si>
    <t>EXPERT OPINION ON DRUG DELIVERY</t>
  </si>
  <si>
    <t>1742-5247</t>
  </si>
  <si>
    <t>EXPERT OPINION ON DRUG DISCOVERY</t>
  </si>
  <si>
    <t>1746-0441</t>
  </si>
  <si>
    <t>EXPERT OPINION ON DRUG METABOLISM &amp; TOXICOLOGY</t>
  </si>
  <si>
    <t>1742-5255</t>
  </si>
  <si>
    <t>EXPERT OPINION ON DRUG SAFETY</t>
  </si>
  <si>
    <t>1474-0338</t>
  </si>
  <si>
    <t>EXPERT OPINION ON EMERGING DRUGS</t>
  </si>
  <si>
    <t>1472-8214</t>
  </si>
  <si>
    <t>EXPERT OPINION ON INVESTIGATIONAL DRUGS</t>
  </si>
  <si>
    <t>1354-3784</t>
  </si>
  <si>
    <t>EXPERT OPINION ON ORPHAN DRUGS</t>
  </si>
  <si>
    <t>2167-8707</t>
  </si>
  <si>
    <t>EXPERT OPINION ON PHARMACOTHERAPY</t>
  </si>
  <si>
    <t>1465-6566</t>
  </si>
  <si>
    <t>EXPERT OPINION ON THERAPEUTIC PATENTS</t>
  </si>
  <si>
    <t>1354-3776</t>
  </si>
  <si>
    <t>EXPERT OPINION ON THERAPEUTIC TARGETS</t>
  </si>
  <si>
    <t>1472-8222</t>
  </si>
  <si>
    <t>EXPERT REVIEW OF ANTICANCER THERAPY</t>
  </si>
  <si>
    <t>1473-7140</t>
  </si>
  <si>
    <t>EXPERT REVIEW OF ANTI-INFECTIVE THERAPY</t>
  </si>
  <si>
    <t>1478-7210</t>
  </si>
  <si>
    <t>EXPERT REVIEW OF CLINICAL IMMUNOLOGY</t>
  </si>
  <si>
    <t>1744-666X</t>
  </si>
  <si>
    <t>EXPERT REVIEW OF CLINICAL PHARMACOLOGY</t>
  </si>
  <si>
    <t>1751-2433</t>
  </si>
  <si>
    <t>EXPERT REVIEW OF GASTROENTEROLOGY &amp; HEPATOLOGY</t>
  </si>
  <si>
    <t>1747-4124</t>
  </si>
  <si>
    <t>EXPERT REVIEW OF HEMATOLOGY</t>
  </si>
  <si>
    <t>1747-4086</t>
  </si>
  <si>
    <t>EXPERT REVIEW OF MEDICAL DEVICES</t>
  </si>
  <si>
    <t>1743-4440</t>
  </si>
  <si>
    <t>EXPERT REVIEW OF MOLECULAR DIAGNOSTICS</t>
  </si>
  <si>
    <t>1473-7159</t>
  </si>
  <si>
    <t>EXPERT REVIEWS IN MOLECULAR MEDICINE</t>
  </si>
  <si>
    <t>1462-3994</t>
  </si>
  <si>
    <t>EXPERT REVIEW OF NEUROTHERAPEUTICS</t>
  </si>
  <si>
    <t>1473-7175</t>
  </si>
  <si>
    <t>EXPERT REVIEW OF PHARMACOECONOMICS &amp; OUTCOMES RESEARCH</t>
  </si>
  <si>
    <t>1473-7167</t>
  </si>
  <si>
    <t>EXPERT REVIEW OF PROTEOMICS</t>
  </si>
  <si>
    <t>1478-9450</t>
  </si>
  <si>
    <t>EXPERT REVIEW OF RESPIRATORY MEDICINE</t>
  </si>
  <si>
    <t>1747-6348</t>
  </si>
  <si>
    <t>EXPERT REVIEW OF VACCINES</t>
  </si>
  <si>
    <t>1476-0584</t>
  </si>
  <si>
    <t>EXPERT SYSTEMS</t>
  </si>
  <si>
    <t>0266-4720</t>
  </si>
  <si>
    <t>EXPERT SYSTEMS WITH APPLICATIONS</t>
  </si>
  <si>
    <t>0957-4174</t>
  </si>
  <si>
    <t>EXPLORATIONS IN ECONOMIC HISTORY</t>
  </si>
  <si>
    <t>0014-4983</t>
  </si>
  <si>
    <t>EXPLORATION GEOPHYSICS</t>
  </si>
  <si>
    <t>0812-3985</t>
  </si>
  <si>
    <t>EXPLORE-THE JOURNAL OF SCIENCE AND HEALING</t>
  </si>
  <si>
    <t>1550-8307</t>
  </si>
  <si>
    <t>EXPOSITIONES MATHEMATICAE</t>
  </si>
  <si>
    <t>0723-0869</t>
  </si>
  <si>
    <t>EXPOSURE AND HEALTH</t>
  </si>
  <si>
    <t>2451-9766</t>
  </si>
  <si>
    <t>EXPRESS POLYMER LETTERS</t>
  </si>
  <si>
    <t>1788-618X</t>
  </si>
  <si>
    <t>EXTREMES</t>
  </si>
  <si>
    <t>1386-1999</t>
  </si>
  <si>
    <t>EXTREMOPHILES</t>
  </si>
  <si>
    <t>1431-0651</t>
  </si>
  <si>
    <t>EYE</t>
  </si>
  <si>
    <t>0950-222X</t>
  </si>
  <si>
    <t>EYE &amp; CONTACT LENS-SCIENCE AND CLINICAL PRACTICE</t>
  </si>
  <si>
    <t>1542-2321</t>
  </si>
  <si>
    <t>FACIAL PLASTIC SURGERY</t>
  </si>
  <si>
    <t>0736-6825</t>
  </si>
  <si>
    <t>FACIAL PLASTIC SURGERY CLINICS OF NORTH AMERICA</t>
  </si>
  <si>
    <t>1064-7406</t>
  </si>
  <si>
    <t>FACIES</t>
  </si>
  <si>
    <t>0172-9179</t>
  </si>
  <si>
    <t>FAMILY BUSINESS REVIEW</t>
  </si>
  <si>
    <t>0894-4865</t>
  </si>
  <si>
    <t>FAMILIAL CANCER</t>
  </si>
  <si>
    <t>1389-9600</t>
  </si>
  <si>
    <t>FAMILY &amp; COMMUNITY HEALTH</t>
  </si>
  <si>
    <t>0160-6379</t>
  </si>
  <si>
    <t>FAMILY MEDICINE</t>
  </si>
  <si>
    <t>0742-3225</t>
  </si>
  <si>
    <t>FAMILY PRACTICE</t>
  </si>
  <si>
    <t>0263-2136</t>
  </si>
  <si>
    <t>FAMILY PROCESS</t>
  </si>
  <si>
    <t>0014-7370</t>
  </si>
  <si>
    <t>FAMILY RELATIONS</t>
  </si>
  <si>
    <t>0197-6664</t>
  </si>
  <si>
    <t>FAMILIES RELATIONSHIPS AND SOCIETIES</t>
  </si>
  <si>
    <t>2046-7435</t>
  </si>
  <si>
    <t>FAMILIES IN SOCIETY-THE JOURNAL OF CONTEMPORARY SOCIAL SERVICES</t>
  </si>
  <si>
    <t>1044-3894</t>
  </si>
  <si>
    <t>FAMILIES SYSTEMS &amp; HEALTH</t>
  </si>
  <si>
    <t>1091-7527</t>
  </si>
  <si>
    <t>FARADAY DISCUSSIONS</t>
  </si>
  <si>
    <t>1359-6640</t>
  </si>
  <si>
    <t>FARMACIA</t>
  </si>
  <si>
    <t>0014-8237</t>
  </si>
  <si>
    <t>FASEB JOURNAL</t>
  </si>
  <si>
    <t>0892-6638</t>
  </si>
  <si>
    <t>FATIGUE &amp; FRACTURE OF ENGINEERING MATERIALS &amp; STRUCTURES</t>
  </si>
  <si>
    <t>8756-758X</t>
  </si>
  <si>
    <t>FEBS JOURNAL</t>
  </si>
  <si>
    <t>1742-464X</t>
  </si>
  <si>
    <t>FEBS LETTERS</t>
  </si>
  <si>
    <t>FEBS OPEN BIO</t>
  </si>
  <si>
    <t>2211-5463</t>
  </si>
  <si>
    <t>FEDERAL RESERVE BANK OF ST LOUIS REVIEW</t>
  </si>
  <si>
    <t>0014-9187</t>
  </si>
  <si>
    <t>FEMINIST CRIMINOLOGY</t>
  </si>
  <si>
    <t>1557-0851</t>
  </si>
  <si>
    <t>FEMINIST ECONOMICS</t>
  </si>
  <si>
    <t>1354-5701</t>
  </si>
  <si>
    <t>FEMINIST LEGAL STUDIES</t>
  </si>
  <si>
    <t>0966-3622</t>
  </si>
  <si>
    <t>FEMINIST MEDIA STUDIES</t>
  </si>
  <si>
    <t>1468-0777</t>
  </si>
  <si>
    <t>FEMINISM &amp; PSYCHOLOGY</t>
  </si>
  <si>
    <t>0959-3535</t>
  </si>
  <si>
    <t>FEMINIST THEORY</t>
  </si>
  <si>
    <t>1464-7001</t>
  </si>
  <si>
    <t>FEMALE PELVIC MEDICINE AND RECONSTRUCTIVE SURGERY</t>
  </si>
  <si>
    <t>2151-8378</t>
  </si>
  <si>
    <t>FEMINIST REVIEW</t>
  </si>
  <si>
    <t>0141-7789</t>
  </si>
  <si>
    <t>FEMINIST STUDIES</t>
  </si>
  <si>
    <t>0046-3663</t>
  </si>
  <si>
    <t>FEMINISTISCHE STUDIEN</t>
  </si>
  <si>
    <t>0723-5186</t>
  </si>
  <si>
    <t>FEMS MICROBIOLOGY ECOLOGY</t>
  </si>
  <si>
    <t>0168-6496</t>
  </si>
  <si>
    <t>FEMS MICROBIOLOGY LETTERS</t>
  </si>
  <si>
    <t>0378-1097</t>
  </si>
  <si>
    <t>FEMS MICROBIOLOGY REVIEWS</t>
  </si>
  <si>
    <t>0168-6445</t>
  </si>
  <si>
    <t>FEMS YEAST RESEARCH</t>
  </si>
  <si>
    <t>1567-1356</t>
  </si>
  <si>
    <t>FERROELECTRICS</t>
  </si>
  <si>
    <t>0015-0193</t>
  </si>
  <si>
    <t>FERROELECTRICS LETTERS SECTION</t>
  </si>
  <si>
    <t>0731-5171</t>
  </si>
  <si>
    <t>FERTILITY AND STERILITY</t>
  </si>
  <si>
    <t>0015-0282</t>
  </si>
  <si>
    <t>FETAL DIAGNOSIS AND THERAPY</t>
  </si>
  <si>
    <t>1015-3837</t>
  </si>
  <si>
    <t>FETAL AND PEDIATRIC PATHOLOGY</t>
  </si>
  <si>
    <t>1551-3815</t>
  </si>
  <si>
    <t>FEW-BODY SYSTEMS</t>
  </si>
  <si>
    <t>0177-7963</t>
  </si>
  <si>
    <t>FIBER AND INTEGRATED OPTICS</t>
  </si>
  <si>
    <t>0146-8030</t>
  </si>
  <si>
    <t>FIBERS AND POLYMERS</t>
  </si>
  <si>
    <t>1229-9197</t>
  </si>
  <si>
    <t>FIBRE CHEMISTRY</t>
  </si>
  <si>
    <t>0015-0541</t>
  </si>
  <si>
    <t>FIBRES &amp; TEXTILES IN EASTERN EUROPE</t>
  </si>
  <si>
    <t>1230-3666</t>
  </si>
  <si>
    <t>FIELD CROPS RESEARCH</t>
  </si>
  <si>
    <t>0378-4290</t>
  </si>
  <si>
    <t>FIELD METHODS</t>
  </si>
  <si>
    <t>1525-822X</t>
  </si>
  <si>
    <t>FILOMAT</t>
  </si>
  <si>
    <t>0354-5180</t>
  </si>
  <si>
    <t>FILOSOFIJA-SOCIOLOGIJA</t>
  </si>
  <si>
    <t>0235-7186</t>
  </si>
  <si>
    <t>FILTRATION &amp; SEPARATION</t>
  </si>
  <si>
    <t>0015-1882</t>
  </si>
  <si>
    <t>FINANCIAL ANALYSTS JOURNAL</t>
  </si>
  <si>
    <t>0015-198X</t>
  </si>
  <si>
    <t>FINANCIAL MANAGEMENT</t>
  </si>
  <si>
    <t>0046-3892</t>
  </si>
  <si>
    <t>FINANCE RESEARCH LETTERS</t>
  </si>
  <si>
    <t>1544-6123</t>
  </si>
  <si>
    <t>FINANCE AND STOCHASTICS</t>
  </si>
  <si>
    <t>0949-2984</t>
  </si>
  <si>
    <t>FINANCE A UVER-CZECH JOURNAL OF ECONOMICS AND FINANCE</t>
  </si>
  <si>
    <t>0015-1920</t>
  </si>
  <si>
    <t>FINANZARCHIV</t>
  </si>
  <si>
    <t>0015-2218</t>
  </si>
  <si>
    <t>FINITE ELEMENTS IN ANALYSIS AND DESIGN</t>
  </si>
  <si>
    <t>0168-874X</t>
  </si>
  <si>
    <t>FINITE FIELDS AND THEIR APPLICATIONS</t>
  </si>
  <si>
    <t>1071-5797</t>
  </si>
  <si>
    <t>FIRE ECOLOGY</t>
  </si>
  <si>
    <t>1933-9747</t>
  </si>
  <si>
    <t>FIRE AND MATERIALS</t>
  </si>
  <si>
    <t>0308-0501</t>
  </si>
  <si>
    <t>FIRE SAFETY JOURNAL</t>
  </si>
  <si>
    <t>0379-7112</t>
  </si>
  <si>
    <t>FIRE TECHNOLOGY</t>
  </si>
  <si>
    <t>0015-2684</t>
  </si>
  <si>
    <t>FIRST LANGUAGE</t>
  </si>
  <si>
    <t>0142-7237</t>
  </si>
  <si>
    <t>FISCAL STUDIES</t>
  </si>
  <si>
    <t>0143-5671</t>
  </si>
  <si>
    <t>FISHERY BULLETIN</t>
  </si>
  <si>
    <t>0090-0656</t>
  </si>
  <si>
    <t>FISH AND FISHERIES</t>
  </si>
  <si>
    <t>1467-2960</t>
  </si>
  <si>
    <t>FISHERIES OCEANOGRAPHY</t>
  </si>
  <si>
    <t>1054-6006</t>
  </si>
  <si>
    <t>FISH PATHOLOGY</t>
  </si>
  <si>
    <t>0388-788X</t>
  </si>
  <si>
    <t>FISH PHYSIOLOGY AND BIOCHEMISTRY</t>
  </si>
  <si>
    <t>0920-1742</t>
  </si>
  <si>
    <t>FISHERIES RESEARCH</t>
  </si>
  <si>
    <t>0165-7836</t>
  </si>
  <si>
    <t>FISHERIES</t>
  </si>
  <si>
    <t>0363-2415</t>
  </si>
  <si>
    <t>FISHERIES MANAGEMENT AND ECOLOGY</t>
  </si>
  <si>
    <t>0969-997X</t>
  </si>
  <si>
    <t>FISHERIES SCIENCE</t>
  </si>
  <si>
    <t>0919-9268</t>
  </si>
  <si>
    <t>FITOTERAPIA</t>
  </si>
  <si>
    <t>0367-326X</t>
  </si>
  <si>
    <t>FIXED POINT THEORY</t>
  </si>
  <si>
    <t>1583-5022</t>
  </si>
  <si>
    <t>FLORIDA ENTOMOLOGIST</t>
  </si>
  <si>
    <t>0015-4040</t>
  </si>
  <si>
    <t>FLAVOUR AND FRAGRANCE JOURNAL</t>
  </si>
  <si>
    <t>0882-5734</t>
  </si>
  <si>
    <t>FLEISCHWIRTSCHAFT</t>
  </si>
  <si>
    <t>0015-363X</t>
  </si>
  <si>
    <t>FLEXIBLE SERVICES AND MANUFACTURING JOURNAL</t>
  </si>
  <si>
    <t>1936-6582</t>
  </si>
  <si>
    <t>FLORA</t>
  </si>
  <si>
    <t>0367-2530</t>
  </si>
  <si>
    <t>FLOW MEASUREMENT AND INSTRUMENTATION</t>
  </si>
  <si>
    <t>0955-5986</t>
  </si>
  <si>
    <t>FLOW TURBULENCE AND COMBUSTION</t>
  </si>
  <si>
    <t>1386-6184</t>
  </si>
  <si>
    <t>FLUCTUATION AND NOISE LETTERS</t>
  </si>
  <si>
    <t>0219-4775</t>
  </si>
  <si>
    <t>FLUID DYNAMICS RESEARCH</t>
  </si>
  <si>
    <t>0169-5983</t>
  </si>
  <si>
    <t>FLUID DYNAMICS</t>
  </si>
  <si>
    <t>0015-4628</t>
  </si>
  <si>
    <t>FLUID PHASE EQUILIBRIA</t>
  </si>
  <si>
    <t>0378-3812</t>
  </si>
  <si>
    <t>FLUORIDE</t>
  </si>
  <si>
    <t>0015-4725</t>
  </si>
  <si>
    <t>FLY</t>
  </si>
  <si>
    <t>1933-6934</t>
  </si>
  <si>
    <t>FOCUS ON AUTISM AND OTHER DEVELOPMENTAL DISABILITIES</t>
  </si>
  <si>
    <t>1088-3576</t>
  </si>
  <si>
    <t>FOLIA BIOLOGICA-KRAKOW</t>
  </si>
  <si>
    <t>0015-5497</t>
  </si>
  <si>
    <t>FOLIA BIOLOGICA</t>
  </si>
  <si>
    <t>0015-5500</t>
  </si>
  <si>
    <t>FOLIA GEOBOTANICA</t>
  </si>
  <si>
    <t>1211-9520</t>
  </si>
  <si>
    <t>FOLIA HISTOCHEMICA ET CYTOBIOLOGICA</t>
  </si>
  <si>
    <t>0239-8508</t>
  </si>
  <si>
    <t>FOLIA HORTICULTURAE</t>
  </si>
  <si>
    <t>0867-1761</t>
  </si>
  <si>
    <t>FOLIA LINGUISTICA</t>
  </si>
  <si>
    <t>0165-4004</t>
  </si>
  <si>
    <t>FOLIA MICROBIOLOGICA</t>
  </si>
  <si>
    <t>0015-5632</t>
  </si>
  <si>
    <t>FOLIA MORPHOLOGICA</t>
  </si>
  <si>
    <t>0015-5659</t>
  </si>
  <si>
    <t>FOLIA NEUROPATHOLOGICA</t>
  </si>
  <si>
    <t>1641-4640</t>
  </si>
  <si>
    <t>FOLIA PARASITOLOGICA</t>
  </si>
  <si>
    <t>0015-5683</t>
  </si>
  <si>
    <t>FOLIA PHONIATRICA ET LOGOPAEDICA</t>
  </si>
  <si>
    <t>1021-7762</t>
  </si>
  <si>
    <t>FOLIA PRIMATOLOGICA</t>
  </si>
  <si>
    <t>0015-5713</t>
  </si>
  <si>
    <t>FOLIA ZOOLOGICA</t>
  </si>
  <si>
    <t>0139-7893</t>
  </si>
  <si>
    <t>FOOD ADDITIVES AND CONTAMINANTS PART A-CHEMISTRY ANALYSIS CONTROL EXPOSURE &amp; RISK ASSESSMENT</t>
  </si>
  <si>
    <t>1944-0049</t>
  </si>
  <si>
    <t>FOOD ADDITIVES &amp; CONTAMINANTS PART B-SURVEILLANCE</t>
  </si>
  <si>
    <t>1939-3210</t>
  </si>
  <si>
    <t>FOOD ANALYTICAL METHODS</t>
  </si>
  <si>
    <t>1936-9751</t>
  </si>
  <si>
    <t>FOOD BIOPHYSICS</t>
  </si>
  <si>
    <t>1557-1858</t>
  </si>
  <si>
    <t>FOOD AND BIOPROCESS TECHNOLOGY</t>
  </si>
  <si>
    <t>1935-5130</t>
  </si>
  <si>
    <t>FOOD AND BIOPRODUCTS PROCESSING</t>
  </si>
  <si>
    <t>0960-3085</t>
  </si>
  <si>
    <t>FOOD BIOSCIENCE</t>
  </si>
  <si>
    <t>2212-4292</t>
  </si>
  <si>
    <t>FOOD BIOTECHNOLOGY</t>
  </si>
  <si>
    <t>0890-5436</t>
  </si>
  <si>
    <t>FOOD CHEMISTRY</t>
  </si>
  <si>
    <t>0308-8146</t>
  </si>
  <si>
    <t>FOOD AND CHEMICAL TOXICOLOGY</t>
  </si>
  <si>
    <t>0278-6915</t>
  </si>
  <si>
    <t>FOOD CONTROL</t>
  </si>
  <si>
    <t>0956-7135</t>
  </si>
  <si>
    <t>FOOD CULTURE &amp; SOCIETY</t>
  </si>
  <si>
    <t>1552-8014</t>
  </si>
  <si>
    <t>FOOD AND DRUG LAW JOURNAL</t>
  </si>
  <si>
    <t>1064-590X</t>
  </si>
  <si>
    <t>FOOD AND ENERGY SECURITY</t>
  </si>
  <si>
    <t>2048-3694</t>
  </si>
  <si>
    <t>FOOD ENGINEERING REVIEWS</t>
  </si>
  <si>
    <t>1866-7910</t>
  </si>
  <si>
    <t>FOOD AND ENVIRONMENTAL VIROLOGY</t>
  </si>
  <si>
    <t>1867-0334</t>
  </si>
  <si>
    <t>FOOD &amp; FUNCTION</t>
  </si>
  <si>
    <t>2042-6496</t>
  </si>
  <si>
    <t>FOOD HYDROCOLLOIDS</t>
  </si>
  <si>
    <t>0268-005X</t>
  </si>
  <si>
    <t>FOOD HYGIENE AND SAFETY SCIENCE</t>
  </si>
  <si>
    <t>0015-6426</t>
  </si>
  <si>
    <t>FOOD MICROBIOLOGY</t>
  </si>
  <si>
    <t>0740-0020</t>
  </si>
  <si>
    <t>FOOD AND NUTRITION BULLETIN</t>
  </si>
  <si>
    <t>0379-5721</t>
  </si>
  <si>
    <t>FOOD &amp; NUTRITION RESEARCH</t>
  </si>
  <si>
    <t>1654-6628</t>
  </si>
  <si>
    <t>FOOD PACKAGING AND SHELF LIFE</t>
  </si>
  <si>
    <t>2214-2894</t>
  </si>
  <si>
    <t>FOOD POLICY</t>
  </si>
  <si>
    <t>0306-9192</t>
  </si>
  <si>
    <t>FOOD QUALITY AND PREFERENCE</t>
  </si>
  <si>
    <t>0950-3293</t>
  </si>
  <si>
    <t>FOOD RESEARCH INTERNATIONAL</t>
  </si>
  <si>
    <t>0963-9969</t>
  </si>
  <si>
    <t>FOOD REVIEWS INTERNATIONAL</t>
  </si>
  <si>
    <t>8755-9129</t>
  </si>
  <si>
    <t>FOOD SCIENCE AND BIOTECHNOLOGY</t>
  </si>
  <si>
    <t>1226-7708</t>
  </si>
  <si>
    <t>FOOD SCIENCE &amp; NUTRITION</t>
  </si>
  <si>
    <t>2048-7177</t>
  </si>
  <si>
    <t>FOOD SCIENCE AND TECHNOLOGY</t>
  </si>
  <si>
    <t>0101-2061</t>
  </si>
  <si>
    <t>FOOD SCIENCE AND TECHNOLOGY INTERNATIONAL</t>
  </si>
  <si>
    <t>1082-0132</t>
  </si>
  <si>
    <t>FOOD SCIENCE AND TECHNOLOGY RESEARCH</t>
  </si>
  <si>
    <t>1344-6606</t>
  </si>
  <si>
    <t>FOOD SECURITY</t>
  </si>
  <si>
    <t>1876-4517</t>
  </si>
  <si>
    <t>FOOD TECHNOLOGY AND BIOTECHNOLOGY</t>
  </si>
  <si>
    <t>1330-9862</t>
  </si>
  <si>
    <t>FOOD TECHNOLOGY</t>
  </si>
  <si>
    <t>0015-6639</t>
  </si>
  <si>
    <t>FOODBORNE PATHOGENS AND DISEASE</t>
  </si>
  <si>
    <t>1535-3141</t>
  </si>
  <si>
    <t>FOOT AND ANKLE CLINICS</t>
  </si>
  <si>
    <t>1083-7515</t>
  </si>
  <si>
    <t>FOOT &amp; ANKLE INTERNATIONAL</t>
  </si>
  <si>
    <t>1071-1007</t>
  </si>
  <si>
    <t>FOOT AND ANKLE SURGERY</t>
  </si>
  <si>
    <t>1268-7731</t>
  </si>
  <si>
    <t>FOREST ECOSYSTEMS</t>
  </si>
  <si>
    <t>2095-6355</t>
  </si>
  <si>
    <t>FORBES</t>
  </si>
  <si>
    <t>0015-6914</t>
  </si>
  <si>
    <t>FORDHAM LAW REVIEW</t>
  </si>
  <si>
    <t>0015-704X</t>
  </si>
  <si>
    <t>FOREIGN AFFAIRS</t>
  </si>
  <si>
    <t>0015-7120</t>
  </si>
  <si>
    <t>FOREIGN LANGUAGE ANNALS</t>
  </si>
  <si>
    <t>0015-718X</t>
  </si>
  <si>
    <t>FOREIGN POLICY ANALYSIS</t>
  </si>
  <si>
    <t>1743-8586</t>
  </si>
  <si>
    <t>FORENSIC SCIENCE INTERNATIONAL</t>
  </si>
  <si>
    <t>0379-0738</t>
  </si>
  <si>
    <t>FORENSIC SCIENCE MEDICINE AND PATHOLOGY</t>
  </si>
  <si>
    <t>1547-769X</t>
  </si>
  <si>
    <t>FORENSIC TOXICOLOGY</t>
  </si>
  <si>
    <t>1860-8965</t>
  </si>
  <si>
    <t>FORESTRY CHRONICLE</t>
  </si>
  <si>
    <t>0015-7546</t>
  </si>
  <si>
    <t>FOREST ECOLOGY AND MANAGEMENT</t>
  </si>
  <si>
    <t>0378-1127</t>
  </si>
  <si>
    <t>FOREST PATHOLOGY</t>
  </si>
  <si>
    <t>1437-4781</t>
  </si>
  <si>
    <t>FOREST POLICY AND ECONOMICS</t>
  </si>
  <si>
    <t>1389-9341</t>
  </si>
  <si>
    <t>FOREST PRODUCTS JOURNAL</t>
  </si>
  <si>
    <t>0015-7473</t>
  </si>
  <si>
    <t>FOREST SCIENCE</t>
  </si>
  <si>
    <t>0015-749X</t>
  </si>
  <si>
    <t>FOREST SYSTEMS</t>
  </si>
  <si>
    <t>2171-5068</t>
  </si>
  <si>
    <t>FORESTRY</t>
  </si>
  <si>
    <t>0015-752X</t>
  </si>
  <si>
    <t>FORESTS</t>
  </si>
  <si>
    <t>FORKTAIL</t>
  </si>
  <si>
    <t>0950-1746</t>
  </si>
  <si>
    <t>FORMAL ASPECTS OF COMPUTING</t>
  </si>
  <si>
    <t>0934-5043</t>
  </si>
  <si>
    <t>FORMAL METHODS IN SYSTEM DESIGN</t>
  </si>
  <si>
    <t>0925-9856</t>
  </si>
  <si>
    <t>FORSCHUNG IM INGENIEURWESEN-ENGINEERING RESEARCH</t>
  </si>
  <si>
    <t>0015-7899</t>
  </si>
  <si>
    <t>FORTSCHRITTE DER NEUROLOGIE PSYCHIATRIE</t>
  </si>
  <si>
    <t>0720-4299</t>
  </si>
  <si>
    <t>FORTSCHRITTE DER PHYSIK-PROGRESS OF PHYSICS</t>
  </si>
  <si>
    <t>0015-8208</t>
  </si>
  <si>
    <t>FORUM MATHEMATICUM</t>
  </si>
  <si>
    <t>0933-7741</t>
  </si>
  <si>
    <t>FORUM DER PSYCHOANALYSE</t>
  </si>
  <si>
    <t>0178-7667</t>
  </si>
  <si>
    <t>FORUM-A JOURNAL OF APPLIED RESEARCH IN CONTEMPORARY POLITICS</t>
  </si>
  <si>
    <t>2194-6183</t>
  </si>
  <si>
    <t>FOSSIL RECORD</t>
  </si>
  <si>
    <t>2193-0066</t>
  </si>
  <si>
    <t>FOTTEA</t>
  </si>
  <si>
    <t>1802-5439</t>
  </si>
  <si>
    <t>FOUNDATIONS OF CHEMISTRY</t>
  </si>
  <si>
    <t>1386-4238</t>
  </si>
  <si>
    <t>FOUNDATIONS OF COMPUTATIONAL MATHEMATICS</t>
  </si>
  <si>
    <t>1615-3375</t>
  </si>
  <si>
    <t>FOUNDATIONS OF PHYSICS</t>
  </si>
  <si>
    <t>0015-9018</t>
  </si>
  <si>
    <t>FOUNDATIONS OF SCIENCE</t>
  </si>
  <si>
    <t>1233-1821</t>
  </si>
  <si>
    <t>FOUNDATIONS AND TRENDS IN INFORMATION RETRIEVAL</t>
  </si>
  <si>
    <t>1554-0669</t>
  </si>
  <si>
    <t>FOURRAGES</t>
  </si>
  <si>
    <t>0429-2766</t>
  </si>
  <si>
    <t>FRENCH CULTURAL STUDIES</t>
  </si>
  <si>
    <t>0957-1558</t>
  </si>
  <si>
    <t>FRENCH HISTORY</t>
  </si>
  <si>
    <t>0269-1191</t>
  </si>
  <si>
    <t>FRACTIONAL CALCULUS AND APPLIED ANALYSIS</t>
  </si>
  <si>
    <t>1311-0454</t>
  </si>
  <si>
    <t>FRACTALS-COMPLEX GEOMETRY PATTERNS AND SCALING IN NATURE AND SOCIETY</t>
  </si>
  <si>
    <t>0218-348X</t>
  </si>
  <si>
    <t>FREE RADICAL BIOLOGY AND MEDICINE</t>
  </si>
  <si>
    <t>0891-5849</t>
  </si>
  <si>
    <t>FREE RADICAL RESEARCH</t>
  </si>
  <si>
    <t>1071-5762</t>
  </si>
  <si>
    <t>FREQUENZ</t>
  </si>
  <si>
    <t>0016-1136</t>
  </si>
  <si>
    <t>FRESENIUS ENVIRONMENTAL BULLETIN</t>
  </si>
  <si>
    <t>1018-4619</t>
  </si>
  <si>
    <t>FRESHWATER SCIENCE</t>
  </si>
  <si>
    <t>2161-9549</t>
  </si>
  <si>
    <t>FRESHWATER BIOLOGY</t>
  </si>
  <si>
    <t>0046-5070</t>
  </si>
  <si>
    <t>FRICTION</t>
  </si>
  <si>
    <t>2223-7690</t>
  </si>
  <si>
    <t>FRONTIERS IN AGING NEUROSCIENCE</t>
  </si>
  <si>
    <t>1663-4365</t>
  </si>
  <si>
    <t>FRONTIERS IN BEHAVIORAL NEUROSCIENCE</t>
  </si>
  <si>
    <t>1662-5153</t>
  </si>
  <si>
    <t>FRONTIERS IN BIOSCIENCE-LANDMARK</t>
  </si>
  <si>
    <t>1093-9946</t>
  </si>
  <si>
    <t>FRONTIERS IN CELLULAR AND INFECTION MICROBIOLOGY</t>
  </si>
  <si>
    <t>2235-2988</t>
  </si>
  <si>
    <t>FRONTIERS IN CELLULAR NEUROSCIENCE</t>
  </si>
  <si>
    <t>FRONTIERS IN CHEMISTRY</t>
  </si>
  <si>
    <t>2296-2646</t>
  </si>
  <si>
    <t>FRONTIERS OF CHEMICAL SCIENCE AND ENGINEERING</t>
  </si>
  <si>
    <t>2095-0179</t>
  </si>
  <si>
    <t>FRONTIERS IN COMPUTATIONAL NEUROSCIENCE</t>
  </si>
  <si>
    <t>FRONTIERS OF COMPUTER SCIENCE</t>
  </si>
  <si>
    <t>2095-2228</t>
  </si>
  <si>
    <t>FRONTIERS OF EARTH SCIENCE</t>
  </si>
  <si>
    <t>2095-0195</t>
  </si>
  <si>
    <t>FRONTIERS IN ECOLOGY AND THE ENVIRONMENT</t>
  </si>
  <si>
    <t>1540-9295</t>
  </si>
  <si>
    <t>FRONTIERS IN ENDOCRINOLOGY</t>
  </si>
  <si>
    <t>1664-2392</t>
  </si>
  <si>
    <t>FRONTIERS IN ENERGY</t>
  </si>
  <si>
    <t>2095-1701</t>
  </si>
  <si>
    <t>FRONTIERS OF ENVIRONMENTAL SCIENCE &amp; ENGINEERING</t>
  </si>
  <si>
    <t>2095-2201</t>
  </si>
  <si>
    <t>FRONTIERS IN GENETICS</t>
  </si>
  <si>
    <t>FRONTIERS OF HORMONE RESEARCH</t>
  </si>
  <si>
    <t>0301-3073</t>
  </si>
  <si>
    <t>FRONTIERS IN HUMAN NEUROSCIENCE</t>
  </si>
  <si>
    <t>1662-5161</t>
  </si>
  <si>
    <t>FRONTIERS IN IMMUNOLOGY</t>
  </si>
  <si>
    <t>1664-3224</t>
  </si>
  <si>
    <t>FRONTIERS OF INFORMATION TECHNOLOGY &amp; ELECTRONIC ENGINEERING</t>
  </si>
  <si>
    <t>2095-9184</t>
  </si>
  <si>
    <t>FRONTIERS IN LIFE SCIENCE</t>
  </si>
  <si>
    <t>2155-3769</t>
  </si>
  <si>
    <t>FRONTIERS IN MATERIALS</t>
  </si>
  <si>
    <t>2296-8016</t>
  </si>
  <si>
    <t>FRONTIERS OF MATERIALS SCIENCE</t>
  </si>
  <si>
    <t>2095-025X</t>
  </si>
  <si>
    <t>FRONTIERS OF MATHEMATICS IN CHINA</t>
  </si>
  <si>
    <t>1673-3452</t>
  </si>
  <si>
    <t>FRONTIERS OF MEDICINE</t>
  </si>
  <si>
    <t>2095-0217</t>
  </si>
  <si>
    <t>FRONTIERS IN MICROBIOLOGY</t>
  </si>
  <si>
    <t>1664-302X</t>
  </si>
  <si>
    <t>FRONTIERS IN MOLECULAR NEUROSCIENCE</t>
  </si>
  <si>
    <t>1662-5099</t>
  </si>
  <si>
    <t>FRONTIERS IN NEURAL CIRCUITS</t>
  </si>
  <si>
    <t>FRONTIERS IN NEUROANATOMY</t>
  </si>
  <si>
    <t>1662-5129</t>
  </si>
  <si>
    <t>FRONTIERS IN NEUROENDOCRINOLOGY</t>
  </si>
  <si>
    <t>0091-3022</t>
  </si>
  <si>
    <t>FRONTIERS IN NEUROINFORMATICS</t>
  </si>
  <si>
    <t>FRONTIERS IN NEUROLOGY</t>
  </si>
  <si>
    <t>1664-2295</t>
  </si>
  <si>
    <t>FRONTIERS IN NEUROROBOTICS</t>
  </si>
  <si>
    <t>1662-5218</t>
  </si>
  <si>
    <t>FRONTIERS IN NEUROSCIENCE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</si>
  <si>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</si>
  <si>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</si>
  <si>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</si>
  <si>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</si>
  <si>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</si>
  <si>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</si>
  <si>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OF PHYSICS</t>
  </si>
  <si>
    <t>2095-0462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</si>
  <si>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</si>
  <si>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</si>
  <si>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</si>
  <si>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</si>
  <si>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</si>
  <si>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</si>
  <si>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</si>
  <si>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</si>
  <si>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OF STRUCTURAL AND CIVIL ENGINEERING</t>
  </si>
  <si>
    <t>2095-2430</t>
  </si>
  <si>
    <t>FRONTIERS IN ZOOLOGY</t>
  </si>
  <si>
    <t>1742-9994</t>
  </si>
  <si>
    <t>FRONTIERS-A JOURNAL OF WOMEN STUDIES</t>
  </si>
  <si>
    <t>0160-9009</t>
  </si>
  <si>
    <t>FRUITS</t>
  </si>
  <si>
    <t>0248-1294</t>
  </si>
  <si>
    <t>FUEL</t>
  </si>
  <si>
    <t>0016-2361</t>
  </si>
  <si>
    <t>FUEL CELLS</t>
  </si>
  <si>
    <t>1615-6846</t>
  </si>
  <si>
    <t>FUEL PROCESSING TECHNOLOGY</t>
  </si>
  <si>
    <t>0378-3820</t>
  </si>
  <si>
    <t>FUJITSU SCIENTIFIC &amp; TECHNICAL JOURNAL</t>
  </si>
  <si>
    <t>0016-2523</t>
  </si>
  <si>
    <t>FULLERENES NANOTUBES AND CARBON NANOSTRUCTURES</t>
  </si>
  <si>
    <t>1536-383X</t>
  </si>
  <si>
    <t>FUNCTIONAL ANALYSIS AND ITS APPLICATIONS</t>
  </si>
  <si>
    <t>0016-2663</t>
  </si>
  <si>
    <t>FUNCTIONAL ECOLOGY</t>
  </si>
  <si>
    <t>0269-8463</t>
  </si>
  <si>
    <t>FUNCTIONAL &amp; INTEGRATIVE GENOMICS</t>
  </si>
  <si>
    <t>1438-793X</t>
  </si>
  <si>
    <t>FUNCTIONS OF LANGUAGE</t>
  </si>
  <si>
    <t>0929-998X</t>
  </si>
  <si>
    <t>FUNCTIONAL MATERIALS LETTERS</t>
  </si>
  <si>
    <t>1793-6047</t>
  </si>
  <si>
    <t>FUNCTIONAL PLANT BIOLOGY</t>
  </si>
  <si>
    <t>1445-4408</t>
  </si>
  <si>
    <t>FUNDAMENTAL AND APPLIED LIMNOLOGY</t>
  </si>
  <si>
    <t>1863-9135</t>
  </si>
  <si>
    <t>FUNDAMENTAL &amp; CLINICAL PHARMACOLOGY</t>
  </si>
  <si>
    <t>0767-3981</t>
  </si>
  <si>
    <t>FUNDAMENTA INFORMATICAE</t>
  </si>
  <si>
    <t>0169-2968</t>
  </si>
  <si>
    <t>FUNDAMENTA MATHEMATICAE</t>
  </si>
  <si>
    <t>0016-2736</t>
  </si>
  <si>
    <t>FUNGAL BIOLOGY REVIEWS</t>
  </si>
  <si>
    <t>1749-4613</t>
  </si>
  <si>
    <t>FUNGAL BIOLOGY</t>
  </si>
  <si>
    <t>1878-6146</t>
  </si>
  <si>
    <t>FUNGAL DIVERSITY</t>
  </si>
  <si>
    <t>1560-2745</t>
  </si>
  <si>
    <t>FUNGAL ECOLOGY</t>
  </si>
  <si>
    <t>1754-5048</t>
  </si>
  <si>
    <t>FUNGAL GENETICS AND BIOLOGY</t>
  </si>
  <si>
    <t>1087-1845</t>
  </si>
  <si>
    <t>FUNKCIALAJ EKVACIOJ-SERIO INTERNACIA</t>
  </si>
  <si>
    <t>0532-8721</t>
  </si>
  <si>
    <t>FUSION ENGINEERING AND DESIGN</t>
  </si>
  <si>
    <t>0920-3796</t>
  </si>
  <si>
    <t>FUSION SCIENCE AND TECHNOLOGY</t>
  </si>
  <si>
    <t>1536-1055</t>
  </si>
  <si>
    <t>FUTURE OF CHILDREN</t>
  </si>
  <si>
    <t>1054-8289</t>
  </si>
  <si>
    <t>FUTURE GENERATION COMPUTER SYSTEMS-THE INTERNATIONAL JOURNAL OF ESCIENCE</t>
  </si>
  <si>
    <t>0167-739X</t>
  </si>
  <si>
    <t>FUTURE MEDICINAL CHEMISTRY</t>
  </si>
  <si>
    <t>1756-8919</t>
  </si>
  <si>
    <t>FUTURE MICROBIOLOGY</t>
  </si>
  <si>
    <t>1746-0913</t>
  </si>
  <si>
    <t>FUTURE ONCOLOGY</t>
  </si>
  <si>
    <t>1479-6694</t>
  </si>
  <si>
    <t>FUTURE VIROLOGY</t>
  </si>
  <si>
    <t>1746-0794</t>
  </si>
  <si>
    <t>FUTURES</t>
  </si>
  <si>
    <t>0016-3287</t>
  </si>
  <si>
    <t>FUZZY OPTIMIZATION AND DECISION MAKING</t>
  </si>
  <si>
    <t>1568-4539</t>
  </si>
  <si>
    <t>FUZZY SETS AND SYSTEMS</t>
  </si>
  <si>
    <t>0165-0114</t>
  </si>
  <si>
    <t>G3-GENES GENOMES GENETICS</t>
  </si>
  <si>
    <t>2160-1836</t>
  </si>
  <si>
    <t>GACETA MEDICA DE MEXICO</t>
  </si>
  <si>
    <t>0016-3813</t>
  </si>
  <si>
    <t>GACETA SANITARIA</t>
  </si>
  <si>
    <t>0213-9111</t>
  </si>
  <si>
    <t>GAIA-ECOLOGICAL PERSPECTIVES FOR SCIENCE AND SOCIETY</t>
  </si>
  <si>
    <t>0940-5550</t>
  </si>
  <si>
    <t>GAIT &amp; POSTURE</t>
  </si>
  <si>
    <t>0966-6362</t>
  </si>
  <si>
    <t>GAMES AND ECONOMIC BEHAVIOR</t>
  </si>
  <si>
    <t>0899-8256</t>
  </si>
  <si>
    <t>GAMES AND CULTURE</t>
  </si>
  <si>
    <t>1555-4120</t>
  </si>
  <si>
    <t>GAMES FOR HEALTH JOURNAL</t>
  </si>
  <si>
    <t>2161-783X</t>
  </si>
  <si>
    <t>GASTRIC CANCER</t>
  </si>
  <si>
    <t>1436-3291</t>
  </si>
  <si>
    <t>GASTROENTEROLOGIA Y HEPATOLOGIA</t>
  </si>
  <si>
    <t>0210-5705</t>
  </si>
  <si>
    <t>GASTROENTEROLOGY RESEARCH AND PRACTICE</t>
  </si>
  <si>
    <t>1687-6121</t>
  </si>
  <si>
    <t>GASTROENTEROLOGY CLINICS OF NORTH AMERICA</t>
  </si>
  <si>
    <t>0889-8553</t>
  </si>
  <si>
    <t>GASTROENTEROLOGY NURSING</t>
  </si>
  <si>
    <t>1042-895X</t>
  </si>
  <si>
    <t>GASTROENTEROLOGY REPORT</t>
  </si>
  <si>
    <t>2052-0034</t>
  </si>
  <si>
    <t>GASTROENTEROLOGY</t>
  </si>
  <si>
    <t>0016-5085</t>
  </si>
  <si>
    <t>GASTROINTESTINAL ENDOSCOPY</t>
  </si>
  <si>
    <t>0016-5107</t>
  </si>
  <si>
    <t>GAYANA</t>
  </si>
  <si>
    <t>0717-6538</t>
  </si>
  <si>
    <t>GAYANA BOTANICA</t>
  </si>
  <si>
    <t>0717-6643</t>
  </si>
  <si>
    <t>GLOBAL CHANGE BIOLOGY BIOENERGY</t>
  </si>
  <si>
    <t>1757-1693</t>
  </si>
  <si>
    <t>GEBURTSHILFE UND FRAUENHEILKUNDE</t>
  </si>
  <si>
    <t>0016-5751</t>
  </si>
  <si>
    <t>GEDRAG &amp; ORGANISATIE</t>
  </si>
  <si>
    <t>0921-5077</t>
  </si>
  <si>
    <t>GEFAHRSTOFFE REINHALTUNG DER LUFT</t>
  </si>
  <si>
    <t>0949-8036</t>
  </si>
  <si>
    <t>GEMATOLOGIYA I TRANSFUZIOLOGIYA</t>
  </si>
  <si>
    <t>0234-5730</t>
  </si>
  <si>
    <t>GEMS &amp; GEMOLOGY</t>
  </si>
  <si>
    <t>0016-626X</t>
  </si>
  <si>
    <t>GENERAL AND COMPARATIVE ENDOCRINOLOGY</t>
  </si>
  <si>
    <t>0016-6480</t>
  </si>
  <si>
    <t>GENERAL HOSPITAL PSYCHIATRY</t>
  </si>
  <si>
    <t>0163-8343</t>
  </si>
  <si>
    <t>GENERAL PHYSIOLOGY AND BIOPHYSICS</t>
  </si>
  <si>
    <t>0231-5882</t>
  </si>
  <si>
    <t>GENERAL RELATIVITY AND GRAVITATION</t>
  </si>
  <si>
    <t>0001-7701</t>
  </si>
  <si>
    <t>GENDER AND EDUCATION</t>
  </si>
  <si>
    <t>0954-0253</t>
  </si>
  <si>
    <t>GENDER AND LANGUAGE</t>
  </si>
  <si>
    <t>1747-6321</t>
  </si>
  <si>
    <t>GENDER PLACE AND CULTURE</t>
  </si>
  <si>
    <t>0966-369X</t>
  </si>
  <si>
    <t>GENDER &amp; SOCIETY</t>
  </si>
  <si>
    <t>0891-2432</t>
  </si>
  <si>
    <t>GENDER WORK AND ORGANIZATION</t>
  </si>
  <si>
    <t>0968-6673</t>
  </si>
  <si>
    <t>GENE</t>
  </si>
  <si>
    <t>0378-1119</t>
  </si>
  <si>
    <t>GENES CHROMOSOMES &amp; CANCER</t>
  </si>
  <si>
    <t>1045-2257</t>
  </si>
  <si>
    <t>GENES &amp; DEVELOPMENT</t>
  </si>
  <si>
    <t>0890-9369</t>
  </si>
  <si>
    <t>GENE EXPRESSION PATTERNS</t>
  </si>
  <si>
    <t>1567-133X</t>
  </si>
  <si>
    <t>GENE THERAPY</t>
  </si>
  <si>
    <t>0969-7128</t>
  </si>
  <si>
    <t>GENERATIONS-JOURNAL OF THE AMERICAN SOCIETY ON AGING</t>
  </si>
  <si>
    <t>0738-7806</t>
  </si>
  <si>
    <t>GENES BRAIN AND BEHAVIOR</t>
  </si>
  <si>
    <t>1601-1848</t>
  </si>
  <si>
    <t>GENES TO CELLS</t>
  </si>
  <si>
    <t>1356-9597</t>
  </si>
  <si>
    <t>GENES &amp; GENETIC SYSTEMS</t>
  </si>
  <si>
    <t>1341-7568</t>
  </si>
  <si>
    <t>GENES &amp; GENOMICS</t>
  </si>
  <si>
    <t>1976-9571</t>
  </si>
  <si>
    <t>GENES AND NUTRITION</t>
  </si>
  <si>
    <t>GENES</t>
  </si>
  <si>
    <t>GENESIS</t>
  </si>
  <si>
    <t>1526-954X</t>
  </si>
  <si>
    <t>GENETIC EPIDEMIOLOGY</t>
  </si>
  <si>
    <t>0741-0395</t>
  </si>
  <si>
    <t>GENETICS IN MEDICINE</t>
  </si>
  <si>
    <t>1098-3600</t>
  </si>
  <si>
    <t>GENETICS AND MOLECULAR BIOLOGY</t>
  </si>
  <si>
    <t>1415-4757</t>
  </si>
  <si>
    <t>GENETIC PROGRAMMING AND EVOLVABLE MACHINES</t>
  </si>
  <si>
    <t>1389-2576</t>
  </si>
  <si>
    <t>GENETICS RESEARCH</t>
  </si>
  <si>
    <t>0016-6723</t>
  </si>
  <si>
    <t>GENETIC RESOURCES AND CROP EVOLUTION</t>
  </si>
  <si>
    <t>0925-9864</t>
  </si>
  <si>
    <t>GENETICS SELECTION EVOLUTION</t>
  </si>
  <si>
    <t>0999-193X</t>
  </si>
  <si>
    <t>GENETIC TESTING AND MOLECULAR BIOMARKERS</t>
  </si>
  <si>
    <t>1945-0265</t>
  </si>
  <si>
    <t>GENETICA</t>
  </si>
  <si>
    <t>0016-6707</t>
  </si>
  <si>
    <t>GENETICS</t>
  </si>
  <si>
    <t>0016-6731</t>
  </si>
  <si>
    <t>GENETIKA-BELGRADE</t>
  </si>
  <si>
    <t>0534-0012</t>
  </si>
  <si>
    <t>GENEVA PAPERS ON RISK AND INSURANCE-ISSUES AND PRACTICE</t>
  </si>
  <si>
    <t>1018-5895</t>
  </si>
  <si>
    <t>GENEVA RISK AND INSURANCE REVIEW</t>
  </si>
  <si>
    <t>1554-964X</t>
  </si>
  <si>
    <t>GENOMICS PROTEOMICS &amp; BIOINFORMATICS</t>
  </si>
  <si>
    <t>1672-0229</t>
  </si>
  <si>
    <t>GENOME</t>
  </si>
  <si>
    <t>0831-2796</t>
  </si>
  <si>
    <t>GENOME BIOLOGY</t>
  </si>
  <si>
    <t>1474-760X</t>
  </si>
  <si>
    <t>GENOME BIOLOGY AND EVOLUTION</t>
  </si>
  <si>
    <t>1759-6653</t>
  </si>
  <si>
    <t>GENOME MEDICINE</t>
  </si>
  <si>
    <t>1756-994X</t>
  </si>
  <si>
    <t>GENOME RESEARCH</t>
  </si>
  <si>
    <t>1088-9051</t>
  </si>
  <si>
    <t>GENOMICS</t>
  </si>
  <si>
    <t>0888-7543</t>
  </si>
  <si>
    <t>GEOARCHAEOLOGY-AN INTERNATIONAL JOURNAL</t>
  </si>
  <si>
    <t>0883-6353</t>
  </si>
  <si>
    <t>GEOBIOLOGY</t>
  </si>
  <si>
    <t>1472-4677</t>
  </si>
  <si>
    <t>GEOBIOS</t>
  </si>
  <si>
    <t>0016-6995</t>
  </si>
  <si>
    <t>GEOCARTO INTERNATIONAL</t>
  </si>
  <si>
    <t>1010-6049</t>
  </si>
  <si>
    <t>GEOCHEMISTRY GEOPHYSICS GEOSYSTEMS</t>
  </si>
  <si>
    <t>GEOCHEMISTRY INTERNATIONAL</t>
  </si>
  <si>
    <t>0016-7029</t>
  </si>
  <si>
    <t>GEOCHEMICAL JOURNAL</t>
  </si>
  <si>
    <t>0016-7002</t>
  </si>
  <si>
    <t>GEOCHEMICAL PERSPECTIVES</t>
  </si>
  <si>
    <t>2223-7755</t>
  </si>
  <si>
    <t>GEOCHEMICAL TRANSACTIONS</t>
  </si>
  <si>
    <t>1467-4866</t>
  </si>
  <si>
    <t>GEOCHEMISTRY-EXPLORATION ENVIRONMENT ANALYSIS</t>
  </si>
  <si>
    <t>1467-7873</t>
  </si>
  <si>
    <t>GEOCHIMICA ET COSMOCHIMICA ACTA</t>
  </si>
  <si>
    <t>0016-7037</t>
  </si>
  <si>
    <t>GEOCHRONOMETRIA</t>
  </si>
  <si>
    <t>1897-1695</t>
  </si>
  <si>
    <t>GEODETSKI VESTNIK</t>
  </si>
  <si>
    <t>0351-0271</t>
  </si>
  <si>
    <t>GEODERMA</t>
  </si>
  <si>
    <t>0016-7061</t>
  </si>
  <si>
    <t>GEODINAMICA ACTA</t>
  </si>
  <si>
    <t>0985-3111</t>
  </si>
  <si>
    <t>GEODIVERSITAS</t>
  </si>
  <si>
    <t>1280-9659</t>
  </si>
  <si>
    <t>GEOFIZIKA</t>
  </si>
  <si>
    <t>0352-3659</t>
  </si>
  <si>
    <t>GEOFLUIDS</t>
  </si>
  <si>
    <t>1468-8115</t>
  </si>
  <si>
    <t>GEOFORUM</t>
  </si>
  <si>
    <t>0016-7185</t>
  </si>
  <si>
    <t>GEOGRAPHICAL ANALYSIS</t>
  </si>
  <si>
    <t>0016-7363</t>
  </si>
  <si>
    <t>GEOGRAFISKA ANNALER SERIES A-PHYSICAL GEOGRAPHY</t>
  </si>
  <si>
    <t>0435-3676</t>
  </si>
  <si>
    <t>GEOGRAFISKA ANNALER SERIES B-HUMAN GEOGRAPHY</t>
  </si>
  <si>
    <t>0435-3684</t>
  </si>
  <si>
    <t>GEOGRAPHY COMPASS</t>
  </si>
  <si>
    <t>1749-8198</t>
  </si>
  <si>
    <t>GEOGRAFIA FISICA E DINAMICA QUATERNARIA</t>
  </si>
  <si>
    <t>0391-9838</t>
  </si>
  <si>
    <t>GEOGRAPHICAL JOURNAL</t>
  </si>
  <si>
    <t>0016-7398</t>
  </si>
  <si>
    <t>GEOGRAPHICAL RESEARCH</t>
  </si>
  <si>
    <t>1745-5863</t>
  </si>
  <si>
    <t>GEOGRAPHICAL REVIEW</t>
  </si>
  <si>
    <t>0016-7428</t>
  </si>
  <si>
    <t>GEOGRAFISK TIDSSKRIFT-DANISH JOURNAL OF GEOGRAPHY</t>
  </si>
  <si>
    <t>0016-7223</t>
  </si>
  <si>
    <t>GEOGRAFIE</t>
  </si>
  <si>
    <t>1212-0014</t>
  </si>
  <si>
    <t>GEOGRAPHY</t>
  </si>
  <si>
    <t>0016-7487</t>
  </si>
  <si>
    <t>GEOHERITAGE</t>
  </si>
  <si>
    <t>1867-2477</t>
  </si>
  <si>
    <t>GEOINFORMATICA</t>
  </si>
  <si>
    <t>1384-6175</t>
  </si>
  <si>
    <t>GEOLOGICA ACTA</t>
  </si>
  <si>
    <t>1695-6133</t>
  </si>
  <si>
    <t>GEOLOGICA BELGICA</t>
  </si>
  <si>
    <t>1374-8505</t>
  </si>
  <si>
    <t>GEOLOGICA CARPATHICA</t>
  </si>
  <si>
    <t>1335-0552</t>
  </si>
  <si>
    <t>GEOLOGIA CROATICA</t>
  </si>
  <si>
    <t>1330-030X</t>
  </si>
  <si>
    <t>GEOLOGICAL JOURNAL</t>
  </si>
  <si>
    <t>0072-1050</t>
  </si>
  <si>
    <t>GEOLOGICAL MAGAZINE</t>
  </si>
  <si>
    <t>0016-7568</t>
  </si>
  <si>
    <t>GEOLOGY OF ORE DEPOSITS</t>
  </si>
  <si>
    <t>1075-7015</t>
  </si>
  <si>
    <t>GEOLOGICAL QUARTERLY</t>
  </si>
  <si>
    <t>1641-7291</t>
  </si>
  <si>
    <t>GEOLOGICAL SOCIETY OF AMERICA BULLETIN</t>
  </si>
  <si>
    <t>0016-7606</t>
  </si>
  <si>
    <t>GEOLOGICAL SURVEY OF DENMARK AND GREENLAND BULLETIN</t>
  </si>
  <si>
    <t>1604-8156</t>
  </si>
  <si>
    <t>GEOLOGY</t>
  </si>
  <si>
    <t>0091-7613</t>
  </si>
  <si>
    <t>GEOMETRIC AND FUNCTIONAL ANALYSIS</t>
  </si>
  <si>
    <t>1016-443X</t>
  </si>
  <si>
    <t>GEOMETRY &amp; TOPOLOGY</t>
  </si>
  <si>
    <t>1465-3060</t>
  </si>
  <si>
    <t>GEOMAGNETISM AND AERONOMY</t>
  </si>
  <si>
    <t>0016-7932</t>
  </si>
  <si>
    <t>GEO-MARINE LETTERS</t>
  </si>
  <si>
    <t>0276-0460</t>
  </si>
  <si>
    <t>GEOMATICS NATURAL HAZARDS &amp; RISK</t>
  </si>
  <si>
    <t>1947-5705</t>
  </si>
  <si>
    <t>GEOMECHANICS AND ENGINEERING</t>
  </si>
  <si>
    <t>2005-307X</t>
  </si>
  <si>
    <t>GEOMETRIAE DEDICATA</t>
  </si>
  <si>
    <t>0046-5755</t>
  </si>
  <si>
    <t>GEOMICROBIOLOGY JOURNAL</t>
  </si>
  <si>
    <t>0149-0451</t>
  </si>
  <si>
    <t>GEOMORPHOLOGIE-RELIEF PROCESSUS ENVIRONNEMENT</t>
  </si>
  <si>
    <t>1266-5304</t>
  </si>
  <si>
    <t>GEOMORPHOLOGY</t>
  </si>
  <si>
    <t>0169-555X</t>
  </si>
  <si>
    <t>GEOPHYSICAL AND ASTROPHYSICAL FLUID DYNAMICS</t>
  </si>
  <si>
    <t>0309-1929</t>
  </si>
  <si>
    <t>GEOPHYSICAL JOURNAL INTERNATIONAL</t>
  </si>
  <si>
    <t>0956-540X</t>
  </si>
  <si>
    <t>GEOPHYSICAL PROSPECTING</t>
  </si>
  <si>
    <t>0016-8025</t>
  </si>
  <si>
    <t>GEOPHYSICAL RESEARCH LETTERS</t>
  </si>
  <si>
    <t>0094-8276</t>
  </si>
  <si>
    <t>GEOPHYSICS</t>
  </si>
  <si>
    <t>0016-8033</t>
  </si>
  <si>
    <t>GEOPOLITICS</t>
  </si>
  <si>
    <t>1465-0045</t>
  </si>
  <si>
    <t>GEORGE WASHINGTON LAW REVIEW</t>
  </si>
  <si>
    <t>0016-8076</t>
  </si>
  <si>
    <t>GEORGETOWN LAW JOURNAL</t>
  </si>
  <si>
    <t>0016-8092</t>
  </si>
  <si>
    <t>GEORGIAN MATHEMATICAL JOURNAL</t>
  </si>
  <si>
    <t>1072-947X</t>
  </si>
  <si>
    <t>GEOSCIENCE CANADA</t>
  </si>
  <si>
    <t>0315-0941</t>
  </si>
  <si>
    <t>GEOSCIENCE DATA JOURNAL</t>
  </si>
  <si>
    <t>2049-6060</t>
  </si>
  <si>
    <t>GEOSCIENCE FRONTIERS</t>
  </si>
  <si>
    <t>1674-9871</t>
  </si>
  <si>
    <t>GEOSCIENTIFIC INSTRUMENTATION METHODS AND DATA SYSTEMS</t>
  </si>
  <si>
    <t>2193-0856</t>
  </si>
  <si>
    <t>GEOSCIENCES JOURNAL</t>
  </si>
  <si>
    <t>1226-4806</t>
  </si>
  <si>
    <t>GEOSCIENTIFIC MODEL DEVELOPMENT</t>
  </si>
  <si>
    <t>1991-959X</t>
  </si>
  <si>
    <t>GEOSPATIAL HEALTH</t>
  </si>
  <si>
    <t>1827-1987</t>
  </si>
  <si>
    <t>GEOSPHERE</t>
  </si>
  <si>
    <t>1553-040X</t>
  </si>
  <si>
    <t>GEOSTANDARDS AND GEOANALYTICAL RESEARCH</t>
  </si>
  <si>
    <t>1639-4488</t>
  </si>
  <si>
    <t>GEOSYNTHETICS INTERNATIONAL</t>
  </si>
  <si>
    <t>1072-6349</t>
  </si>
  <si>
    <t>GEOTECHNIQUE LETTERS</t>
  </si>
  <si>
    <t>2049-825X</t>
  </si>
  <si>
    <t>GEOTECHNICAL TESTING JOURNAL</t>
  </si>
  <si>
    <t>0149-6115</t>
  </si>
  <si>
    <t>GEOTECHNIQUE</t>
  </si>
  <si>
    <t>0016-8505</t>
  </si>
  <si>
    <t>GEOTECTONICS</t>
  </si>
  <si>
    <t>0016-8521</t>
  </si>
  <si>
    <t>GEOTEXTILES AND GEOMEMBRANES</t>
  </si>
  <si>
    <t>0266-1144</t>
  </si>
  <si>
    <t>GEOTHERMICS</t>
  </si>
  <si>
    <t>0375-6505</t>
  </si>
  <si>
    <t>GERMAN ECONOMIC REVIEW</t>
  </si>
  <si>
    <t>1465-6485</t>
  </si>
  <si>
    <t>GERMAN HISTORY</t>
  </si>
  <si>
    <t>0266-3554</t>
  </si>
  <si>
    <t>GERMAN JOURNAL OF AGRICULTURAL ECONOMICS</t>
  </si>
  <si>
    <t>0002-1121</t>
  </si>
  <si>
    <t>GERMAN JOURNAL OF HUMAN RESOURCE MANAGEMENT-ZEITSCHRIFT FUR PERSONALFORSCHUNG</t>
  </si>
  <si>
    <t>2397-0022</t>
  </si>
  <si>
    <t>GERMAN POLITICS</t>
  </si>
  <si>
    <t>0964-4008</t>
  </si>
  <si>
    <t>GERMAN STUDIES REVIEW</t>
  </si>
  <si>
    <t>0149-7952</t>
  </si>
  <si>
    <t>GERIATRICS &amp; GERONTOLOGY INTERNATIONAL</t>
  </si>
  <si>
    <t>1444-1586</t>
  </si>
  <si>
    <t>GERIATRIC NURSING</t>
  </si>
  <si>
    <t>0197-4572</t>
  </si>
  <si>
    <t>GERIATRIE ET PSYCHOLOGIE NEUROPSYCHIATRIE DE VIEILLISSEMENT</t>
  </si>
  <si>
    <t>2115-8789</t>
  </si>
  <si>
    <t>GERODONTOLOGY</t>
  </si>
  <si>
    <t>0734-0664</t>
  </si>
  <si>
    <t>GERONTOLOGIST</t>
  </si>
  <si>
    <t>0016-9013</t>
  </si>
  <si>
    <t>GERONTOLOGY</t>
  </si>
  <si>
    <t>0304-324X</t>
  </si>
  <si>
    <t>GESTION Y POLITICA PUBLICA</t>
  </si>
  <si>
    <t>1405-1079</t>
  </si>
  <si>
    <t>GESTURE</t>
  </si>
  <si>
    <t>1568-1475</t>
  </si>
  <si>
    <t>GESUNDE PFLANZEN</t>
  </si>
  <si>
    <t>0367-4223</t>
  </si>
  <si>
    <t>GESUNDHEITSWESEN</t>
  </si>
  <si>
    <t>0941-3790</t>
  </si>
  <si>
    <t>GFF</t>
  </si>
  <si>
    <t>1103-5897</t>
  </si>
  <si>
    <t>GIFTED CHILD QUARTERLY</t>
  </si>
  <si>
    <t>0016-9862</t>
  </si>
  <si>
    <t>GIGASCIENCE</t>
  </si>
  <si>
    <t>2047-217X</t>
  </si>
  <si>
    <t>GINEKOLOGIA POLSKA</t>
  </si>
  <si>
    <t>0017-0011</t>
  </si>
  <si>
    <t>GIORNALE ITALIANO DI DERMATOLOGIA E VENEREOLOGIA</t>
  </si>
  <si>
    <t>0392-0488</t>
  </si>
  <si>
    <t>GISCIENCE &amp; REMOTE SENSING</t>
  </si>
  <si>
    <t>1548-1603</t>
  </si>
  <si>
    <t>GLASNIK MATEMATICKI</t>
  </si>
  <si>
    <t>0017-095X</t>
  </si>
  <si>
    <t>GLASGOW MATHEMATICAL JOURNAL</t>
  </si>
  <si>
    <t>0017-0895</t>
  </si>
  <si>
    <t>GLASS AND CERAMICS</t>
  </si>
  <si>
    <t>0361-7610</t>
  </si>
  <si>
    <t>GLASS PHYSICS AND CHEMISTRY</t>
  </si>
  <si>
    <t>1087-6596</t>
  </si>
  <si>
    <t>GLASS TECHNOLOGY-EUROPEAN JOURNAL OF GLASS SCIENCE AND TECHNOLOGY PART A</t>
  </si>
  <si>
    <t>1753-3546</t>
  </si>
  <si>
    <t>GLIA</t>
  </si>
  <si>
    <t>0894-1491</t>
  </si>
  <si>
    <t>GLOBAL ECOLOGY AND CONSERVATION</t>
  </si>
  <si>
    <t>2351-9894</t>
  </si>
  <si>
    <t>GLOBAL FOOD SECURITY-AGRICULTURE POLICY ECONOMICS AND ENVIRONMENT</t>
  </si>
  <si>
    <t>2211-9124</t>
  </si>
  <si>
    <t>GLOBAL HEALTH PROMOTION</t>
  </si>
  <si>
    <t>1757-9759</t>
  </si>
  <si>
    <t>GLOBAL POLICY</t>
  </si>
  <si>
    <t>1758-5880</t>
  </si>
  <si>
    <t>GLOBAL PUBLIC HEALTH</t>
  </si>
  <si>
    <t>1744-1692</t>
  </si>
  <si>
    <t>GLOBAL STRATEGY JOURNAL</t>
  </si>
  <si>
    <t>2042-5791</t>
  </si>
  <si>
    <t>GLOBAL BIOGEOCHEMICAL CYCLES</t>
  </si>
  <si>
    <t>0886-6236</t>
  </si>
  <si>
    <t>GLOBAL CHANGE BIOLOGY</t>
  </si>
  <si>
    <t>1354-1013</t>
  </si>
  <si>
    <t>GLOBAL ECOLOGY AND BIOGEOGRAPHY</t>
  </si>
  <si>
    <t>1466-822X</t>
  </si>
  <si>
    <t>GLOBAL ECONOMIC REVIEW</t>
  </si>
  <si>
    <t>1226-508X</t>
  </si>
  <si>
    <t>GLOBAL ENVIRONMENTAL CHANGE-HUMAN AND POLICY DIMENSIONS</t>
  </si>
  <si>
    <t>0959-3780</t>
  </si>
  <si>
    <t>GLOBAL ENVIRONMENTAL POLITICS</t>
  </si>
  <si>
    <t>1526-3800</t>
  </si>
  <si>
    <t>GLOBAL GOVERNANCE</t>
  </si>
  <si>
    <t>1075-2846</t>
  </si>
  <si>
    <t>GLOBAL HEALTH ACTION</t>
  </si>
  <si>
    <t>GLOBAL NEST JOURNAL</t>
  </si>
  <si>
    <t>1790-7632</t>
  </si>
  <si>
    <t>GLOBAL NETWORKS-A JOURNAL OF TRANSNATIONAL AFFAIRS</t>
  </si>
  <si>
    <t>1470-2266</t>
  </si>
  <si>
    <t>GLOBAL AND PLANETARY CHANGE</t>
  </si>
  <si>
    <t>0921-8181</t>
  </si>
  <si>
    <t>GLOBALIZATION AND HEALTH</t>
  </si>
  <si>
    <t>GLOBALIZATIONS</t>
  </si>
  <si>
    <t>1474-7731</t>
  </si>
  <si>
    <t>GLQ-A JOURNAL OF LESBIAN AND GAY STUDIES</t>
  </si>
  <si>
    <t>1064-2684</t>
  </si>
  <si>
    <t>GLYCOBIOLOGY</t>
  </si>
  <si>
    <t>0959-6658</t>
  </si>
  <si>
    <t>GLYCOCONJUGATE JOURNAL</t>
  </si>
  <si>
    <t>0282-0080</t>
  </si>
  <si>
    <t>GM CROPS &amp; FOOD-BIOTECHNOLOGY IN AGRICULTURE AND THE FOOD CHAIN</t>
  </si>
  <si>
    <t>2164-5698</t>
  </si>
  <si>
    <t>GOLD BULLETIN</t>
  </si>
  <si>
    <t>GONDWANA RESEARCH</t>
  </si>
  <si>
    <t>1342-937X</t>
  </si>
  <si>
    <t>GORTERIA</t>
  </si>
  <si>
    <t>0017-2294</t>
  </si>
  <si>
    <t>GOSPODARKA SUROWCAMI MINERALNYMI-MINERAL RESOURCES MANAGEMENT</t>
  </si>
  <si>
    <t>0860-0953</t>
  </si>
  <si>
    <t>GOVERNMENT INFORMATION QUARTERLY</t>
  </si>
  <si>
    <t>0740-624X</t>
  </si>
  <si>
    <t>GOVERNMENT AND OPPOSITION</t>
  </si>
  <si>
    <t>0017-257X</t>
  </si>
  <si>
    <t>GOVERNANCE-AN INTERNATIONAL JOURNAL OF POLICY ADMINISTRATION AND INSTITUTIONS</t>
  </si>
  <si>
    <t>0952-1895</t>
  </si>
  <si>
    <t>GPS SOLUTIONS</t>
  </si>
  <si>
    <t>1080-5370</t>
  </si>
  <si>
    <t>GRADEVINAR</t>
  </si>
  <si>
    <t>0350-2465</t>
  </si>
  <si>
    <t>GRAEFES ARCHIVE FOR CLINICAL AND EXPERIMENTAL OPHTHALMOLOGY</t>
  </si>
  <si>
    <t>0721-832X</t>
  </si>
  <si>
    <t>GRANA</t>
  </si>
  <si>
    <t>0017-3134</t>
  </si>
  <si>
    <t>GRANULAR MATTER</t>
  </si>
  <si>
    <t>1434-5021</t>
  </si>
  <si>
    <t>GRAPHS AND COMBINATORICS</t>
  </si>
  <si>
    <t>0911-0119</t>
  </si>
  <si>
    <t>GRAPHICAL MODELS</t>
  </si>
  <si>
    <t>1524-0703</t>
  </si>
  <si>
    <t>GRASAS Y ACEITES</t>
  </si>
  <si>
    <t>0017-3495</t>
  </si>
  <si>
    <t>GRASS AND FORAGE SCIENCE</t>
  </si>
  <si>
    <t>0142-5242</t>
  </si>
  <si>
    <t>GRASSLAND SCIENCE</t>
  </si>
  <si>
    <t>1744-6961</t>
  </si>
  <si>
    <t>GRAVITATION &amp; COSMOLOGY</t>
  </si>
  <si>
    <t>0202-2893</t>
  </si>
  <si>
    <t>GREEN CHEMISTRY</t>
  </si>
  <si>
    <t>1463-9262</t>
  </si>
  <si>
    <t>GREEN CHEMISTRY LETTERS AND REVIEWS</t>
  </si>
  <si>
    <t>1751-8253</t>
  </si>
  <si>
    <t>GREEN MATERIALS</t>
  </si>
  <si>
    <t>2049-1220</t>
  </si>
  <si>
    <t>GREEN PROCESSING AND SYNTHESIS</t>
  </si>
  <si>
    <t>2191-9542</t>
  </si>
  <si>
    <t>GREENHOUSE GASES-SCIENCE AND TECHNOLOGY</t>
  </si>
  <si>
    <t>2152-3878</t>
  </si>
  <si>
    <t>GROUND WATER MONITORING AND REMEDIATION</t>
  </si>
  <si>
    <t>1069-3629</t>
  </si>
  <si>
    <t>GROUNDWATER</t>
  </si>
  <si>
    <t>0017-467X</t>
  </si>
  <si>
    <t>GROUP DECISION AND NEGOTIATION</t>
  </si>
  <si>
    <t>0926-2644</t>
  </si>
  <si>
    <t>GROUP DYNAMICS-THEORY RESEARCH AND PRACTICE</t>
  </si>
  <si>
    <t>1089-2699</t>
  </si>
  <si>
    <t>GROUPS GEOMETRY AND DYNAMICS</t>
  </si>
  <si>
    <t>1661-7207</t>
  </si>
  <si>
    <t>GROUP &amp; ORGANIZATION MANAGEMENT</t>
  </si>
  <si>
    <t>1059-6011</t>
  </si>
  <si>
    <t>GROUP PROCESSES &amp; INTERGROUP RELATIONS</t>
  </si>
  <si>
    <t>1368-4302</t>
  </si>
  <si>
    <t>GROWTH AND CHANGE</t>
  </si>
  <si>
    <t>0017-4815</t>
  </si>
  <si>
    <t>GROWTH FACTORS</t>
  </si>
  <si>
    <t>0897-7194</t>
  </si>
  <si>
    <t>GROWTH HORMONE &amp; IGF RESEARCH</t>
  </si>
  <si>
    <t>1096-6374</t>
  </si>
  <si>
    <t>GRUNDWASSER</t>
  </si>
  <si>
    <t>1430-483X</t>
  </si>
  <si>
    <t>GRUPPENPSYCHOTHERAPIE UND GRUPPENDYNAMIK</t>
  </si>
  <si>
    <t>0017-4947</t>
  </si>
  <si>
    <t>GUT</t>
  </si>
  <si>
    <t>0017-5749</t>
  </si>
  <si>
    <t>GUT AND LIVER</t>
  </si>
  <si>
    <t>1976-2283</t>
  </si>
  <si>
    <t>GUT PATHOGENS</t>
  </si>
  <si>
    <t>1757-4749</t>
  </si>
  <si>
    <t>GYNECOLOGICAL ENDOCRINOLOGY</t>
  </si>
  <si>
    <t>0951-3590</t>
  </si>
  <si>
    <t>GYNECOLOGIE OBSTETRIQUE FERTILITE &amp; SENOLOGIE</t>
  </si>
  <si>
    <t>2468-7197</t>
  </si>
  <si>
    <t>GYNECOLOGIC AND OBSTETRIC INVESTIGATION</t>
  </si>
  <si>
    <t>0378-7346</t>
  </si>
  <si>
    <t>GYNECOLOGIC ONCOLOGY</t>
  </si>
  <si>
    <t>0090-8258</t>
  </si>
  <si>
    <t>HABITAT INTERNATIONAL</t>
  </si>
  <si>
    <t>0197-3975</t>
  </si>
  <si>
    <t>HACETTEPE JOURNAL OF MATHEMATICS AND STATISTICS</t>
  </si>
  <si>
    <t>HACIENDA PUBLICA ESPANOLA-REVIEW OF PUBLIC ECONOMICS</t>
  </si>
  <si>
    <t>0210-1173</t>
  </si>
  <si>
    <t>HAEMATOLOGICA</t>
  </si>
  <si>
    <t>0390-6078</t>
  </si>
  <si>
    <t>HAEMOPHILIA</t>
  </si>
  <si>
    <t>1351-8216</t>
  </si>
  <si>
    <t>HAGUE JOURNAL ON THE RULE OF LAW</t>
  </si>
  <si>
    <t>1876-4045</t>
  </si>
  <si>
    <t>HAHR-HISPANIC AMERICAN HISTORICAL REVIEW</t>
  </si>
  <si>
    <t>0018-2168</t>
  </si>
  <si>
    <t>HAMOSTASEOLOGIE</t>
  </si>
  <si>
    <t>0720-9355</t>
  </si>
  <si>
    <t>HAND CLINICS</t>
  </si>
  <si>
    <t>0749-0712</t>
  </si>
  <si>
    <t>HAND SURGERY &amp; REHABILITATION</t>
  </si>
  <si>
    <t>2468-1229</t>
  </si>
  <si>
    <t>HANDCHIRURGIE MIKROCHIRURGIE PLASTISCHE CHIRURGIE</t>
  </si>
  <si>
    <t>0722-1819</t>
  </si>
  <si>
    <t>HARM REDUCTION JOURNAL</t>
  </si>
  <si>
    <t>HARMFUL ALGAE</t>
  </si>
  <si>
    <t>1568-9883</t>
  </si>
  <si>
    <t>HARVARD BUSINESS REVIEW</t>
  </si>
  <si>
    <t>0017-8012</t>
  </si>
  <si>
    <t>HARVARD EDUCATIONAL REVIEW</t>
  </si>
  <si>
    <t>0017-8055</t>
  </si>
  <si>
    <t>HARVARD ENVIRONMENTAL LAW REVIEW</t>
  </si>
  <si>
    <t>0147-8257</t>
  </si>
  <si>
    <t>HARVARD INTERNATIONAL LAW JOURNAL</t>
  </si>
  <si>
    <t>0017-8063</t>
  </si>
  <si>
    <t>HARVARD JOURNAL OF LAW AND PUBLIC POLICY</t>
  </si>
  <si>
    <t>0193-4872</t>
  </si>
  <si>
    <t>HARVARD LAW REVIEW</t>
  </si>
  <si>
    <t>0017-811X</t>
  </si>
  <si>
    <t>HARVARD REVIEW OF PSYCHIATRY</t>
  </si>
  <si>
    <t>1067-3229</t>
  </si>
  <si>
    <t>HASELTONIA</t>
  </si>
  <si>
    <t>1070-0048</t>
  </si>
  <si>
    <t>HASTINGS CENTER REPORT</t>
  </si>
  <si>
    <t>0093-0334</t>
  </si>
  <si>
    <t>HASTINGS LAW JOURNAL</t>
  </si>
  <si>
    <t>0017-8322</t>
  </si>
  <si>
    <t>HAUTARZT</t>
  </si>
  <si>
    <t>0017-8470</t>
  </si>
  <si>
    <t>HEAD &amp; FACE MEDICINE</t>
  </si>
  <si>
    <t>HEAD AND NECK-JOURNAL FOR THE SCIENCES AND SPECIALTIES OF THE HEAD AND NECK</t>
  </si>
  <si>
    <t>1043-3074</t>
  </si>
  <si>
    <t>HEADACHE</t>
  </si>
  <si>
    <t>0017-8748</t>
  </si>
  <si>
    <t>HEALTH AFFAIRS</t>
  </si>
  <si>
    <t>0278-2715</t>
  </si>
  <si>
    <t>HEALTH CARE ANALYSIS</t>
  </si>
  <si>
    <t>1065-3058</t>
  </si>
  <si>
    <t>HEALTH CARE MANAGEMENT SCIENCE</t>
  </si>
  <si>
    <t>1386-9620</t>
  </si>
  <si>
    <t>HEALTH CARE MANAGEMENT REVIEW</t>
  </si>
  <si>
    <t>0361-6274</t>
  </si>
  <si>
    <t>HEALTH CARE FOR WOMEN INTERNATIONAL</t>
  </si>
  <si>
    <t>0739-9332</t>
  </si>
  <si>
    <t>HEALTH COMMUNICATION</t>
  </si>
  <si>
    <t>1041-0236</t>
  </si>
  <si>
    <t>HEALTH ECONOMICS</t>
  </si>
  <si>
    <t>1057-9230</t>
  </si>
  <si>
    <t>HEALTH ECONOMICS POLICY AND LAW</t>
  </si>
  <si>
    <t>1744-1331</t>
  </si>
  <si>
    <t>HEALTH ECONOMICS REVIEW</t>
  </si>
  <si>
    <t>2191-1991</t>
  </si>
  <si>
    <t>HEALTH EDUCATION &amp; BEHAVIOR</t>
  </si>
  <si>
    <t>1090-1981</t>
  </si>
  <si>
    <t>HEALTH EDUCATION JOURNAL</t>
  </si>
  <si>
    <t>0017-8969</t>
  </si>
  <si>
    <t>HEALTH EDUCATION RESEARCH</t>
  </si>
  <si>
    <t>0268-1153</t>
  </si>
  <si>
    <t>HEALTH EXPECTATIONS</t>
  </si>
  <si>
    <t>1369-6513</t>
  </si>
  <si>
    <t>HEALTH AND HUMAN RIGHTS</t>
  </si>
  <si>
    <t>1079-0969</t>
  </si>
  <si>
    <t>HEALTH INFORMATION MANAGEMENT JOURNAL</t>
  </si>
  <si>
    <t>1833-3583</t>
  </si>
  <si>
    <t>HEALTH INFORMATION AND LIBRARIES JOURNAL</t>
  </si>
  <si>
    <t>1471-1834</t>
  </si>
  <si>
    <t>HEALTH INFORMATICS JOURNAL</t>
  </si>
  <si>
    <t>1460-4582</t>
  </si>
  <si>
    <t>HEALTH PHYSICS</t>
  </si>
  <si>
    <t>0017-9078</t>
  </si>
  <si>
    <t>HEALTH &amp; PLACE</t>
  </si>
  <si>
    <t>1353-8292</t>
  </si>
  <si>
    <t>HEALTH POLICY</t>
  </si>
  <si>
    <t>0168-8510</t>
  </si>
  <si>
    <t>HEALTH POLICY AND PLANNING</t>
  </si>
  <si>
    <t>0268-1080</t>
  </si>
  <si>
    <t>HEALTH POLICY AND TECHNOLOGY</t>
  </si>
  <si>
    <t>2211-8837</t>
  </si>
  <si>
    <t>HEALTH PROMOTION AND CHRONIC DISEASE PREVENTION IN CANADA-RESEARCH POLICY AND PRACTICE</t>
  </si>
  <si>
    <t>2368-738X</t>
  </si>
  <si>
    <t>HEALTH PROMOTION INTERNATIONAL</t>
  </si>
  <si>
    <t>0957-4824</t>
  </si>
  <si>
    <t>HEALTH PROMOTION JOURNAL OF AUSTRALIA</t>
  </si>
  <si>
    <t>1036-1073</t>
  </si>
  <si>
    <t>HEALTH PSYCHOLOGY</t>
  </si>
  <si>
    <t>0278-6133</t>
  </si>
  <si>
    <t>HEALTH PSYCHOLOGY REVIEW</t>
  </si>
  <si>
    <t>1743-7199</t>
  </si>
  <si>
    <t>HEALTH AND QUALITY OF LIFE OUTCOMES</t>
  </si>
  <si>
    <t>HEALTH REPORTS</t>
  </si>
  <si>
    <t>0840-6529</t>
  </si>
  <si>
    <t>HEALTH RESEARCH POLICY AND SYSTEMS</t>
  </si>
  <si>
    <t>1478-4505</t>
  </si>
  <si>
    <t>HEALTH RISK &amp; SOCIETY</t>
  </si>
  <si>
    <t>1369-8575</t>
  </si>
  <si>
    <t>HEALTH SECURITY</t>
  </si>
  <si>
    <t>2326-5094</t>
  </si>
  <si>
    <t>HEALTH SERVICES RESEARCH</t>
  </si>
  <si>
    <t>0017-9124</t>
  </si>
  <si>
    <t>HEALTH &amp; SOCIAL CARE IN THE COMMUNITY</t>
  </si>
  <si>
    <t>0966-0410</t>
  </si>
  <si>
    <t>HEALTH &amp; SOCIAL WORK</t>
  </si>
  <si>
    <t>0360-7283</t>
  </si>
  <si>
    <t>HEALTH SOCIOLOGY REVIEW</t>
  </si>
  <si>
    <t>1446-1242</t>
  </si>
  <si>
    <t>HEALTH TECHNOLOGY ASSESSMENT</t>
  </si>
  <si>
    <t>1366-5278</t>
  </si>
  <si>
    <t>HEALTH</t>
  </si>
  <si>
    <t>1363-4593</t>
  </si>
  <si>
    <t>HEARING RESEARCH</t>
  </si>
  <si>
    <t>0378-5955</t>
  </si>
  <si>
    <t>HEART</t>
  </si>
  <si>
    <t>1355-6037</t>
  </si>
  <si>
    <t>HEART FAILURE CLINICS</t>
  </si>
  <si>
    <t>1551-7136</t>
  </si>
  <si>
    <t>HEART FAILURE REVIEWS</t>
  </si>
  <si>
    <t>1382-4147</t>
  </si>
  <si>
    <t>HEART &amp; LUNG</t>
  </si>
  <si>
    <t>0147-9563</t>
  </si>
  <si>
    <t>HEART LUNG AND CIRCULATION</t>
  </si>
  <si>
    <t>1443-9506</t>
  </si>
  <si>
    <t>HEART RHYTHM</t>
  </si>
  <si>
    <t>1547-5271</t>
  </si>
  <si>
    <t>HEART SURGERY FORUM</t>
  </si>
  <si>
    <t>1098-3511</t>
  </si>
  <si>
    <t>HEART AND VESSELS</t>
  </si>
  <si>
    <t>0910-8327</t>
  </si>
  <si>
    <t>HEAT AND MASS TRANSFER</t>
  </si>
  <si>
    <t>0947-7411</t>
  </si>
  <si>
    <t>HEAT TRANSFER RESEARCH</t>
  </si>
  <si>
    <t>1064-2285</t>
  </si>
  <si>
    <t>HEAT TRANSFER ENGINEERING</t>
  </si>
  <si>
    <t>0145-7632</t>
  </si>
  <si>
    <t>HELGOLAND MARINE RESEARCH</t>
  </si>
  <si>
    <t>1438-387X</t>
  </si>
  <si>
    <t>HELICOBACTER</t>
  </si>
  <si>
    <t>1083-4389</t>
  </si>
  <si>
    <t>HELLENIC JOURNAL OF CARDIOLOGY</t>
  </si>
  <si>
    <t>1109-9666</t>
  </si>
  <si>
    <t>HELLENIC JOURNAL OF NUCLEAR MEDICINE</t>
  </si>
  <si>
    <t>1790-5427</t>
  </si>
  <si>
    <t>HELMINTHOLOGIA</t>
  </si>
  <si>
    <t>0440-6605</t>
  </si>
  <si>
    <t>HELVETICA CHIMICA ACTA</t>
  </si>
  <si>
    <t>0018-019X</t>
  </si>
  <si>
    <t>HEMIJSKA INDUSTRIJA</t>
  </si>
  <si>
    <t>0367-598X</t>
  </si>
  <si>
    <t>HEMATOLOGICAL ONCOLOGY</t>
  </si>
  <si>
    <t>0278-0232</t>
  </si>
  <si>
    <t>HEMATOLOGY-ONCOLOGY CLINICS OF NORTH AMERICA</t>
  </si>
  <si>
    <t>0889-8588</t>
  </si>
  <si>
    <t>HEMATOLOGY-AMERICAN SOCIETY OF HEMATOLOGY EDUCATION PROGRAM</t>
  </si>
  <si>
    <t>1520-4391</t>
  </si>
  <si>
    <t>HEMATOLOGY</t>
  </si>
  <si>
    <t>1024-5332</t>
  </si>
  <si>
    <t>HEMODIALYSIS INTERNATIONAL</t>
  </si>
  <si>
    <t>1492-7535</t>
  </si>
  <si>
    <t>HEMOGLOBIN</t>
  </si>
  <si>
    <t>0363-0269</t>
  </si>
  <si>
    <t>HEPATITIS MONTHLY</t>
  </si>
  <si>
    <t>1735-143X</t>
  </si>
  <si>
    <t>HEPATOBILIARY &amp; PANCREATIC DISEASES INTERNATIONAL</t>
  </si>
  <si>
    <t>1499-3872</t>
  </si>
  <si>
    <t>HEPATOBILIARY SURGERY AND NUTRITION</t>
  </si>
  <si>
    <t>2304-3881</t>
  </si>
  <si>
    <t>HEPATOLOGY INTERNATIONAL</t>
  </si>
  <si>
    <t>1936-0533</t>
  </si>
  <si>
    <t>HEPATOLOGY RESEARCH</t>
  </si>
  <si>
    <t>1386-6346</t>
  </si>
  <si>
    <t>HEPATOLOGY</t>
  </si>
  <si>
    <t>0270-9139</t>
  </si>
  <si>
    <t>HERALD OF THE RUSSIAN ACADEMY OF SCIENCES</t>
  </si>
  <si>
    <t>1019-3316</t>
  </si>
  <si>
    <t>HERD-HEALTH ENVIRONMENTS RESEARCH &amp; DESIGN JOURNAL</t>
  </si>
  <si>
    <t>1937-5867</t>
  </si>
  <si>
    <t>HEREDITARY CANCER IN CLINICAL PRACTICE</t>
  </si>
  <si>
    <t>1731-2302</t>
  </si>
  <si>
    <t>HEREDITAS</t>
  </si>
  <si>
    <t>1601-5223</t>
  </si>
  <si>
    <t>HEREDITY</t>
  </si>
  <si>
    <t>0018-067X</t>
  </si>
  <si>
    <t>HERITAGE SCIENCE</t>
  </si>
  <si>
    <t>2050-7445</t>
  </si>
  <si>
    <t>HERNIA</t>
  </si>
  <si>
    <t>1265-4906</t>
  </si>
  <si>
    <t>HEROIN ADDICTION AND RELATED CLINICAL PROBLEMS</t>
  </si>
  <si>
    <t>1592-1638</t>
  </si>
  <si>
    <t>HERPETOLOGICAL CONSERVATION AND BIOLOGY</t>
  </si>
  <si>
    <t>2151-0733</t>
  </si>
  <si>
    <t>HERPETOLOGICAL JOURNAL</t>
  </si>
  <si>
    <t>0268-0130</t>
  </si>
  <si>
    <t>HERPETOLOGICAL MONOGRAPHS</t>
  </si>
  <si>
    <t>0733-1347</t>
  </si>
  <si>
    <t>HERPETOLOGICA</t>
  </si>
  <si>
    <t>0018-0831</t>
  </si>
  <si>
    <t>HERPETOZOA</t>
  </si>
  <si>
    <t>1013-4425</t>
  </si>
  <si>
    <t>HERZ</t>
  </si>
  <si>
    <t>0340-9937</t>
  </si>
  <si>
    <t>HERZOGIA</t>
  </si>
  <si>
    <t>0018-0971</t>
  </si>
  <si>
    <t>HETEROATOM CHEMISTRY</t>
  </si>
  <si>
    <t>1042-7163</t>
  </si>
  <si>
    <t>HETEROCYCLIC COMMUNICATIONS</t>
  </si>
  <si>
    <t>0793-0283</t>
  </si>
  <si>
    <t>HETEROCYCLES</t>
  </si>
  <si>
    <t>0385-5414</t>
  </si>
  <si>
    <t>HIDROBIOLOGICA</t>
  </si>
  <si>
    <t>0188-8897</t>
  </si>
  <si>
    <t>HIGH ABILITY STUDIES</t>
  </si>
  <si>
    <t>1359-8139</t>
  </si>
  <si>
    <t>HIGH ALTITUDE MEDICINE &amp; BIOLOGY</t>
  </si>
  <si>
    <t>1527-0297</t>
  </si>
  <si>
    <t>HIGHER EDUCATION</t>
  </si>
  <si>
    <t>0018-1560</t>
  </si>
  <si>
    <t>HIGHER EDUCATION POLICY</t>
  </si>
  <si>
    <t>0952-8733</t>
  </si>
  <si>
    <t>HIGHER EDUCATION RESEARCH &amp; DEVELOPMENT</t>
  </si>
  <si>
    <t>0729-4360</t>
  </si>
  <si>
    <t>HIGH ENERGY CHEMISTRY</t>
  </si>
  <si>
    <t>0018-1439</t>
  </si>
  <si>
    <t>HIGH ENERGY DENSITY PHYSICS</t>
  </si>
  <si>
    <t>1574-1818</t>
  </si>
  <si>
    <t>HIGH PERFORMANCE POLYMERS</t>
  </si>
  <si>
    <t>0954-0083</t>
  </si>
  <si>
    <t>HIGH POWER LASER SCIENCE AND ENGINEERING</t>
  </si>
  <si>
    <t>2095-4719</t>
  </si>
  <si>
    <t>HIGH PRESSURE RESEARCH</t>
  </si>
  <si>
    <t>0895-7959</t>
  </si>
  <si>
    <t>HIGH TEMPERATURE MATERIALS AND PROCESSES</t>
  </si>
  <si>
    <t>0334-6455</t>
  </si>
  <si>
    <t>HIGH TEMPERATURE</t>
  </si>
  <si>
    <t>0018-151X</t>
  </si>
  <si>
    <t>HIGH TEMPERATURES-HIGH PRESSURES</t>
  </si>
  <si>
    <t>0018-1544</t>
  </si>
  <si>
    <t>HIMALAYAN GEOLOGY</t>
  </si>
  <si>
    <t>0971-8966</t>
  </si>
  <si>
    <t>HIP INTERNATIONAL</t>
  </si>
  <si>
    <t>1120-7000</t>
  </si>
  <si>
    <t>HIPPOCAMPUS</t>
  </si>
  <si>
    <t>1050-9631</t>
  </si>
  <si>
    <t>HIPPOKRATIA</t>
  </si>
  <si>
    <t>1108-4189</t>
  </si>
  <si>
    <t>HIROSHIMA MATHEMATICAL JOURNAL</t>
  </si>
  <si>
    <t>0018-2079</t>
  </si>
  <si>
    <t>HISPANIA-A JOURNAL DEVOTED TO THE TEACHING OF SPANISH AND PORTUGUESE</t>
  </si>
  <si>
    <t>0018-2133</t>
  </si>
  <si>
    <t>HISPANIC JOURNAL OF BEHAVIORAL SCIENCES</t>
  </si>
  <si>
    <t>0739-9863</t>
  </si>
  <si>
    <t>HISTORIA AGRARIA</t>
  </si>
  <si>
    <t>1139-1472</t>
  </si>
  <si>
    <t>HISTORY AND ANTHROPOLOGY</t>
  </si>
  <si>
    <t>0275-7206</t>
  </si>
  <si>
    <t>HISTORICAL BIOLOGY</t>
  </si>
  <si>
    <t>0891-2963</t>
  </si>
  <si>
    <t>HISTORIA CRITICA</t>
  </si>
  <si>
    <t>0121-1617</t>
  </si>
  <si>
    <t>HISTORY OF EDUCATION</t>
  </si>
  <si>
    <t>0046-760X</t>
  </si>
  <si>
    <t>HISTORY OF THE FAMILY</t>
  </si>
  <si>
    <t>1081-602X</t>
  </si>
  <si>
    <t>HISTORY OF GEO- AND SPACE SCIENCES</t>
  </si>
  <si>
    <t>2190-5010</t>
  </si>
  <si>
    <t>HISTORY OF THE HUMAN SCIENCES</t>
  </si>
  <si>
    <t>0952-6951</t>
  </si>
  <si>
    <t>HISTORICAL JOURNAL</t>
  </si>
  <si>
    <t>0018-246X</t>
  </si>
  <si>
    <t>HISTORIOGRAPHIA LINGUISTICA</t>
  </si>
  <si>
    <t>0302-5160</t>
  </si>
  <si>
    <t>HISTORICAL MATERIALISM-RESEARCH IN CRITICAL MARXIST THEORY</t>
  </si>
  <si>
    <t>1465-4466</t>
  </si>
  <si>
    <t>HISTORIA MATHEMATICA</t>
  </si>
  <si>
    <t>0315-0860</t>
  </si>
  <si>
    <t>HISTORICAL METHODS</t>
  </si>
  <si>
    <t>0161-5440</t>
  </si>
  <si>
    <t>HISTORY AND PHILOSOPHY OF THE LIFE SCIENCES</t>
  </si>
  <si>
    <t>0391-9714</t>
  </si>
  <si>
    <t>HISTORY AND PHILOSOPHY OF LOGIC</t>
  </si>
  <si>
    <t>0144-5340</t>
  </si>
  <si>
    <t>HISTORIA Y POLITICA</t>
  </si>
  <si>
    <t>1575-0361</t>
  </si>
  <si>
    <t>HISTORY OF POLITICAL ECONOMY</t>
  </si>
  <si>
    <t>0018-2702</t>
  </si>
  <si>
    <t>HISTORY OF PSYCHIATRY</t>
  </si>
  <si>
    <t>0957-154X</t>
  </si>
  <si>
    <t>HISTORY OF PSYCHOLOGY</t>
  </si>
  <si>
    <t>1093-4510</t>
  </si>
  <si>
    <t>HISTORICAL RECORDS OF AUSTRALIAN SCIENCE</t>
  </si>
  <si>
    <t>0727-3061</t>
  </si>
  <si>
    <t>HISTORY OF SCIENCE</t>
  </si>
  <si>
    <t>0073-2753</t>
  </si>
  <si>
    <t>HISTORICAL SOCIAL RESEARCH-HISTORISCHE SOZIALFORSCHUNG</t>
  </si>
  <si>
    <t>0172-6404</t>
  </si>
  <si>
    <t>HISTORICAL STUDIES IN THE NATURAL SCIENCES</t>
  </si>
  <si>
    <t>1939-1811</t>
  </si>
  <si>
    <t>HISTORY AND THEORY</t>
  </si>
  <si>
    <t>0018-2656</t>
  </si>
  <si>
    <t>HISTORY WORKSHOP JOURNAL</t>
  </si>
  <si>
    <t>1363-3554</t>
  </si>
  <si>
    <t>HISTOCHEMISTRY AND CELL BIOLOGY</t>
  </si>
  <si>
    <t>0948-6143</t>
  </si>
  <si>
    <t>HISTOLOGY AND HISTOPATHOLOGY</t>
  </si>
  <si>
    <t>0213-3911</t>
  </si>
  <si>
    <t>HISTOPATHOLOGY</t>
  </si>
  <si>
    <t>0309-0167</t>
  </si>
  <si>
    <t>HITOTSUBASHI JOURNAL OF ECONOMICS</t>
  </si>
  <si>
    <t>0018-280X</t>
  </si>
  <si>
    <t>HIV CLINICAL TRIALS</t>
  </si>
  <si>
    <t>1528-4336</t>
  </si>
  <si>
    <t>HIV MEDICINE</t>
  </si>
  <si>
    <t>1464-2662</t>
  </si>
  <si>
    <t>HLA</t>
  </si>
  <si>
    <t>2059-2302</t>
  </si>
  <si>
    <t>HNO</t>
  </si>
  <si>
    <t>0017-6192</t>
  </si>
  <si>
    <t>HOKKAIDO MATHEMATICAL JOURNAL</t>
  </si>
  <si>
    <t>0385-4035</t>
  </si>
  <si>
    <t>HOLISTIC NURSING PRACTICE</t>
  </si>
  <si>
    <t>0887-9311</t>
  </si>
  <si>
    <t>HOLOCENE</t>
  </si>
  <si>
    <t>0959-6836</t>
  </si>
  <si>
    <t>HOLZFORSCHUNG</t>
  </si>
  <si>
    <t>0018-3830</t>
  </si>
  <si>
    <t>HOMEOPATHY</t>
  </si>
  <si>
    <t>1475-4916</t>
  </si>
  <si>
    <t>HOMICIDE STUDIES</t>
  </si>
  <si>
    <t>1088-7679</t>
  </si>
  <si>
    <t>HOMO-JOURNAL OF COMPARATIVE HUMAN BIOLOGY</t>
  </si>
  <si>
    <t>0018-442X</t>
  </si>
  <si>
    <t>HOMOLOGY HOMOTOPY AND APPLICATIONS</t>
  </si>
  <si>
    <t>1532-0073</t>
  </si>
  <si>
    <t>HONG KONG JOURNAL OF DERMATOLOGY &amp; VENEREOLOGY</t>
  </si>
  <si>
    <t>1814-7453</t>
  </si>
  <si>
    <t>HONG KONG JOURNAL OF EMERGENCY MEDICINE</t>
  </si>
  <si>
    <t>1024-9079</t>
  </si>
  <si>
    <t>HONG KONG JOURNAL OF OCCUPATIONAL THERAPY</t>
  </si>
  <si>
    <t>1569-1861</t>
  </si>
  <si>
    <t>HONG KONG JOURNAL OF PAEDIATRICS</t>
  </si>
  <si>
    <t>1013-9923</t>
  </si>
  <si>
    <t>HONG KONG LAW JOURNAL</t>
  </si>
  <si>
    <t>0378-0600</t>
  </si>
  <si>
    <t>HONG KONG MEDICAL JOURNAL</t>
  </si>
  <si>
    <t>1024-2708</t>
  </si>
  <si>
    <t>HORMONES AND BEHAVIOR</t>
  </si>
  <si>
    <t>0018-506X</t>
  </si>
  <si>
    <t>HORMONES &amp; CANCER</t>
  </si>
  <si>
    <t>1868-8497</t>
  </si>
  <si>
    <t>HORMONE AND METABOLIC RESEARCH</t>
  </si>
  <si>
    <t>0018-5043</t>
  </si>
  <si>
    <t>HORMONE RESEARCH IN PAEDIATRICS</t>
  </si>
  <si>
    <t>1663-2818</t>
  </si>
  <si>
    <t>HORMONES-INTERNATIONAL JOURNAL OF ENDOCRINOLOGY AND METABOLISM</t>
  </si>
  <si>
    <t>1109-3099</t>
  </si>
  <si>
    <t>HORTICULTURA BRASILEIRA</t>
  </si>
  <si>
    <t>0102-0536</t>
  </si>
  <si>
    <t>HORTICULTURE ENVIRONMENT AND BIOTECHNOLOGY</t>
  </si>
  <si>
    <t>2211-3452</t>
  </si>
  <si>
    <t>HORTICULTURE RESEARCH</t>
  </si>
  <si>
    <t>HORTICULTURAL SCIENCE</t>
  </si>
  <si>
    <t>0862-867X</t>
  </si>
  <si>
    <t>HORTICULTURAL SCIENCE &amp; TECHNOLOGY</t>
  </si>
  <si>
    <t>1226-8763</t>
  </si>
  <si>
    <t>HORTICULTURE JOURNAL</t>
  </si>
  <si>
    <t>2189-0102</t>
  </si>
  <si>
    <t>HORTSCIENCE</t>
  </si>
  <si>
    <t>0018-5345</t>
  </si>
  <si>
    <t>HORTTECHNOLOGY</t>
  </si>
  <si>
    <t>1063-0198</t>
  </si>
  <si>
    <t>HOUILLE BLANCHE-REVUE INTERNATIONALE DE L EAU</t>
  </si>
  <si>
    <t>0018-6368</t>
  </si>
  <si>
    <t>HOUSING POLICY DEBATE</t>
  </si>
  <si>
    <t>1051-1482</t>
  </si>
  <si>
    <t>HOUSING THEORY &amp; SOCIETY</t>
  </si>
  <si>
    <t>1403-6096</t>
  </si>
  <si>
    <t>HOUSING STUDIES</t>
  </si>
  <si>
    <t>0267-3037</t>
  </si>
  <si>
    <t>HOUSTON JOURNAL OF MATHEMATICS</t>
  </si>
  <si>
    <t>0362-1588</t>
  </si>
  <si>
    <t>HPB</t>
  </si>
  <si>
    <t>1365-182X</t>
  </si>
  <si>
    <t>HUMAN BIOLOGY</t>
  </si>
  <si>
    <t>0018-7143</t>
  </si>
  <si>
    <t>HUMAN BRAIN MAPPING</t>
  </si>
  <si>
    <t>1065-9471</t>
  </si>
  <si>
    <t>HUMAN CELL</t>
  </si>
  <si>
    <t>1749-0774</t>
  </si>
  <si>
    <t>HUMAN COMMUNICATION RESEARCH</t>
  </si>
  <si>
    <t>0360-3989</t>
  </si>
  <si>
    <t>HUMAN DEVELOPMENT</t>
  </si>
  <si>
    <t>0018-716X</t>
  </si>
  <si>
    <t>HUMAN DIMENSIONS OF WILDLIFE</t>
  </si>
  <si>
    <t>1087-1209</t>
  </si>
  <si>
    <t>HUMAN ECOLOGY</t>
  </si>
  <si>
    <t>0300-7839</t>
  </si>
  <si>
    <t>HUMAN ECOLOGY REVIEW</t>
  </si>
  <si>
    <t>1074-4827</t>
  </si>
  <si>
    <t>HUMAN AND ECOLOGICAL RISK ASSESSMENT</t>
  </si>
  <si>
    <t>1080-7039</t>
  </si>
  <si>
    <t>HUMAN &amp; EXPERIMENTAL TOXICOLOGY</t>
  </si>
  <si>
    <t>0960-3271</t>
  </si>
  <si>
    <t>HUMAN FACTORS AND ERGONOMICS IN MANUFACTURING &amp; SERVICE INDUSTRIES</t>
  </si>
  <si>
    <t>1090-8471</t>
  </si>
  <si>
    <t>HUMAN FACTORS</t>
  </si>
  <si>
    <t>0018-7208</t>
  </si>
  <si>
    <t>HUMAN FERTILITY</t>
  </si>
  <si>
    <t>1464-7273</t>
  </si>
  <si>
    <t>HUMAN GENE THERAPY</t>
  </si>
  <si>
    <t>1043-0342</t>
  </si>
  <si>
    <t>HUMAN GENE THERAPY CLINICAL DEVELOPMENT</t>
  </si>
  <si>
    <t>2324-8637</t>
  </si>
  <si>
    <t>HUMAN GENE THERAPY METHODS</t>
  </si>
  <si>
    <t>1946-6536</t>
  </si>
  <si>
    <t>HUMAN GENETICS</t>
  </si>
  <si>
    <t>0340-6717</t>
  </si>
  <si>
    <t>HUMAN GENOMICS</t>
  </si>
  <si>
    <t>1473-9542</t>
  </si>
  <si>
    <t>HUMAN HEREDITY</t>
  </si>
  <si>
    <t>0001-5652</t>
  </si>
  <si>
    <t>HUMAN IMMUNOLOGY</t>
  </si>
  <si>
    <t>0198-8859</t>
  </si>
  <si>
    <t>HUMAN MOLECULAR GENETICS</t>
  </si>
  <si>
    <t>0964-6906</t>
  </si>
  <si>
    <t>HUMAN MOVEMENT SCIENCE</t>
  </si>
  <si>
    <t>0167-9457</t>
  </si>
  <si>
    <t>HUMAN MUTATION</t>
  </si>
  <si>
    <t>1059-7794</t>
  </si>
  <si>
    <t>HUMAN NATURE-AN INTERDISCIPLINARY BIOSOCIAL PERSPECTIVE</t>
  </si>
  <si>
    <t>1045-6767</t>
  </si>
  <si>
    <t>HUMAN ORGANIZATION</t>
  </si>
  <si>
    <t>0018-7259</t>
  </si>
  <si>
    <t>HUMAN PATHOLOGY</t>
  </si>
  <si>
    <t>0046-8177</t>
  </si>
  <si>
    <t>HUMAN PERFORMANCE</t>
  </si>
  <si>
    <t>0895-9285</t>
  </si>
  <si>
    <t>HUMAN PSYCHOPHARMACOLOGY-CLINICAL AND EXPERIMENTAL</t>
  </si>
  <si>
    <t>0885-6222</t>
  </si>
  <si>
    <t>HUMAN RELATIONS</t>
  </si>
  <si>
    <t>0018-7267</t>
  </si>
  <si>
    <t>HUMAN REPRODUCTION</t>
  </si>
  <si>
    <t>0268-1161</t>
  </si>
  <si>
    <t>HUMAN REPRODUCTION UPDATE</t>
  </si>
  <si>
    <t>1355-4786</t>
  </si>
  <si>
    <t>HUMAN RESOURCE DEVELOPMENT QUARTERLY</t>
  </si>
  <si>
    <t>1044-8004</t>
  </si>
  <si>
    <t>HUMAN RESOURCE DEVELOPMENT REVIEW</t>
  </si>
  <si>
    <t>1534-4843</t>
  </si>
  <si>
    <t>HUMAN RESOURCES FOR HEALTH</t>
  </si>
  <si>
    <t>HUMAN RESOURCE MANAGEMENT JOURNAL</t>
  </si>
  <si>
    <t>0954-5395</t>
  </si>
  <si>
    <t>HUMAN RESOURCE MANAGEMENT REVIEW</t>
  </si>
  <si>
    <t>1053-4822</t>
  </si>
  <si>
    <t>HUMAN RESOURCE MANAGEMENT</t>
  </si>
  <si>
    <t>0090-4848</t>
  </si>
  <si>
    <t>HUMAN RIGHTS QUARTERLY</t>
  </si>
  <si>
    <t>0275-0392</t>
  </si>
  <si>
    <t>HUMAN SERVICE ORGANIZATIONS MANAGEMENT LEADERSHIP &amp; GOVERNANCE</t>
  </si>
  <si>
    <t>2330-3131</t>
  </si>
  <si>
    <t>HUMAN STUDIES</t>
  </si>
  <si>
    <t>0163-8548</t>
  </si>
  <si>
    <t>HUMAN VACCINES &amp; IMMUNOTHERAPEUTICS</t>
  </si>
  <si>
    <t>2164-5515</t>
  </si>
  <si>
    <t>HUMAN-CENTRIC COMPUTING AND INFORMATION SCIENCES</t>
  </si>
  <si>
    <t>HUMAN-COMPUTER INTERACTION</t>
  </si>
  <si>
    <t>0737-0024</t>
  </si>
  <si>
    <t>HUMOR-INTERNATIONAL JOURNAL OF HUMOR RESEARCH</t>
  </si>
  <si>
    <t>0933-1719</t>
  </si>
  <si>
    <t>HUMAN-WILDLIFE INTERACTIONS</t>
  </si>
  <si>
    <t>1934-4392</t>
  </si>
  <si>
    <t>HYDROBIOLOGIA</t>
  </si>
  <si>
    <t>0018-8158</t>
  </si>
  <si>
    <t>HYDROGEOLOGY JOURNAL</t>
  </si>
  <si>
    <t>1431-2174</t>
  </si>
  <si>
    <t>HYDROLOGY AND EARTH SYSTEM SCIENCES</t>
  </si>
  <si>
    <t>1027-5606</t>
  </si>
  <si>
    <t>HYDROLOGICAL PROCESSES</t>
  </si>
  <si>
    <t>0885-6087</t>
  </si>
  <si>
    <t>HYDROLOGY RESEARCH</t>
  </si>
  <si>
    <t>0029-1277</t>
  </si>
  <si>
    <t>HYDROLOGIE UND WASSERBEWIRTSCHAFTUNG</t>
  </si>
  <si>
    <t>1439-1783</t>
  </si>
  <si>
    <t>HYDROLOGICAL SCIENCES JOURNAL-JOURNAL DES SCIENCES HYDROLOGIQUES</t>
  </si>
  <si>
    <t>0262-6667</t>
  </si>
  <si>
    <t>HYDROMETALLURGY</t>
  </si>
  <si>
    <t>0304-386X</t>
  </si>
  <si>
    <t>HYLE</t>
  </si>
  <si>
    <t>1433-5158</t>
  </si>
  <si>
    <t>HYPATIA-A JOURNAL OF FEMINIST PHILOSOPHY</t>
  </si>
  <si>
    <t>0887-5367</t>
  </si>
  <si>
    <t>HYPERTENSION IN PREGNANCY</t>
  </si>
  <si>
    <t>1064-1955</t>
  </si>
  <si>
    <t>HYPERTENSION RESEARCH</t>
  </si>
  <si>
    <t>0916-9636</t>
  </si>
  <si>
    <t>HYPERTENSION</t>
  </si>
  <si>
    <t>0194-911X</t>
  </si>
  <si>
    <t>HYSTRIX-ITALIAN JOURNAL OF MAMMALOGY</t>
  </si>
  <si>
    <t>0394-1914</t>
  </si>
  <si>
    <t>IAWA JOURNAL</t>
  </si>
  <si>
    <t>0928-1541</t>
  </si>
  <si>
    <t>IBERICA</t>
  </si>
  <si>
    <t>1139-7241</t>
  </si>
  <si>
    <t>IBIS</t>
  </si>
  <si>
    <t>0019-1019</t>
  </si>
  <si>
    <t>IBM JOURNAL OF RESEARCH AND DEVELOPMENT</t>
  </si>
  <si>
    <t>0018-8646</t>
  </si>
  <si>
    <t>ICARUS</t>
  </si>
  <si>
    <t>0019-1035</t>
  </si>
  <si>
    <t>ICELANDIC AGRICULTURAL SCIENCES</t>
  </si>
  <si>
    <t>1670-567X</t>
  </si>
  <si>
    <t>ICES JOURNAL OF MARINE SCIENCE</t>
  </si>
  <si>
    <t>1054-3139</t>
  </si>
  <si>
    <t>ICGA JOURNAL</t>
  </si>
  <si>
    <t>1389-6911</t>
  </si>
  <si>
    <t>ICHNOS-AN INTERNATIONAL JOURNAL FOR PLANT AND ANIMAL TRACES</t>
  </si>
  <si>
    <t>1042-0940</t>
  </si>
  <si>
    <t>ICHTHYOLOGICAL EXPLORATION OF FRESHWATERS</t>
  </si>
  <si>
    <t>0936-9902</t>
  </si>
  <si>
    <t>ICHTHYOLOGICAL RESEARCH</t>
  </si>
  <si>
    <t>1341-8998</t>
  </si>
  <si>
    <t>ICON-INTERNATIONAL JOURNAL OF CONSTITUTIONAL LAW</t>
  </si>
  <si>
    <t>1474-2640</t>
  </si>
  <si>
    <t>IDEGGYOGYASZATI SZEMLE-CLINICAL NEUROSCIENCE</t>
  </si>
  <si>
    <t>0019-1442</t>
  </si>
  <si>
    <t>IDENTITIES-GLOBAL STUDIES IN CULTURE AND POWER</t>
  </si>
  <si>
    <t>1070-289X</t>
  </si>
  <si>
    <t>IDOJARAS</t>
  </si>
  <si>
    <t>0324-6329</t>
  </si>
  <si>
    <t>IDS BULLETIN-INSTITUTE OF DEVELOPMENT STUDIES</t>
  </si>
  <si>
    <t>0265-5012</t>
  </si>
  <si>
    <t>IEEE ACCESS</t>
  </si>
  <si>
    <t>2169-3536</t>
  </si>
  <si>
    <t>IEEE-ACM TRANSACTIONS ON COMPUTATIONAL BIOLOGY AND BIOINFORMATICS</t>
  </si>
  <si>
    <t>1545-5963</t>
  </si>
  <si>
    <t>IEEE-ACM TRANSACTIONS ON NETWORKING</t>
  </si>
  <si>
    <t>1063-6692</t>
  </si>
  <si>
    <t>IEEE AEROSPACE AND ELECTRONIC SYSTEMS MAGAZINE</t>
  </si>
  <si>
    <t>0885-8985</t>
  </si>
  <si>
    <t>IEEE ANNALS OF THE HISTORY OF COMPUTING</t>
  </si>
  <si>
    <t>1058-6180</t>
  </si>
  <si>
    <t>IEEE ANTENNAS AND PROPAGATION MAGAZINE</t>
  </si>
  <si>
    <t>1045-9243</t>
  </si>
  <si>
    <t>IEEE ANTENNAS AND WIRELESS PROPAGATION LETTERS</t>
  </si>
  <si>
    <t>1536-1225</t>
  </si>
  <si>
    <t>IEEE CIRCUITS AND SYSTEMS MAGAZINE</t>
  </si>
  <si>
    <t>1531-636X</t>
  </si>
  <si>
    <t>IEEE COMMUNICATIONS LETTERS</t>
  </si>
  <si>
    <t>1089-7798</t>
  </si>
  <si>
    <t>IEEE COMMUNICATIONS MAGAZINE</t>
  </si>
  <si>
    <t>0163-6804</t>
  </si>
  <si>
    <t>IEEE COMMUNICATIONS SURVEYS AND TUTORIALS</t>
  </si>
  <si>
    <t>IEEE COMPUTER ARCHITECTURE LETTERS</t>
  </si>
  <si>
    <t>1556-6056</t>
  </si>
  <si>
    <t>IEEE COMPUTER GRAPHICS AND APPLICATIONS</t>
  </si>
  <si>
    <t>0272-1716</t>
  </si>
  <si>
    <t>IEEE COMPUTATIONAL INTELLIGENCE MAGAZINE</t>
  </si>
  <si>
    <t>1556-603X</t>
  </si>
  <si>
    <t>IEEE CONSUMER ELECTRONICS MAGAZINE</t>
  </si>
  <si>
    <t>2162-2248</t>
  </si>
  <si>
    <t>IEEE CONTROL SYSTEMS MAGAZINE</t>
  </si>
  <si>
    <t>1066-033X</t>
  </si>
  <si>
    <t>IEEE DESIGN &amp; TEST</t>
  </si>
  <si>
    <t>2168-2356</t>
  </si>
  <si>
    <t>IEEE ELECTRON DEVICE LETTERS</t>
  </si>
  <si>
    <t>0741-3106</t>
  </si>
  <si>
    <t>IEEE ELECTRICAL INSULATION MAGAZINE</t>
  </si>
  <si>
    <t>0883-7554</t>
  </si>
  <si>
    <t>IEEE GEOSCIENCE AND REMOTE SENSING MAGAZINE</t>
  </si>
  <si>
    <t>IEEE GEOSCIENCE AND REMOTE SENSING LETTERS</t>
  </si>
  <si>
    <t>1545-598X</t>
  </si>
  <si>
    <t>IEEE INDUSTRY APPLICATIONS MAGAZINE</t>
  </si>
  <si>
    <t>1077-2618</t>
  </si>
  <si>
    <t>IEEE INDUSTRIAL ELECTRONICS MAGAZINE</t>
  </si>
  <si>
    <t>1932-4529</t>
  </si>
  <si>
    <t>IEEE INSTRUMENTATION &amp; MEASUREMENT MAGAZINE</t>
  </si>
  <si>
    <t>1094-6969</t>
  </si>
  <si>
    <t>IEEE INTELLIGENT TRANSPORTATION SYSTEMS MAGAZINE</t>
  </si>
  <si>
    <t>1939-1390</t>
  </si>
  <si>
    <t>IEEE INTELLIGENT SYSTEMS</t>
  </si>
  <si>
    <t>1541-1672</t>
  </si>
  <si>
    <t>IEEE INTERNET COMPUTING</t>
  </si>
  <si>
    <t>1089-7801</t>
  </si>
  <si>
    <t>IEEE INTERNET OF THINGS JOURNAL</t>
  </si>
  <si>
    <t>2327-4662</t>
  </si>
  <si>
    <t>IEEE JOURNAL OF BIOMEDICAL AND HEALTH INFORMATICS</t>
  </si>
  <si>
    <t>2168-2194</t>
  </si>
  <si>
    <t>IEEE JOURNAL OF THE ELECTRON DEVICES SOCIETY</t>
  </si>
  <si>
    <t>2168-6734</t>
  </si>
  <si>
    <t>IEEE JOURNAL ON EMERGING AND SELECTED TOPICS IN CIRCUITS AND SYSTEMS</t>
  </si>
  <si>
    <t>2156-3357</t>
  </si>
  <si>
    <t>IEEE JOURNAL OF EMERGING AND SELECTED TOPICS IN POWER ELECTRONICS</t>
  </si>
  <si>
    <t>2168-6777</t>
  </si>
  <si>
    <t>IEEE JOURNAL OF OCEANIC ENGINEERING</t>
  </si>
  <si>
    <t>0364-9059</t>
  </si>
  <si>
    <t>IEEE JOURNAL OF PHOTOVOLTAICS</t>
  </si>
  <si>
    <t>2156-3381</t>
  </si>
  <si>
    <t>IEEE JOURNAL OF QUANTUM ELECTRONICS</t>
  </si>
  <si>
    <t>0018-9197</t>
  </si>
  <si>
    <t>IEEE JOURNAL ON SELECTED AREAS IN COMMUNICATIONS</t>
  </si>
  <si>
    <t>0733-8716</t>
  </si>
  <si>
    <t>IEEE JOURNAL OF SELECTED TOPICS IN QUANTUM ELECTRONICS</t>
  </si>
  <si>
    <t>1077-260X</t>
  </si>
  <si>
    <t>IEEE JOURNAL OF SOLID-STATE CIRCUITS</t>
  </si>
  <si>
    <t>0018-9200</t>
  </si>
  <si>
    <t>IEEE JOURNAL OF TRANSLATIONAL ENGINEERING IN HEALTH AND MEDICINE-JTEHM</t>
  </si>
  <si>
    <t>2168-2372</t>
  </si>
  <si>
    <t>IEEE JOURNAL OF SELECTED TOPICS IN APPLIED EARTH OBSERVATIONS AND REMOTE SENSING</t>
  </si>
  <si>
    <t>1939-1404</t>
  </si>
  <si>
    <t>IEEE JOURNAL OF SELECTED TOPICS IN SIGNAL PROCESSING</t>
  </si>
  <si>
    <t>1932-4553</t>
  </si>
  <si>
    <t>IEEE LATIN AMERICA TRANSACTIONS</t>
  </si>
  <si>
    <t>1548-0992</t>
  </si>
  <si>
    <t>IEEE MAGNETICS LETTERS</t>
  </si>
  <si>
    <t>1949-307X</t>
  </si>
  <si>
    <t>IEEE MICRO</t>
  </si>
  <si>
    <t>0272-1732</t>
  </si>
  <si>
    <t>IEEE MICROWAVE MAGAZINE</t>
  </si>
  <si>
    <t>1527-3342</t>
  </si>
  <si>
    <t>IEEE MICROWAVE AND WIRELESS COMPONENTS LETTERS</t>
  </si>
  <si>
    <t>1531-1309</t>
  </si>
  <si>
    <t>IEEE MULTIMEDIA</t>
  </si>
  <si>
    <t>1070-986X</t>
  </si>
  <si>
    <t>IEEE NETWORK</t>
  </si>
  <si>
    <t>0890-8044</t>
  </si>
  <si>
    <t>IEEE PERVASIVE COMPUTING</t>
  </si>
  <si>
    <t>1536-1268</t>
  </si>
  <si>
    <t>IEEE PHOTONICS TECHNOLOGY LETTERS</t>
  </si>
  <si>
    <t>1041-1135</t>
  </si>
  <si>
    <t>IEEE PHOTONICS JOURNAL</t>
  </si>
  <si>
    <t>1943-0655</t>
  </si>
  <si>
    <t>IEEE POWER &amp; ENERGY MAGAZINE</t>
  </si>
  <si>
    <t>1540-7977</t>
  </si>
  <si>
    <t>IEEE PULSE</t>
  </si>
  <si>
    <t>2154-2287</t>
  </si>
  <si>
    <t>IEEE ROBOTICS &amp; AUTOMATION MAGAZINE</t>
  </si>
  <si>
    <t>1070-9932</t>
  </si>
  <si>
    <t>IEEE SECURITY &amp; PRIVACY</t>
  </si>
  <si>
    <t>1540-7993</t>
  </si>
  <si>
    <t>IEEE SENSORS JOURNAL</t>
  </si>
  <si>
    <t>1530-437X</t>
  </si>
  <si>
    <t>IEEE SIGNAL PROCESSING LETTERS</t>
  </si>
  <si>
    <t>1070-9908</t>
  </si>
  <si>
    <t>IEEE SIGNAL PROCESSING MAGAZINE</t>
  </si>
  <si>
    <t>1053-5888</t>
  </si>
  <si>
    <t>IEEE SOFTWARE</t>
  </si>
  <si>
    <t>0740-7459</t>
  </si>
  <si>
    <t>IEEE SPECTRUM</t>
  </si>
  <si>
    <t>0018-9235</t>
  </si>
  <si>
    <t>IEEE SYSTEMS JOURNAL</t>
  </si>
  <si>
    <t>1932-8184</t>
  </si>
  <si>
    <t>IEEE TRANSACTIONS ON AEROSPACE AND ELECTRONIC SYSTEMS</t>
  </si>
  <si>
    <t>0018-9251</t>
  </si>
  <si>
    <t>IEEE TRANSACTIONS ON AFFECTIVE COMPUTING</t>
  </si>
  <si>
    <t>1949-3045</t>
  </si>
  <si>
    <t>IEEE TRANSACTIONS ON ANTENNAS AND PROPAGATION</t>
  </si>
  <si>
    <t>0018-926X</t>
  </si>
  <si>
    <t>IEEE TRANSACTIONS ON AUTOMATION SCIENCE AND ENGINEERING</t>
  </si>
  <si>
    <t>1545-5955</t>
  </si>
  <si>
    <t>IEEE TRANSACTIONS ON AUTOMATIC CONTROL</t>
  </si>
  <si>
    <t>0018-9286</t>
  </si>
  <si>
    <t>IEEE TRANSACTIONS ON BIOMEDICAL CIRCUITS AND SYSTEMS</t>
  </si>
  <si>
    <t>1932-4545</t>
  </si>
  <si>
    <t>IEEE TRANSACTIONS ON BIOMEDICAL ENGINEERING</t>
  </si>
  <si>
    <t>0018-9294</t>
  </si>
  <si>
    <t>IEEE TRANSACTIONS ON BROADCASTING</t>
  </si>
  <si>
    <t>0018-9316</t>
  </si>
  <si>
    <t>IEEE TRANSACTIONS ON CIRCUITS AND SYSTEMS FOR VIDEO TECHNOLOGY</t>
  </si>
  <si>
    <t>1051-8215</t>
  </si>
  <si>
    <t>IEEE TRANSACTIONS ON CIRCUITS AND SYSTEMS I-REGULAR PAPERS</t>
  </si>
  <si>
    <t>1549-8328</t>
  </si>
  <si>
    <t>IEEE TRANSACTIONS ON CIRCUITS AND SYSTEMS II-EXPRESS BRIEFS</t>
  </si>
  <si>
    <t>1549-7747</t>
  </si>
  <si>
    <t>IEEE TRANSACTIONS ON CLOUD COMPUTING</t>
  </si>
  <si>
    <t>2168-7161</t>
  </si>
  <si>
    <t>IEEE TRANSACTIONS ON COGNITIVE AND DEVELOPMENTAL SYSTEMS</t>
  </si>
  <si>
    <t>2379-8920</t>
  </si>
  <si>
    <t>IEEE TRANSACTIONS ON COMMUNICATIONS</t>
  </si>
  <si>
    <t>0090-6778</t>
  </si>
  <si>
    <t>IEEE TRANSACTIONS ON COMPUTATIONAL INTELLIGENCE AND AI IN GAMES</t>
  </si>
  <si>
    <t>1943-068X</t>
  </si>
  <si>
    <t>IEEE TRANSACTIONS ON COMPONENTS PACKAGING AND MANUFACTURING TECHNOLOGY</t>
  </si>
  <si>
    <t>2156-3950</t>
  </si>
  <si>
    <t>IEEE TRANSACTIONS ON COMPUTERS</t>
  </si>
  <si>
    <t>0018-9340</t>
  </si>
  <si>
    <t>IEEE TRANSACTIONS ON COMPUTER-AIDED DESIGN OF INTEGRATED CIRCUITS AND SYSTEMS</t>
  </si>
  <si>
    <t>0278-0070</t>
  </si>
  <si>
    <t>IEEE TRANSACTIONS ON CONSUMER ELECTRONICS</t>
  </si>
  <si>
    <t>0098-3063</t>
  </si>
  <si>
    <t>IEEE TRANSACTIONS ON CONTROL SYSTEMS TECHNOLOGY</t>
  </si>
  <si>
    <t>1063-6536</t>
  </si>
  <si>
    <t>IEEE TRANSACTIONS ON CYBERNETICS</t>
  </si>
  <si>
    <t>2168-2267</t>
  </si>
  <si>
    <t>IEEE TRANSACTIONS ON DEPENDABLE AND SECURE COMPUTING</t>
  </si>
  <si>
    <t>1545-5971</t>
  </si>
  <si>
    <t>IEEE TRANSACTIONS ON DEVICE AND MATERIALS RELIABILITY</t>
  </si>
  <si>
    <t>1530-4388</t>
  </si>
  <si>
    <t>IEEE TRANSACTIONS ON DIELECTRICS AND ELECTRICAL INSULATION</t>
  </si>
  <si>
    <t>1070-9878</t>
  </si>
  <si>
    <t>IEEE TRANSACTIONS ON EDUCATION</t>
  </si>
  <si>
    <t>0018-9359</t>
  </si>
  <si>
    <t>IEEE TRANSACTIONS ON ELECTROMAGNETIC COMPATIBILITY</t>
  </si>
  <si>
    <t>0018-9375</t>
  </si>
  <si>
    <t>IEEE TRANSACTIONS ON ELECTRON DEVICES</t>
  </si>
  <si>
    <t>0018-9383</t>
  </si>
  <si>
    <t>IEEE TRANSACTIONS ON EMERGING TOPICS IN COMPUTING</t>
  </si>
  <si>
    <t>2168-6750</t>
  </si>
  <si>
    <t>IEEE TRANSACTIONS ON ENERGY CONVERSION</t>
  </si>
  <si>
    <t>0885-8969</t>
  </si>
  <si>
    <t>IEEE TRANSACTIONS ON ENGINEERING MANAGEMENT</t>
  </si>
  <si>
    <t>0018-9391</t>
  </si>
  <si>
    <t>IEEE TRANSACTIONS ON EVOLUTIONARY COMPUTATION</t>
  </si>
  <si>
    <t>1089-778X</t>
  </si>
  <si>
    <t>IEEE TRANSACTIONS ON FUZZY SYSTEMS</t>
  </si>
  <si>
    <t>1063-6706</t>
  </si>
  <si>
    <t>IEEE TRANSACTIONS ON GEOSCIENCE AND REMOTE SENSING</t>
  </si>
  <si>
    <t>0196-2892</t>
  </si>
  <si>
    <t>IEEE TRANSACTIONS ON HAPTICS</t>
  </si>
  <si>
    <t>1939-1412</t>
  </si>
  <si>
    <t>IEEE TRANSACTIONS ON HUMAN-MACHINE SYSTEMS</t>
  </si>
  <si>
    <t>2168-2291</t>
  </si>
  <si>
    <t>IEEE TRANSACTIONS ON IMAGE PROCESSING</t>
  </si>
  <si>
    <t>1057-7149</t>
  </si>
  <si>
    <t>IEEE TRANSACTIONS ON INDUSTRY APPLICATIONS</t>
  </si>
  <si>
    <t>0093-9994</t>
  </si>
  <si>
    <t>IEEE TRANSACTIONS ON INDUSTRIAL ELECTRONICS</t>
  </si>
  <si>
    <t>0278-0046</t>
  </si>
  <si>
    <t>IEEE TRANSACTIONS ON INDUSTRIAL INFORMATICS</t>
  </si>
  <si>
    <t>1551-3203</t>
  </si>
  <si>
    <t>IEEE TRANSACTIONS ON INFORMATION FORENSICS AND SECURITY</t>
  </si>
  <si>
    <t>1556-6013</t>
  </si>
  <si>
    <t>IEEE TRANSACTIONS ON INFORMATION THEORY</t>
  </si>
  <si>
    <t>0018-9448</t>
  </si>
  <si>
    <t>IEEE TRANSACTIONS ON INSTRUMENTATION AND MEASUREMENT</t>
  </si>
  <si>
    <t>0018-9456</t>
  </si>
  <si>
    <t>IEEE TRANSACTIONS ON INTELLIGENT TRANSPORTATION SYSTEMS</t>
  </si>
  <si>
    <t>1524-9050</t>
  </si>
  <si>
    <t>IEEE TRANSACTIONS ON KNOWLEDGE AND DATA ENGINEERING</t>
  </si>
  <si>
    <t>1041-4347</t>
  </si>
  <si>
    <t>IEEE TRANSACTIONS ON LEARNING TECHNOLOGIES</t>
  </si>
  <si>
    <t>1939-1382</t>
  </si>
  <si>
    <t>IEEE TRANSACTIONS ON MAGNETICS</t>
  </si>
  <si>
    <t>0018-9464</t>
  </si>
  <si>
    <t>IEEE TRANSACTIONS ON MEDICAL IMAGING</t>
  </si>
  <si>
    <t>0278-0062</t>
  </si>
  <si>
    <t>IEEE TRANSACTIONS ON MICROWAVE THEORY AND TECHNIQUES</t>
  </si>
  <si>
    <t>0018-9480</t>
  </si>
  <si>
    <t>IEEE TRANSACTIONS ON MOBILE COMPUTING</t>
  </si>
  <si>
    <t>1536-1233</t>
  </si>
  <si>
    <t>IEEE TRANSACTIONS ON MULTIMEDIA</t>
  </si>
  <si>
    <t>1520-9210</t>
  </si>
  <si>
    <t>IEEE TRANSACTIONS ON NANOBIOSCIENCE</t>
  </si>
  <si>
    <t>1536-1241</t>
  </si>
  <si>
    <t>IEEE TRANSACTIONS ON NANOTECHNOLOGY</t>
  </si>
  <si>
    <t>1536-125X</t>
  </si>
  <si>
    <t>IEEE TRANSACTIONS ON NETWORK AND SERVICE MANAGEMENT</t>
  </si>
  <si>
    <t>1932-4537</t>
  </si>
  <si>
    <t>IEEE TRANSACTIONS ON NEURAL NETWORKS AND LEARNING SYSTEMS</t>
  </si>
  <si>
    <t>2162-237X</t>
  </si>
  <si>
    <t>IEEE TRANSACTIONS ON NEURAL SYSTEMS AND REHABILITATION ENGINEERING</t>
  </si>
  <si>
    <t>1534-4320</t>
  </si>
  <si>
    <t>IEEE TRANSACTIONS ON NUCLEAR SCIENCE</t>
  </si>
  <si>
    <t>0018-9499</t>
  </si>
  <si>
    <t>IEEE TRANSACTIONS ON PARALLEL AND DISTRIBUTED SYSTEMS</t>
  </si>
  <si>
    <t>1045-9219</t>
  </si>
  <si>
    <t>IEEE TRANSACTIONS ON PATTERN ANALYSIS AND MACHINE INTELLIGENCE</t>
  </si>
  <si>
    <t>0162-8828</t>
  </si>
  <si>
    <t>IEEE TRANSACTIONS ON PLASMA SCIENCE</t>
  </si>
  <si>
    <t>0093-3813</t>
  </si>
  <si>
    <t>IEEE TRANSACTIONS ON POWER DELIVERY</t>
  </si>
  <si>
    <t>0885-8977</t>
  </si>
  <si>
    <t>IEEE TRANSACTIONS ON POWER ELECTRONICS</t>
  </si>
  <si>
    <t>0885-8993</t>
  </si>
  <si>
    <t>IEEE TRANSACTIONS ON POWER SYSTEMS</t>
  </si>
  <si>
    <t>0885-8950</t>
  </si>
  <si>
    <t>IEEE TRANSACTIONS ON PROFESSIONAL COMMUNICATION</t>
  </si>
  <si>
    <t>0361-1434</t>
  </si>
  <si>
    <t>IEEE TRANSACTIONS ON RELIABILITY</t>
  </si>
  <si>
    <t>0018-9529</t>
  </si>
  <si>
    <t>IEEE TRANSACTIONS ON ROBOTICS</t>
  </si>
  <si>
    <t>1552-3098</t>
  </si>
  <si>
    <t>IEEE TRANSACTIONS ON SEMICONDUCTOR MANUFACTURING</t>
  </si>
  <si>
    <t>0894-6507</t>
  </si>
  <si>
    <t>IEEE TRANSACTIONS ON SERVICES COMPUTING</t>
  </si>
  <si>
    <t>1939-1374</t>
  </si>
  <si>
    <t>IEEE TRANSACTIONS ON SIGNAL PROCESSING</t>
  </si>
  <si>
    <t>1053-587X</t>
  </si>
  <si>
    <t>IEEE TRANSACTIONS ON SMART GRID</t>
  </si>
  <si>
    <t>1949-3053</t>
  </si>
  <si>
    <t>IEEE TRANSACTIONS ON SOFTWARE ENGINEERING</t>
  </si>
  <si>
    <t>0098-5589</t>
  </si>
  <si>
    <t>IEEE TRANSACTIONS ON SUSTAINABLE ENERGY</t>
  </si>
  <si>
    <t>1949-3029</t>
  </si>
  <si>
    <t>IEEE TRANSACTIONS ON SYSTEMS MAN CYBERNETICS-SYSTEMS</t>
  </si>
  <si>
    <t>2168-2216</t>
  </si>
  <si>
    <t>IEEE TRANSACTIONS ON TERAHERTZ SCIENCE AND TECHNOLOGY</t>
  </si>
  <si>
    <t>2156-342X</t>
  </si>
  <si>
    <t>IEEE TRANSACTIONS ON ULTRASONICS FERROELECTRICS AND FREQUENCY CONTROL</t>
  </si>
  <si>
    <t>0885-3010</t>
  </si>
  <si>
    <t>IEEE TRANSACTIONS ON VEHICULAR TECHNOLOGY</t>
  </si>
  <si>
    <t>0018-9545</t>
  </si>
  <si>
    <t>IEEE TRANSACTIONS ON VISUALIZATION AND COMPUTER GRAPHICS</t>
  </si>
  <si>
    <t>1077-2626</t>
  </si>
  <si>
    <t>IEEE TRANSACTIONS ON VERY LARGE SCALE INTEGRATION (VLSI) SYSTEMS</t>
  </si>
  <si>
    <t>1063-8210</t>
  </si>
  <si>
    <t>IEEE TRANSACTIONS ON WIRELESS COMMUNICATIONS</t>
  </si>
  <si>
    <t>1536-1276</t>
  </si>
  <si>
    <t>IEEE TECHNOLOGY AND SOCIETY MAGAZINE</t>
  </si>
  <si>
    <t>0278-0097</t>
  </si>
  <si>
    <t>IEEE VEHICULAR TECHNOLOGY MAGAZINE</t>
  </si>
  <si>
    <t>1556-6072</t>
  </si>
  <si>
    <t>IEEE WIRELESS COMMUNICATIONS</t>
  </si>
  <si>
    <t>1536-1284</t>
  </si>
  <si>
    <t>IEEE WIRELESS COMMUNICATIONS LETTERS</t>
  </si>
  <si>
    <t>2162-2337</t>
  </si>
  <si>
    <t>IEEE-ACM TRANSACTIONS ON AUDIO SPEECH AND LANGUAGE PROCESSING</t>
  </si>
  <si>
    <t>2329-9290</t>
  </si>
  <si>
    <t>IEEE-ASME TRANSACTIONS ON MECHATRONICS</t>
  </si>
  <si>
    <t>1083-4435</t>
  </si>
  <si>
    <t>IEEJ TRANSACTIONS ON ELECTRICAL AND ELECTRONIC ENGINEERING</t>
  </si>
  <si>
    <t>1931-4973</t>
  </si>
  <si>
    <t>IEICE ELECTRONICS EXPRESS</t>
  </si>
  <si>
    <t>1349-2543</t>
  </si>
  <si>
    <t>IEICE TRANSACTIONS ON COMMUNICATIONS</t>
  </si>
  <si>
    <t>0916-8516</t>
  </si>
  <si>
    <t>IEICE TRANSACTIONS ON ELECTRONICS</t>
  </si>
  <si>
    <t>1745-1353</t>
  </si>
  <si>
    <t>IEICE TRANSACTIONS ON FUNDAMENTALS OF ELECTRONICS COMMUNICATIONS AND COMPUTER SCIENCES</t>
  </si>
  <si>
    <t>IEICE TRANSACTIONS ON INFORMATION AND SYSTEMS</t>
  </si>
  <si>
    <t>1745-1361</t>
  </si>
  <si>
    <t>IET BIOMETRICS</t>
  </si>
  <si>
    <t>2047-4938</t>
  </si>
  <si>
    <t>IET CIRCUITS DEVICES &amp; SYSTEMS</t>
  </si>
  <si>
    <t>1751-858X</t>
  </si>
  <si>
    <t>IET COMMUNICATIONS</t>
  </si>
  <si>
    <t>1751-8628</t>
  </si>
  <si>
    <t>IET COMPUTERS AND DIGITAL TECHNIQUES</t>
  </si>
  <si>
    <t>1751-8601</t>
  </si>
  <si>
    <t>IET COMPUTER VISION</t>
  </si>
  <si>
    <t>1751-9632</t>
  </si>
  <si>
    <t>IET CONTROL THEORY AND APPLICATIONS</t>
  </si>
  <si>
    <t>1751-8644</t>
  </si>
  <si>
    <t>IET ELECTRIC POWER APPLICATIONS</t>
  </si>
  <si>
    <t>1751-8660</t>
  </si>
  <si>
    <t>IET GENERATION TRANSMISSION &amp; DISTRIBUTION</t>
  </si>
  <si>
    <t>1751-8687</t>
  </si>
  <si>
    <t>IET IMAGE PROCESSING</t>
  </si>
  <si>
    <t>1751-9659</t>
  </si>
  <si>
    <t>IET INFORMATION SECURITY</t>
  </si>
  <si>
    <t>1751-8709</t>
  </si>
  <si>
    <t>IET INTELLIGENT TRANSPORT SYSTEMS</t>
  </si>
  <si>
    <t>1751-956X</t>
  </si>
  <si>
    <t>IET MICROWAVES ANTENNAS &amp; PROPAGATION</t>
  </si>
  <si>
    <t>1751-8725</t>
  </si>
  <si>
    <t>IET NANOBIOTECHNOLOGY</t>
  </si>
  <si>
    <t>1751-8741</t>
  </si>
  <si>
    <t>IET OPTOELECTRONICS</t>
  </si>
  <si>
    <t>1751-8768</t>
  </si>
  <si>
    <t>IET POWER ELECTRONICS</t>
  </si>
  <si>
    <t>1755-4535</t>
  </si>
  <si>
    <t>IET RADAR SONAR AND NAVIGATION</t>
  </si>
  <si>
    <t>1751-8784</t>
  </si>
  <si>
    <t>IET RENEWABLE POWER GENERATION</t>
  </si>
  <si>
    <t>1752-1416</t>
  </si>
  <si>
    <t>IET SCIENCE MEASUREMENT &amp; TECHNOLOGY</t>
  </si>
  <si>
    <t>1751-8822</t>
  </si>
  <si>
    <t>IET SIGNAL PROCESSING</t>
  </si>
  <si>
    <t>1751-9675</t>
  </si>
  <si>
    <t>IET SOFTWARE</t>
  </si>
  <si>
    <t>1751-8806</t>
  </si>
  <si>
    <t>IET SYSTEMS BIOLOGY</t>
  </si>
  <si>
    <t>1751-8849</t>
  </si>
  <si>
    <t>IETE JOURNAL OF RESEARCH</t>
  </si>
  <si>
    <t>0377-2063</t>
  </si>
  <si>
    <t>IETE TECHNICAL REVIEW</t>
  </si>
  <si>
    <t>0256-4602</t>
  </si>
  <si>
    <t>IFOREST-BIOGEOSCIENCES AND FORESTRY</t>
  </si>
  <si>
    <t>1971-7458</t>
  </si>
  <si>
    <t>IHERINGIA SERIE BOTANICA</t>
  </si>
  <si>
    <t>IHERINGIA SERIE ZOOLOGIA</t>
  </si>
  <si>
    <t>0073-4721</t>
  </si>
  <si>
    <t>IISE TRANSACTIONS</t>
  </si>
  <si>
    <t>2472-5854</t>
  </si>
  <si>
    <t>IRANIAN JOURNAL OF SCIENCE AND TECHNOLOGY-TRANSACTIONS OF CIVIL ENGINEERING</t>
  </si>
  <si>
    <t>2228-6160</t>
  </si>
  <si>
    <t>IRANIAN JOURNAL OF SCIENCE AND TECHNOLOGY-TRANSACTIONS OF ELECTRICAL ENGINEERING</t>
  </si>
  <si>
    <t>2228-6179</t>
  </si>
  <si>
    <t>IRANIAN JOURNAL OF SCIENCE AND TECHNOLOGY-TRANSACTIONS OF MECHANICAL ENGINEERING</t>
  </si>
  <si>
    <t>2228-6187</t>
  </si>
  <si>
    <t>ILAR JOURNAL</t>
  </si>
  <si>
    <t>1084-2020</t>
  </si>
  <si>
    <t>ILR REVIEW</t>
  </si>
  <si>
    <t>0019-7939</t>
  </si>
  <si>
    <t>IMA FUNGUS</t>
  </si>
  <si>
    <t>2210-6340</t>
  </si>
  <si>
    <t>IMA JOURNAL OF APPLIED MATHEMATICS</t>
  </si>
  <si>
    <t>0272-4960</t>
  </si>
  <si>
    <t>IMA JOURNAL OF MANAGEMENT MATHEMATICS</t>
  </si>
  <si>
    <t>1471-678X</t>
  </si>
  <si>
    <t>IMA JOURNAL OF MATHEMATICAL CONTROL AND INFORMATION</t>
  </si>
  <si>
    <t>0265-0754</t>
  </si>
  <si>
    <t>IMA JOURNAL OF NUMERICAL ANALYSIS</t>
  </si>
  <si>
    <t>0272-4979</t>
  </si>
  <si>
    <t>IMAGE ANALYSIS &amp; STEREOLOGY</t>
  </si>
  <si>
    <t>1580-3139</t>
  </si>
  <si>
    <t>IMAGE AND VISION COMPUTING</t>
  </si>
  <si>
    <t>0262-8856</t>
  </si>
  <si>
    <t>IMAGING SCIENCE JOURNAL</t>
  </si>
  <si>
    <t>1368-2199</t>
  </si>
  <si>
    <t>IMAGO MUNDI-THE INTERNATIONAL JOURNAL FOR THE HISTORY OF CARTOGRAPHY</t>
  </si>
  <si>
    <t>0308-5694</t>
  </si>
  <si>
    <t>IMF ECONOMIC REVIEW</t>
  </si>
  <si>
    <t>2041-4161</t>
  </si>
  <si>
    <t>IMMUNITY &amp; AGEING</t>
  </si>
  <si>
    <t>1742-4933</t>
  </si>
  <si>
    <t>IMMUNE NETWORK</t>
  </si>
  <si>
    <t>1598-2629</t>
  </si>
  <si>
    <t>IMMUNITY</t>
  </si>
  <si>
    <t>1074-7613</t>
  </si>
  <si>
    <t>IMMUNOBIOLOGY</t>
  </si>
  <si>
    <t>0171-2985</t>
  </si>
  <si>
    <t>IMMUNOGENETICS</t>
  </si>
  <si>
    <t>0093-7711</t>
  </si>
  <si>
    <t>IMMUNOLOGY AND ALLERGY CLINICS OF NORTH AMERICA</t>
  </si>
  <si>
    <t>0889-8561</t>
  </si>
  <si>
    <t>IMMUNOLOGY AND CELL BIOLOGY</t>
  </si>
  <si>
    <t>0818-9641</t>
  </si>
  <si>
    <t>IMMUNOLOGICAL INVESTIGATIONS</t>
  </si>
  <si>
    <t>0882-0139</t>
  </si>
  <si>
    <t>IMMUNOLOGY LETTERS</t>
  </si>
  <si>
    <t>0165-2478</t>
  </si>
  <si>
    <t>IMMUNOLOGIC RESEARCH</t>
  </si>
  <si>
    <t>0257-277X</t>
  </si>
  <si>
    <t>IMMUNOLOGICAL REVIEWS</t>
  </si>
  <si>
    <t>0105-2896</t>
  </si>
  <si>
    <t>IMMUNOLOGY</t>
  </si>
  <si>
    <t>0019-2805</t>
  </si>
  <si>
    <t>IMMUNOPHARMACOLOGY AND IMMUNOTOXICOLOGY</t>
  </si>
  <si>
    <t>0892-3973</t>
  </si>
  <si>
    <t>IMMUNOTHERAPY</t>
  </si>
  <si>
    <t>1750-743X</t>
  </si>
  <si>
    <t>IMPACT ASSESSMENT AND PROJECT APPRAISAL</t>
  </si>
  <si>
    <t>1461-5517</t>
  </si>
  <si>
    <t>IMPLANT DENTISTRY</t>
  </si>
  <si>
    <t>1056-6163</t>
  </si>
  <si>
    <t>IMPLANTOLOGIE</t>
  </si>
  <si>
    <t>0943-9692</t>
  </si>
  <si>
    <t>IMPLEMENTATION SCIENCE</t>
  </si>
  <si>
    <t>1748-5908</t>
  </si>
  <si>
    <t>IN PRACTICE</t>
  </si>
  <si>
    <t>0263-841X</t>
  </si>
  <si>
    <t>IN VITRO CELLULAR &amp; DEVELOPMENTAL BIOLOGY-ANIMAL</t>
  </si>
  <si>
    <t>1071-2690</t>
  </si>
  <si>
    <t>IN VITRO CELLULAR &amp; DEVELOPMENTAL BIOLOGY-PLANT</t>
  </si>
  <si>
    <t>1054-5476</t>
  </si>
  <si>
    <t>IN VIVO</t>
  </si>
  <si>
    <t>0258-851X</t>
  </si>
  <si>
    <t>INDUSTRIAL AND CORPORATE CHANGE</t>
  </si>
  <si>
    <t>0960-6491</t>
  </si>
  <si>
    <t>INDUSTRIAL CROPS AND PRODUCTS</t>
  </si>
  <si>
    <t>0926-6690</t>
  </si>
  <si>
    <t>INDUSTRIAL &amp; ENGINEERING CHEMISTRY RESEARCH</t>
  </si>
  <si>
    <t>0888-5885</t>
  </si>
  <si>
    <t>INDUSTRIAL HEALTH</t>
  </si>
  <si>
    <t>0019-8366</t>
  </si>
  <si>
    <t>INDUSTRY AND INNOVATION</t>
  </si>
  <si>
    <t>1366-2716</t>
  </si>
  <si>
    <t>INDUSTRIAL LUBRICATION AND TRIBOLOGY</t>
  </si>
  <si>
    <t>0036-8792</t>
  </si>
  <si>
    <t>INDUSTRIAL MANAGEMENT &amp; DATA SYSTEMS</t>
  </si>
  <si>
    <t>0263-5577</t>
  </si>
  <si>
    <t>INDUSTRIAL MARKETING MANAGEMENT</t>
  </si>
  <si>
    <t>0019-8501</t>
  </si>
  <si>
    <t>INDUSTRIAL AND ORGANIZATIONAL PSYCHOLOGY-PERSPECTIVES ON SCIENCE AND PRACTICE</t>
  </si>
  <si>
    <t>1754-9426</t>
  </si>
  <si>
    <t>INDUSTRIAL RELATIONS</t>
  </si>
  <si>
    <t>0019-8676</t>
  </si>
  <si>
    <t>0143-991X</t>
  </si>
  <si>
    <t>INDAGATIONES MATHEMATICAE-NEW SERIES</t>
  </si>
  <si>
    <t>0019-3577</t>
  </si>
  <si>
    <t>INDEPENDENT REVIEW</t>
  </si>
  <si>
    <t>1086-1653</t>
  </si>
  <si>
    <t>INDIAN ECONOMIC AND SOCIAL HISTORY REVIEW</t>
  </si>
  <si>
    <t>0019-4646</t>
  </si>
  <si>
    <t>INDIAN JOURNAL OF AGRICULTURAL SCIENCES</t>
  </si>
  <si>
    <t>0019-5022</t>
  </si>
  <si>
    <t>INDIAN JOURNAL OF ANIMAL RESEARCH</t>
  </si>
  <si>
    <t>0367-6722</t>
  </si>
  <si>
    <t>INDIAN JOURNAL OF ANIMAL SCIENCES</t>
  </si>
  <si>
    <t>0367-8318</t>
  </si>
  <si>
    <t>INDIAN JOURNAL OF BIOCHEMISTRY &amp; BIOPHYSICS</t>
  </si>
  <si>
    <t>0301-1208</t>
  </si>
  <si>
    <t>INDIAN JOURNAL OF BIOTECHNOLOGY</t>
  </si>
  <si>
    <t>0972-5849</t>
  </si>
  <si>
    <t>INDIAN JOURNAL OF CANCER</t>
  </si>
  <si>
    <t>0019-509X</t>
  </si>
  <si>
    <t>INDIAN JOURNAL OF CHEMISTRY SECTION A-INORGANIC BIO-INORGANIC PHYSICAL THEORETICAL &amp; ANALYTICAL CHEMISTRY</t>
  </si>
  <si>
    <t>0376-4710</t>
  </si>
  <si>
    <t>INDIAN JOURNAL OF CHEMISTRY SECTION B-ORGANIC CHEMISTRY INCLUDING MEDICINAL CHEMISTRY</t>
  </si>
  <si>
    <t>0376-4699</t>
  </si>
  <si>
    <t>INDIAN JOURNAL OF CHEMICAL TECHNOLOGY</t>
  </si>
  <si>
    <t>0971-457X</t>
  </si>
  <si>
    <t>INDIAN JOURNAL OF DERMATOLOGY</t>
  </si>
  <si>
    <t>0019-5154</t>
  </si>
  <si>
    <t>INDIAN JOURNAL OF DERMATOLOGY VENEREOLOGY &amp; LEPROLOGY</t>
  </si>
  <si>
    <t>0378-6323</t>
  </si>
  <si>
    <t>INDIAN JOURNAL OF ENGINEERING AND MATERIALS SCIENCES</t>
  </si>
  <si>
    <t>0971-4588</t>
  </si>
  <si>
    <t>INDIAN JOURNAL OF EXPERIMENTAL BIOLOGY</t>
  </si>
  <si>
    <t>0019-5189</t>
  </si>
  <si>
    <t>INDIAN JOURNAL OF FIBRE &amp; TEXTILE RESEARCH</t>
  </si>
  <si>
    <t>0971-0426</t>
  </si>
  <si>
    <t>INDIAN JOURNAL OF FISHERIES</t>
  </si>
  <si>
    <t>0970-6011</t>
  </si>
  <si>
    <t>INDIAN JOURNAL OF GENDER STUDIES</t>
  </si>
  <si>
    <t>0971-5215</t>
  </si>
  <si>
    <t>INDIAN JOURNAL OF GENETICS AND PLANT BREEDING</t>
  </si>
  <si>
    <t>0019-5200</t>
  </si>
  <si>
    <t>INDIAN JOURNAL OF GEO-MARINE SCIENCES</t>
  </si>
  <si>
    <t>0379-5136</t>
  </si>
  <si>
    <t>INDIAN JOURNAL OF HEMATOLOGY AND BLOOD TRANSFUSION</t>
  </si>
  <si>
    <t>0971-4502</t>
  </si>
  <si>
    <t>INDIAN JOURNAL OF HETEROCYCLIC CHEMISTRY</t>
  </si>
  <si>
    <t>0971-1627</t>
  </si>
  <si>
    <t>INDIAN JOURNAL OF HORTICULTURE</t>
  </si>
  <si>
    <t>0972-8538</t>
  </si>
  <si>
    <t>INDIAN JOURNAL OF MEDICAL MICROBIOLOGY</t>
  </si>
  <si>
    <t>0255-0857</t>
  </si>
  <si>
    <t>INDIAN JOURNAL OF MEDICAL RESEARCH</t>
  </si>
  <si>
    <t>0971-5916</t>
  </si>
  <si>
    <t>INDIAN JOURNAL OF MICROBIOLOGY</t>
  </si>
  <si>
    <t>0046-8991</t>
  </si>
  <si>
    <t>INDIAN JOURNAL OF OPHTHALMOLOGY</t>
  </si>
  <si>
    <t>0301-4738</t>
  </si>
  <si>
    <t>INDIAN JOURNAL OF ORTHOPAEDICS</t>
  </si>
  <si>
    <t>0019-5413</t>
  </si>
  <si>
    <t>INDIAN JOURNAL OF PATHOLOGY AND MICROBIOLOGY</t>
  </si>
  <si>
    <t>0377-4929</t>
  </si>
  <si>
    <t>INDIAN JOURNAL OF PEDIATRICS</t>
  </si>
  <si>
    <t>0019-5456</t>
  </si>
  <si>
    <t>INDIAN JOURNAL OF PHARMACEUTICAL EDUCATION AND RESEARCH</t>
  </si>
  <si>
    <t>0019-5464</t>
  </si>
  <si>
    <t>INDIAN JOURNAL OF PHARMACEUTICAL SCIENCES</t>
  </si>
  <si>
    <t>0250-474X</t>
  </si>
  <si>
    <t>INDIAN JOURNAL OF PHARMACOLOGY</t>
  </si>
  <si>
    <t>0253-7613</t>
  </si>
  <si>
    <t>INDIAN JOURNAL OF PHYSICS</t>
  </si>
  <si>
    <t>0973-1458</t>
  </si>
  <si>
    <t>INDIAN JOURNAL OF PSYCHIATRY</t>
  </si>
  <si>
    <t>0019-5545</t>
  </si>
  <si>
    <t>INDIAN JOURNAL OF PURE &amp; APPLIED MATHEMATICS</t>
  </si>
  <si>
    <t>0019-5588</t>
  </si>
  <si>
    <t>INDIAN JOURNAL OF PURE &amp; APPLIED PHYSICS</t>
  </si>
  <si>
    <t>0019-5596</t>
  </si>
  <si>
    <t>INDIAN JOURNAL OF SURGERY</t>
  </si>
  <si>
    <t>0972-2068</t>
  </si>
  <si>
    <t>INDIAN JOURNAL OF TRADITIONAL KNOWLEDGE</t>
  </si>
  <si>
    <t>0972-5938</t>
  </si>
  <si>
    <t>INDIAN PEDIATRICS</t>
  </si>
  <si>
    <t>0019-6061</t>
  </si>
  <si>
    <t>INDIANA LAW JOURNAL</t>
  </si>
  <si>
    <t>0019-6665</t>
  </si>
  <si>
    <t>INDIANA UNIVERSITY MATHEMATICS JOURNAL</t>
  </si>
  <si>
    <t>0022-2518</t>
  </si>
  <si>
    <t>INDOGERMANISCHE FORSCHUNGEN</t>
  </si>
  <si>
    <t>0019-7262</t>
  </si>
  <si>
    <t>INDOOR AIR</t>
  </si>
  <si>
    <t>0905-6947</t>
  </si>
  <si>
    <t>INDOOR AND BUILT ENVIRONMENT</t>
  </si>
  <si>
    <t>1420-326X</t>
  </si>
  <si>
    <t>INFORMES DE LA CONSTRUCCION</t>
  </si>
  <si>
    <t>0020-0883</t>
  </si>
  <si>
    <t>INFORMATION ECONOMICS AND POLICY</t>
  </si>
  <si>
    <t>0167-6245</t>
  </si>
  <si>
    <t>INFORMATION SYSTEMS AND E-BUSINESS MANAGEMENT</t>
  </si>
  <si>
    <t>1617-9846</t>
  </si>
  <si>
    <t>INFORMACIOS TARSADALOM</t>
  </si>
  <si>
    <t>1587-8694</t>
  </si>
  <si>
    <t>INFORMATION TECHNOLOGY AND CONTROL</t>
  </si>
  <si>
    <t>1392-124X</t>
  </si>
  <si>
    <t>INFANCIA Y APRENDIZAJE</t>
  </si>
  <si>
    <t>0210-3702</t>
  </si>
  <si>
    <t>INFANCY</t>
  </si>
  <si>
    <t>1525-0008</t>
  </si>
  <si>
    <t>INFANT BEHAVIOR &amp; DEVELOPMENT</t>
  </si>
  <si>
    <t>0163-6383</t>
  </si>
  <si>
    <t>INFANT AND CHILD DEVELOPMENT</t>
  </si>
  <si>
    <t>INFANT MENTAL HEALTH JOURNAL</t>
  </si>
  <si>
    <t>0163-9641</t>
  </si>
  <si>
    <t>INFANTS &amp; YOUNG CHILDREN</t>
  </si>
  <si>
    <t>0896-3746</t>
  </si>
  <si>
    <t>INFECTIOUS AGENTS AND CANCER</t>
  </si>
  <si>
    <t>1750-9378</t>
  </si>
  <si>
    <t>INFECTION CONTROL AND HOSPITAL EPIDEMIOLOGY</t>
  </si>
  <si>
    <t>0899-823X</t>
  </si>
  <si>
    <t>INFECTIOUS DISEASE CLINICS OF NORTH AMERICA</t>
  </si>
  <si>
    <t>0891-5520</t>
  </si>
  <si>
    <t>INFECTIOUS DISEASES OF POVERTY</t>
  </si>
  <si>
    <t>2095-5162</t>
  </si>
  <si>
    <t>INFECTIOUS DISEASES</t>
  </si>
  <si>
    <t>2374-4235</t>
  </si>
  <si>
    <t>INFECTION AND DRUG RESISTANCE</t>
  </si>
  <si>
    <t>1178-6973</t>
  </si>
  <si>
    <t>INFECTION GENETICS AND EVOLUTION</t>
  </si>
  <si>
    <t>1567-1348</t>
  </si>
  <si>
    <t>INFECTION AND IMMUNITY</t>
  </si>
  <si>
    <t>0019-9567</t>
  </si>
  <si>
    <t>INFECTION</t>
  </si>
  <si>
    <t>0300-8126</t>
  </si>
  <si>
    <t>INFINITE DIMENSIONAL ANALYSIS QUANTUM PROBABILITY AND RELATED TOPICS</t>
  </si>
  <si>
    <t>0219-0257</t>
  </si>
  <si>
    <t>INFLAMMATORY BOWEL DISEASES</t>
  </si>
  <si>
    <t>1078-0998</t>
  </si>
  <si>
    <t>INFLAMMATION RESEARCH</t>
  </si>
  <si>
    <t>1023-3830</t>
  </si>
  <si>
    <t>INFLAMMATION</t>
  </si>
  <si>
    <t>0360-3997</t>
  </si>
  <si>
    <t>INFLAMMOPHARMACOLOGY</t>
  </si>
  <si>
    <t>0925-4692</t>
  </si>
  <si>
    <t>INFLUENZA AND OTHER RESPIRATORY VIRUSES</t>
  </si>
  <si>
    <t>1750-2640</t>
  </si>
  <si>
    <t>INFOR</t>
  </si>
  <si>
    <t>0315-5986</t>
  </si>
  <si>
    <t>INFORMATION COMMUNICATION &amp; SOCIETY</t>
  </si>
  <si>
    <t>1369-118X</t>
  </si>
  <si>
    <t>INFORMATION AND COMPUTATION</t>
  </si>
  <si>
    <t>0890-5401</t>
  </si>
  <si>
    <t>INFORMATION &amp; CULTURE</t>
  </si>
  <si>
    <t>2164-8034</t>
  </si>
  <si>
    <t>INFORMATION DEVELOPMENT</t>
  </si>
  <si>
    <t>0266-6669</t>
  </si>
  <si>
    <t>INFORMATION FUSION</t>
  </si>
  <si>
    <t>1566-2535</t>
  </si>
  <si>
    <t>INFORMATICS FOR HEALTH &amp; SOCIAL CARE</t>
  </si>
  <si>
    <t>1753-8157</t>
  </si>
  <si>
    <t>INFORMATION &amp; MANAGEMENT</t>
  </si>
  <si>
    <t>0378-7206</t>
  </si>
  <si>
    <t>INFORMACIJE MIDEM-JOURNAL OF MICROELECTRONICS ELECTRONIC COMPONENTS AND MATERIALS</t>
  </si>
  <si>
    <t>0352-9045</t>
  </si>
  <si>
    <t>INFORMATION AND ORGANIZATION</t>
  </si>
  <si>
    <t>1471-7727</t>
  </si>
  <si>
    <t>INFORMATION PROCESSING LETTERS</t>
  </si>
  <si>
    <t>0020-0190</t>
  </si>
  <si>
    <t>INFORMATION PROCESSING &amp; MANAGEMENT</t>
  </si>
  <si>
    <t>0306-4573</t>
  </si>
  <si>
    <t>INFORMATION RESEARCH-AN INTERNATIONAL ELECTRONIC JOURNAL</t>
  </si>
  <si>
    <t>1368-1613</t>
  </si>
  <si>
    <t>INFORMATION RETRIEVAL JOURNAL</t>
  </si>
  <si>
    <t>1386-4564</t>
  </si>
  <si>
    <t>INFORMATION SCIENCES</t>
  </si>
  <si>
    <t>0020-0255</t>
  </si>
  <si>
    <t>INFORMATION SOCIETY</t>
  </si>
  <si>
    <t>0197-2243</t>
  </si>
  <si>
    <t>INFORMACAO &amp; SOCIEDADE-ESTUDOS</t>
  </si>
  <si>
    <t>0104-0146</t>
  </si>
  <si>
    <t>INFORMATION AND SOFTWARE TECHNOLOGY</t>
  </si>
  <si>
    <t>0950-5849</t>
  </si>
  <si>
    <t>INFORMATION SYSTEMS</t>
  </si>
  <si>
    <t>0306-4379</t>
  </si>
  <si>
    <t>INFORMATION SYSTEMS FRONTIERS</t>
  </si>
  <si>
    <t>1387-3326</t>
  </si>
  <si>
    <t>INFORMATION SYSTEMS JOURNAL</t>
  </si>
  <si>
    <t>1350-1917</t>
  </si>
  <si>
    <t>INFORMATION SYSTEMS MANAGEMENT</t>
  </si>
  <si>
    <t>1058-0530</t>
  </si>
  <si>
    <t>INFORMATION SYSTEMS RESEARCH</t>
  </si>
  <si>
    <t>1047-7047</t>
  </si>
  <si>
    <t>INFORMATION TECHNOLOGY FOR DEVELOPMENT</t>
  </si>
  <si>
    <t>0268-1102</t>
  </si>
  <si>
    <t>INFORMATION TECHNOLOGY AND LIBRARIES</t>
  </si>
  <si>
    <t>0730-9295</t>
  </si>
  <si>
    <t>INFORMATION TECHNOLOGY &amp; MANAGEMENT</t>
  </si>
  <si>
    <t>1385-951X</t>
  </si>
  <si>
    <t>INFORMATION TECHNOLOGY &amp; PEOPLE</t>
  </si>
  <si>
    <t>0959-3845</t>
  </si>
  <si>
    <t>INFORMATION VISUALIZATION</t>
  </si>
  <si>
    <t>1473-8716</t>
  </si>
  <si>
    <t>INFORMATICA</t>
  </si>
  <si>
    <t>0868-4952</t>
  </si>
  <si>
    <t>INFORMS JOURNAL ON COMPUTING</t>
  </si>
  <si>
    <t>1091-9856</t>
  </si>
  <si>
    <t>INFRARED PHYSICS &amp; TECHNOLOGY</t>
  </si>
  <si>
    <t>1350-4495</t>
  </si>
  <si>
    <t>INGENIERIA E INVESTIGACION</t>
  </si>
  <si>
    <t>0120-5609</t>
  </si>
  <si>
    <t>INGEGNERIA SISMICA</t>
  </si>
  <si>
    <t>0393-1420</t>
  </si>
  <si>
    <t>INHALATION TOXICOLOGY</t>
  </si>
  <si>
    <t>0895-8378</t>
  </si>
  <si>
    <t>INJURY-INTERNATIONAL JOURNAL OF THE CARE OF THE INJURED</t>
  </si>
  <si>
    <t>0020-1383</t>
  </si>
  <si>
    <t>INJURY PREVENTION</t>
  </si>
  <si>
    <t>1353-8047</t>
  </si>
  <si>
    <t>INLAND WATER BIOLOGY</t>
  </si>
  <si>
    <t>1995-0829</t>
  </si>
  <si>
    <t>INLAND WATERS</t>
  </si>
  <si>
    <t>2044-2041</t>
  </si>
  <si>
    <t>INNATE IMMUNITY</t>
  </si>
  <si>
    <t>1753-4259</t>
  </si>
  <si>
    <t>INNOVATIONS IN EDUCATION AND TEACHING INTERNATIONAL</t>
  </si>
  <si>
    <t>1470-3297</t>
  </si>
  <si>
    <t>INNOVATIVE FOOD SCIENCE &amp; EMERGING TECHNOLOGIES</t>
  </si>
  <si>
    <t>1466-8564</t>
  </si>
  <si>
    <t>INNOVATION-THE EUROPEAN JOURNAL OF SOCIAL SCIENCE RESEARCH</t>
  </si>
  <si>
    <t>1351-1610</t>
  </si>
  <si>
    <t>INORGANIC CHEMISTRY</t>
  </si>
  <si>
    <t>0020-1669</t>
  </si>
  <si>
    <t>INORGANIC CHEMISTRY COMMUNICATIONS</t>
  </si>
  <si>
    <t>1387-7003</t>
  </si>
  <si>
    <t>INORGANIC CHEMISTRY FRONTIERS</t>
  </si>
  <si>
    <t>2052-1553</t>
  </si>
  <si>
    <t>INORGANICA CHIMICA ACTA</t>
  </si>
  <si>
    <t>0020-1693</t>
  </si>
  <si>
    <t>INORGANIC MATERIALS</t>
  </si>
  <si>
    <t>0020-1685</t>
  </si>
  <si>
    <t>INORGANIC AND NANO-METAL CHEMISTRY</t>
  </si>
  <si>
    <t>2470-1556</t>
  </si>
  <si>
    <t>INQUIRY-AN INTERDISCIPLINARY JOURNAL OF PHILOSOPHY</t>
  </si>
  <si>
    <t>0020-174X</t>
  </si>
  <si>
    <t>INQUIRY-THE JOURNAL OF HEALTH CARE ORGANIZATION PROVISION AND FINANCING</t>
  </si>
  <si>
    <t>0046-9580</t>
  </si>
  <si>
    <t>INRA PRODUCTIONS ANIMALES</t>
  </si>
  <si>
    <t>INSECT BIOCHEMISTRY AND MOLECULAR BIOLOGY</t>
  </si>
  <si>
    <t>0965-1748</t>
  </si>
  <si>
    <t>INSECT CONSERVATION AND DIVERSITY</t>
  </si>
  <si>
    <t>1752-458X</t>
  </si>
  <si>
    <t>INSECT MOLECULAR BIOLOGY</t>
  </si>
  <si>
    <t>0962-1075</t>
  </si>
  <si>
    <t>INSECT SCIENCE</t>
  </si>
  <si>
    <t>1672-9609</t>
  </si>
  <si>
    <t>INSECTES SOCIAUX</t>
  </si>
  <si>
    <t>0020-1812</t>
  </si>
  <si>
    <t>INSECT SYSTEMATICS &amp; EVOLUTION</t>
  </si>
  <si>
    <t>1399-560X</t>
  </si>
  <si>
    <t>INSECTS</t>
  </si>
  <si>
    <t>INSIGHT</t>
  </si>
  <si>
    <t>1354-2575</t>
  </si>
  <si>
    <t>INSTRUCTIONAL SCIENCE</t>
  </si>
  <si>
    <t>0020-4277</t>
  </si>
  <si>
    <t>INSTRUMENTS AND EXPERIMENTAL TECHNIQUES</t>
  </si>
  <si>
    <t>0020-4412</t>
  </si>
  <si>
    <t>INSTRUMENTATION SCIENCE &amp; TECHNOLOGY</t>
  </si>
  <si>
    <t>1073-9149</t>
  </si>
  <si>
    <t>INSURANCE MATHEMATICS &amp; ECONOMICS</t>
  </si>
  <si>
    <t>0167-6687</t>
  </si>
  <si>
    <t>INTERNATIONAL AFFAIRS</t>
  </si>
  <si>
    <t>0020-5850</t>
  </si>
  <si>
    <t>INTERNATIONAL AGROPHYSICS</t>
  </si>
  <si>
    <t>0236-8722</t>
  </si>
  <si>
    <t>INTERNATIONAL ANGIOLOGY</t>
  </si>
  <si>
    <t>0392-9590</t>
  </si>
  <si>
    <t>INTERNATIONAL ARAB JOURNAL OF INFORMATION TECHNOLOGY</t>
  </si>
  <si>
    <t>1683-3198</t>
  </si>
  <si>
    <t>INTERNATIONAL ARCHIVES OF ALLERGY AND IMMUNOLOGY</t>
  </si>
  <si>
    <t>1018-2438</t>
  </si>
  <si>
    <t>INTERNATIONAL ARCHIVES OF OCCUPATIONAL AND ENVIRONMENTAL HEALTH</t>
  </si>
  <si>
    <t>0340-0131</t>
  </si>
  <si>
    <t>INTERNATIONAL BIODETERIORATION &amp; BIODEGRADATION</t>
  </si>
  <si>
    <t>0964-8305</t>
  </si>
  <si>
    <t>INTERNATIONAL BRAZ J UROL</t>
  </si>
  <si>
    <t>1677-5538</t>
  </si>
  <si>
    <t>INTERNATIONAL BREASTFEEDING JOURNAL</t>
  </si>
  <si>
    <t>1746-4358</t>
  </si>
  <si>
    <t>INTERNATIONAL BUSINESS REVIEW</t>
  </si>
  <si>
    <t>0969-5931</t>
  </si>
  <si>
    <t>INTERNATIONAL CLINICAL PSYCHOPHARMACOLOGY</t>
  </si>
  <si>
    <t>0268-1315</t>
  </si>
  <si>
    <t>INTERNATIONAL COMMUNICATION GAZETTE</t>
  </si>
  <si>
    <t>1748-0485</t>
  </si>
  <si>
    <t>INTERNATIONAL COMMUNICATIONS IN HEAT AND MASS TRANSFER</t>
  </si>
  <si>
    <t>0735-1933</t>
  </si>
  <si>
    <t>INTERNATIONAL &amp; COMPARATIVE LAW QUARTERLY</t>
  </si>
  <si>
    <t>0020-5893</t>
  </si>
  <si>
    <t>INTERNATIONAL DAIRY JOURNAL</t>
  </si>
  <si>
    <t>0958-6946</t>
  </si>
  <si>
    <t>INTERNATIONAL DENTAL JOURNAL</t>
  </si>
  <si>
    <t>0020-6539</t>
  </si>
  <si>
    <t>INTERNATIONAL DEVELOPMENT PLANNING REVIEW</t>
  </si>
  <si>
    <t>1474-6743</t>
  </si>
  <si>
    <t>INTERNATIONAL ECONOMIC REVIEW</t>
  </si>
  <si>
    <t>0020-6598</t>
  </si>
  <si>
    <t>INTERNATIONAL EMERGENCY NURSING</t>
  </si>
  <si>
    <t>1755-599X</t>
  </si>
  <si>
    <t>INTERNATIONAL ENDODONTIC JOURNAL</t>
  </si>
  <si>
    <t>0143-2885</t>
  </si>
  <si>
    <t>INTERNATIONAL ENTREPRENEURSHIP AND MANAGEMENT JOURNAL</t>
  </si>
  <si>
    <t>1554-7191</t>
  </si>
  <si>
    <t>INTERNATIONAL ENVIRONMENTAL AGREEMENTS-POLITICS LAW AND ECONOMICS</t>
  </si>
  <si>
    <t>1567-9764</t>
  </si>
  <si>
    <t>INTERNATIONAL FEMINIST JOURNAL OF POLITICS</t>
  </si>
  <si>
    <t>1461-6742</t>
  </si>
  <si>
    <t>INTERNATIONAL FINANCE</t>
  </si>
  <si>
    <t>1367-0271</t>
  </si>
  <si>
    <t>INTERNATIONAL FOOD AND AGRIBUSINESS MANAGEMENT REVIEW</t>
  </si>
  <si>
    <t>1559-2448</t>
  </si>
  <si>
    <t>INTERNATIONAL FOOD RESEARCH JOURNAL</t>
  </si>
  <si>
    <t>1985-4668</t>
  </si>
  <si>
    <t>INTERNATIONAL FORESTRY REVIEW</t>
  </si>
  <si>
    <t>1465-5489</t>
  </si>
  <si>
    <t>INTERNATIONAL FORUM OF ALLERGY &amp; RHINOLOGY</t>
  </si>
  <si>
    <t>2042-6976</t>
  </si>
  <si>
    <t>INTERNATIONAL GAMBLING STUDIES</t>
  </si>
  <si>
    <t>1445-9795</t>
  </si>
  <si>
    <t>INTERNATIONAL GEOLOGY REVIEW</t>
  </si>
  <si>
    <t>0020-6814</t>
  </si>
  <si>
    <t>INTERNATIONAL HEALTH</t>
  </si>
  <si>
    <t>1876-3413</t>
  </si>
  <si>
    <t>INTERNATIONAL HEART JOURNAL</t>
  </si>
  <si>
    <t>1349-2365</t>
  </si>
  <si>
    <t>INTERNATIONAL IMMUNOLOGY</t>
  </si>
  <si>
    <t>0953-8178</t>
  </si>
  <si>
    <t>INTERNATIONAL IMMUNOPHARMACOLOGY</t>
  </si>
  <si>
    <t>1567-5769</t>
  </si>
  <si>
    <t>INTERNATIONAL INSOLVENCY REVIEW</t>
  </si>
  <si>
    <t>1180-0518</t>
  </si>
  <si>
    <t>INTERNATIONAL INTERACTIONS</t>
  </si>
  <si>
    <t>0305-0629</t>
  </si>
  <si>
    <t>INTERNATIONAL JOURNAL OF ACAROLOGY</t>
  </si>
  <si>
    <t>0164-7954</t>
  </si>
  <si>
    <t>INTERNATIONAL JOURNAL OF ACCOUNTING INFORMATION SYSTEMS</t>
  </si>
  <si>
    <t>1467-0895</t>
  </si>
  <si>
    <t>INTERNATIONAL JOURNAL OF ACOUSTICS AND VIBRATION</t>
  </si>
  <si>
    <t>1027-5851</t>
  </si>
  <si>
    <t>INTERNATIONAL JOURNAL OF AD HOC AND UBIQUITOUS COMPUTING</t>
  </si>
  <si>
    <t>1743-8225</t>
  </si>
  <si>
    <t>INTERNATIONAL JOURNAL OF ADAPTIVE CONTROL AND SIGNAL PROCESSING</t>
  </si>
  <si>
    <t>0890-6327</t>
  </si>
  <si>
    <t>INTERNATIONAL JOURNAL OF ADHESION AND ADHESIVES</t>
  </si>
  <si>
    <t>0143-7496</t>
  </si>
  <si>
    <t>INTERNATIONAL JOURNAL OF ADVANCED MANUFACTURING TECHNOLOGY</t>
  </si>
  <si>
    <t>0268-3768</t>
  </si>
  <si>
    <t>INTERNATIONAL JOURNAL OF ADVANCED ROBOTIC SYSTEMS</t>
  </si>
  <si>
    <t>1729-8814</t>
  </si>
  <si>
    <t>INTERNATIONAL JOURNAL OF ADVERTISING</t>
  </si>
  <si>
    <t>0265-0487</t>
  </si>
  <si>
    <t>INTERNATIONAL JOURNAL OF AEROACOUSTICS</t>
  </si>
  <si>
    <t>1475-472X</t>
  </si>
  <si>
    <t>INTERNATIONAL JOURNAL OF AERONAUTICAL AND SPACE SCIENCES</t>
  </si>
  <si>
    <t>2093-274X</t>
  </si>
  <si>
    <t>INTERNATIONAL JOURNAL OF AEROSPACE ENGINEERING</t>
  </si>
  <si>
    <t>1687-5966</t>
  </si>
  <si>
    <t>INTERNATIONAL JOURNAL OF AGING &amp; HUMAN DEVELOPMENT</t>
  </si>
  <si>
    <t>0091-4150</t>
  </si>
  <si>
    <t>INTERNATIONAL JOURNAL OF AGRICULTURAL AND BIOLOGICAL ENGINEERING</t>
  </si>
  <si>
    <t>1934-6344</t>
  </si>
  <si>
    <t>INTERNATIONAL JOURNAL OF AGRICULTURAL SUSTAINABILITY</t>
  </si>
  <si>
    <t>1473-5903</t>
  </si>
  <si>
    <t>INTERNATIONAL JOURNAL OF AGRICULTURE AND BIOLOGY</t>
  </si>
  <si>
    <t>1560-8530</t>
  </si>
  <si>
    <t>INTERNATIONAL JOURNAL OF ALGEBRA AND COMPUTATION</t>
  </si>
  <si>
    <t>0218-1967</t>
  </si>
  <si>
    <t>INTERNATIONAL JOURNAL OF ANALYTICAL CHEMISTRY</t>
  </si>
  <si>
    <t>1687-8760</t>
  </si>
  <si>
    <t>INTERNATIONAL JOURNAL OF ANTENNAS AND PROPAGATION</t>
  </si>
  <si>
    <t>1687-5869</t>
  </si>
  <si>
    <t>INTERNATIONAL JOURNAL OF ANTIMICROBIAL AGENTS</t>
  </si>
  <si>
    <t>0924-8579</t>
  </si>
  <si>
    <t>INTERNATIONAL JOURNAL OF APPLIED MATHEMATICS AND COMPUTER SCIENCE</t>
  </si>
  <si>
    <t>1641-876X</t>
  </si>
  <si>
    <t>INTERNATIONAL JOURNAL OF APPLIED CERAMIC TECHNOLOGY</t>
  </si>
  <si>
    <t>1546-542X</t>
  </si>
  <si>
    <t>INTERNATIONAL JOURNAL OF APPLIED EARTH OBSERVATION AND GEOINFORMATION</t>
  </si>
  <si>
    <t>0303-2434</t>
  </si>
  <si>
    <t>INTERNATIONAL JOURNAL OF APPLIED ELECTROMAGNETICS AND MECHANICS</t>
  </si>
  <si>
    <t>1383-5416</t>
  </si>
  <si>
    <t>INTERNATIONAL JOURNAL OF APPLIED GLASS SCIENCE</t>
  </si>
  <si>
    <t>2041-1286</t>
  </si>
  <si>
    <t>INTERNATIONAL JOURNAL OF APPLIED RESEARCH IN VETERINARY MEDICINE</t>
  </si>
  <si>
    <t>1542-2666</t>
  </si>
  <si>
    <t>INTERNATIONAL JOURNAL OF APPROXIMATE REASONING</t>
  </si>
  <si>
    <t>0888-613X</t>
  </si>
  <si>
    <t>INTERNATIONAL JOURNAL OF ARCHITECTURAL HERITAGE</t>
  </si>
  <si>
    <t>1558-3058</t>
  </si>
  <si>
    <t>INTERNATIONAL JOURNAL OF ART &amp; DESIGN EDUCATION</t>
  </si>
  <si>
    <t>1476-8062</t>
  </si>
  <si>
    <t>INTERNATIONAL JOURNAL ON ARTIFICIAL INTELLIGENCE TOOLS</t>
  </si>
  <si>
    <t>0218-2130</t>
  </si>
  <si>
    <t>INTERNATIONAL JOURNAL OF ARTIFICIAL ORGANS</t>
  </si>
  <si>
    <t>0391-3988</t>
  </si>
  <si>
    <t>INTERNATIONAL JOURNAL OF ARTS MANAGEMENT</t>
  </si>
  <si>
    <t>1480-8986</t>
  </si>
  <si>
    <t>INTERNATIONAL JOURNAL OF ASTROBIOLOGY</t>
  </si>
  <si>
    <t>1473-5504</t>
  </si>
  <si>
    <t>INTERNATIONAL JOURNAL OF AUDIOLOGY</t>
  </si>
  <si>
    <t>1499-2027</t>
  </si>
  <si>
    <t>INTERNATIONAL JOURNAL OF AUTOMOTIVE TECHNOLOGY</t>
  </si>
  <si>
    <t>1229-9138</t>
  </si>
  <si>
    <t>INTERNATIONAL JOURNAL OF AVIATION PSYCHOLOGY</t>
  </si>
  <si>
    <t>1050-8414</t>
  </si>
  <si>
    <t>INTERNATIONAL JOURNAL OF BANK MARKETING</t>
  </si>
  <si>
    <t>0265-2323</t>
  </si>
  <si>
    <t>INTERNATIONAL JOURNAL OF BEHAVIORAL DEVELOPMENT</t>
  </si>
  <si>
    <t>0165-0254</t>
  </si>
  <si>
    <t>INTERNATIONAL JOURNAL OF BEHAVIORAL MEDICINE</t>
  </si>
  <si>
    <t>1070-5503</t>
  </si>
  <si>
    <t>INTERNATIONAL JOURNAL OF BEHAVIORAL NUTRITION AND PHYSICAL ACTIVITY</t>
  </si>
  <si>
    <t>INTERNATIONAL JOURNAL OF BIFURCATION AND CHAOS</t>
  </si>
  <si>
    <t>0218-1274</t>
  </si>
  <si>
    <t>INTERNATIONAL JOURNAL OF BILINGUAL EDUCATION AND BILINGUALISM</t>
  </si>
  <si>
    <t>1367-0050</t>
  </si>
  <si>
    <t>INTERNATIONAL JOURNAL OF BILINGUALISM</t>
  </si>
  <si>
    <t>1367-0069</t>
  </si>
  <si>
    <t>INTERNATIONAL JOURNAL OF BIOCHEMISTRY &amp; CELL BIOLOGY</t>
  </si>
  <si>
    <t>1357-2725</t>
  </si>
  <si>
    <t>INTERNATIONAL JOURNAL OF BIO-INSPIRED COMPUTATION</t>
  </si>
  <si>
    <t>1758-0366</t>
  </si>
  <si>
    <t>INTERNATIONAL JOURNAL OF BIOLOGICAL MACROMOLECULES</t>
  </si>
  <si>
    <t>0141-8130</t>
  </si>
  <si>
    <t>INTERNATIONAL JOURNAL OF BIOLOGICAL MARKERS</t>
  </si>
  <si>
    <t>0393-6155</t>
  </si>
  <si>
    <t>INTERNATIONAL JOURNAL OF BIOLOGICAL SCIENCES</t>
  </si>
  <si>
    <t>1449-2288</t>
  </si>
  <si>
    <t>INTERNATIONAL JOURNAL OF BIOMATHEMATICS</t>
  </si>
  <si>
    <t>1793-5245</t>
  </si>
  <si>
    <t>INTERNATIONAL JOURNAL OF BIOMETEOROLOGY</t>
  </si>
  <si>
    <t>0020-7128</t>
  </si>
  <si>
    <t>INTERNATIONAL JOURNAL OF BIOSTATISTICS</t>
  </si>
  <si>
    <t>2194-573X</t>
  </si>
  <si>
    <t>INTERNATIONAL JOURNAL OF BUSINESS COMMUNICATION</t>
  </si>
  <si>
    <t>2329-4884</t>
  </si>
  <si>
    <t>INTERNATIONAL JOURNAL OF CANCER</t>
  </si>
  <si>
    <t>0020-7136</t>
  </si>
  <si>
    <t>INTERNATIONAL JOURNAL OF CARDIOLOGY</t>
  </si>
  <si>
    <t>0167-5273</t>
  </si>
  <si>
    <t>INTERNATIONAL JOURNAL OF CARDIOVASCULAR IMAGING</t>
  </si>
  <si>
    <t>1569-5794</t>
  </si>
  <si>
    <t>INTERNATIONAL JOURNAL OF CAST METALS RESEARCH</t>
  </si>
  <si>
    <t>1364-0461</t>
  </si>
  <si>
    <t>INTERNATIONAL JOURNAL OF CENTRAL BANKING</t>
  </si>
  <si>
    <t>1815-4654</t>
  </si>
  <si>
    <t>INTERNATIONAL JOURNAL OF CHEMICAL KINETICS</t>
  </si>
  <si>
    <t>0538-8066</t>
  </si>
  <si>
    <t>INTERNATIONAL JOURNAL OF CHEMICAL REACTOR ENGINEERING</t>
  </si>
  <si>
    <t>2194-5748</t>
  </si>
  <si>
    <t>INTERNATIONAL JOURNAL OF CHRONIC OBSTRUCTIVE PULMONARY DISEASE</t>
  </si>
  <si>
    <t>1178-2005</t>
  </si>
  <si>
    <t>INTERNATIONAL JOURNAL OF CIRCUIT THEORY AND APPLICATIONS</t>
  </si>
  <si>
    <t>0098-9886</t>
  </si>
  <si>
    <t>INTERNATIONAL JOURNAL OF CIRCUMPOLAR HEALTH</t>
  </si>
  <si>
    <t>1239-9736</t>
  </si>
  <si>
    <t>INTERNATIONAL JOURNAL OF CLIMATE CHANGE STRATEGIES AND MANAGEMENT</t>
  </si>
  <si>
    <t>1756-8692</t>
  </si>
  <si>
    <t>INTERNATIONAL JOURNAL OF CLIMATOLOGY</t>
  </si>
  <si>
    <t>0899-8418</t>
  </si>
  <si>
    <t>INTERNATIONAL JOURNAL OF CLINICAL AND EXPERIMENTAL HYPNOSIS</t>
  </si>
  <si>
    <t>0020-7144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</si>
  <si>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</si>
  <si>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</si>
  <si>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</si>
  <si>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</si>
  <si>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</si>
  <si>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</si>
  <si>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INTERNATIONAL JOURNAL OF CLINICAL ONCOLOGY</t>
  </si>
  <si>
    <t>1341-9625</t>
  </si>
  <si>
    <t>INTERNATIONAL JOURNAL OF CLINICAL PHARMACOLOGY AND THERAPEUTICS</t>
  </si>
  <si>
    <t>0946-1965</t>
  </si>
  <si>
    <t>INTERNATIONAL JOURNAL OF CLINICAL PHARMACY</t>
  </si>
  <si>
    <t>2210-7703</t>
  </si>
  <si>
    <t>INTERNATIONAL JOURNAL OF CLINICAL PRACTICE</t>
  </si>
  <si>
    <t>1368-5031</t>
  </si>
  <si>
    <t>INTERNATIONAL JOURNAL OF CLOTHING SCIENCE AND TECHNOLOGY</t>
  </si>
  <si>
    <t>0955-6222</t>
  </si>
  <si>
    <t>INTERNATIONAL JOURNAL OF COAL GEOLOGY</t>
  </si>
  <si>
    <t>0166-5162</t>
  </si>
  <si>
    <t>INTERNATIONAL JOURNAL OF COAL PREPARATION AND UTILIZATION</t>
  </si>
  <si>
    <t>1939-2699</t>
  </si>
  <si>
    <t>INTERNATIONAL JOURNAL OF COGNITIVE THERAPY</t>
  </si>
  <si>
    <t>1937-1209</t>
  </si>
  <si>
    <t>INTERNATIONAL JOURNAL OF COLORECTAL DISEASE</t>
  </si>
  <si>
    <t>0179-1958</t>
  </si>
  <si>
    <t>INTERNATIONAL JOURNAL OF THE COMMONS</t>
  </si>
  <si>
    <t>1875-0281</t>
  </si>
  <si>
    <t>INTERNATIONAL JOURNAL OF COMMUNICATION SYSTEMS</t>
  </si>
  <si>
    <t>1074-5351</t>
  </si>
  <si>
    <t>INTERNATIONAL JOURNAL OF COMMUNICATION</t>
  </si>
  <si>
    <t>1932-8036</t>
  </si>
  <si>
    <t>INTERNATIONAL JOURNAL OF COMPUTATIONAL METHODS</t>
  </si>
  <si>
    <t>0219-8762</t>
  </si>
  <si>
    <t>INTERNATIONAL JOURNAL OF COMPARATIVE SOCIOLOGY</t>
  </si>
  <si>
    <t>0020-7152</t>
  </si>
  <si>
    <t>INTERNATIONAL JOURNAL OF COMPUTER-SUPPORTED COLLABORATIVE LEARNING</t>
  </si>
  <si>
    <t>1556-1607</t>
  </si>
  <si>
    <t>INTERNATIONAL JOURNAL OF COMPUTER ASSISTED RADIOLOGY AND SURGERY</t>
  </si>
  <si>
    <t>1861-6410</t>
  </si>
  <si>
    <t>INTERNATIONAL JOURNAL OF COMPUTERS COMMUNICATIONS &amp; CONTROL</t>
  </si>
  <si>
    <t>1841-9836</t>
  </si>
  <si>
    <t>INTERNATIONAL JOURNAL OF COMPUTERIZED DENTISTRY</t>
  </si>
  <si>
    <t>1463-4201</t>
  </si>
  <si>
    <t>INTERNATIONAL JOURNAL OF COMPUTATIONAL FLUID DYNAMICS</t>
  </si>
  <si>
    <t>1061-8562</t>
  </si>
  <si>
    <t>INTERNATIONAL JOURNAL OF COMPUTATIONAL INTELLIGENCE SYSTEMS</t>
  </si>
  <si>
    <t>1875-6891</t>
  </si>
  <si>
    <t>INTERNATIONAL JOURNAL OF COMPUTER INTEGRATED MANUFACTURING</t>
  </si>
  <si>
    <t>0951-192X</t>
  </si>
  <si>
    <t>INTERNATIONAL JOURNAL OF COMPUTER MATHEMATICS</t>
  </si>
  <si>
    <t>0020-7160</t>
  </si>
  <si>
    <t>INTERNATIONAL JOURNAL OF COMPUTER VISION</t>
  </si>
  <si>
    <t>0920-5691</t>
  </si>
  <si>
    <t>INTERNATIONAL JOURNAL OF CONCRETE STRUCTURES AND MATERIALS</t>
  </si>
  <si>
    <t>1976-0485</t>
  </si>
  <si>
    <t>INTERNATIONAL JOURNAL OF CONFLICT MANAGEMENT</t>
  </si>
  <si>
    <t>1044-4068</t>
  </si>
  <si>
    <t>INTERNATIONAL JOURNAL OF CONFLICT AND VIOLENCE</t>
  </si>
  <si>
    <t>1864-1385</t>
  </si>
  <si>
    <t>INTERNATIONAL JOURNAL OF CONSUMER STUDIES</t>
  </si>
  <si>
    <t>1470-6423</t>
  </si>
  <si>
    <t>INTERNATIONAL JOURNAL OF CONTEMPORARY HOSPITALITY MANAGEMENT</t>
  </si>
  <si>
    <t>0959-6119</t>
  </si>
  <si>
    <t>INTERNATIONAL JOURNAL OF CONTROL</t>
  </si>
  <si>
    <t>0020-7179</t>
  </si>
  <si>
    <t>INTERNATIONAL JOURNAL OF CONTROL AUTOMATION AND SYSTEMS</t>
  </si>
  <si>
    <t>1598-6446</t>
  </si>
  <si>
    <t>INTERNATIONAL JOURNAL OF COOPERATIVE INFORMATION SYSTEMS</t>
  </si>
  <si>
    <t>0218-8430</t>
  </si>
  <si>
    <t>INTERNATIONAL JOURNAL OF CORPUS LINGUISTICS</t>
  </si>
  <si>
    <t>1384-6655</t>
  </si>
  <si>
    <t>INTERNATIONAL JOURNAL OF COSMETIC SCIENCE</t>
  </si>
  <si>
    <t>0142-5463</t>
  </si>
  <si>
    <t>INTERNATIONAL JOURNAL OF CRASHWORTHINESS</t>
  </si>
  <si>
    <t>1358-8265</t>
  </si>
  <si>
    <t>INTERNATIONAL JOURNAL OF CRITICAL INFRASTRUCTURE PROTECTION</t>
  </si>
  <si>
    <t>1874-5482</t>
  </si>
  <si>
    <t>INTERNATIONAL JOURNAL OF CULTURAL POLICY</t>
  </si>
  <si>
    <t>1028-6632</t>
  </si>
  <si>
    <t>INTERNATIONAL JOURNAL OF CULTURAL STUDIES</t>
  </si>
  <si>
    <t>1367-8779</t>
  </si>
  <si>
    <t>INTERNATIONAL JOURNAL OF DAIRY TECHNOLOGY</t>
  </si>
  <si>
    <t>1364-727X</t>
  </si>
  <si>
    <t>INTERNATIONAL JOURNAL OF DAMAGE MECHANICS</t>
  </si>
  <si>
    <t>1056-7895</t>
  </si>
  <si>
    <t>INTERNATIONAL JOURNAL OF DATA MINING AND BIOINFORMATICS</t>
  </si>
  <si>
    <t>1748-5673</t>
  </si>
  <si>
    <t>INTERNATIONAL JOURNAL OF DATA WAREHOUSING AND MINING</t>
  </si>
  <si>
    <t>1548-3924</t>
  </si>
  <si>
    <t>INTERNATIONAL JOURNAL OF DENTAL HYGIENE</t>
  </si>
  <si>
    <t>1601-5029</t>
  </si>
  <si>
    <t>INTERNATIONAL JOURNAL OF DERMATOLOGY</t>
  </si>
  <si>
    <t>0011-9059</t>
  </si>
  <si>
    <t>INTERNATIONAL JOURNAL OF DESIGN</t>
  </si>
  <si>
    <t>1991-3761</t>
  </si>
  <si>
    <t>INTERNATIONAL JOURNAL OF DEVELOPMENTAL BIOLOGY</t>
  </si>
  <si>
    <t>0214-6282</t>
  </si>
  <si>
    <t>INTERNATIONAL JOURNAL OF DEVELOPMENTAL DISABILITIES</t>
  </si>
  <si>
    <t>2047-3869</t>
  </si>
  <si>
    <t>INTERNATIONAL JOURNAL OF DEVELOPMENTAL NEUROSCIENCE</t>
  </si>
  <si>
    <t>0736-5748</t>
  </si>
  <si>
    <t>INTERNATIONAL JOURNAL OF DIABETES IN DEVELOPING COUNTRIES</t>
  </si>
  <si>
    <t>0973-3930</t>
  </si>
  <si>
    <t>INTERNATIONAL JOURNAL OF DIGITAL EARTH</t>
  </si>
  <si>
    <t>1753-8947</t>
  </si>
  <si>
    <t>INTERNATIONAL JOURNAL OF DISABILITY DEVELOPMENT AND EDUCATION</t>
  </si>
  <si>
    <t>1034-912X</t>
  </si>
  <si>
    <t>INTERNATIONAL JOURNAL OF DISASTER RISK REDUCTION</t>
  </si>
  <si>
    <t>2212-4209</t>
  </si>
  <si>
    <t>INTERNATIONAL JOURNAL OF DISASTER RISK SCIENCE</t>
  </si>
  <si>
    <t>2095-0055</t>
  </si>
  <si>
    <t>INTERNATIONAL JOURNAL OF DISTRIBUTED SENSOR NETWORKS</t>
  </si>
  <si>
    <t>1550-1477</t>
  </si>
  <si>
    <t>INTERNATIONAL JOURNAL ON DOCUMENT ANALYSIS AND RECOGNITION</t>
  </si>
  <si>
    <t>1433-2833</t>
  </si>
  <si>
    <t>INTERNATIONAL JOURNAL OF DRUG POLICY</t>
  </si>
  <si>
    <t>0955-3959</t>
  </si>
  <si>
    <t>INTERNATIONAL JOURNAL OF EARTH SCIENCES</t>
  </si>
  <si>
    <t>1437-3254</t>
  </si>
  <si>
    <t>INTERNATIONAL JOURNAL OF EATING DISORDERS</t>
  </si>
  <si>
    <t>0276-3478</t>
  </si>
  <si>
    <t>INTERNATIONAL JOURNAL OF ECONOMIC THEORY</t>
  </si>
  <si>
    <t>1742-7355</t>
  </si>
  <si>
    <t>INTERNATIONAL JOURNAL OF EDUCATIONAL DEVELOPMENT</t>
  </si>
  <si>
    <t>0738-0593</t>
  </si>
  <si>
    <t>INTERNATIONAL JOURNAL OF EDUCATIONAL RESEARCH</t>
  </si>
  <si>
    <t>0883-0355</t>
  </si>
  <si>
    <t>INTERNATIONAL JOURNAL FOR EDUCATIONAL AND VOCATIONAL GUIDANCE</t>
  </si>
  <si>
    <t>0251-2513</t>
  </si>
  <si>
    <t>INTERNATIONAL JOURNAL OF ELECTRICAL ENGINEERING EDUCATION</t>
  </si>
  <si>
    <t>0020-7209</t>
  </si>
  <si>
    <t>INTERNATIONAL JOURNAL OF ELECTRICAL POWER &amp; ENERGY SYSTEMS</t>
  </si>
  <si>
    <t>0142-0615</t>
  </si>
  <si>
    <t>INTERNATIONAL JOURNAL OF ELECTROCHEMICAL SCIENCE</t>
  </si>
  <si>
    <t>1452-3981</t>
  </si>
  <si>
    <t>INTERNATIONAL JOURNAL OF ELECTRONICS</t>
  </si>
  <si>
    <t>0020-7217</t>
  </si>
  <si>
    <t>INTERNATIONAL JOURNAL OF ELECTRONIC COMMERCE</t>
  </si>
  <si>
    <t>1086-4415</t>
  </si>
  <si>
    <t>INTERNATIONAL JOURNAL OF ENDOCRINOLOGY</t>
  </si>
  <si>
    <t>1687-8337</t>
  </si>
  <si>
    <t>INTERNATIONAL JOURNAL OF ENERGY RESEARCH</t>
  </si>
  <si>
    <t>0363-907X</t>
  </si>
  <si>
    <t>INTERNATIONAL JOURNAL OF ENGINEERING EDUCATION</t>
  </si>
  <si>
    <t>0949-149X</t>
  </si>
  <si>
    <t>INTERNATIONAL JOURNAL OF ENGINEERING SCIENCE</t>
  </si>
  <si>
    <t>0020-7225</t>
  </si>
  <si>
    <t>INTERNATIONAL JOURNAL OF ENGINE RESEARCH</t>
  </si>
  <si>
    <t>1468-0874</t>
  </si>
  <si>
    <t>1355-2554</t>
  </si>
  <si>
    <t>INTERNATIONAL JOURNAL OF ENVIRONMENTAL RESEARCH AND PUBLIC HEALTH</t>
  </si>
  <si>
    <t>INTERNATIONAL JOURNAL OF ENVIRONMENTAL ANALYTICAL CHEMISTRY</t>
  </si>
  <si>
    <t>0306-7319</t>
  </si>
  <si>
    <t>INTERNATIONAL JOURNAL OF ENVIRONMENTAL HEALTH RESEARCH</t>
  </si>
  <si>
    <t>0960-3123</t>
  </si>
  <si>
    <t>INTERNATIONAL JOURNAL OF ENVIRONMENT AND POLLUTION</t>
  </si>
  <si>
    <t>0957-4352</t>
  </si>
  <si>
    <t>INTERNATIONAL JOURNAL OF ENVIRONMENTAL RESEARCH</t>
  </si>
  <si>
    <t>1735-6865</t>
  </si>
  <si>
    <t>INTERNATIONAL JOURNAL OF ENVIRONMENTAL SCIENCE AND TECHNOLOGY</t>
  </si>
  <si>
    <t>1735-1472</t>
  </si>
  <si>
    <t>INTERNATIONAL JOURNAL OF EPIDEMIOLOGY</t>
  </si>
  <si>
    <t>0300-5771</t>
  </si>
  <si>
    <t>INTERNATIONAL JOURNAL FOR EQUITY IN HEALTH</t>
  </si>
  <si>
    <t>INTERNATIONAL JOURNAL OF EXERGY</t>
  </si>
  <si>
    <t>1742-8297</t>
  </si>
  <si>
    <t>INTERNATIONAL JOURNAL OF EXPERIMENTAL PATHOLOGY</t>
  </si>
  <si>
    <t>0959-9673</t>
  </si>
  <si>
    <t>INTERNATIONAL JOURNAL OF FATIGUE</t>
  </si>
  <si>
    <t>0142-1123</t>
  </si>
  <si>
    <t>INTERNATIONAL JOURNAL OF FEMINIST APPROACHES TO BIOETHICS</t>
  </si>
  <si>
    <t>1937-4585</t>
  </si>
  <si>
    <t>INTERNATIONAL JOURNAL OF FINANCE &amp; ECONOMICS</t>
  </si>
  <si>
    <t>1076-9307</t>
  </si>
  <si>
    <t>INTERNATIONAL JOURNAL OF FOOD ENGINEERING</t>
  </si>
  <si>
    <t>2194-5764</t>
  </si>
  <si>
    <t>INTERNATIONAL JOURNAL OF FOOD MICROBIOLOGY</t>
  </si>
  <si>
    <t>0168-1605</t>
  </si>
  <si>
    <t>INTERNATIONAL JOURNAL OF FOOD PROPERTIES</t>
  </si>
  <si>
    <t>1094-2912</t>
  </si>
  <si>
    <t>INTERNATIONAL JOURNAL OF FOOD SCIENCES AND NUTRITION</t>
  </si>
  <si>
    <t>0963-7486</t>
  </si>
  <si>
    <t>INTERNATIONAL JOURNAL OF FOOD SCIENCE AND TECHNOLOGY</t>
  </si>
  <si>
    <t>0950-5423</t>
  </si>
  <si>
    <t>INTERNATIONAL JOURNAL OF FORECASTING</t>
  </si>
  <si>
    <t>0169-2070</t>
  </si>
  <si>
    <t>INTERNATIONAL JOURNAL OF FORENSIC MENTAL HEALTH</t>
  </si>
  <si>
    <t>1499-9013</t>
  </si>
  <si>
    <t>INTERNATIONAL JOURNAL OF FOUNDATIONS OF COMPUTER SCIENCE</t>
  </si>
  <si>
    <t>0129-0541</t>
  </si>
  <si>
    <t>INTERNATIONAL JOURNAL OF FRACTURE</t>
  </si>
  <si>
    <t>0376-9429</t>
  </si>
  <si>
    <t>INTERNATIONAL JOURNAL OF FUZZY SYSTEMS</t>
  </si>
  <si>
    <t>1562-2479</t>
  </si>
  <si>
    <t>INTERNATIONAL JOURNAL OF GAME THEORY</t>
  </si>
  <si>
    <t>0020-7276</t>
  </si>
  <si>
    <t>INTERNATIONAL JOURNAL OF GENERAL SYSTEMS</t>
  </si>
  <si>
    <t>0308-1079</t>
  </si>
  <si>
    <t>INTERNATIONAL JOURNAL OF GENOMICS</t>
  </si>
  <si>
    <t>2314-436X</t>
  </si>
  <si>
    <t>INTERNATIONAL JOURNAL OF GEOGRAPHICAL INFORMATION SCIENCE</t>
  </si>
  <si>
    <t>1365-8816</t>
  </si>
  <si>
    <t>INTERNATIONAL JOURNAL OF GEOMETRIC METHODS IN MODERN PHYSICS</t>
  </si>
  <si>
    <t>0219-8878</t>
  </si>
  <si>
    <t>INTERNATIONAL JOURNAL OF GEOMECHANICS</t>
  </si>
  <si>
    <t>1532-3641</t>
  </si>
  <si>
    <t>INTERNATIONAL JOURNAL OF GERIATRIC PSYCHIATRY</t>
  </si>
  <si>
    <t>0885-6230</t>
  </si>
  <si>
    <t>INTERNATIONAL JOURNAL OF GERONTOLOGY</t>
  </si>
  <si>
    <t>1873-9598</t>
  </si>
  <si>
    <t>INTERNATIONAL JOURNAL OF GLOBAL WARMING</t>
  </si>
  <si>
    <t>1758-2083</t>
  </si>
  <si>
    <t>INTERNATIONAL JOURNAL OF GREEN ENERGY</t>
  </si>
  <si>
    <t>1543-5075</t>
  </si>
  <si>
    <t>INTERNATIONAL JOURNAL OF GREENHOUSE GAS CONTROL</t>
  </si>
  <si>
    <t>1750-5836</t>
  </si>
  <si>
    <t>INTERNATIONAL JOURNAL OF GROUP PSYCHOTHERAPY</t>
  </si>
  <si>
    <t>0020-7284</t>
  </si>
  <si>
    <t>INTERNATIONAL JOURNAL OF GYNECOLOGICAL CANCER</t>
  </si>
  <si>
    <t>1048-891X</t>
  </si>
  <si>
    <t>INTERNATIONAL JOURNAL OF GYNECOLOGY &amp; OBSTETRICS</t>
  </si>
  <si>
    <t>0020-7292</t>
  </si>
  <si>
    <t>INTERNATIONAL JOURNAL OF GYNECOLOGICAL PATHOLOGY</t>
  </si>
  <si>
    <t>0277-1691</t>
  </si>
  <si>
    <t>INTERNATIONAL JOURNAL OF HEALTH  ECONOMICS AND MANAGEMENT</t>
  </si>
  <si>
    <t>2199-9023</t>
  </si>
  <si>
    <t>INTERNATIONAL JOURNAL OF HEALTH GEOGRAPHICS</t>
  </si>
  <si>
    <t>1476-072X</t>
  </si>
  <si>
    <t>INTERNATIONAL JOURNAL OF HEALTH PLANNING AND MANAGEMENT</t>
  </si>
  <si>
    <t>0749-6753</t>
  </si>
  <si>
    <t>INTERNATIONAL JOURNAL OF HEALTH SERVICES</t>
  </si>
  <si>
    <t>0020-7314</t>
  </si>
  <si>
    <t>INTERNATIONAL JOURNAL OF HEAT AND FLUID FLOW</t>
  </si>
  <si>
    <t>0142-727X</t>
  </si>
  <si>
    <t>INTERNATIONAL JOURNAL OF HEAT AND MASS TRANSFER</t>
  </si>
  <si>
    <t>0017-9310</t>
  </si>
  <si>
    <t>INTERNATIONAL JOURNAL OF HEAVY VEHICLE SYSTEMS</t>
  </si>
  <si>
    <t>1744-232X</t>
  </si>
  <si>
    <t>INTERNATIONAL JOURNAL OF HEMATOLOGY</t>
  </si>
  <si>
    <t>0925-5710</t>
  </si>
  <si>
    <t>INTERNATIONAL JOURNAL OF HERITAGE STUDIES</t>
  </si>
  <si>
    <t>1352-7258</t>
  </si>
  <si>
    <t>INTERNATIONAL JOURNAL OF HIGH PERFORMANCE COMPUTING APPLICATIONS</t>
  </si>
  <si>
    <t>1094-3420</t>
  </si>
  <si>
    <t>INTERNATIONAL JOURNAL OF THE HISTORY OF SPORT</t>
  </si>
  <si>
    <t>0952-3367</t>
  </si>
  <si>
    <t>INTERNATIONAL JOURNAL OF HOSPITALITY MANAGEMENT</t>
  </si>
  <si>
    <t>0278-4319</t>
  </si>
  <si>
    <t>INTERNATIONAL JOURNAL OF HUMAN GENETICS</t>
  </si>
  <si>
    <t>0972-3757</t>
  </si>
  <si>
    <t>INTERNATIONAL JOURNAL OF HUMAN RESOURCE MANAGEMENT</t>
  </si>
  <si>
    <t>0958-5192</t>
  </si>
  <si>
    <t>INTERNATIONAL JOURNAL OF HUMANOID ROBOTICS</t>
  </si>
  <si>
    <t>0219-8436</t>
  </si>
  <si>
    <t>INTERNATIONAL JOURNAL OF HUMAN-COMPUTER INTERACTION</t>
  </si>
  <si>
    <t>1044-7318</t>
  </si>
  <si>
    <t>INTERNATIONAL JOURNAL OF HUMAN-COMPUTER STUDIES</t>
  </si>
  <si>
    <t>1071-5819</t>
  </si>
  <si>
    <t>INTERNATIONAL JOURNAL OF HYDROGEN ENERGY</t>
  </si>
  <si>
    <t>0360-3199</t>
  </si>
  <si>
    <t>INTERNATIONAL JOURNAL OF HYGIENE AND ENVIRONMENTAL HEALTH</t>
  </si>
  <si>
    <t>1438-4639</t>
  </si>
  <si>
    <t>INTERNATIONAL JOURNAL OF HYPERTENSION</t>
  </si>
  <si>
    <t>2090-0384</t>
  </si>
  <si>
    <t>INTERNATIONAL JOURNAL OF HYPERTHERMIA</t>
  </si>
  <si>
    <t>0265-6736</t>
  </si>
  <si>
    <t>INTERNATIONAL JOURNAL OF IMAGING SYSTEMS AND TECHNOLOGY</t>
  </si>
  <si>
    <t>0899-9457</t>
  </si>
  <si>
    <t>INTERNATIONAL JOURNAL OF IMMUNOGENETICS</t>
  </si>
  <si>
    <t>1744-3121</t>
  </si>
  <si>
    <t>INTERNATIONAL JOURNAL OF IMMUNOPATHOLOGY AND PHARMACOLOGY</t>
  </si>
  <si>
    <t>0394-6320</t>
  </si>
  <si>
    <t>INTERNATIONAL JOURNAL OF IMPACT ENGINEERING</t>
  </si>
  <si>
    <t>0734-743X</t>
  </si>
  <si>
    <t>INTERNATIONAL JOURNAL OF IMPOTENCE RESEARCH</t>
  </si>
  <si>
    <t>0955-9930</t>
  </si>
  <si>
    <t>INTERNATIONAL JOURNAL OF INCLUSIVE EDUCATION</t>
  </si>
  <si>
    <t>1360-3116</t>
  </si>
  <si>
    <t>INTERNATIONAL JOURNAL OF INDUSTRIAL ENGINEERING-THEORY APPLICATIONS AND PRACTICE</t>
  </si>
  <si>
    <t>INTERNATIONAL JOURNAL OF INDUSTRIAL ERGONOMICS</t>
  </si>
  <si>
    <t>0169-8141</t>
  </si>
  <si>
    <t>INTERNATIONAL JOURNAL OF INDUSTRIAL ORGANIZATION</t>
  </si>
  <si>
    <t>0167-7187</t>
  </si>
  <si>
    <t>INTERNATIONAL JOURNAL OF INFORMATION SECURITY</t>
  </si>
  <si>
    <t>1615-5262</t>
  </si>
  <si>
    <t>INTERNATIONAL JOURNAL OF INFORMATION TECHNOLOGY &amp; DECISION MAKING</t>
  </si>
  <si>
    <t>0219-6220</t>
  </si>
  <si>
    <t>INTERNATIONAL JOURNAL OF INFECTIOUS DISEASES</t>
  </si>
  <si>
    <t>1201-9712</t>
  </si>
  <si>
    <t>INTERNATIONAL JOURNAL OF INFORMATION MANAGEMENT</t>
  </si>
  <si>
    <t>0268-4012</t>
  </si>
  <si>
    <t>INTERNATIONAL JOURNAL OF INJURY CONTROL AND SAFETY PROMOTION</t>
  </si>
  <si>
    <t>1745-7300</t>
  </si>
  <si>
    <t>INTERNATIONAL JOURNAL OF INTEGRATED CARE</t>
  </si>
  <si>
    <t>1568-4156</t>
  </si>
  <si>
    <t>INTERNATIONAL JOURNAL OF INTELLIGENT SYSTEMS</t>
  </si>
  <si>
    <t>0884-8173</t>
  </si>
  <si>
    <t>INTERNATIONAL JOURNAL OF INTERCULTURAL RELATIONS</t>
  </si>
  <si>
    <t>0147-1767</t>
  </si>
  <si>
    <t>INTERNATIONAL JOURNAL OF LABORATORY HEMATOLOGY</t>
  </si>
  <si>
    <t>1751-5521</t>
  </si>
  <si>
    <t>INTERNATIONAL JOURNAL OF LANGUAGE &amp; COMMUNICATION DISORDERS</t>
  </si>
  <si>
    <t>1368-2822</t>
  </si>
  <si>
    <t>INTERNATIONAL JOURNAL OF LAW CRIME AND JUSTICE</t>
  </si>
  <si>
    <t>1756-0616</t>
  </si>
  <si>
    <t>INTERNATIONAL JOURNAL OF LAW POLICY AND THE FAMILY</t>
  </si>
  <si>
    <t>1360-9939</t>
  </si>
  <si>
    <t>INTERNATIONAL JOURNAL OF LAW AND PSYCHIATRY</t>
  </si>
  <si>
    <t>0160-2527</t>
  </si>
  <si>
    <t>INTERNATIONAL JOURNAL OF LEGAL MEDICINE</t>
  </si>
  <si>
    <t>0937-9827</t>
  </si>
  <si>
    <t>INTERNATIONAL JOURNAL OF LEXICOGRAPHY</t>
  </si>
  <si>
    <t>0950-3846</t>
  </si>
  <si>
    <t>INTERNATIONAL JOURNAL OF LIFE CYCLE ASSESSMENT</t>
  </si>
  <si>
    <t>0948-3349</t>
  </si>
  <si>
    <t>INTERNATIONAL JOURNAL OF LOGISTICS MANAGEMENT</t>
  </si>
  <si>
    <t>0957-4093</t>
  </si>
  <si>
    <t>INTERNATIONAL JOURNAL OF LOGISTICS-RESEARCH AND APPLICATIONS</t>
  </si>
  <si>
    <t>1367-5567</t>
  </si>
  <si>
    <t>INTERNATIONAL JOURNAL OF LOWER EXTREMITY WOUNDS</t>
  </si>
  <si>
    <t>1534-7346</t>
  </si>
  <si>
    <t>INTERNATIONAL JOURNAL OF LOW-CARBON TECHNOLOGIES</t>
  </si>
  <si>
    <t>1748-1317</t>
  </si>
  <si>
    <t>INTERNATIONAL JOURNAL OF MACHINE LEARNING AND CYBERNETICS</t>
  </si>
  <si>
    <t>1868-8071</t>
  </si>
  <si>
    <t>INTERNATIONAL JOURNAL OF MACHINE TOOLS &amp; MANUFACTURE</t>
  </si>
  <si>
    <t>0890-6955</t>
  </si>
  <si>
    <t>INTERNATIONAL JOURNAL OF MANAGING PROJECTS IN BUSINESS</t>
  </si>
  <si>
    <t>1753-8378</t>
  </si>
  <si>
    <t>INTERNATIONAL JOURNAL OF MANAGEMENT REVIEWS</t>
  </si>
  <si>
    <t>1460-8545</t>
  </si>
  <si>
    <t>INTERNATIONAL JOURNAL OF MANPOWER</t>
  </si>
  <si>
    <t>0143-7720</t>
  </si>
  <si>
    <t>INTERNATIONAL JOURNAL OF MARINE AND COASTAL LAW</t>
  </si>
  <si>
    <t>0927-3522</t>
  </si>
  <si>
    <t>INTERNATIONAL JOURNAL OF MARITIME ENGINEERING</t>
  </si>
  <si>
    <t>1479-8751</t>
  </si>
  <si>
    <t>INTERNATIONAL JOURNAL OF MARKET RESEARCH</t>
  </si>
  <si>
    <t>1470-7853</t>
  </si>
  <si>
    <t>INTERNATIONAL JOURNAL OF MASS SPECTROMETRY</t>
  </si>
  <si>
    <t>1387-3806</t>
  </si>
  <si>
    <t>INTERNATIONAL JOURNAL OF MATERIAL FORMING</t>
  </si>
  <si>
    <t>1960-6206</t>
  </si>
  <si>
    <t>INTERNATIONAL JOURNAL OF MATERIALS &amp; PRODUCT TECHNOLOGY</t>
  </si>
  <si>
    <t>0268-1900</t>
  </si>
  <si>
    <t>INTERNATIONAL JOURNAL OF MATERIALS RESEARCH</t>
  </si>
  <si>
    <t>1862-5282</t>
  </si>
  <si>
    <t>INTERNATIONAL JOURNAL OF MATHEMATICS</t>
  </si>
  <si>
    <t>0129-167X</t>
  </si>
  <si>
    <t>INTERNATIONAL JOURNAL OF MECHANICS AND MATERIALS IN DESIGN</t>
  </si>
  <si>
    <t>1569-1713</t>
  </si>
  <si>
    <t>INTERNATIONAL JOURNAL OF MECHANICAL SCIENCES</t>
  </si>
  <si>
    <t>0020-7403</t>
  </si>
  <si>
    <t>INTERNATIONAL JOURNAL OF MEDICAL INFORMATICS</t>
  </si>
  <si>
    <t>1386-5056</t>
  </si>
  <si>
    <t>INTERNATIONAL JOURNAL OF MEDICAL MICROBIOLOGY</t>
  </si>
  <si>
    <t>1438-4221</t>
  </si>
  <si>
    <t>INTERNATIONAL JOURNAL OF MEDICAL ROBOTICS AND COMPUTER ASSISTED SURGERY</t>
  </si>
  <si>
    <t>1478-5951</t>
  </si>
  <si>
    <t>INTERNATIONAL JOURNAL OF MEDICAL SCIENCES</t>
  </si>
  <si>
    <t>1449-1907</t>
  </si>
  <si>
    <t>INTERNATIONAL JOURNAL OF MENTAL HEALTH AND ADDICTION</t>
  </si>
  <si>
    <t>1557-1874</t>
  </si>
  <si>
    <t>INTERNATIONAL JOURNAL OF MENTAL HEALTH NURSING</t>
  </si>
  <si>
    <t>1445-8330</t>
  </si>
  <si>
    <t>INTERNATIONAL JOURNAL OF MENTAL HEALTH SYSTEMS</t>
  </si>
  <si>
    <t>1752-4458</t>
  </si>
  <si>
    <t>INTERNATIONAL JOURNAL OF METALCASTING</t>
  </si>
  <si>
    <t>1939-5981</t>
  </si>
  <si>
    <t>INTERNATIONAL JOURNAL OF METHODS IN PSYCHIATRIC RESEARCH</t>
  </si>
  <si>
    <t>1049-8931</t>
  </si>
  <si>
    <t>INTERNATIONAL JOURNAL OF MICRO AIR VEHICLES</t>
  </si>
  <si>
    <t>1756-8293</t>
  </si>
  <si>
    <t>INTERNATIONAL JOURNAL OF MICROWAVE AND WIRELESS TECHNOLOGIES</t>
  </si>
  <si>
    <t>1759-0787</t>
  </si>
  <si>
    <t>INTERNATIONAL JOURNAL OF MIDDLE EAST STUDIES</t>
  </si>
  <si>
    <t>0020-7438</t>
  </si>
  <si>
    <t>INTERNATIONAL JOURNAL OF MINERALS METALLURGY AND MATERIALS</t>
  </si>
  <si>
    <t>1674-4799</t>
  </si>
  <si>
    <t>INTERNATIONAL JOURNAL OF MINING RECLAMATION AND ENVIRONMENT</t>
  </si>
  <si>
    <t>1748-0930</t>
  </si>
  <si>
    <t>INTERNATIONAL JOURNAL OF MOBILE COMMUNICATIONS</t>
  </si>
  <si>
    <t>1470-949X</t>
  </si>
  <si>
    <t>INTERNATIONAL JOURNAL OF MODERN PHYSICS A</t>
  </si>
  <si>
    <t>0217-751X</t>
  </si>
  <si>
    <t>INTERNATIONAL JOURNAL OF MODERN PHYSICS B</t>
  </si>
  <si>
    <t>0217-9792</t>
  </si>
  <si>
    <t>INTERNATIONAL JOURNAL OF MODERN PHYSICS C</t>
  </si>
  <si>
    <t>0129-1831</t>
  </si>
  <si>
    <t>INTERNATIONAL JOURNAL OF MODERN PHYSICS D</t>
  </si>
  <si>
    <t>0218-2718</t>
  </si>
  <si>
    <t>0218-3013</t>
  </si>
  <si>
    <t>INTERNATIONAL JOURNAL OF MOLECULAR MEDICINE</t>
  </si>
  <si>
    <t>1107-3756</t>
  </si>
  <si>
    <t>INTERNATIONAL JOURNAL OF MOLECULAR SCIENCES</t>
  </si>
  <si>
    <t>INTERNATIONAL JOURNAL OF MORPHOLOGY</t>
  </si>
  <si>
    <t>0717-9502</t>
  </si>
  <si>
    <t>INTERNATIONAL JOURNAL OF MULTIPHASE FLOW</t>
  </si>
  <si>
    <t>0301-9322</t>
  </si>
  <si>
    <t>INTERNATIONAL JOURNAL FOR MULTISCALE COMPUTATIONAL ENGINEERING</t>
  </si>
  <si>
    <t>1543-1649</t>
  </si>
  <si>
    <t>INTERNATIONAL JOURNAL OF MUSIC EDUCATION</t>
  </si>
  <si>
    <t>0255-7614</t>
  </si>
  <si>
    <t>INTERNATIONAL JOURNAL OF NANOMEDICINE</t>
  </si>
  <si>
    <t>1178-2013</t>
  </si>
  <si>
    <t>INTERNATIONAL JOURNAL OF NANOTECHNOLOGY</t>
  </si>
  <si>
    <t>1475-7435</t>
  </si>
  <si>
    <t>INTERNATIONAL JOURNAL OF NAVAL ARCHITECTURE AND OCEAN ENGINEERING</t>
  </si>
  <si>
    <t>2092-6782</t>
  </si>
  <si>
    <t>INTERNATIONAL JOURNAL OF NETWORK MANAGEMENT</t>
  </si>
  <si>
    <t>1055-7148</t>
  </si>
  <si>
    <t>INTERNATIONAL JOURNAL OF NEURAL SYSTEMS</t>
  </si>
  <si>
    <t>0129-0657</t>
  </si>
  <si>
    <t>INTERNATIONAL JOURNAL OF NEUROPSYCHOPHARMACOLOGY</t>
  </si>
  <si>
    <t>1461-1457</t>
  </si>
  <si>
    <t>INTERNATIONAL JOURNAL OF NEUROSCIENCE</t>
  </si>
  <si>
    <t>0020-7454</t>
  </si>
  <si>
    <t>INTERNATIONAL JOURNAL OF NON-LINEAR MECHANICS</t>
  </si>
  <si>
    <t>0020-7462</t>
  </si>
  <si>
    <t>INTERNATIONAL JOURNAL OF NONLINEAR SCIENCES AND NUMERICAL SIMULATION</t>
  </si>
  <si>
    <t>1565-1339</t>
  </si>
  <si>
    <t>INTERNATIONAL JOURNAL OF NUMBER THEORY</t>
  </si>
  <si>
    <t>1793-0421</t>
  </si>
  <si>
    <t>INTERNATIONAL JOURNAL FOR NUMERICAL AND ANALYTICAL METHODS IN GEOMECHANICS</t>
  </si>
  <si>
    <t>0363-9061</t>
  </si>
  <si>
    <t>INTERNATIONAL JOURNAL OF NUMERICAL ANALYSIS AND MODELING</t>
  </si>
  <si>
    <t>1705-5105</t>
  </si>
  <si>
    <t>INTERNATIONAL JOURNAL FOR NUMERICAL METHODS IN BIOMEDICAL ENGINEERING</t>
  </si>
  <si>
    <t>2040-7939</t>
  </si>
  <si>
    <t>INTERNATIONAL JOURNAL FOR NUMERICAL METHODS IN ENGINEERING</t>
  </si>
  <si>
    <t>0029-5981</t>
  </si>
  <si>
    <t>INTERNATIONAL JOURNAL FOR NUMERICAL METHODS IN FLUIDS</t>
  </si>
  <si>
    <t>0271-2091</t>
  </si>
  <si>
    <t>INTERNATIONAL JOURNAL OF NUMERICAL METHODS FOR HEAT &amp; FLUID FLOW</t>
  </si>
  <si>
    <t>0961-5539</t>
  </si>
  <si>
    <t>INTERNATIONAL JOURNAL OF NUMERICAL MODELLING-ELECTRONIC NETWORKS DEVICES AND FIELDS</t>
  </si>
  <si>
    <t>0894-3370</t>
  </si>
  <si>
    <t>INTERNATIONAL JOURNAL OF NURSING KNOWLEDGE</t>
  </si>
  <si>
    <t>2047-3087</t>
  </si>
  <si>
    <t>INTERNATIONAL JOURNAL OF NURSING PRACTICE</t>
  </si>
  <si>
    <t>1322-7114</t>
  </si>
  <si>
    <t>INTERNATIONAL JOURNAL OF NURSING STUDIES</t>
  </si>
  <si>
    <t>0020-7489</t>
  </si>
  <si>
    <t>INTERNATIONAL JOURNAL OF OBESITY</t>
  </si>
  <si>
    <t>0307-0565</t>
  </si>
  <si>
    <t>INTERNATIONAL JOURNAL OF OBSTETRIC ANESTHESIA</t>
  </si>
  <si>
    <t>0959-289X</t>
  </si>
  <si>
    <t>INTERNATIONAL JOURNAL OF OCCUPATIONAL AND ENVIRONMENTAL HEALTH</t>
  </si>
  <si>
    <t>1077-3525</t>
  </si>
  <si>
    <t>INTERNATIONAL JOURNAL OF OCCUPATIONAL MEDICINE AND ENVIRONMENTAL HEALTH</t>
  </si>
  <si>
    <t>1232-1087</t>
  </si>
  <si>
    <t>INTERNATIONAL JOURNAL OF OCCUPATIONAL SAFETY AND ERGONOMICS</t>
  </si>
  <si>
    <t>1080-3548</t>
  </si>
  <si>
    <t>INTERNATIONAL JOURNAL OF ODONATOLOGY</t>
  </si>
  <si>
    <t>1388-7890</t>
  </si>
  <si>
    <t>INTERNATIONAL JOURNAL OF OFFENDER THERAPY AND COMPARATIVE CRIMINOLOGY</t>
  </si>
  <si>
    <t>0306-624X</t>
  </si>
  <si>
    <t>INTERNATIONAL JOURNAL OF OFFSHORE AND POLAR ENGINEERING</t>
  </si>
  <si>
    <t>1053-5381</t>
  </si>
  <si>
    <t>INTERNATIONAL JOURNAL OF OIL GAS AND COAL TECHNOLOGY</t>
  </si>
  <si>
    <t>1753-3309</t>
  </si>
  <si>
    <t>INTERNATIONAL JOURNAL OF OLDER PEOPLE NURSING</t>
  </si>
  <si>
    <t>1748-3735</t>
  </si>
  <si>
    <t>INTERNATIONAL JOURNAL OF ONCOLOGY</t>
  </si>
  <si>
    <t>1019-6439</t>
  </si>
  <si>
    <t>INTERNATIONAL JOURNAL OF OPERATIONS &amp; PRODUCTION MANAGEMENT</t>
  </si>
  <si>
    <t>0144-3577</t>
  </si>
  <si>
    <t>INTERNATIONAL JOURNAL OF OPHTHALMOLOGY</t>
  </si>
  <si>
    <t>2222-3959</t>
  </si>
  <si>
    <t>INTERNATIONAL JOURNAL OF OPTOMECHATRONICS</t>
  </si>
  <si>
    <t>1559-9612</t>
  </si>
  <si>
    <t>INTERNATIONAL JOURNAL OF ORAL &amp; MAXILLOFACIAL IMPLANTS</t>
  </si>
  <si>
    <t>0882-2786</t>
  </si>
  <si>
    <t>INTERNATIONAL JOURNAL OF ORAL AND MAXILLOFACIAL SURGERY</t>
  </si>
  <si>
    <t>0901-5027</t>
  </si>
  <si>
    <t>INTERNATIONAL JOURNAL OF ORAL SCIENCE</t>
  </si>
  <si>
    <t>1674-2818</t>
  </si>
  <si>
    <t>INTERNATIONAL JOURNAL OF OSTEOARCHAEOLOGY</t>
  </si>
  <si>
    <t>1047-482X</t>
  </si>
  <si>
    <t>INTERNATIONAL JOURNAL OF OSTEOPATHIC MEDICINE</t>
  </si>
  <si>
    <t>1746-0689</t>
  </si>
  <si>
    <t>INTERNATIONAL JOURNAL OF PAEDIATRIC DENTISTRY</t>
  </si>
  <si>
    <t>0960-7439</t>
  </si>
  <si>
    <t>INTERNATIONAL JOURNAL OF PALEOPATHOLOGY</t>
  </si>
  <si>
    <t>1879-9817</t>
  </si>
  <si>
    <t>INTERNATIONAL JOURNAL OF PARALLEL PROGRAMMING</t>
  </si>
  <si>
    <t>0885-7458</t>
  </si>
  <si>
    <t>INTERNATIONAL JOURNAL FOR PARASITOLOGY</t>
  </si>
  <si>
    <t>0020-7519</t>
  </si>
  <si>
    <t>INTERNATIONAL JOURNAL FOR PARASITOLOGY-DRUGS AND DRUG RESISTANCE</t>
  </si>
  <si>
    <t>2211-3207</t>
  </si>
  <si>
    <t>INTERNATIONAL JOURNAL FOR PARASITOLOGY-PARASITES AND WILDLIFE</t>
  </si>
  <si>
    <t>2213-2244</t>
  </si>
  <si>
    <t>INTERNATIONAL JOURNAL OF PATTERN RECOGNITION AND ARTIFICIAL INTELLIGENCE</t>
  </si>
  <si>
    <t>0218-0014</t>
  </si>
  <si>
    <t>INTERNATIONAL JOURNAL OF PAVEMENT ENGINEERING</t>
  </si>
  <si>
    <t>1029-8436</t>
  </si>
  <si>
    <t>INTERNATIONAL JOURNAL OF PEDIATRIC OTORHINOLARYNGOLOGY</t>
  </si>
  <si>
    <t>0165-5876</t>
  </si>
  <si>
    <t>INTERNATIONAL JOURNAL OF PEPTIDE RESEARCH AND THERAPEUTICS</t>
  </si>
  <si>
    <t>1573-3149</t>
  </si>
  <si>
    <t>INTERNATIONAL JOURNAL OF PERFORMANCE ANALYSIS IN SPORT</t>
  </si>
  <si>
    <t>2474-8668</t>
  </si>
  <si>
    <t>INTERNATIONAL JOURNAL OF PERIODONTICS &amp; RESTORATIVE DENTISTRY</t>
  </si>
  <si>
    <t>0198-7569</t>
  </si>
  <si>
    <t>INTERNATIONAL JOURNAL OF PEST MANAGEMENT</t>
  </si>
  <si>
    <t>0967-0874</t>
  </si>
  <si>
    <t>INTERNATIONAL JOURNAL OF PHARMACEUTICS</t>
  </si>
  <si>
    <t>0378-5173</t>
  </si>
  <si>
    <t>INTERNATIONAL JOURNAL OF PHARMACOLOGY</t>
  </si>
  <si>
    <t>1811-7775</t>
  </si>
  <si>
    <t>INTERNATIONAL JOURNAL OF PHOTOENERGY</t>
  </si>
  <si>
    <t>1110-662X</t>
  </si>
  <si>
    <t>INTERNATIONAL JOURNAL OF PHYSICAL DISTRIBUTION &amp; LOGISTICS MANAGEMENT</t>
  </si>
  <si>
    <t>0960-0035</t>
  </si>
  <si>
    <t>INTERNATIONAL JOURNAL OF PHYSICAL MODELLING IN GEOTECHNICS</t>
  </si>
  <si>
    <t>1346-213X</t>
  </si>
  <si>
    <t>INTERNATIONAL JOURNAL OF PHYTOREMEDIATION</t>
  </si>
  <si>
    <t>1522-6514</t>
  </si>
  <si>
    <t>INTERNATIONAL JOURNAL OF PLANT PRODUCTION</t>
  </si>
  <si>
    <t>1735-6814</t>
  </si>
  <si>
    <t>INTERNATIONAL JOURNAL OF PLANT SCIENCES</t>
  </si>
  <si>
    <t>1058-5893</t>
  </si>
  <si>
    <t>INTERNATIONAL JOURNAL OF PLASTICITY</t>
  </si>
  <si>
    <t>0749-6419</t>
  </si>
  <si>
    <t>INTERNATIONAL JOURNAL OF POLYMER ANALYSIS AND CHARACTERIZATION</t>
  </si>
  <si>
    <t>1023-666X</t>
  </si>
  <si>
    <t>INTERNATIONAL JOURNAL OF POLYMERIC MATERIALS AND POLYMERIC BIOMATERIALS</t>
  </si>
  <si>
    <t>0091-4037</t>
  </si>
  <si>
    <t>INTERNATIONAL JOURNAL OF POLYMER SCIENCE</t>
  </si>
  <si>
    <t>1687-9422</t>
  </si>
  <si>
    <t>INTERNATIONAL JOURNAL OF POWDER METALLURGY</t>
  </si>
  <si>
    <t>0888-7462</t>
  </si>
  <si>
    <t>INTERNATIONAL JOURNAL OF PRECISION ENGINEERING AND MANUFACTURING-GREEN TECHNOLOGY</t>
  </si>
  <si>
    <t>2288-6206</t>
  </si>
  <si>
    <t>INTERNATIONAL JOURNAL OF PRECISION ENGINEERING AND MANUFACTURING</t>
  </si>
  <si>
    <t>2234-7593</t>
  </si>
  <si>
    <t>INTERNATIONAL JOURNAL OF PRESSURE VESSELS AND PIPING</t>
  </si>
  <si>
    <t>0308-0161</t>
  </si>
  <si>
    <t>INTERNATIONAL JOURNAL OF PRESS-POLITICS</t>
  </si>
  <si>
    <t>1940-1612</t>
  </si>
  <si>
    <t>INTERNATIONAL JOURNAL OF PRIMATOLOGY</t>
  </si>
  <si>
    <t>0164-0291</t>
  </si>
  <si>
    <t>INTERNATIONAL JOURNAL OF PRODUCTION ECONOMICS</t>
  </si>
  <si>
    <t>0925-5273</t>
  </si>
  <si>
    <t>INTERNATIONAL JOURNAL OF PRODUCTION RESEARCH</t>
  </si>
  <si>
    <t>0020-7543</t>
  </si>
  <si>
    <t>INTERNATIONAL JOURNAL OF PROJECT MANAGEMENT</t>
  </si>
  <si>
    <t>0263-7863</t>
  </si>
  <si>
    <t>INTERNATIONAL JOURNAL OF PROSTHODONTICS</t>
  </si>
  <si>
    <t>0893-2174</t>
  </si>
  <si>
    <t>INTERNATIONAL JOURNAL OF PSYCHIATRY IN CLINICAL PRACTICE</t>
  </si>
  <si>
    <t>1365-1501</t>
  </si>
  <si>
    <t>INTERNATIONAL JOURNAL OF PSYCHIATRY IN MEDICINE</t>
  </si>
  <si>
    <t>0091-2174</t>
  </si>
  <si>
    <t>INTERNATIONAL JOURNAL OF PSYCHOANALYSIS</t>
  </si>
  <si>
    <t>0020-7578</t>
  </si>
  <si>
    <t>INTERNATIONAL JOURNAL OF PSYCHOLOGY</t>
  </si>
  <si>
    <t>0020-7594</t>
  </si>
  <si>
    <t>INTERNATIONAL JOURNAL FOR THE PSYCHOLOGY OF RELIGION</t>
  </si>
  <si>
    <t>1050-8619</t>
  </si>
  <si>
    <t>INTERNATIONAL JOURNAL OF PSYCHOPHYSIOLOGY</t>
  </si>
  <si>
    <t>0167-8760</t>
  </si>
  <si>
    <t>INTERNATIONAL JOURNAL OF PUBLIC HEALTH</t>
  </si>
  <si>
    <t>1661-8556</t>
  </si>
  <si>
    <t>INTERNATIONAL JOURNAL OF PUBLIC OPINION RESEARCH</t>
  </si>
  <si>
    <t>0954-2892</t>
  </si>
  <si>
    <t>INTERNATIONAL JOURNAL FOR QUALITY IN HEALTH CARE</t>
  </si>
  <si>
    <t>1353-4505</t>
  </si>
  <si>
    <t>INTERNATIONAL JOURNAL OF QUALITATIVE METHODS</t>
  </si>
  <si>
    <t>1609-4069</t>
  </si>
  <si>
    <t>INTERNATIONAL JOURNAL OF QUALITATIVE STUDIES ON HEALTH AND WELL-BEING</t>
  </si>
  <si>
    <t>1748-2623</t>
  </si>
  <si>
    <t>INTERNATIONAL JOURNAL OF QUANTUM CHEMISTRY</t>
  </si>
  <si>
    <t>0020-7608</t>
  </si>
  <si>
    <t>INTERNATIONAL JOURNAL OF QUANTUM INFORMATION</t>
  </si>
  <si>
    <t>0219-7499</t>
  </si>
  <si>
    <t>INTERNATIONAL JOURNAL OF RADIATION BIOLOGY</t>
  </si>
  <si>
    <t>0955-3002</t>
  </si>
  <si>
    <t>INTERNATIONAL JOURNAL OF RADIATION ONCOLOGY BIOLOGY PHYSICS</t>
  </si>
  <si>
    <t>0360-3016</t>
  </si>
  <si>
    <t>INTERNATIONAL JOURNAL OF RADIATION RESEARCH</t>
  </si>
  <si>
    <t>2322-3243</t>
  </si>
  <si>
    <t>INTERNATIONAL JOURNAL OF REFRACTORY METALS &amp; HARD MATERIALS</t>
  </si>
  <si>
    <t>0263-4368</t>
  </si>
  <si>
    <t>INTERNATIONAL JOURNAL OF REFRIGERATION-REVUE INTERNATIONALE DU FROID</t>
  </si>
  <si>
    <t>0140-7007</t>
  </si>
  <si>
    <t>INTERNATIONAL JOURNAL OF REHABILITATION RESEARCH</t>
  </si>
  <si>
    <t>0342-5282</t>
  </si>
  <si>
    <t>INTERNATIONAL JOURNAL OF REMOTE SENSING</t>
  </si>
  <si>
    <t>0143-1161</t>
  </si>
  <si>
    <t>INTERNATIONAL JOURNAL OF RESEARCH IN MARKETING</t>
  </si>
  <si>
    <t>0167-8116</t>
  </si>
  <si>
    <t>INTERNATIONAL JOURNAL OF RF AND MICROWAVE COMPUTER-AIDED ENGINEERING</t>
  </si>
  <si>
    <t>1096-4290</t>
  </si>
  <si>
    <t>INTERNATIONAL JOURNAL OF RHEUMATIC DISEASES</t>
  </si>
  <si>
    <t>1756-1841</t>
  </si>
  <si>
    <t>INTERNATIONAL JOURNAL OF ROBOTICS &amp; AUTOMATION</t>
  </si>
  <si>
    <t>0826-8185</t>
  </si>
  <si>
    <t>INTERNATIONAL JOURNAL OF ROBOTICS RESEARCH</t>
  </si>
  <si>
    <t>0278-3649</t>
  </si>
  <si>
    <t>INTERNATIONAL JOURNAL OF ROBUST AND NONLINEAR CONTROL</t>
  </si>
  <si>
    <t>1049-8923</t>
  </si>
  <si>
    <t>INTERNATIONAL JOURNAL OF ROCK MECHANICS AND MINING SCIENCES</t>
  </si>
  <si>
    <t>1365-1609</t>
  </si>
  <si>
    <t>INTERNATIONAL JOURNAL OF SATELLITE COMMUNICATIONS AND NETWORKING</t>
  </si>
  <si>
    <t>1542-0973</t>
  </si>
  <si>
    <t>INTERNATIONAL JOURNAL OF SCIENCE EDUCATION</t>
  </si>
  <si>
    <t>0950-0693</t>
  </si>
  <si>
    <t>INTERNATIONAL JOURNAL OF SCIENCE AND MATHEMATICS EDUCATION</t>
  </si>
  <si>
    <t>1571-0068</t>
  </si>
  <si>
    <t>INTERNATIONAL JOURNAL OF SEDIMENT RESEARCH</t>
  </si>
  <si>
    <t>1001-6279</t>
  </si>
  <si>
    <t>INTERNATIONAL JOURNAL OF SELECTION AND ASSESSMENT</t>
  </si>
  <si>
    <t>0965-075X</t>
  </si>
  <si>
    <t>INTERNATIONAL JOURNAL ON SEMANTIC WEB AND INFORMATION SYSTEMS</t>
  </si>
  <si>
    <t>1552-6283</t>
  </si>
  <si>
    <t>INTERNATIONAL JOURNAL OF SENSOR NETWORKS</t>
  </si>
  <si>
    <t>1748-1279</t>
  </si>
  <si>
    <t>INTERNATIONAL JOURNAL OF SEXUAL HEALTH</t>
  </si>
  <si>
    <t>1931-7611</t>
  </si>
  <si>
    <t>INTERNATIONAL JOURNAL OF SHIPPING AND TRANSPORT LOGISTICS</t>
  </si>
  <si>
    <t>1756-6517</t>
  </si>
  <si>
    <t>INTERNATIONAL JOURNAL OF SIMULATION MODELLING</t>
  </si>
  <si>
    <t>1726-4529</t>
  </si>
  <si>
    <t>INTERNATIONAL JOURNAL OF SOCIAL PSYCHIATRY</t>
  </si>
  <si>
    <t>0020-7640</t>
  </si>
  <si>
    <t>INTERNATIONAL JOURNAL OF SOCIAL RESEARCH METHODOLOGY</t>
  </si>
  <si>
    <t>1364-5579</t>
  </si>
  <si>
    <t>INTERNATIONAL JOURNAL OF SOCIAL ROBOTICS</t>
  </si>
  <si>
    <t>1875-4791</t>
  </si>
  <si>
    <t>INTERNATIONAL JOURNAL OF SOCIAL WELFARE</t>
  </si>
  <si>
    <t>1369-6866</t>
  </si>
  <si>
    <t>INTERNATIONAL JOURNAL OF SOFTWARE ENGINEERING AND KNOWLEDGE ENGINEERING</t>
  </si>
  <si>
    <t>0218-1940</t>
  </si>
  <si>
    <t>INTERNATIONAL JOURNAL ON SOFTWARE TOOLS FOR TECHNOLOGY TRANSFER</t>
  </si>
  <si>
    <t>1433-2779</t>
  </si>
  <si>
    <t>INTERNATIONAL JOURNAL OF SOLIDS AND STRUCTURES</t>
  </si>
  <si>
    <t>0020-7683</t>
  </si>
  <si>
    <t>INTERNATIONAL JOURNAL OF SPEECH LANGUAGE AND THE LAW</t>
  </si>
  <si>
    <t>1748-8885</t>
  </si>
  <si>
    <t>INTERNATIONAL JOURNAL OF SPEECH-LANGUAGE PATHOLOGY</t>
  </si>
  <si>
    <t>1754-9507</t>
  </si>
  <si>
    <t>INTERNATIONAL JOURNAL OF SPELEOLOGY</t>
  </si>
  <si>
    <t>0392-6672</t>
  </si>
  <si>
    <t>INTERNATIONAL JOURNAL OF SPORT FINANCE</t>
  </si>
  <si>
    <t>1558-6235</t>
  </si>
  <si>
    <t>INTERNATIONAL JOURNAL OF SPORTS MARKETING &amp; SPONSORSHIP</t>
  </si>
  <si>
    <t>1464-6668</t>
  </si>
  <si>
    <t>INTERNATIONAL JOURNAL OF SPORT NUTRITION AND EXERCISE METABOLISM</t>
  </si>
  <si>
    <t>1526-484X</t>
  </si>
  <si>
    <t>INTERNATIONAL JOURNAL OF SPORTS PHYSIOLOGY AND PERFORMANCE</t>
  </si>
  <si>
    <t>1555-0265</t>
  </si>
  <si>
    <t>INTERNATIONAL JOURNAL OF SPORT PSYCHOLOGY</t>
  </si>
  <si>
    <t>0047-0767</t>
  </si>
  <si>
    <t>INTERNATIONAL JOURNAL OF SPORTS MEDICINE</t>
  </si>
  <si>
    <t>0172-4622</t>
  </si>
  <si>
    <t>INTERNATIONAL JOURNAL OF SPORTS SCIENCE &amp; COACHING</t>
  </si>
  <si>
    <t>1747-9541</t>
  </si>
  <si>
    <t>INTERNATIONAL JOURNAL OF SPRAY AND COMBUSTION DYNAMICS</t>
  </si>
  <si>
    <t>1756-8277</t>
  </si>
  <si>
    <t>INTERNATIONAL JOURNAL OF STD &amp; AIDS</t>
  </si>
  <si>
    <t>0956-4624</t>
  </si>
  <si>
    <t>INTERNATIONAL JOURNAL OF STEEL STRUCTURES</t>
  </si>
  <si>
    <t>1598-2351</t>
  </si>
  <si>
    <t>INTERNATIONAL JOURNAL OF STEM CELLS</t>
  </si>
  <si>
    <t>2005-3606</t>
  </si>
  <si>
    <t>INTERNATIONAL JOURNAL OF STRATEGIC PROPERTY MANAGEMENT</t>
  </si>
  <si>
    <t>1648-715X</t>
  </si>
  <si>
    <t>INTERNATIONAL JOURNAL OF STRESS MANAGEMENT</t>
  </si>
  <si>
    <t>1072-5245</t>
  </si>
  <si>
    <t>INTERNATIONAL JOURNAL OF STROKE</t>
  </si>
  <si>
    <t>1747-4930</t>
  </si>
  <si>
    <t>INTERNATIONAL JOURNAL OF STRUCTURAL STABILITY AND DYNAMICS</t>
  </si>
  <si>
    <t>0219-4554</t>
  </si>
  <si>
    <t>INTERNATIONAL JOURNAL OF SURFACE SCIENCE AND ENGINEERING</t>
  </si>
  <si>
    <t>1749-785X</t>
  </si>
  <si>
    <t>INTERNATIONAL JOURNAL OF SURGERY</t>
  </si>
  <si>
    <t>1743-9191</t>
  </si>
  <si>
    <t>INTERNATIONAL JOURNAL OF SURGICAL PATHOLOGY</t>
  </si>
  <si>
    <t>1066-8969</t>
  </si>
  <si>
    <t>INTERNATIONAL JOURNAL OF SUSTAINABLE DEVELOPMENT AND WORLD ECOLOGY</t>
  </si>
  <si>
    <t>1350-4509</t>
  </si>
  <si>
    <t>INTERNATIONAL JOURNAL OF SUSTAINABILITY IN HIGHER EDUCATION</t>
  </si>
  <si>
    <t>1467-6370</t>
  </si>
  <si>
    <t>INTERNATIONAL JOURNAL OF SUSTAINABLE TRANSPORTATION</t>
  </si>
  <si>
    <t>1556-8318</t>
  </si>
  <si>
    <t>INTERNATIONAL JOURNAL OF SYSTEMS SCIENCE</t>
  </si>
  <si>
    <t>0020-7721</t>
  </si>
  <si>
    <t>INTERNATIONAL JOURNAL OF TECHNOLOGY ASSESSMENT IN HEALTH CARE</t>
  </si>
  <si>
    <t>0266-4623</t>
  </si>
  <si>
    <t>INTERNATIONAL JOURNAL OF TECHNOLOGY AND DESIGN EDUCATION</t>
  </si>
  <si>
    <t>0957-7572</t>
  </si>
  <si>
    <t>INTERNATIONAL JOURNAL OF TECHNOLOGY MANAGEMENT</t>
  </si>
  <si>
    <t>0267-5730</t>
  </si>
  <si>
    <t>INTERNATIONAL JOURNAL OF THEORETICAL PHYSICS</t>
  </si>
  <si>
    <t>0020-7748</t>
  </si>
  <si>
    <t>INTERNATIONAL JOURNAL OF THERMAL SCIENCES</t>
  </si>
  <si>
    <t>1290-0729</t>
  </si>
  <si>
    <t>INTERNATIONAL JOURNAL OF THERMOPHYSICS</t>
  </si>
  <si>
    <t>0195-928X</t>
  </si>
  <si>
    <t>INTERNATIONAL JOURNAL OF TOURISM RESEARCH</t>
  </si>
  <si>
    <t>1099-2340</t>
  </si>
  <si>
    <t>INTERNATIONAL JOURNAL OF TOXICOLOGY</t>
  </si>
  <si>
    <t>1091-5818</t>
  </si>
  <si>
    <t>INTERNATIONAL JOURNAL OF TRANSITIONAL JUSTICE</t>
  </si>
  <si>
    <t>1752-7716</t>
  </si>
  <si>
    <t>INTERNATIONAL JOURNAL OF TRANSPORT ECONOMICS</t>
  </si>
  <si>
    <t>0391-8440</t>
  </si>
  <si>
    <t>INTERNATIONAL JOURNAL OF TROPICAL INSECT SCIENCE</t>
  </si>
  <si>
    <t>1742-7584</t>
  </si>
  <si>
    <t>INTERNATIONAL JOURNAL OF TUBERCULOSIS AND LUNG DISEASE</t>
  </si>
  <si>
    <t>1027-3719</t>
  </si>
  <si>
    <t>INTERNATIONAL JOURNAL OF TURBO &amp; JET-ENGINES</t>
  </si>
  <si>
    <t>0334-0082</t>
  </si>
  <si>
    <t>INTERNATIONAL JOURNAL OF UNCERTAINTY FUZZINESS AND KNOWLEDGE-BASED SYSTEMS</t>
  </si>
  <si>
    <t>0218-4885</t>
  </si>
  <si>
    <t>INTERNATIONAL JOURNAL FOR UNCERTAINTY QUANTIFICATION</t>
  </si>
  <si>
    <t>2152-5080</t>
  </si>
  <si>
    <t>INTERNATIONAL JOURNAL OF UNCONVENTIONAL COMPUTING</t>
  </si>
  <si>
    <t>1548-7199</t>
  </si>
  <si>
    <t>INTERNATIONAL JOURNAL OF URBAN AND REGIONAL RESEARCH</t>
  </si>
  <si>
    <t>0309-1317</t>
  </si>
  <si>
    <t>INTERNATIONAL JOURNAL OF UROLOGY</t>
  </si>
  <si>
    <t>0919-8172</t>
  </si>
  <si>
    <t>INTERNATIONAL JOURNAL OF VEHICLE DESIGN</t>
  </si>
  <si>
    <t>0143-3369</t>
  </si>
  <si>
    <t>INTERNATIONAL JOURNAL OF VENTILATION</t>
  </si>
  <si>
    <t>1473-3315</t>
  </si>
  <si>
    <t>INTERNATIONAL JOURNAL FOR VITAMIN AND NUTRITION RESEARCH</t>
  </si>
  <si>
    <t>0300-9831</t>
  </si>
  <si>
    <t>INTERNATIONAL JOURNAL OF WATER RESOURCES DEVELOPMENT</t>
  </si>
  <si>
    <t>0790-0627</t>
  </si>
  <si>
    <t>INTERNATIONAL JOURNAL OF WAVELETS MULTIRESOLUTION AND INFORMATION PROCESSING</t>
  </si>
  <si>
    <t>0219-6913</t>
  </si>
  <si>
    <t>INTERNATIONAL JOURNAL OF WEB AND GRID SERVICES</t>
  </si>
  <si>
    <t>1741-1106</t>
  </si>
  <si>
    <t>INTERNATIONAL JOURNAL OF WEB SERVICES RESEARCH</t>
  </si>
  <si>
    <t>1545-7362</t>
  </si>
  <si>
    <t>INTERNATIONAL JOURNAL OF WILDLAND FIRE</t>
  </si>
  <si>
    <t>1049-8001</t>
  </si>
  <si>
    <t>INTERNATIONAL JOURNAL</t>
  </si>
  <si>
    <t>0020-7020</t>
  </si>
  <si>
    <t>INTERNATIONAL LABOR AND WORKING-CLASS HISTORY</t>
  </si>
  <si>
    <t>0147-5479</t>
  </si>
  <si>
    <t>INTERNATIONAL LABOUR REVIEW</t>
  </si>
  <si>
    <t>0020-7780</t>
  </si>
  <si>
    <t>INTERNATIONAL MARKETING REVIEW</t>
  </si>
  <si>
    <t>0265-1335</t>
  </si>
  <si>
    <t>INTERNATIONAL MATERIALS REVIEWS</t>
  </si>
  <si>
    <t>0950-6608</t>
  </si>
  <si>
    <t>INTERNATIONAL MATHEMATICS RESEARCH NOTICES</t>
  </si>
  <si>
    <t>1073-7928</t>
  </si>
  <si>
    <t>INTERNATIONAL MICROBIOLOGY</t>
  </si>
  <si>
    <t>1139-6709</t>
  </si>
  <si>
    <t>INTERNATIONAL MIGRATION</t>
  </si>
  <si>
    <t>0020-7985</t>
  </si>
  <si>
    <t>INTERNATIONAL MIGRATION REVIEW</t>
  </si>
  <si>
    <t>0197-9183</t>
  </si>
  <si>
    <t>INTERNATIONAL NEUROUROLOGY JOURNAL</t>
  </si>
  <si>
    <t>2093-4777</t>
  </si>
  <si>
    <t>INTERNATIONAL NURSING REVIEW</t>
  </si>
  <si>
    <t>0020-8132</t>
  </si>
  <si>
    <t>INTERNATIONAL OPHTHALMOLOGY</t>
  </si>
  <si>
    <t>0165-5701</t>
  </si>
  <si>
    <t>INTERNATIONAL ORGANIZATION</t>
  </si>
  <si>
    <t>0020-8183</t>
  </si>
  <si>
    <t>INTERNATIONAL ORTHOPAEDICS</t>
  </si>
  <si>
    <t>0341-2695</t>
  </si>
  <si>
    <t>INTERNATIONAL PEACEKEEPING</t>
  </si>
  <si>
    <t>1353-3312</t>
  </si>
  <si>
    <t>INTERNATIONAL PERSPECTIVES ON SEXUAL AND REPRODUCTIVE HEALTH</t>
  </si>
  <si>
    <t>1944-0391</t>
  </si>
  <si>
    <t>INTERNATIONAL POLITICAL SCIENCE REVIEW</t>
  </si>
  <si>
    <t>0192-5121</t>
  </si>
  <si>
    <t>INTERNATIONAL POLITICAL SOCIOLOGY</t>
  </si>
  <si>
    <t>1749-5679</t>
  </si>
  <si>
    <t>INTERNATIONAL POLITICS</t>
  </si>
  <si>
    <t>1384-5748</t>
  </si>
  <si>
    <t>INTERNASJONAL POLITIKK</t>
  </si>
  <si>
    <t>0020-577X</t>
  </si>
  <si>
    <t>INTERNATIONAL POLYMER PROCESSING</t>
  </si>
  <si>
    <t>0930-777X</t>
  </si>
  <si>
    <t>INTERNATIONAL PSYCHOGERIATRICS</t>
  </si>
  <si>
    <t>1041-6102</t>
  </si>
  <si>
    <t>INTERNATIONAL PUBLIC MANAGEMENT JOURNAL</t>
  </si>
  <si>
    <t>1096-7494</t>
  </si>
  <si>
    <t>INTERNATIONAL REGIONAL SCIENCE REVIEW</t>
  </si>
  <si>
    <t>0160-0176</t>
  </si>
  <si>
    <t>INTERNATIONAL RELATIONS</t>
  </si>
  <si>
    <t>0047-1178</t>
  </si>
  <si>
    <t>INTERNATIONAL RELATIONS OF THE ASIA-PACIFIC</t>
  </si>
  <si>
    <t>1470-482X</t>
  </si>
  <si>
    <t>INTERNATIONAL REVIEW OF ADMINISTRATIVE SCIENCES</t>
  </si>
  <si>
    <t>0020-8523</t>
  </si>
  <si>
    <t>INTERNATIONAL REVIEW OF CELL AND MOLECULAR BIOLOGY</t>
  </si>
  <si>
    <t>1937-6448</t>
  </si>
  <si>
    <t>INTERNATIONAL REVIEW OF ECONOMICS EDUCATION</t>
  </si>
  <si>
    <t>1477-3880</t>
  </si>
  <si>
    <t>INTERNATIONAL REVIEW OF ECONOMICS &amp; FINANCE</t>
  </si>
  <si>
    <t>1059-0560</t>
  </si>
  <si>
    <t>INTERNATIONAL REVIEW OF FINANCE</t>
  </si>
  <si>
    <t>1369-412X</t>
  </si>
  <si>
    <t>INTERNATIONAL REVIEW OF FINANCIAL ANALYSIS</t>
  </si>
  <si>
    <t>1057-5219</t>
  </si>
  <si>
    <t>INTERNATIONAL REVIEW OF HYDROBIOLOGY</t>
  </si>
  <si>
    <t>1434-2944</t>
  </si>
  <si>
    <t>INTERNATIONAL REVIEWS OF IMMUNOLOGY</t>
  </si>
  <si>
    <t>0883-0185</t>
  </si>
  <si>
    <t>INTERNATIONAL REVIEW OF LAW AND ECONOMICS</t>
  </si>
  <si>
    <t>0144-8188</t>
  </si>
  <si>
    <t>INTERNATIONAL REVIEW OF NEUROBIOLOGY</t>
  </si>
  <si>
    <t>0074-7742</t>
  </si>
  <si>
    <t>INTERNATIONAL REVIEWS IN PHYSICAL CHEMISTRY</t>
  </si>
  <si>
    <t>0144-235X</t>
  </si>
  <si>
    <t>INTERNATIONAL REVIEW OF PSYCHIATRY</t>
  </si>
  <si>
    <t>0954-0261</t>
  </si>
  <si>
    <t>INTERNATIONAL REVIEW OF THE RED CROSS</t>
  </si>
  <si>
    <t>1816-3831</t>
  </si>
  <si>
    <t>INTERNATIONAL REVIEW OF RESEARCH IN DEVELOPMENTAL DISABILITIES</t>
  </si>
  <si>
    <t>2211-6095</t>
  </si>
  <si>
    <t>INTERNATIONAL REVIEW OF RESEARCH IN OPEN AND DISTRIBUTED LEARNING</t>
  </si>
  <si>
    <t>1492-3831</t>
  </si>
  <si>
    <t>INTERNATIONAL REVIEW OF SOCIAL HISTORY</t>
  </si>
  <si>
    <t>0020-8590</t>
  </si>
  <si>
    <t>INTERNATIONAL REVIEW OF SOCIAL PSYCHOLOGY</t>
  </si>
  <si>
    <t>2397-8570</t>
  </si>
  <si>
    <t>INTERNATIONAL REVIEW FOR THE SOCIOLOGY OF SPORT</t>
  </si>
  <si>
    <t>1012-6902</t>
  </si>
  <si>
    <t>INTERNATIONAL REVIEW OF SPORT AND EXERCISE PSYCHOLOGY</t>
  </si>
  <si>
    <t>1750-984X</t>
  </si>
  <si>
    <t>INTERNATIONAL SECURITY</t>
  </si>
  <si>
    <t>0162-2889</t>
  </si>
  <si>
    <t>INTERNATIONAL SMALL BUSINESS JOURNAL-RESEARCHING ENTREPRENEURSHIP</t>
  </si>
  <si>
    <t>0266-2426</t>
  </si>
  <si>
    <t>INTERNATIONAL SOCIAL WORK</t>
  </si>
  <si>
    <t>0020-8728</t>
  </si>
  <si>
    <t>INTERNATIONAL SOCIOLOGY</t>
  </si>
  <si>
    <t>0268-5809</t>
  </si>
  <si>
    <t>INTERNATIONAL STATISTICAL REVIEW</t>
  </si>
  <si>
    <t>0306-7734</t>
  </si>
  <si>
    <t>INTERNATIONAL STUDIES PERSPECTIVES</t>
  </si>
  <si>
    <t>1528-3577</t>
  </si>
  <si>
    <t>INTERNATIONAL STUDIES QUARTERLY</t>
  </si>
  <si>
    <t>0020-8833</t>
  </si>
  <si>
    <t>INTERNATIONAL STUDIES REVIEW</t>
  </si>
  <si>
    <t>1521-9488</t>
  </si>
  <si>
    <t>INTERNATIONAL SUGAR JOURNAL</t>
  </si>
  <si>
    <t>0020-8841</t>
  </si>
  <si>
    <t>INTERNATIONAL SURGERY</t>
  </si>
  <si>
    <t>0020-8868</t>
  </si>
  <si>
    <t>INTERNATIONAL TRANSACTIONS ON ELECTRICAL ENERGY SYSTEMS</t>
  </si>
  <si>
    <t>2050-7038</t>
  </si>
  <si>
    <t>INTERNATIONAL TRANSACTIONS IN OPERATIONAL RESEARCH</t>
  </si>
  <si>
    <t>0969-6016</t>
  </si>
  <si>
    <t>INTERNATIONAL TAX AND PUBLIC FINANCE</t>
  </si>
  <si>
    <t>0927-5940</t>
  </si>
  <si>
    <t>INTERNATIONAL THEORY</t>
  </si>
  <si>
    <t>1752-9719</t>
  </si>
  <si>
    <t>INTERNATIONAL UROGYNECOLOGY JOURNAL</t>
  </si>
  <si>
    <t>0937-3462</t>
  </si>
  <si>
    <t>INTERNATIONAL UROLOGY AND NEPHROLOGY</t>
  </si>
  <si>
    <t>0301-1623</t>
  </si>
  <si>
    <t>INTERNATIONAL WOUND JOURNAL</t>
  </si>
  <si>
    <t>1742-4801</t>
  </si>
  <si>
    <t>INTEGRATIVE BIOLOGY</t>
  </si>
  <si>
    <t>1757-9694</t>
  </si>
  <si>
    <t>INTEGRATIVE CANCER THERAPIES</t>
  </si>
  <si>
    <t>1534-7354</t>
  </si>
  <si>
    <t>INTEGRATIVE AND COMPARATIVE BIOLOGY</t>
  </si>
  <si>
    <t>1540-7063</t>
  </si>
  <si>
    <t>INTEGRATED COMPUTER-AIDED ENGINEERING</t>
  </si>
  <si>
    <t>1069-2509</t>
  </si>
  <si>
    <t>INTEGRATED ENVIRONMENTAL ASSESSMENT AND MANAGEMENT</t>
  </si>
  <si>
    <t>1551-3777</t>
  </si>
  <si>
    <t>INTEGRAL EQUATIONS AND OPERATOR THEORY</t>
  </si>
  <si>
    <t>0378-620X</t>
  </si>
  <si>
    <t>INTEGRATED FERROELECTRICS</t>
  </si>
  <si>
    <t>1058-4587</t>
  </si>
  <si>
    <t>INTEGRATIVE PSYCHOLOGICAL AND BEHAVIORAL SCIENCE</t>
  </si>
  <si>
    <t>1932-4502</t>
  </si>
  <si>
    <t>INTEGRAL TRANSFORMS AND SPECIAL FUNCTIONS</t>
  </si>
  <si>
    <t>1065-2469</t>
  </si>
  <si>
    <t>INTEGRATIVE ZOOLOGY</t>
  </si>
  <si>
    <t>1749-4877</t>
  </si>
  <si>
    <t>INTEGRATION-THE VLSI JOURNAL</t>
  </si>
  <si>
    <t>0167-9260</t>
  </si>
  <si>
    <t>INTELLIGENT SERVICE ROBOTICS</t>
  </si>
  <si>
    <t>1861-2776</t>
  </si>
  <si>
    <t>INTELLIGENT AUTOMATION AND SOFT COMPUTING</t>
  </si>
  <si>
    <t>1079-8587</t>
  </si>
  <si>
    <t>INTELLIGENT DATA ANALYSIS</t>
  </si>
  <si>
    <t>1088-467X</t>
  </si>
  <si>
    <t>INTELLECTUAL AND DEVELOPMENTAL DISABILITIES</t>
  </si>
  <si>
    <t>1934-9491</t>
  </si>
  <si>
    <t>INTELLIGENCE</t>
  </si>
  <si>
    <t>0160-2896</t>
  </si>
  <si>
    <t>INTENSIVE CARE MEDICINE</t>
  </si>
  <si>
    <t>0342-4642</t>
  </si>
  <si>
    <t>INTENSIVE AND CRITICAL CARE NURSING</t>
  </si>
  <si>
    <t>0964-3397</t>
  </si>
  <si>
    <t>INTERACTIVE CARDIOVASCULAR AND THORACIC SURGERY</t>
  </si>
  <si>
    <t>1569-9293</t>
  </si>
  <si>
    <t>INTERACTING WITH COMPUTERS</t>
  </si>
  <si>
    <t>0953-5438</t>
  </si>
  <si>
    <t>INTERACTIVE LEARNING ENVIRONMENTS</t>
  </si>
  <si>
    <t>1049-4820</t>
  </si>
  <si>
    <t>INTERACTION STUDIES</t>
  </si>
  <si>
    <t>1572-0373</t>
  </si>
  <si>
    <t>INTER-ASIA CULTURAL STUDIES</t>
  </si>
  <si>
    <t>1464-9373</t>
  </si>
  <si>
    <t>INTERCIENCIA</t>
  </si>
  <si>
    <t>0378-1844</t>
  </si>
  <si>
    <t>INTERCULTURAL PRAGMATICS</t>
  </si>
  <si>
    <t>1612-295X</t>
  </si>
  <si>
    <t>INTERDISCIPLINARY SCIENCES-COMPUTATIONAL LIFE SCIENCES</t>
  </si>
  <si>
    <t>1913-2751</t>
  </si>
  <si>
    <t>INTERDISCIPLINARY SCIENCE REVIEWS</t>
  </si>
  <si>
    <t>0308-0188</t>
  </si>
  <si>
    <t>INTERFACE FOCUS</t>
  </si>
  <si>
    <t>2042-8898</t>
  </si>
  <si>
    <t>INTERFACES AND FREE BOUNDARIES</t>
  </si>
  <si>
    <t>1463-9963</t>
  </si>
  <si>
    <t>INTERFACES</t>
  </si>
  <si>
    <t>0092-2102</t>
  </si>
  <si>
    <t>INTERMETALLICS</t>
  </si>
  <si>
    <t>0966-9795</t>
  </si>
  <si>
    <t>INTERNAL AND EMERGENCY MEDICINE</t>
  </si>
  <si>
    <t>1828-0447</t>
  </si>
  <si>
    <t>INTERNAL MEDICINE JOURNAL</t>
  </si>
  <si>
    <t>1444-0903</t>
  </si>
  <si>
    <t>INTERNAL MEDICINE</t>
  </si>
  <si>
    <t>0918-2918</t>
  </si>
  <si>
    <t>INTERNET AND HIGHER EDUCATION</t>
  </si>
  <si>
    <t>1096-7516</t>
  </si>
  <si>
    <t>INTERNET RESEARCH</t>
  </si>
  <si>
    <t>1066-2243</t>
  </si>
  <si>
    <t>INTERNIST</t>
  </si>
  <si>
    <t>0020-9554</t>
  </si>
  <si>
    <t>INTERPRETER AND TRANSLATOR TRAINER</t>
  </si>
  <si>
    <t>1750-399X</t>
  </si>
  <si>
    <t>INTERPRETATION-A JOURNAL OF SUBSURFACE CHARACTERIZATION</t>
  </si>
  <si>
    <t>2324-8858</t>
  </si>
  <si>
    <t>INTERPRETING</t>
  </si>
  <si>
    <t>1384-6647</t>
  </si>
  <si>
    <t>INTERSECCIONES EN ANTROPOLOGIA</t>
  </si>
  <si>
    <t>1850-373X</t>
  </si>
  <si>
    <t>INTERVENTIONAL NEURORADIOLOGY</t>
  </si>
  <si>
    <t>1591-0199</t>
  </si>
  <si>
    <t>INTERVENTION IN SCHOOL AND CLINIC</t>
  </si>
  <si>
    <t>1053-4512</t>
  </si>
  <si>
    <t>INTERVENTIONS-INTERNATIONAL JOURNAL OF POSTCOLONIAL STUDIES</t>
  </si>
  <si>
    <t>1369-801X</t>
  </si>
  <si>
    <t>INTERVIROLOGY</t>
  </si>
  <si>
    <t>0300-5526</t>
  </si>
  <si>
    <t>INVASIVE PLANT SCIENCE AND MANAGEMENT</t>
  </si>
  <si>
    <t>INVENTIONES MATHEMATICAE</t>
  </si>
  <si>
    <t>0020-9910</t>
  </si>
  <si>
    <t>INVERSE PROBLEMS</t>
  </si>
  <si>
    <t>0266-5611</t>
  </si>
  <si>
    <t>INVERSE PROBLEMS AND IMAGING</t>
  </si>
  <si>
    <t>1930-8337</t>
  </si>
  <si>
    <t>INVERSE PROBLEMS IN SCIENCE AND ENGINEERING</t>
  </si>
  <si>
    <t>1741-5977</t>
  </si>
  <si>
    <t>INVERTEBRATE BIOLOGY</t>
  </si>
  <si>
    <t>1077-8306</t>
  </si>
  <si>
    <t>INVERTEBRATE NEUROSCIENCE</t>
  </si>
  <si>
    <t>1354-2516</t>
  </si>
  <si>
    <t>INVERTEBRATE REPRODUCTION &amp; DEVELOPMENT</t>
  </si>
  <si>
    <t>0792-4259</t>
  </si>
  <si>
    <t>INVERTEBRATE SYSTEMATICS</t>
  </si>
  <si>
    <t>1445-5226</t>
  </si>
  <si>
    <t>INVESTMENT ANALYSTS JOURNAL</t>
  </si>
  <si>
    <t>1029-3523</t>
  </si>
  <si>
    <t>INVESTIGACION ECONOMICA</t>
  </si>
  <si>
    <t>0185-1667</t>
  </si>
  <si>
    <t>INVESTIGATIONAL NEW DRUGS</t>
  </si>
  <si>
    <t>0167-6997</t>
  </si>
  <si>
    <t>INVESTIGATIVE OPHTHALMOLOGY &amp; VISUAL SCIENCE</t>
  </si>
  <si>
    <t>0146-0404</t>
  </si>
  <si>
    <t>INVESTIGATIVE RADIOLOGY</t>
  </si>
  <si>
    <t>0020-9996</t>
  </si>
  <si>
    <t>INVESTIGACION BIBLIOTECOLOGICA</t>
  </si>
  <si>
    <t>0187-358X</t>
  </si>
  <si>
    <t>INZINERINE EKONOMIKA-ENGINEERING ECONOMICS</t>
  </si>
  <si>
    <t>1392-2785</t>
  </si>
  <si>
    <t>IONICS</t>
  </si>
  <si>
    <t>0947-7047</t>
  </si>
  <si>
    <t>IOWA LAW REVIEW</t>
  </si>
  <si>
    <t>0021-0552</t>
  </si>
  <si>
    <t>I-PERCEPTION</t>
  </si>
  <si>
    <t>2041-6695</t>
  </si>
  <si>
    <t>IRAL-INTERNATIONAL REVIEW OF APPLIED LINGUISTICS IN LANGUAGE TEACHING</t>
  </si>
  <si>
    <t>IRANIAN JOURNAL OF ALLERGY ASTHMA AND IMMUNOLOGY</t>
  </si>
  <si>
    <t>1735-1502</t>
  </si>
  <si>
    <t>IRANIAN JOURNAL OF BASIC MEDICAL SCIENCES</t>
  </si>
  <si>
    <t>2008-3866</t>
  </si>
  <si>
    <t>IRANIAN JOURNAL OF BIOTECHNOLOGY</t>
  </si>
  <si>
    <t>1728-3043</t>
  </si>
  <si>
    <t>IRANIAN JOURNAL OF CHEMISTRY &amp; CHEMICAL ENGINEERING-INTERNATIONAL ENGLISH EDITION</t>
  </si>
  <si>
    <t>1021-9986</t>
  </si>
  <si>
    <t>IRANIAN JOURNAL OF FISHERIES SCIENCES</t>
  </si>
  <si>
    <t>1562-2916</t>
  </si>
  <si>
    <t>IRANIAN JOURNAL OF FUZZY SYSTEMS</t>
  </si>
  <si>
    <t>1735-0654</t>
  </si>
  <si>
    <t>IRANIAN JOURNAL OF IMMUNOLOGY</t>
  </si>
  <si>
    <t>1735-1383</t>
  </si>
  <si>
    <t>IRANIAN JOURNAL OF KIDNEY DISEASES</t>
  </si>
  <si>
    <t>1735-8582</t>
  </si>
  <si>
    <t>IRANIAN JOURNAL OF PARASITOLOGY</t>
  </si>
  <si>
    <t>1735-7020</t>
  </si>
  <si>
    <t>IRANIAN JOURNAL OF PEDIATRICS</t>
  </si>
  <si>
    <t>2008-2142</t>
  </si>
  <si>
    <t>IRANIAN JOURNAL OF PHARMACEUTICAL RESEARCH</t>
  </si>
  <si>
    <t>1735-0328</t>
  </si>
  <si>
    <t>IRANIAN JOURNAL OF PUBLIC HEALTH</t>
  </si>
  <si>
    <t>2251-6085</t>
  </si>
  <si>
    <t>IRANIAN JOURNAL OF RADIOLOGY</t>
  </si>
  <si>
    <t>1735-1065</t>
  </si>
  <si>
    <t>IRANIAN JOURNAL OF SCIENCE AND TECHNOLOGY TRANSACTION A-SCIENCE</t>
  </si>
  <si>
    <t>1028-6276</t>
  </si>
  <si>
    <t>IRANIAN JOURNAL OF VETERINARY RESEARCH</t>
  </si>
  <si>
    <t>1728-1997</t>
  </si>
  <si>
    <t>IRANIAN POLYMER JOURNAL</t>
  </si>
  <si>
    <t>1026-1265</t>
  </si>
  <si>
    <t>IRANIAN RED CRESCENT MEDICAL JOURNAL</t>
  </si>
  <si>
    <t>2074-1804</t>
  </si>
  <si>
    <t>IRANIAN STUDIES</t>
  </si>
  <si>
    <t>0021-0862</t>
  </si>
  <si>
    <t>IRBM</t>
  </si>
  <si>
    <t>1959-0318</t>
  </si>
  <si>
    <t>IRISH EDUCATIONAL STUDIES</t>
  </si>
  <si>
    <t>0332-3315</t>
  </si>
  <si>
    <t>IRISH JOURNAL OF AGRICULTURAL AND FOOD RESEARCH</t>
  </si>
  <si>
    <t>0791-6833</t>
  </si>
  <si>
    <t>IRISH JOURNAL OF MEDICAL SCIENCE</t>
  </si>
  <si>
    <t>0021-1265</t>
  </si>
  <si>
    <t>IRISH POLITICAL STUDIES</t>
  </si>
  <si>
    <t>0790-7184</t>
  </si>
  <si>
    <t>IRISH VETERINARY JOURNAL</t>
  </si>
  <si>
    <t>0368-0762</t>
  </si>
  <si>
    <t>IRONMAKING &amp; STEELMAKING</t>
  </si>
  <si>
    <t>0301-9233</t>
  </si>
  <si>
    <t>IRRIGATION AND DRAINAGE</t>
  </si>
  <si>
    <t>1531-0353</t>
  </si>
  <si>
    <t>IRRIGATION SCIENCE</t>
  </si>
  <si>
    <t>0342-7188</t>
  </si>
  <si>
    <t>ISA TRANSACTIONS</t>
  </si>
  <si>
    <t>0019-0578</t>
  </si>
  <si>
    <t>ISI BILIMI VE TEKNIGI DERGISI-JOURNAL OF THERMAL SCIENCE AND TECHNOLOGY</t>
  </si>
  <si>
    <t>1300-3615</t>
  </si>
  <si>
    <t>ISIJ INTERNATIONAL</t>
  </si>
  <si>
    <t>0915-1559</t>
  </si>
  <si>
    <t>ISIS</t>
  </si>
  <si>
    <t>0021-1753</t>
  </si>
  <si>
    <t>ISJ-INVERTEBRATE SURVIVAL JOURNAL</t>
  </si>
  <si>
    <t>1824-307X</t>
  </si>
  <si>
    <t>ISLAND ARC</t>
  </si>
  <si>
    <t>1038-4871</t>
  </si>
  <si>
    <t>ISLAND STUDIES JOURNAL</t>
  </si>
  <si>
    <t>1715-2593</t>
  </si>
  <si>
    <t>ISLETS</t>
  </si>
  <si>
    <t>1938-2014</t>
  </si>
  <si>
    <t>ISME JOURNAL</t>
  </si>
  <si>
    <t>1751-7362</t>
  </si>
  <si>
    <t>ISOKINETICS AND EXERCISE SCIENCE</t>
  </si>
  <si>
    <t>0959-3020</t>
  </si>
  <si>
    <t>ISOTOPES IN ENVIRONMENTAL AND HEALTH STUDIES</t>
  </si>
  <si>
    <t>1025-6016</t>
  </si>
  <si>
    <t>ISPRS INTERNATIONAL JOURNAL OF GEO-INFORMATION</t>
  </si>
  <si>
    <t>ISPRS JOURNAL OF PHOTOGRAMMETRY AND REMOTE SENSING</t>
  </si>
  <si>
    <t>0924-2716</t>
  </si>
  <si>
    <t>ISRAEL AFFAIRS</t>
  </si>
  <si>
    <t>1353-7121</t>
  </si>
  <si>
    <t>ISRAELI JOURNAL OF AQUACULTURE-BAMIDGEH</t>
  </si>
  <si>
    <t>0792-156X</t>
  </si>
  <si>
    <t>ISRAEL JOURNAL OF CHEMISTRY</t>
  </si>
  <si>
    <t>0021-2148</t>
  </si>
  <si>
    <t>ISRAEL JOURNAL OF ECOLOGY &amp; EVOLUTION</t>
  </si>
  <si>
    <t>1565-9801</t>
  </si>
  <si>
    <t>ISRAEL JOURNAL OF HEALTH POLICY RESEARCH</t>
  </si>
  <si>
    <t>2045-4015</t>
  </si>
  <si>
    <t>ISRAEL JOURNAL OF MATHEMATICS</t>
  </si>
  <si>
    <t>0021-2172</t>
  </si>
  <si>
    <t>ISRAEL JOURNAL OF PLANT SCIENCES</t>
  </si>
  <si>
    <t>0792-9978</t>
  </si>
  <si>
    <t>ISRAEL JOURNAL OF PSYCHIATRY AND RELATED SCIENCES</t>
  </si>
  <si>
    <t>0333-7308</t>
  </si>
  <si>
    <t>ISRAEL JOURNAL OF VETERINARY MEDICINE</t>
  </si>
  <si>
    <t>0334-9152</t>
  </si>
  <si>
    <t>ISRAEL MEDICAL ASSOCIATION JOURNAL</t>
  </si>
  <si>
    <t>1565-1088</t>
  </si>
  <si>
    <t>ISSUES IN LAW &amp; MEDICINE</t>
  </si>
  <si>
    <t>8756-8160</t>
  </si>
  <si>
    <t>ISSUES IN MENTAL HEALTH NURSING</t>
  </si>
  <si>
    <t>0161-2840</t>
  </si>
  <si>
    <t>ISSUES IN SCIENCE AND TECHNOLOGY</t>
  </si>
  <si>
    <t>0748-5492</t>
  </si>
  <si>
    <t>IT PROFESSIONAL</t>
  </si>
  <si>
    <t>1520-9202</t>
  </si>
  <si>
    <t>ITALIAN JOURNAL OF AGROMETEOROLOGY-RIVISTA ITALIANA DI AGROMETEOROLOGIA</t>
  </si>
  <si>
    <t>2038-5625</t>
  </si>
  <si>
    <t>ITALIAN JOURNAL OF AGRONOMY</t>
  </si>
  <si>
    <t>1125-4718</t>
  </si>
  <si>
    <t>ITALIAN JOURNAL OF ANIMAL SCIENCE</t>
  </si>
  <si>
    <t>1594-4077</t>
  </si>
  <si>
    <t>ITALIAN JOURNAL OF FOOD SCIENCE</t>
  </si>
  <si>
    <t>1120-1770</t>
  </si>
  <si>
    <t>ITALIAN JOURNAL OF GEOSCIENCES</t>
  </si>
  <si>
    <t>2038-1719</t>
  </si>
  <si>
    <t>ITALIAN JOURNAL OF PEDIATRICS</t>
  </si>
  <si>
    <t>1720-8424</t>
  </si>
  <si>
    <t>ITE JOURNAL-INSTITUTE OF TRANSPORTATION ENGINEERS</t>
  </si>
  <si>
    <t>0162-8178</t>
  </si>
  <si>
    <t>ITEA-INFORMACION TECNICA ECONOMICA AGRARIA</t>
  </si>
  <si>
    <t>1699-6887</t>
  </si>
  <si>
    <t>ITINERARIO-INTERNATIONAL JOURNAL ON THE HISTORY OF EUROPEAN EXPANSION AND GLOBAL INTERACTION</t>
  </si>
  <si>
    <t>0165-1153</t>
  </si>
  <si>
    <t>IUBMB LIFE</t>
  </si>
  <si>
    <t>1521-6543</t>
  </si>
  <si>
    <t>IUCRJ</t>
  </si>
  <si>
    <t>2052-2525</t>
  </si>
  <si>
    <t>IZVESTIYA ATMOSPHERIC AND OCEANIC PHYSICS</t>
  </si>
  <si>
    <t>0001-4338</t>
  </si>
  <si>
    <t>IZVESTIYA MATHEMATICS</t>
  </si>
  <si>
    <t>1064-5632</t>
  </si>
  <si>
    <t>IZVESTIYA-PHYSICS OF THE SOLID EARTH</t>
  </si>
  <si>
    <t>1069-3513</t>
  </si>
  <si>
    <t>JOURNAL OF AAPOS</t>
  </si>
  <si>
    <t>1091-8531</t>
  </si>
  <si>
    <t>JOURNAL OF ABNORMAL CHILD PSYCHOLOGY</t>
  </si>
  <si>
    <t>0091-0627</t>
  </si>
  <si>
    <t>JOURNAL OF ABNORMAL PSYCHOLOGY</t>
  </si>
  <si>
    <t>0021-843X</t>
  </si>
  <si>
    <t>JOURNAL OF ACADEMIC LIBRARIANSHIP</t>
  </si>
  <si>
    <t>0099-1333</t>
  </si>
  <si>
    <t>JOURNAL OF THE ACADEMY OF MARKETING SCIENCE</t>
  </si>
  <si>
    <t>0092-0703</t>
  </si>
  <si>
    <t>JOURNAL OF THE ACADEMY OF NUTRITION AND DIETETICS</t>
  </si>
  <si>
    <t>2212-2672</t>
  </si>
  <si>
    <t>JOURNAL OF ACCOUNTING &amp; ECONOMICS</t>
  </si>
  <si>
    <t>0165-4101</t>
  </si>
  <si>
    <t>JOURNAL OF ACCOUNTING AND PUBLIC POLICY</t>
  </si>
  <si>
    <t>0278-4254</t>
  </si>
  <si>
    <t>JOURNAL OF ACCOUNTING RESEARCH</t>
  </si>
  <si>
    <t>0021-8456</t>
  </si>
  <si>
    <t>JOURNAL OF THE ACM</t>
  </si>
  <si>
    <t>0004-5411</t>
  </si>
  <si>
    <t>JOURNAL OF THE ACOUSTICAL SOCIETY OF AMERICA</t>
  </si>
  <si>
    <t>0001-4966</t>
  </si>
  <si>
    <t>JOURNAL OF ADDICTIVE DISEASES</t>
  </si>
  <si>
    <t>1055-0887</t>
  </si>
  <si>
    <t>JOURNAL OF ADDICTION MEDICINE</t>
  </si>
  <si>
    <t>1932-0620</t>
  </si>
  <si>
    <t>JOURNAL OF ADDICTIONS NURSING</t>
  </si>
  <si>
    <t>1088-4602</t>
  </si>
  <si>
    <t>JOURNAL OF ADHESIVE DENTISTRY</t>
  </si>
  <si>
    <t>1461-5185</t>
  </si>
  <si>
    <t>JOURNAL OF ADHESION SCIENCE AND TECHNOLOGY</t>
  </si>
  <si>
    <t>0169-4243</t>
  </si>
  <si>
    <t>JOURNAL OF ADHESION</t>
  </si>
  <si>
    <t>0021-8464</t>
  </si>
  <si>
    <t>JOURNAL OF ADOLESCENT &amp; ADULT LITERACY</t>
  </si>
  <si>
    <t>1081-3004</t>
  </si>
  <si>
    <t>JOURNAL OF ADOLESCENT AND YOUNG ADULT ONCOLOGY</t>
  </si>
  <si>
    <t>2156-5333</t>
  </si>
  <si>
    <t>JOURNAL OF ADOLESCENCE</t>
  </si>
  <si>
    <t>0140-1971</t>
  </si>
  <si>
    <t>JOURNAL OF ADOLESCENT HEALTH</t>
  </si>
  <si>
    <t>1054-139X</t>
  </si>
  <si>
    <t>JOURNAL OF ADOLESCENT RESEARCH</t>
  </si>
  <si>
    <t>0743-5584</t>
  </si>
  <si>
    <t>JOURNAL OF ADULT DEVELOPMENT</t>
  </si>
  <si>
    <t>1068-0667</t>
  </si>
  <si>
    <t>JOURNAL OF ADVANCED CERAMICS</t>
  </si>
  <si>
    <t>2226-4108</t>
  </si>
  <si>
    <t>JOURNAL OF ADVANCED CONCRETE TECHNOLOGY</t>
  </si>
  <si>
    <t>1346-8014</t>
  </si>
  <si>
    <t>JOURNAL OF ADVANCED MECHANICAL DESIGN SYSTEMS AND MANUFACTURING</t>
  </si>
  <si>
    <t>1881-3054</t>
  </si>
  <si>
    <t>JOURNAL OF ADVANCES IN MODELING EARTH SYSTEMS</t>
  </si>
  <si>
    <t>JOURNAL OF ADVANCED NURSING</t>
  </si>
  <si>
    <t>0309-2402</t>
  </si>
  <si>
    <t>JOURNAL OF ADVANCED PROSTHODONTICS</t>
  </si>
  <si>
    <t>2005-7806</t>
  </si>
  <si>
    <t>JOURNAL OF ADVANCED RESEARCH</t>
  </si>
  <si>
    <t>2090-1232</t>
  </si>
  <si>
    <t>JOURNAL OF ADVANCED TRANSPORTATION</t>
  </si>
  <si>
    <t>0197-6729</t>
  </si>
  <si>
    <t>JOURNAL OF ADVERTISING</t>
  </si>
  <si>
    <t>0091-3367</t>
  </si>
  <si>
    <t>JOURNAL OF ADVERTISING RESEARCH</t>
  </si>
  <si>
    <t>0021-8499</t>
  </si>
  <si>
    <t>JOURNAL OF AEROSOL MEDICINE AND PULMONARY DRUG DELIVERY</t>
  </si>
  <si>
    <t>1941-2711</t>
  </si>
  <si>
    <t>JOURNAL OF AEROSOL SCIENCE</t>
  </si>
  <si>
    <t>0021-8502</t>
  </si>
  <si>
    <t>JOURNAL OF AEROSPACE INFORMATION SYSTEMS</t>
  </si>
  <si>
    <t>1940-3151</t>
  </si>
  <si>
    <t>JOURNAL OF AEROSPACE ENGINEERING</t>
  </si>
  <si>
    <t>0893-1321</t>
  </si>
  <si>
    <t>JOURNAL OF AFFECTIVE DISORDERS</t>
  </si>
  <si>
    <t>0165-0327</t>
  </si>
  <si>
    <t>JOURNAL OF AFRICAN CULTURAL STUDIES</t>
  </si>
  <si>
    <t>1369-6815</t>
  </si>
  <si>
    <t>JOURNAL OF AFRICAN EARTH SCIENCES</t>
  </si>
  <si>
    <t>1464-343X</t>
  </si>
  <si>
    <t>JOURNAL OF AFRICAN ECONOMIES</t>
  </si>
  <si>
    <t>0963-8024</t>
  </si>
  <si>
    <t>JOURNAL OF AFRICAN HISTORY</t>
  </si>
  <si>
    <t>0021-8537</t>
  </si>
  <si>
    <t>JOURNAL OF AFRICAN LANGUAGES AND LINGUISTICS</t>
  </si>
  <si>
    <t>0167-6164</t>
  </si>
  <si>
    <t>JOURNAL OF AFRICAN LAW</t>
  </si>
  <si>
    <t>0021-8553</t>
  </si>
  <si>
    <t>JOURNAL OF AFRICAN MEDIA STUDIES</t>
  </si>
  <si>
    <t>2040-199X</t>
  </si>
  <si>
    <t>JOURNAL OF AGGRESSION MALTREATMENT &amp; TRAUMA</t>
  </si>
  <si>
    <t>1092-6771</t>
  </si>
  <si>
    <t>JOURNAL OF AGING AND HEALTH</t>
  </si>
  <si>
    <t>0898-2643</t>
  </si>
  <si>
    <t>JOURNAL OF AGING AND PHYSICAL ACTIVITY</t>
  </si>
  <si>
    <t>1063-8652</t>
  </si>
  <si>
    <t>JOURNAL OF AGING &amp; SOCIAL POLICY</t>
  </si>
  <si>
    <t>0895-9420</t>
  </si>
  <si>
    <t>JOURNAL OF AGING STUDIES</t>
  </si>
  <si>
    <t>0890-4065</t>
  </si>
  <si>
    <t>JOURNAL OF AGRICULTURAL BIOLOGICAL AND ENVIRONMENTAL STATISTICS</t>
  </si>
  <si>
    <t>1085-7117</t>
  </si>
  <si>
    <t>JOURNAL OF AGRICULTURAL ECONOMICS</t>
  </si>
  <si>
    <t>0021-857X</t>
  </si>
  <si>
    <t>JOURNAL OF AGRICULTURAL &amp; ENVIRONMENTAL ETHICS</t>
  </si>
  <si>
    <t>1187-7863</t>
  </si>
  <si>
    <t>JOURNAL OF AGRICULTURAL AND FOOD CHEMISTRY</t>
  </si>
  <si>
    <t>0021-8561</t>
  </si>
  <si>
    <t>JOURNAL OF AGRICULTURAL AND RESOURCE ECONOMICS</t>
  </si>
  <si>
    <t>1068-5502</t>
  </si>
  <si>
    <t>JOURNAL OF AGRICULTURAL SCIENCE AND TECHNOLOGY</t>
  </si>
  <si>
    <t>1680-7073</t>
  </si>
  <si>
    <t>JOURNAL OF AGRICULTURAL SCIENCE</t>
  </si>
  <si>
    <t>0021-8596</t>
  </si>
  <si>
    <t>JOURNAL OF AGRARIAN CHANGE</t>
  </si>
  <si>
    <t>1471-0358</t>
  </si>
  <si>
    <t>JOURNAL OF AGRICULTURAL METEOROLOGY</t>
  </si>
  <si>
    <t>0021-8588</t>
  </si>
  <si>
    <t>JOURNAL OF AGROMEDICINE</t>
  </si>
  <si>
    <t>1059-924X</t>
  </si>
  <si>
    <t>JOURNAL OF AGROMETEOROLOGY</t>
  </si>
  <si>
    <t>0972-1665</t>
  </si>
  <si>
    <t>JOURNAL OF AGRONOMY AND CROP SCIENCE</t>
  </si>
  <si>
    <t>0931-2250</t>
  </si>
  <si>
    <t>JOURNAL OF AIR TRANSPORT MANAGEMENT</t>
  </si>
  <si>
    <t>0969-6997</t>
  </si>
  <si>
    <t>JOURNAL OF THE AIR &amp; WASTE MANAGEMENT ASSOCIATION</t>
  </si>
  <si>
    <t>1096-2247</t>
  </si>
  <si>
    <t>JOURNAL OF AIRCRAFT</t>
  </si>
  <si>
    <t>JOURNAL OF ALGEBRAIC COMBINATORICS</t>
  </si>
  <si>
    <t>0925-9899</t>
  </si>
  <si>
    <t>JOURNAL OF ALGEBRA</t>
  </si>
  <si>
    <t>0021-8693</t>
  </si>
  <si>
    <t>JOURNAL OF ALGEBRA AND ITS APPLICATIONS</t>
  </si>
  <si>
    <t>0219-4988</t>
  </si>
  <si>
    <t>JOURNAL OF ALGEBRAIC GEOMETRY</t>
  </si>
  <si>
    <t>1056-3911</t>
  </si>
  <si>
    <t>JOURNAL OF ALLERGY AND CLINICAL IMMUNOLOGY-IN PRACTICE</t>
  </si>
  <si>
    <t>2213-2198</t>
  </si>
  <si>
    <t>JOURNAL OF ALLERGY AND CLINICAL IMMUNOLOGY</t>
  </si>
  <si>
    <t>0091-6749</t>
  </si>
  <si>
    <t>JOURNAL OF ALLOYS AND COMPOUNDS</t>
  </si>
  <si>
    <t>0925-8388</t>
  </si>
  <si>
    <t>JOURNAL OF ALTERNATIVE AND COMPLEMENTARY MEDICINE</t>
  </si>
  <si>
    <t>1075-5535</t>
  </si>
  <si>
    <t>JOURNAL OF ALZHEIMERS DISEASE</t>
  </si>
  <si>
    <t>1387-2877</t>
  </si>
  <si>
    <t>JOURNAL OF THE AMERICAN ACADEMY OF AUDIOLOGY</t>
  </si>
  <si>
    <t>1050-0545</t>
  </si>
  <si>
    <t>JOURNAL OF THE AMERICAN ACADEMY OF CHILD AND ADOLESCENT PSYCHIATRY</t>
  </si>
  <si>
    <t>0890-8567</t>
  </si>
  <si>
    <t>JOURNAL OF THE AMERICAN ACADEMY OF DERMATOLOGY</t>
  </si>
  <si>
    <t>0190-9622</t>
  </si>
  <si>
    <t>JOURNAL OF THE AMERICAN ACADEMY OF ORTHOPAEDIC SURGEONS</t>
  </si>
  <si>
    <t>1067-151X</t>
  </si>
  <si>
    <t>JOURNAL OF THE AMERICAN ACADEMY OF PSYCHIATRY AND THE LAW</t>
  </si>
  <si>
    <t>1093-6793</t>
  </si>
  <si>
    <t>JOURNAL OF THE AMERICAN ANIMAL HOSPITAL ASSOCIATION</t>
  </si>
  <si>
    <t>0587-2871</t>
  </si>
  <si>
    <t>JOURNAL OF THE AMERICAN ASSOCIATION FOR LABORATORY ANIMAL SCIENCE</t>
  </si>
  <si>
    <t>1559-6109</t>
  </si>
  <si>
    <t>JOURNAL OF THE AMERICAN ASSOCIATION OF NURSE PRACTITIONERS</t>
  </si>
  <si>
    <t>JOURNAL OF THE AMERICAN BOARD OF FAMILY MEDICINE</t>
  </si>
  <si>
    <t>1557-2625</t>
  </si>
  <si>
    <t>JOURNAL OF THE AMERICAN CERAMIC SOCIETY</t>
  </si>
  <si>
    <t>0002-7820</t>
  </si>
  <si>
    <t>JOURNAL OF THE AMERICAN CHEMICAL SOCIETY</t>
  </si>
  <si>
    <t>0002-7863</t>
  </si>
  <si>
    <t>JOURNAL OF THE AMERICAN COLLEGE OF CARDIOLOGY</t>
  </si>
  <si>
    <t>0735-1097</t>
  </si>
  <si>
    <t>JOURNAL OF AMERICAN COLLEGE HEALTH</t>
  </si>
  <si>
    <t>0744-8481</t>
  </si>
  <si>
    <t>JOURNAL OF THE AMERICAN COLLEGE OF NUTRITION</t>
  </si>
  <si>
    <t>0731-5724</t>
  </si>
  <si>
    <t>JOURNAL OF THE AMERICAN COLLEGE OF RADIOLOGY</t>
  </si>
  <si>
    <t>1546-1440</t>
  </si>
  <si>
    <t>JOURNAL OF THE AMERICAN COLLEGE OF SURGEONS</t>
  </si>
  <si>
    <t>1072-7515</t>
  </si>
  <si>
    <t>JOURNAL OF THE AMERICAN DENTAL ASSOCIATION</t>
  </si>
  <si>
    <t>0002-8177</t>
  </si>
  <si>
    <t>JOURNAL OF THE AMERICAN GERIATRICS SOCIETY</t>
  </si>
  <si>
    <t>0002-8614</t>
  </si>
  <si>
    <t>JOURNAL OF THE AMERICAN HEART ASSOCIATION</t>
  </si>
  <si>
    <t>2047-9980</t>
  </si>
  <si>
    <t>JOURNAL OF THE AMERICAN HELICOPTER SOCIETY</t>
  </si>
  <si>
    <t>0002-8711</t>
  </si>
  <si>
    <t>JOURNAL OF AMERICAN HISTORY</t>
  </si>
  <si>
    <t>0021-8723</t>
  </si>
  <si>
    <t>JOURNAL OF THE AMERICAN LEATHER CHEMISTS ASSOCIATION</t>
  </si>
  <si>
    <t>0002-9726</t>
  </si>
  <si>
    <t>JOURNAL OF THE AMERICAN MATHEMATICAL SOCIETY</t>
  </si>
  <si>
    <t>0894-0347</t>
  </si>
  <si>
    <t>JOURNAL OF THE AMERICAN MEDICAL DIRECTORS ASSOCIATION</t>
  </si>
  <si>
    <t>1525-8610</t>
  </si>
  <si>
    <t>JOURNAL OF THE AMERICAN MEDICAL INFORMATICS ASSOCIATION</t>
  </si>
  <si>
    <t>1067-5027</t>
  </si>
  <si>
    <t>JOURNAL OF THE AMERICAN MOSQUITO CONTROL ASSOCIATION</t>
  </si>
  <si>
    <t>8756-971X</t>
  </si>
  <si>
    <t>JOURNAL OF THE AMERICAN OIL CHEMISTS SOCIETY</t>
  </si>
  <si>
    <t>0003-021X</t>
  </si>
  <si>
    <t>JOURNAL OF THE AMERICAN PHARMACISTS ASSOCIATION</t>
  </si>
  <si>
    <t>1544-3191</t>
  </si>
  <si>
    <t>JOURNAL OF THE AMERICAN PLANNING ASSOCIATION</t>
  </si>
  <si>
    <t>0194-4363</t>
  </si>
  <si>
    <t>JOURNAL OF THE AMERICAN PODIATRIC MEDICAL ASSOCIATION</t>
  </si>
  <si>
    <t>8750-7315</t>
  </si>
  <si>
    <t>JOURNAL OF THE AMERICAN POMOLOGICAL SOCIETY</t>
  </si>
  <si>
    <t>1527-3741</t>
  </si>
  <si>
    <t>JOURNAL OF THE AMERICAN PSYCHIATRIC NURSES ASSOCIATION</t>
  </si>
  <si>
    <t>1078-3903</t>
  </si>
  <si>
    <t>JOURNAL OF THE AMERICAN PSYCHOANALYTIC ASSOCIATION</t>
  </si>
  <si>
    <t>0003-0651</t>
  </si>
  <si>
    <t>JOURNAL OF THE AMERICAN SOCIETY OF BREWING CHEMISTS</t>
  </si>
  <si>
    <t>0361-0470</t>
  </si>
  <si>
    <t>JOURNAL OF THE AMERICAN SOCIETY OF ECHOCARDIOGRAPHY</t>
  </si>
  <si>
    <t>0894-7317</t>
  </si>
  <si>
    <t>JOURNAL OF THE AMERICAN SOCIETY FOR HORTICULTURAL SCIENCE</t>
  </si>
  <si>
    <t>0003-1062</t>
  </si>
  <si>
    <t>JOURNAL OF THE AMERICAN SOCIETY FOR MASS SPECTROMETRY</t>
  </si>
  <si>
    <t>1044-0305</t>
  </si>
  <si>
    <t>JOURNAL OF THE AMERICAN SOCIETY OF NEPHROLOGY</t>
  </si>
  <si>
    <t>1046-6673</t>
  </si>
  <si>
    <t>JOURNAL OF THE AMERICAN STATISTICAL ASSOCIATION</t>
  </si>
  <si>
    <t>0162-1459</t>
  </si>
  <si>
    <t>JOURNAL OF THE AMERICAN WATER RESOURCES ASSOCIATION</t>
  </si>
  <si>
    <t>1093-474X</t>
  </si>
  <si>
    <t>JOURNAL AMERICAN WATER WORKS ASSOCIATION</t>
  </si>
  <si>
    <t>2164-4535</t>
  </si>
  <si>
    <t>JOURNAL OF AMBIENT INTELLIGENCE AND HUMANIZED COMPUTING</t>
  </si>
  <si>
    <t>1868-5137</t>
  </si>
  <si>
    <t>JOURNAL OF AMBIENT INTELLIGENCE AND SMART ENVIRONMENTS</t>
  </si>
  <si>
    <t>1876-1364</t>
  </si>
  <si>
    <t>JOURNAL OF ANALYTICAL AND APPLIED PYROLYSIS</t>
  </si>
  <si>
    <t>0165-2370</t>
  </si>
  <si>
    <t>JOURNAL OF ANALYTICAL ATOMIC SPECTROMETRY</t>
  </si>
  <si>
    <t>0267-9477</t>
  </si>
  <si>
    <t>JOURNAL OF ANALYTICAL CHEMISTRY</t>
  </si>
  <si>
    <t>1061-9348</t>
  </si>
  <si>
    <t>JOURNAL D ANALYSE MATHEMATIQUE</t>
  </si>
  <si>
    <t>0021-7670</t>
  </si>
  <si>
    <t>JOURNAL OF ANALYTICAL METHODS IN CHEMISTRY</t>
  </si>
  <si>
    <t>2090-8865</t>
  </si>
  <si>
    <t>JOURNAL OF ANALYTICAL TOXICOLOGY</t>
  </si>
  <si>
    <t>0146-4760</t>
  </si>
  <si>
    <t>JOURNAL OF ANATOMY</t>
  </si>
  <si>
    <t>0021-8782</t>
  </si>
  <si>
    <t>JOURNAL OF THE ANATOMICAL SOCIETY OF INDIA</t>
  </si>
  <si>
    <t>0003-2778</t>
  </si>
  <si>
    <t>JOURNAL OF ANESTHESIA</t>
  </si>
  <si>
    <t>0913-8668</t>
  </si>
  <si>
    <t>JOURNAL OF ANIMAL BREEDING AND GENETICS</t>
  </si>
  <si>
    <t>0931-2668</t>
  </si>
  <si>
    <t>JOURNAL OF ANIMAL ECOLOGY</t>
  </si>
  <si>
    <t>0021-8790</t>
  </si>
  <si>
    <t>JOURNAL OF ANIMAL AND FEED SCIENCES</t>
  </si>
  <si>
    <t>1230-1388</t>
  </si>
  <si>
    <t>JOURNAL OF ANIMAL PHYSIOLOGY AND ANIMAL NUTRITION</t>
  </si>
  <si>
    <t>0931-2439</t>
  </si>
  <si>
    <t>JOURNAL OF ANIMAL AND PLANT SCIENCES</t>
  </si>
  <si>
    <t>1018-7081</t>
  </si>
  <si>
    <t>JOURNAL OF ANIMAL SCIENCE</t>
  </si>
  <si>
    <t>0021-8812</t>
  </si>
  <si>
    <t>JOURNAL OF ANIMAL SCIENCE AND BIOTECHNOLOGY</t>
  </si>
  <si>
    <t>2049-1891</t>
  </si>
  <si>
    <t>JOURNAL OF ANTHROPOLOGICAL ARCHAEOLOGY</t>
  </si>
  <si>
    <t>0278-4165</t>
  </si>
  <si>
    <t>JOURNAL OF ANTHROPOLOGICAL RESEARCH</t>
  </si>
  <si>
    <t>0091-7710</t>
  </si>
  <si>
    <t>JOURNAL OF ANTHROPOLOGICAL SCIENCES</t>
  </si>
  <si>
    <t>1827-4765</t>
  </si>
  <si>
    <t>JOURNAL OF ANTIBIOTICS</t>
  </si>
  <si>
    <t>0021-8820</t>
  </si>
  <si>
    <t>JOURNAL OF ANTIMICROBIAL CHEMOTHERAPY</t>
  </si>
  <si>
    <t>0305-7453</t>
  </si>
  <si>
    <t>JOURNAL OF ANXIETY DISORDERS</t>
  </si>
  <si>
    <t>0887-6185</t>
  </si>
  <si>
    <t>JOURNAL OF AOAC INTERNATIONAL</t>
  </si>
  <si>
    <t>1060-3271</t>
  </si>
  <si>
    <t>JOURNAL OF APICULTURAL SCIENCE</t>
  </si>
  <si>
    <t>1643-4439</t>
  </si>
  <si>
    <t>JOURNAL OF APICULTURAL RESEARCH</t>
  </si>
  <si>
    <t>0021-8839</t>
  </si>
  <si>
    <t>JOURNAL OF APPLIED ANALYSIS AND COMPUTATION</t>
  </si>
  <si>
    <t>2156-907X</t>
  </si>
  <si>
    <t>JOURNAL OF APPLIED ANIMAL RESEARCH</t>
  </si>
  <si>
    <t>0971-2119</t>
  </si>
  <si>
    <t>JOURNAL OF APPLIED ANIMAL WELFARE SCIENCE</t>
  </si>
  <si>
    <t>1088-8705</t>
  </si>
  <si>
    <t>JOURNAL OF APPLIED BEHAVIOR ANALYSIS</t>
  </si>
  <si>
    <t>0021-8855</t>
  </si>
  <si>
    <t>JOURNAL OF APPLIED BEHAVIORAL SCIENCE</t>
  </si>
  <si>
    <t>0021-8863</t>
  </si>
  <si>
    <t>JOURNAL OF APPLIED BIOMATERIALS &amp; FUNCTIONAL MATERIALS</t>
  </si>
  <si>
    <t>JOURNAL OF APPLIED BIOMECHANICS</t>
  </si>
  <si>
    <t>1065-8483</t>
  </si>
  <si>
    <t>JOURNAL OF APPLIED BIOMEDICINE</t>
  </si>
  <si>
    <t>1214-021X</t>
  </si>
  <si>
    <t>JOURNAL OF APPLIED BOTANY AND FOOD QUALITY</t>
  </si>
  <si>
    <t>1439-040X</t>
  </si>
  <si>
    <t>JOURNAL OF APPLIED CLINICAL MEDICAL PHYSICS</t>
  </si>
  <si>
    <t>1526-9914</t>
  </si>
  <si>
    <t>JOURNAL OF APPLIED COMMUNICATION RESEARCH</t>
  </si>
  <si>
    <t>0090-9882</t>
  </si>
  <si>
    <t>JOURNAL OF APPLIED CRYSTALLOGRAPHY</t>
  </si>
  <si>
    <t>JOURNAL OF APPLIED DEVELOPMENTAL PSYCHOLOGY</t>
  </si>
  <si>
    <t>0193-3973</t>
  </si>
  <si>
    <t>JOURNAL OF APPLIED ECOLOGY</t>
  </si>
  <si>
    <t>0021-8901</t>
  </si>
  <si>
    <t>JOURNAL OF APPLIED ECONOMICS</t>
  </si>
  <si>
    <t>1514-0326</t>
  </si>
  <si>
    <t>JOURNAL OF APPLIED ECONOMETRICS</t>
  </si>
  <si>
    <t>0883-7252</t>
  </si>
  <si>
    <t>JOURNAL OF APPLIED ELECTROCHEMISTRY</t>
  </si>
  <si>
    <t>0021-891X</t>
  </si>
  <si>
    <t>JOURNAL OF APPLIED ENTOMOLOGY</t>
  </si>
  <si>
    <t>0931-2048</t>
  </si>
  <si>
    <t>JOURNAL OF APPLIED FLUID MECHANICS</t>
  </si>
  <si>
    <t>1735-3572</t>
  </si>
  <si>
    <t>JOURNAL OF APPLIED GENETICS</t>
  </si>
  <si>
    <t>1234-1983</t>
  </si>
  <si>
    <t>JOURNAL OF APPLIED GEOPHYSICS</t>
  </si>
  <si>
    <t>0926-9851</t>
  </si>
  <si>
    <t>JOURNAL OF APPLIED GERONTOLOGY</t>
  </si>
  <si>
    <t>0733-4648</t>
  </si>
  <si>
    <t>JOURNAL OF APPLIED ICHTHYOLOGY</t>
  </si>
  <si>
    <t>0175-8659</t>
  </si>
  <si>
    <t>JOURNAL OF APPLIED MECHANICS AND TECHNICAL PHYSICS</t>
  </si>
  <si>
    <t>0021-8944</t>
  </si>
  <si>
    <t>JOURNAL OF APPLIED MECHANICS-TRANSACTIONS OF THE ASME</t>
  </si>
  <si>
    <t>0021-8936</t>
  </si>
  <si>
    <t>JOURNAL OF APPLIED METEOROLOGY AND CLIMATOLOGY</t>
  </si>
  <si>
    <t>1558-8424</t>
  </si>
  <si>
    <t>JOURNAL OF APPLIED MICROBIOLOGY</t>
  </si>
  <si>
    <t>1364-5072</t>
  </si>
  <si>
    <t>JOURNAL OF APPLIED ORAL SCIENCE</t>
  </si>
  <si>
    <t>1678-7757</t>
  </si>
  <si>
    <t>JOURNAL OF APPLIED PHILOSOPHY</t>
  </si>
  <si>
    <t>0264-3758</t>
  </si>
  <si>
    <t>JOURNAL OF APPLIED PHYCOLOGY</t>
  </si>
  <si>
    <t>0921-8971</t>
  </si>
  <si>
    <t>JOURNAL OF APPLIED PHYSICS</t>
  </si>
  <si>
    <t>0021-8979</t>
  </si>
  <si>
    <t>JOURNAL OF APPLIED PHYSIOLOGY</t>
  </si>
  <si>
    <t>8750-7587</t>
  </si>
  <si>
    <t>JOURNAL OF APPLIED POLYMER SCIENCE</t>
  </si>
  <si>
    <t>0021-8995</t>
  </si>
  <si>
    <t>JOURNAL OF APPLIED POULTRY RESEARCH</t>
  </si>
  <si>
    <t>1056-6171</t>
  </si>
  <si>
    <t>JOURNAL OF APPLIED PROBABILITY</t>
  </si>
  <si>
    <t>0021-9002</t>
  </si>
  <si>
    <t>JOURNAL OF APPLIED PSYCHOLOGY</t>
  </si>
  <si>
    <t>0021-9010</t>
  </si>
  <si>
    <t>JOURNAL OF APPLIED REMOTE SENSING</t>
  </si>
  <si>
    <t>1931-3195</t>
  </si>
  <si>
    <t>JOURNAL OF APPLIED RESEARCH IN INTELLECTUAL DISABILITIES</t>
  </si>
  <si>
    <t>1360-2322</t>
  </si>
  <si>
    <t>JOURNAL OF APPLIED RESEARCH IN MEMORY AND COGNITION</t>
  </si>
  <si>
    <t>2211-3681</t>
  </si>
  <si>
    <t>JOURNAL OF APPLIED SOCIAL PSYCHOLOGY</t>
  </si>
  <si>
    <t>0021-9029</t>
  </si>
  <si>
    <t>JOURNAL OF APPLIED SPECTROSCOPY</t>
  </si>
  <si>
    <t>0021-9037</t>
  </si>
  <si>
    <t>JOURNAL OF APPLIED SPORT PSYCHOLOGY</t>
  </si>
  <si>
    <t>1041-3200</t>
  </si>
  <si>
    <t>JOURNAL OF APPLIED STATISTICS</t>
  </si>
  <si>
    <t>0266-4763</t>
  </si>
  <si>
    <t>JOURNAL OF APPLIED TOXICOLOGY</t>
  </si>
  <si>
    <t>0260-437X</t>
  </si>
  <si>
    <t>JOURNAL OF APPROXIMATION THEORY</t>
  </si>
  <si>
    <t>0021-9045</t>
  </si>
  <si>
    <t>JOURNAL OF AQUATIC ANIMAL HEALTH</t>
  </si>
  <si>
    <t>0899-7659</t>
  </si>
  <si>
    <t>JOURNAL OF AQUATIC FOOD PRODUCT TECHNOLOGY</t>
  </si>
  <si>
    <t>1049-8850</t>
  </si>
  <si>
    <t>JOURNAL OF AQUATIC PLANT MANAGEMENT</t>
  </si>
  <si>
    <t>0146-6623</t>
  </si>
  <si>
    <t>JOURNAL OF ARACHNOLOGY</t>
  </si>
  <si>
    <t>0161-8202</t>
  </si>
  <si>
    <t>JOURNAL OF ARCHAEOLOGICAL METHOD AND THEORY</t>
  </si>
  <si>
    <t>1072-5369</t>
  </si>
  <si>
    <t>JOURNAL OF ARCHAEOLOGICAL RESEARCH</t>
  </si>
  <si>
    <t>1059-0161</t>
  </si>
  <si>
    <t>JOURNAL OF ARCHAEOLOGICAL SCIENCE</t>
  </si>
  <si>
    <t>0305-4403</t>
  </si>
  <si>
    <t>JOURNAL OF ARCHITECTURAL AND PLANNING RESEARCH</t>
  </si>
  <si>
    <t>0738-0895</t>
  </si>
  <si>
    <t>JOURNAL OF ARID ENVIRONMENTS</t>
  </si>
  <si>
    <t>0140-1963</t>
  </si>
  <si>
    <t>JOURNAL OF ARID LAND</t>
  </si>
  <si>
    <t>1674-6767</t>
  </si>
  <si>
    <t>JOURNAL OF ARTHROPLASTY</t>
  </si>
  <si>
    <t>0883-5403</t>
  </si>
  <si>
    <t>JOURNAL OF ARTHROPOD-BORNE DISEASES</t>
  </si>
  <si>
    <t>2322-1984</t>
  </si>
  <si>
    <t>JOURNAL OF ARTIFICIAL INTELLIGENCE RESEARCH</t>
  </si>
  <si>
    <t>1076-9757</t>
  </si>
  <si>
    <t>JOURNAL OF ARTIFICIAL ORGANS</t>
  </si>
  <si>
    <t>1434-7229</t>
  </si>
  <si>
    <t>JOURNAL OF THE ASIA PACIFIC ECONOMY</t>
  </si>
  <si>
    <t>1354-7860</t>
  </si>
  <si>
    <t>JOURNAL OF ASIAN AND AFRICAN STUDIES</t>
  </si>
  <si>
    <t>0021-9096</t>
  </si>
  <si>
    <t>JOURNAL OF ASIAN ARCHITECTURE AND BUILDING ENGINEERING</t>
  </si>
  <si>
    <t>1346-7581</t>
  </si>
  <si>
    <t>JOURNAL OF ASIAN EARTH SCIENCES</t>
  </si>
  <si>
    <t>1367-9120</t>
  </si>
  <si>
    <t>JOURNAL OF ASIAN ECONOMICS</t>
  </si>
  <si>
    <t>1049-0078</t>
  </si>
  <si>
    <t>JOURNAL OF ASIAN NATURAL PRODUCTS RESEARCH</t>
  </si>
  <si>
    <t>1028-6020</t>
  </si>
  <si>
    <t>JOURNAL OF ASIAN STUDIES</t>
  </si>
  <si>
    <t>0021-9118</t>
  </si>
  <si>
    <t>JOURNAL OF ASIA-PACIFIC ENTOMOLOGY</t>
  </si>
  <si>
    <t>1226-8615</t>
  </si>
  <si>
    <t>JOURNAL OF ASSISTED REPRODUCTION AND GENETICS</t>
  </si>
  <si>
    <t>1058-0468</t>
  </si>
  <si>
    <t>JOURNAL OF THE ASSOCIATION FOR INFORMATION SCIENCE AND TECHNOLOGY</t>
  </si>
  <si>
    <t>2330-1635</t>
  </si>
  <si>
    <t>JOURNAL OF THE ASSOCIATION FOR INFORMATION SYSTEMS</t>
  </si>
  <si>
    <t>1536-9323</t>
  </si>
  <si>
    <t>JANAC-JOURNAL OF THE ASSOCIATION OF NURSES IN AIDS CARE</t>
  </si>
  <si>
    <t>1055-3290</t>
  </si>
  <si>
    <t>JOURNAL OF ASTHMA</t>
  </si>
  <si>
    <t>0277-0903</t>
  </si>
  <si>
    <t>JOURNAL OF ASTRONOMICAL TELESCOPES INSTRUMENTS AND SYSTEMS</t>
  </si>
  <si>
    <t>2329-4124</t>
  </si>
  <si>
    <t>JOURNAL OF THE ASTRONAUTICAL SCIENCES</t>
  </si>
  <si>
    <t>0021-9142</t>
  </si>
  <si>
    <t>JOURNAL OF ASTROPHYSICS AND ASTRONOMY</t>
  </si>
  <si>
    <t>0250-6335</t>
  </si>
  <si>
    <t>JOURNAL OF ATHEROSCLEROSIS AND THROMBOSIS</t>
  </si>
  <si>
    <t>1340-3478</t>
  </si>
  <si>
    <t>JOURNAL OF ATHLETIC TRAINING</t>
  </si>
  <si>
    <t>1062-6050</t>
  </si>
  <si>
    <t>JOURNAL OF ATMOSPHERIC CHEMISTRY</t>
  </si>
  <si>
    <t>0167-7764</t>
  </si>
  <si>
    <t>JOURNAL OF ATMOSPHERIC AND OCEANIC TECHNOLOGY</t>
  </si>
  <si>
    <t>0739-0572</t>
  </si>
  <si>
    <t>JOURNAL OF THE ATMOSPHERIC SCIENCES</t>
  </si>
  <si>
    <t>0022-4928</t>
  </si>
  <si>
    <t>JOURNAL OF ATMOSPHERIC AND SOLAR-TERRESTRIAL PHYSICS</t>
  </si>
  <si>
    <t>1364-6826</t>
  </si>
  <si>
    <t>JOURNAL OF ATTENTION DISORDERS</t>
  </si>
  <si>
    <t>1087-0547</t>
  </si>
  <si>
    <t>JOURNAL OF THE AUDIO ENGINEERING SOCIETY</t>
  </si>
  <si>
    <t>1549-4950</t>
  </si>
  <si>
    <t>JOURNAL OF THE AUSTRALIAN CERAMIC SOCIETY</t>
  </si>
  <si>
    <t>2510-1560</t>
  </si>
  <si>
    <t>JOURNAL OF THE AUSTRALIAN LIBRARY AND INFORMATION ASSOCIATION</t>
  </si>
  <si>
    <t>2475-0158</t>
  </si>
  <si>
    <t>JOURNAL OF THE AUSTRALIAN MATHEMATICAL SOCIETY</t>
  </si>
  <si>
    <t>1446-7887</t>
  </si>
  <si>
    <t>JOURNAL OF AUSTRALIAN POLITICAL ECONOMY</t>
  </si>
  <si>
    <t>0156-5826</t>
  </si>
  <si>
    <t>JOURNAL OF AUSTRALIAN STUDIES</t>
  </si>
  <si>
    <t>1444-3058</t>
  </si>
  <si>
    <t>JOURNAL OF AUTISM AND DEVELOPMENTAL DISORDERS</t>
  </si>
  <si>
    <t>0162-3257</t>
  </si>
  <si>
    <t>JOURNAL OF AUTOIMMUNITY</t>
  </si>
  <si>
    <t>0896-8411</t>
  </si>
  <si>
    <t>JOURNAL OF AUTOMATED REASONING</t>
  </si>
  <si>
    <t>0168-7433</t>
  </si>
  <si>
    <t>JOURNAL OF AVIAN BIOLOGY</t>
  </si>
  <si>
    <t>0908-8857</t>
  </si>
  <si>
    <t>JOURNAL OF AVIAN MEDICINE AND SURGERY</t>
  </si>
  <si>
    <t>1082-6742</t>
  </si>
  <si>
    <t>JOURNAL OF BACK AND MUSCULOSKELETAL REHABILITATION</t>
  </si>
  <si>
    <t>1053-8127</t>
  </si>
  <si>
    <t>JOURNAL OF BACTERIOLOGY</t>
  </si>
  <si>
    <t>0021-9193</t>
  </si>
  <si>
    <t>JOURNAL OF BALKAN AND NEAR EASTERN STUDIES</t>
  </si>
  <si>
    <t>1944-8953</t>
  </si>
  <si>
    <t>JOURNAL OF BALTIC SCIENCE EDUCATION</t>
  </si>
  <si>
    <t>1648-3898</t>
  </si>
  <si>
    <t>JOURNAL OF BALTIC STUDIES</t>
  </si>
  <si>
    <t>0162-9778</t>
  </si>
  <si>
    <t>JOURNAL OF BANKING &amp; FINANCE</t>
  </si>
  <si>
    <t>0378-4266</t>
  </si>
  <si>
    <t>JOURNAL OF BASIC MICROBIOLOGY</t>
  </si>
  <si>
    <t>0233-111X</t>
  </si>
  <si>
    <t>JOURNAL OF BEHAVIORAL ADDICTIONS</t>
  </si>
  <si>
    <t>2062-5871</t>
  </si>
  <si>
    <t>JOURNAL OF BEHAVIORAL DECISION MAKING</t>
  </si>
  <si>
    <t>0894-3257</t>
  </si>
  <si>
    <t>JOURNAL OF BEHAVIORAL EDUCATION</t>
  </si>
  <si>
    <t>1053-0819</t>
  </si>
  <si>
    <t>JOURNAL OF BEHAVIORAL AND EXPERIMENTAL ECONOMICS</t>
  </si>
  <si>
    <t>2214-8043</t>
  </si>
  <si>
    <t>JOURNAL OF BEHAVIORAL FINANCE</t>
  </si>
  <si>
    <t>1542-7560</t>
  </si>
  <si>
    <t>JOURNAL OF BEHAVIORAL HEALTH SERVICES &amp; RESEARCH</t>
  </si>
  <si>
    <t>1094-3412</t>
  </si>
  <si>
    <t>JOURNAL OF BEHAVIORAL MEDICINE</t>
  </si>
  <si>
    <t>0160-7715</t>
  </si>
  <si>
    <t>JOURNAL OF BEHAVIOR THERAPY AND EXPERIMENTAL PSYCHIATRY</t>
  </si>
  <si>
    <t>0005-7916</t>
  </si>
  <si>
    <t>JOURNAL OF BELIEFS &amp; VALUES-STUDIES IN RELIGION &amp; EDUCATION</t>
  </si>
  <si>
    <t>1361-7672</t>
  </si>
  <si>
    <t>JOURNAL OF BERRY RESEARCH</t>
  </si>
  <si>
    <t>1878-5093</t>
  </si>
  <si>
    <t>JOURNAL OF BIOACTIVE AND COMPATIBLE POLYMERS</t>
  </si>
  <si>
    <t>0883-9115</t>
  </si>
  <si>
    <t>JOURNAL OF BIOBASED MATERIALS AND BIOENERGY</t>
  </si>
  <si>
    <t>1556-6560</t>
  </si>
  <si>
    <t>JOURNAL OF BIOCHEMISTRY</t>
  </si>
  <si>
    <t>0021-924X</t>
  </si>
  <si>
    <t>JOURNAL OF BIOCHEMICAL AND MOLECULAR TOXICOLOGY</t>
  </si>
  <si>
    <t>1095-6670</t>
  </si>
  <si>
    <t>JOURNAL OF BIOENERGETICS AND BIOMEMBRANES</t>
  </si>
  <si>
    <t>0145-479X</t>
  </si>
  <si>
    <t>JOURNAL OF BIOETHICAL INQUIRY</t>
  </si>
  <si>
    <t>1176-7529</t>
  </si>
  <si>
    <t>JOURNAL OF BIOGEOGRAPHY</t>
  </si>
  <si>
    <t>0305-0270</t>
  </si>
  <si>
    <t>JOURNAL OF BIOINFORMATICS AND COMPUTATIONAL BIOLOGY</t>
  </si>
  <si>
    <t>0219-7200</t>
  </si>
  <si>
    <t>JOURNAL OF BIOLOGICAL CHEMISTRY</t>
  </si>
  <si>
    <t>0021-9258</t>
  </si>
  <si>
    <t>JOURNAL OF BIOLOGICAL DYNAMICS</t>
  </si>
  <si>
    <t>1751-3758</t>
  </si>
  <si>
    <t>JOURNAL OF BIOLOGICAL EDUCATION</t>
  </si>
  <si>
    <t>0021-9266</t>
  </si>
  <si>
    <t>JOURNAL OF BIOLOGICAL ENGINEERING</t>
  </si>
  <si>
    <t>1754-1611</t>
  </si>
  <si>
    <t>JOURNAL OF BIOLOGICAL INORGANIC CHEMISTRY</t>
  </si>
  <si>
    <t>0949-8257</t>
  </si>
  <si>
    <t>JOURNAL OF BIOLOGICAL PHYSICS</t>
  </si>
  <si>
    <t>0092-0606</t>
  </si>
  <si>
    <t>JOURNAL OF BIOLOGICAL REGULATORS AND HOMEOSTATIC AGENTS</t>
  </si>
  <si>
    <t>0393-974X</t>
  </si>
  <si>
    <t>JOURNAL OF BIOLOGICAL RESEARCH-THESSALONIKI</t>
  </si>
  <si>
    <t>JOURNAL OF BIOLOGICAL RHYTHMS</t>
  </si>
  <si>
    <t>0748-7304</t>
  </si>
  <si>
    <t>JOURNAL OF BIOLOGICAL SYSTEMS</t>
  </si>
  <si>
    <t>0218-3390</t>
  </si>
  <si>
    <t>JOURNAL OF BIOMATERIALS SCIENCE-POLYMER EDITION</t>
  </si>
  <si>
    <t>0920-5063</t>
  </si>
  <si>
    <t>JOURNAL OF BIOMATERIALS APPLICATIONS</t>
  </si>
  <si>
    <t>0885-3282</t>
  </si>
  <si>
    <t>JOURNAL OF BIOMATERIALS AND TISSUE ENGINEERING</t>
  </si>
  <si>
    <t>2157-9083</t>
  </si>
  <si>
    <t>JOURNAL OF BIOMECHANICS</t>
  </si>
  <si>
    <t>0021-9290</t>
  </si>
  <si>
    <t>JOURNAL OF BIOMECHANICAL ENGINEERING-TRANSACTIONS OF THE ASME</t>
  </si>
  <si>
    <t>0148-0731</t>
  </si>
  <si>
    <t>JOURNAL OF BIOMEDICAL INFORMATICS</t>
  </si>
  <si>
    <t>1532-0464</t>
  </si>
  <si>
    <t>JOURNAL OF BIOMEDICAL MATERIALS RESEARCH PART A</t>
  </si>
  <si>
    <t>1549-3296</t>
  </si>
  <si>
    <t>JOURNAL OF BIOMEDICAL MATERIALS RESEARCH PART B-APPLIED BIOMATERIALS</t>
  </si>
  <si>
    <t>1552-4973</t>
  </si>
  <si>
    <t>JOURNAL OF BIOMEDICAL NANOTECHNOLOGY</t>
  </si>
  <si>
    <t>1550-7033</t>
  </si>
  <si>
    <t>JOURNAL OF BIOMEDICAL OPTICS</t>
  </si>
  <si>
    <t>1083-3668</t>
  </si>
  <si>
    <t>JOURNAL OF BIOMEDICAL SCIENCE</t>
  </si>
  <si>
    <t>1021-7770</t>
  </si>
  <si>
    <t>JOURNAL OF BIOMEDICAL SEMANTICS</t>
  </si>
  <si>
    <t>2041-1480</t>
  </si>
  <si>
    <t>JOURNAL OF BIOMOLECULAR NMR</t>
  </si>
  <si>
    <t>0925-2738</t>
  </si>
  <si>
    <t>JOURNAL OF BIONIC ENGINEERING</t>
  </si>
  <si>
    <t>1672-6529</t>
  </si>
  <si>
    <t>JOURNAL OF BIOPHARMACEUTICAL STATISTICS</t>
  </si>
  <si>
    <t>1054-3406</t>
  </si>
  <si>
    <t>JOURNAL OF BIOPHOTONICS</t>
  </si>
  <si>
    <t>1864-063X</t>
  </si>
  <si>
    <t>JOURNAL OF BIOSCIENCE AND BIOENGINEERING</t>
  </si>
  <si>
    <t>1389-1723</t>
  </si>
  <si>
    <t>JOURNAL OF BIOSCIENCES</t>
  </si>
  <si>
    <t>0250-5991</t>
  </si>
  <si>
    <t>JOURNAL OF BIOSOCIAL SCIENCE</t>
  </si>
  <si>
    <t>0021-9320</t>
  </si>
  <si>
    <t>JOURNAL OF BIOTECHNOLOGY</t>
  </si>
  <si>
    <t>0168-1656</t>
  </si>
  <si>
    <t>JOURNAL OF BLACK PSYCHOLOGY</t>
  </si>
  <si>
    <t>0095-7984</t>
  </si>
  <si>
    <t>JOURNAL OF BLACK STUDIES</t>
  </si>
  <si>
    <t>0021-9347</t>
  </si>
  <si>
    <t>JOURNAL OF BONE AND JOINT SURGERY-AMERICAN VOLUME</t>
  </si>
  <si>
    <t>0021-9355</t>
  </si>
  <si>
    <t>JOURNAL OF BONE AND MINERAL METABOLISM</t>
  </si>
  <si>
    <t>0914-8779</t>
  </si>
  <si>
    <t>JOURNAL OF BONE AND MINERAL RESEARCH</t>
  </si>
  <si>
    <t>0884-0431</t>
  </si>
  <si>
    <t>JOURNAL OF BONE ONCOLOGY</t>
  </si>
  <si>
    <t>2212-1374</t>
  </si>
  <si>
    <t>JOURNAL OF BRAND MANAGEMENT</t>
  </si>
  <si>
    <t>1350-231X</t>
  </si>
  <si>
    <t>JORNAL BRASILEIRO DE PNEUMOLOGIA</t>
  </si>
  <si>
    <t>1806-3713</t>
  </si>
  <si>
    <t>JOURNAL OF THE BRAZILIAN SOCIETY OF MECHANICAL SCIENCES AND ENGINEERING</t>
  </si>
  <si>
    <t>1678-5878</t>
  </si>
  <si>
    <t>JOURNAL OF THE BRAZILIAN CHEMICAL SOCIETY</t>
  </si>
  <si>
    <t>0103-5053</t>
  </si>
  <si>
    <t>JOURNAL OF BREAST CANCER</t>
  </si>
  <si>
    <t>1738-6756</t>
  </si>
  <si>
    <t>JOURNAL OF BREATH RESEARCH</t>
  </si>
  <si>
    <t>1752-7155</t>
  </si>
  <si>
    <t>JOURNAL OF BRIDGE ENGINEERING</t>
  </si>
  <si>
    <t>1084-0702</t>
  </si>
  <si>
    <t>JOURNAL OF BRITISH STUDIES</t>
  </si>
  <si>
    <t>0021-9371</t>
  </si>
  <si>
    <t>JOURNAL OF BROADCASTING &amp; ELECTRONIC MEDIA</t>
  </si>
  <si>
    <t>0883-8151</t>
  </si>
  <si>
    <t>JOURNAL OF BRYOLOGY</t>
  </si>
  <si>
    <t>0373-6687</t>
  </si>
  <si>
    <t>JOURNAL OF BUILDING PERFORMANCE SIMULATION</t>
  </si>
  <si>
    <t>1940-1493</t>
  </si>
  <si>
    <t>JOURNAL OF BUILDING PHYSICS</t>
  </si>
  <si>
    <t>1744-2591</t>
  </si>
  <si>
    <t>JOURNAL OF BUON</t>
  </si>
  <si>
    <t>1107-0625</t>
  </si>
  <si>
    <t>JOURNAL OF BURN CARE &amp; RESEARCH</t>
  </si>
  <si>
    <t>1559-047X</t>
  </si>
  <si>
    <t>JOURNAL OF BUSINESS ECONOMICS AND MANAGEMENT</t>
  </si>
  <si>
    <t>1611-1699</t>
  </si>
  <si>
    <t>JOURNAL OF BUSINESS &amp; ECONOMIC STATISTICS</t>
  </si>
  <si>
    <t>0735-0015</t>
  </si>
  <si>
    <t>JOURNAL OF BUSINESS ETHICS</t>
  </si>
  <si>
    <t>0167-4544</t>
  </si>
  <si>
    <t>JOURNAL OF BUSINESS FINANCE &amp; ACCOUNTING</t>
  </si>
  <si>
    <t>0306-686X</t>
  </si>
  <si>
    <t>JOURNAL OF BUSINESS &amp; INDUSTRIAL MARKETING</t>
  </si>
  <si>
    <t>0885-8624</t>
  </si>
  <si>
    <t>JOURNAL OF BUSINESS LOGISTICS</t>
  </si>
  <si>
    <t>0735-3766</t>
  </si>
  <si>
    <t>JOURNAL OF BUSINESS AND PSYCHOLOGY</t>
  </si>
  <si>
    <t>0889-3268</t>
  </si>
  <si>
    <t>JOURNAL OF BUSINESS RESEARCH</t>
  </si>
  <si>
    <t>0148-2963</t>
  </si>
  <si>
    <t>JOURNAL OF BUSINESS AND TECHNICAL COMMUNICATION</t>
  </si>
  <si>
    <t>1050-6519</t>
  </si>
  <si>
    <t>JOURNAL OF BUSINESS VENTURING</t>
  </si>
  <si>
    <t>0883-9026</t>
  </si>
  <si>
    <t>JOURNAL OF BUSINESS-TO-BUSINESS MARKETING</t>
  </si>
  <si>
    <t>1051-712X</t>
  </si>
  <si>
    <t>JOURNAL OF CACHEXIA SARCOPENIA AND MUSCLE</t>
  </si>
  <si>
    <t>JOURNAL OF CAMEL PRACTICE AND RESEARCH</t>
  </si>
  <si>
    <t>0971-6777</t>
  </si>
  <si>
    <t>JOURNAL OF THE CANADIAN DENTAL ASSOCIATION</t>
  </si>
  <si>
    <t>1488-2159</t>
  </si>
  <si>
    <t>JOURNAL OF CANCER</t>
  </si>
  <si>
    <t>1837-9664</t>
  </si>
  <si>
    <t>JOURNAL OF CANCER EDUCATION</t>
  </si>
  <si>
    <t>0885-8195</t>
  </si>
  <si>
    <t>JOURNAL OF CANCER RESEARCH AND CLINICAL ONCOLOGY</t>
  </si>
  <si>
    <t>0171-5216</t>
  </si>
  <si>
    <t>JOURNAL OF CANCER RESEARCH AND THERAPEUTICS</t>
  </si>
  <si>
    <t>0973-1482</t>
  </si>
  <si>
    <t>JOURNAL OF CANCER SURVIVORSHIP</t>
  </si>
  <si>
    <t>1932-2259</t>
  </si>
  <si>
    <t>JOURNAL OF CARBOHYDRATE CHEMISTRY</t>
  </si>
  <si>
    <t>0732-8303</t>
  </si>
  <si>
    <t>JOURNAL OF CARDIAC FAILURE</t>
  </si>
  <si>
    <t>1071-9164</t>
  </si>
  <si>
    <t>JOURNAL OF CARDIAC SURGERY</t>
  </si>
  <si>
    <t>0886-0440</t>
  </si>
  <si>
    <t>JOURNAL OF CARDIOLOGY</t>
  </si>
  <si>
    <t>0914-5087</t>
  </si>
  <si>
    <t>JOURNAL OF CARDIOPULMONARY REHABILITATION AND PREVENTION</t>
  </si>
  <si>
    <t>1932-7501</t>
  </si>
  <si>
    <t>JOURNAL OF CARDIOTHORACIC AND VASCULAR ANESTHESIA</t>
  </si>
  <si>
    <t>1053-0770</t>
  </si>
  <si>
    <t>JOURNAL OF CARDIOTHORACIC SURGERY</t>
  </si>
  <si>
    <t>JOURNAL OF CARDIOVASCULAR COMPUTED TOMOGRAPHY</t>
  </si>
  <si>
    <t>1934-5925</t>
  </si>
  <si>
    <t>JOURNAL OF CARDIOVASCULAR ELECTROPHYSIOLOGY</t>
  </si>
  <si>
    <t>1045-3873</t>
  </si>
  <si>
    <t>JOURNAL OF CARDIOVASCULAR MAGNETIC RESONANCE</t>
  </si>
  <si>
    <t>1097-6647</t>
  </si>
  <si>
    <t>JOURNAL OF CARDIOVASCULAR MEDICINE</t>
  </si>
  <si>
    <t>1558-2027</t>
  </si>
  <si>
    <t>JOURNAL OF CARDIOVASCULAR NURSING</t>
  </si>
  <si>
    <t>0889-4655</t>
  </si>
  <si>
    <t>JOURNAL OF CARDIOVASCULAR PHARMACOLOGY</t>
  </si>
  <si>
    <t>0160-2446</t>
  </si>
  <si>
    <t>JOURNAL OF CARDIOVASCULAR PHARMACOLOGY AND THERAPEUTICS</t>
  </si>
  <si>
    <t>1074-2484</t>
  </si>
  <si>
    <t>JOURNAL OF CARDIOVASCULAR SURGERY</t>
  </si>
  <si>
    <t>0021-9509</t>
  </si>
  <si>
    <t>JOURNAL OF CARDIOVASCULAR TRANSLATIONAL RESEARCH</t>
  </si>
  <si>
    <t>1937-5387</t>
  </si>
  <si>
    <t>JOURNAL OF CAREER ASSESSMENT</t>
  </si>
  <si>
    <t>1069-0727</t>
  </si>
  <si>
    <t>JOURNAL OF CAREER DEVELOPMENT</t>
  </si>
  <si>
    <t>0894-8453</t>
  </si>
  <si>
    <t>JOURNAL OF CATALYSIS</t>
  </si>
  <si>
    <t>0021-9517</t>
  </si>
  <si>
    <t>JOURNAL OF CATARACT AND REFRACTIVE SURGERY</t>
  </si>
  <si>
    <t>0886-3350</t>
  </si>
  <si>
    <t>JOURNAL OF CAVE AND KARST STUDIES</t>
  </si>
  <si>
    <t>1090-6924</t>
  </si>
  <si>
    <t>JOURNAL OF CELLULAR AUTOMATA</t>
  </si>
  <si>
    <t>1557-5969</t>
  </si>
  <si>
    <t>JOURNAL OF CELLULAR BIOCHEMISTRY</t>
  </si>
  <si>
    <t>0730-2312</t>
  </si>
  <si>
    <t>JOURNAL OF CELL BIOLOGY</t>
  </si>
  <si>
    <t>0021-9525</t>
  </si>
  <si>
    <t>JOURNAL OF CELL COMMUNICATION AND SIGNALING</t>
  </si>
  <si>
    <t>1873-9601</t>
  </si>
  <si>
    <t>JOURNAL OF CELLULAR AND MOLECULAR MEDICINE</t>
  </si>
  <si>
    <t>JOURNAL OF CELLULAR PHYSIOLOGY</t>
  </si>
  <si>
    <t>0021-9541</t>
  </si>
  <si>
    <t>JOURNAL OF CELLULAR PLASTICS</t>
  </si>
  <si>
    <t>0021-955X</t>
  </si>
  <si>
    <t>JOURNAL OF CELL SCIENCE</t>
  </si>
  <si>
    <t>0021-9533</t>
  </si>
  <si>
    <t>JOURNAL OF CENTRAL SOUTH UNIVERSITY</t>
  </si>
  <si>
    <t>2095-2899</t>
  </si>
  <si>
    <t>JOURNAL OF CERAMIC PROCESSING RESEARCH</t>
  </si>
  <si>
    <t>1229-9162</t>
  </si>
  <si>
    <t>JOURNAL OF CERAMIC SCIENCE AND TECHNOLOGY</t>
  </si>
  <si>
    <t>2190-9385</t>
  </si>
  <si>
    <t>JOURNAL OF THE CERAMIC SOCIETY OF JAPAN</t>
  </si>
  <si>
    <t>1882-0743</t>
  </si>
  <si>
    <t>JOURNAL OF CEREAL SCIENCE</t>
  </si>
  <si>
    <t>0733-5210</t>
  </si>
  <si>
    <t>JOURNAL OF CEREBRAL BLOOD FLOW AND METABOLISM</t>
  </si>
  <si>
    <t>0271-678X</t>
  </si>
  <si>
    <t>JOURNAL OF CHEMICAL CRYSTALLOGRAPHY</t>
  </si>
  <si>
    <t>1074-1542</t>
  </si>
  <si>
    <t>JOURNAL OF CHEMICAL ECOLOGY</t>
  </si>
  <si>
    <t>0098-0331</t>
  </si>
  <si>
    <t>JOURNAL OF CHEMICAL EDUCATION</t>
  </si>
  <si>
    <t>0021-9584</t>
  </si>
  <si>
    <t>JOURNAL OF CHEMICAL AND ENGINEERING DATA</t>
  </si>
  <si>
    <t>0021-9568</t>
  </si>
  <si>
    <t>JOURNAL OF CHEMICAL ENGINEERING OF JAPAN</t>
  </si>
  <si>
    <t>0021-9592</t>
  </si>
  <si>
    <t>JOURNAL OF CHEMICAL INFORMATION AND MODELING</t>
  </si>
  <si>
    <t>1549-9596</t>
  </si>
  <si>
    <t>JOURNAL OF CHEMICAL NEUROANATOMY</t>
  </si>
  <si>
    <t>0891-0618</t>
  </si>
  <si>
    <t>JOURNAL OF CHEMICAL PHYSICS</t>
  </si>
  <si>
    <t>0021-9606</t>
  </si>
  <si>
    <t>JOURNAL OF CHEMICAL RESEARCH</t>
  </si>
  <si>
    <t>1747-5198</t>
  </si>
  <si>
    <t>JOURNAL OF CHEMICAL SCIENCES</t>
  </si>
  <si>
    <t>0974-3626</t>
  </si>
  <si>
    <t>JOURNAL OF THE CHEMICAL SOCIETY OF PAKISTAN</t>
  </si>
  <si>
    <t>0253-5106</t>
  </si>
  <si>
    <t>JOURNAL OF CHEMICAL TECHNOLOGY AND BIOTECHNOLOGY</t>
  </si>
  <si>
    <t>0268-2575</t>
  </si>
  <si>
    <t>JOURNAL OF CHEMICAL THEORY AND COMPUTATION</t>
  </si>
  <si>
    <t>1549-9618</t>
  </si>
  <si>
    <t>JOURNAL OF CHEMICAL THERMODYNAMICS</t>
  </si>
  <si>
    <t>0021-9614</t>
  </si>
  <si>
    <t>JOURNAL OF CHEMINFORMATICS</t>
  </si>
  <si>
    <t>1758-2946</t>
  </si>
  <si>
    <t>JOURNAL OF CHEMISTRY</t>
  </si>
  <si>
    <t>2090-9063</t>
  </si>
  <si>
    <t>JOURNAL OF CHEMOMETRICS</t>
  </si>
  <si>
    <t>0886-9383</t>
  </si>
  <si>
    <t>JOURNAL OF CHEMOTHERAPY</t>
  </si>
  <si>
    <t>1120-009X</t>
  </si>
  <si>
    <t>JOURNAL OF THE CHILEAN CHEMICAL SOCIETY</t>
  </si>
  <si>
    <t>0717-9707</t>
  </si>
  <si>
    <t>JOURNAL OF CHILD AND ADOLESCENT PSYCHOPHARMACOLOGY</t>
  </si>
  <si>
    <t>1044-5463</t>
  </si>
  <si>
    <t>JOURNAL OF CHILD &amp; ADOLESCENT SUBSTANCE ABUSE</t>
  </si>
  <si>
    <t>1067-828X</t>
  </si>
  <si>
    <t>JOURNAL OF CHILD AND FAMILY STUDIES</t>
  </si>
  <si>
    <t>1062-1024</t>
  </si>
  <si>
    <t>JOURNAL OF CHILD HEALTH CARE</t>
  </si>
  <si>
    <t>1367-4935</t>
  </si>
  <si>
    <t>JOURNAL OF CHILD LANGUAGE</t>
  </si>
  <si>
    <t>0305-0009</t>
  </si>
  <si>
    <t>JOURNAL OF CHILD NEUROLOGY</t>
  </si>
  <si>
    <t>0883-0738</t>
  </si>
  <si>
    <t>JOURNAL OF CHILDRENS ORTHOPAEDICS</t>
  </si>
  <si>
    <t>1863-2521</t>
  </si>
  <si>
    <t>JOURNAL OF CHILD PSYCHOLOGY AND PSYCHIATRY</t>
  </si>
  <si>
    <t>0021-9630</t>
  </si>
  <si>
    <t>JOURNAL OF CHILD SEXUAL ABUSE</t>
  </si>
  <si>
    <t>1053-8712</t>
  </si>
  <si>
    <t>JOURNAL OF THE CHINESE CHEMICAL SOCIETY</t>
  </si>
  <si>
    <t>0009-4536</t>
  </si>
  <si>
    <t>JOURNAL OF THE CHINESE INSTITUTE OF ENGINEERS</t>
  </si>
  <si>
    <t>0253-3839</t>
  </si>
  <si>
    <t>JOURNAL OF THE CHINESE MEDICAL ASSOCIATION</t>
  </si>
  <si>
    <t>1726-4901</t>
  </si>
  <si>
    <t>JOURNAL OF CHINESE POLITICAL SCIENCE</t>
  </si>
  <si>
    <t>1080-6954</t>
  </si>
  <si>
    <t>JOURNAL OF THE CHINESE SOCIETY OF MECHANICAL ENGINEERS</t>
  </si>
  <si>
    <t>0257-9731</t>
  </si>
  <si>
    <t>JOURNAL OF CHINESE LINGUISTICS</t>
  </si>
  <si>
    <t>0091-3723</t>
  </si>
  <si>
    <t>JOURNAL OF CHOICE MODELLING</t>
  </si>
  <si>
    <t>1755-5345</t>
  </si>
  <si>
    <t>JOURNAL OF CHROMATOGRAPHY A</t>
  </si>
  <si>
    <t>0021-9673</t>
  </si>
  <si>
    <t>JOURNAL OF CHROMATOGRAPHY B-ANALYTICAL TECHNOLOGIES IN THE BIOMEDICAL AND LIFE SCIENCES</t>
  </si>
  <si>
    <t>1570-0232</t>
  </si>
  <si>
    <t>JOURNAL OF CHROMATOGRAPHIC SCIENCE</t>
  </si>
  <si>
    <t>0021-9665</t>
  </si>
  <si>
    <t>JOURNAL OF CIRCUITS SYSTEMS AND COMPUTERS</t>
  </si>
  <si>
    <t>0218-1266</t>
  </si>
  <si>
    <t>JOURNAL OF CIVIL ENGINEERING AND MANAGEMENT</t>
  </si>
  <si>
    <t>1392-3730</t>
  </si>
  <si>
    <t>JOURNAL OF CLASSIFICATION</t>
  </si>
  <si>
    <t>0176-4268</t>
  </si>
  <si>
    <t>JOURNAL OF CLEANER PRODUCTION</t>
  </si>
  <si>
    <t>0959-6526</t>
  </si>
  <si>
    <t>JOURNAL OF CLIMATE</t>
  </si>
  <si>
    <t>0894-8755</t>
  </si>
  <si>
    <t>JOURNAL OF CLINICAL ANESTHESIA</t>
  </si>
  <si>
    <t>0952-8180</t>
  </si>
  <si>
    <t>JOURNAL OF CLINICAL APHERESIS</t>
  </si>
  <si>
    <t>0733-2459</t>
  </si>
  <si>
    <t>JOURNAL OF CLINICAL BIOCHEMISTRY AND NUTRITION</t>
  </si>
  <si>
    <t>0912-0009</t>
  </si>
  <si>
    <t>JOURNAL OF CLINICAL CHILD AND ADOLESCENT PSYCHOLOGY</t>
  </si>
  <si>
    <t>1537-4416</t>
  </si>
  <si>
    <t>JOURNAL OF CLINICAL DENSITOMETRY</t>
  </si>
  <si>
    <t>1094-6950</t>
  </si>
  <si>
    <t>JOURNAL OF CLINICAL ENDOCRINOLOGY &amp; METABOLISM</t>
  </si>
  <si>
    <t>0021-972X</t>
  </si>
  <si>
    <t>JOURNAL OF CLINICAL EPIDEMIOLOGY</t>
  </si>
  <si>
    <t>0895-4356</t>
  </si>
  <si>
    <t>JOURNAL OF CLINICAL AND EXPERIMENTAL NEUROPSYCHOLOGY</t>
  </si>
  <si>
    <t>1380-3395</t>
  </si>
  <si>
    <t>JOURNAL OF CLINICAL GASTROENTEROLOGY</t>
  </si>
  <si>
    <t>0192-0790</t>
  </si>
  <si>
    <t>JOURNAL OF CLINICAL HYPERTENSION</t>
  </si>
  <si>
    <t>1524-6175</t>
  </si>
  <si>
    <t>JOURNAL OF CLINICAL IMMUNOLOGY</t>
  </si>
  <si>
    <t>0271-9142</t>
  </si>
  <si>
    <t>JOURNAL OF CLINICAL INVESTIGATION</t>
  </si>
  <si>
    <t>0021-9738</t>
  </si>
  <si>
    <t>JOURNAL OF CLINICAL LABORATORY ANALYSIS</t>
  </si>
  <si>
    <t>0887-8013</t>
  </si>
  <si>
    <t>JOURNAL OF CLINICAL LIPIDOLOGY</t>
  </si>
  <si>
    <t>1933-2874</t>
  </si>
  <si>
    <t>JOURNAL OF CLINICAL MEDICINE</t>
  </si>
  <si>
    <t>JOURNAL OF CLINICAL MICROBIOLOGY</t>
  </si>
  <si>
    <t>0095-1137</t>
  </si>
  <si>
    <t>JOURNAL OF CLINICAL MONITORING AND COMPUTING</t>
  </si>
  <si>
    <t>1387-1307</t>
  </si>
  <si>
    <t>JOURNAL OF CLINICAL NEUROLOGY</t>
  </si>
  <si>
    <t>1738-6586</t>
  </si>
  <si>
    <t>JOURNAL OF CLINICAL NEUROPHYSIOLOGY</t>
  </si>
  <si>
    <t>0736-0258</t>
  </si>
  <si>
    <t>JOURNAL OF CLINICAL NEUROSCIENCE</t>
  </si>
  <si>
    <t>0967-5868</t>
  </si>
  <si>
    <t>JOURNAL OF CLINICAL NURSING</t>
  </si>
  <si>
    <t>0962-1067</t>
  </si>
  <si>
    <t>JOURNAL OF CLINICAL ONCOLOGY</t>
  </si>
  <si>
    <t>0732-183X</t>
  </si>
  <si>
    <t>JOURNAL OF CLINICAL PATHOLOGY</t>
  </si>
  <si>
    <t>0021-9746</t>
  </si>
  <si>
    <t>JOURNAL OF CLINICAL PEDIATRIC DENTISTRY</t>
  </si>
  <si>
    <t>1053-4628</t>
  </si>
  <si>
    <t>JOURNAL OF CLINICAL PERIODONTOLOGY</t>
  </si>
  <si>
    <t>0303-6979</t>
  </si>
  <si>
    <t>JOURNAL OF CLINICAL PHARMACY AND THERAPEUTICS</t>
  </si>
  <si>
    <t>0269-4727</t>
  </si>
  <si>
    <t>JOURNAL OF CLINICAL PHARMACOLOGY</t>
  </si>
  <si>
    <t>0091-2700</t>
  </si>
  <si>
    <t>JOURNAL OF CLINICAL PSYCHIATRY</t>
  </si>
  <si>
    <t>0160-6689</t>
  </si>
  <si>
    <t>JOURNAL OF CLINICAL PSYCHOLOGY</t>
  </si>
  <si>
    <t>0021-9762</t>
  </si>
  <si>
    <t>JOURNAL OF CLINICAL PSYCHOLOGY IN MEDICAL SETTINGS</t>
  </si>
  <si>
    <t>1068-9583</t>
  </si>
  <si>
    <t>JOURNAL OF CLINICAL PSYCHOPHARMACOLOGY</t>
  </si>
  <si>
    <t>0271-0749</t>
  </si>
  <si>
    <t>JOURNAL OF CLINICAL RESEARCH IN PEDIATRIC ENDOCRINOLOGY</t>
  </si>
  <si>
    <t>1308-5727</t>
  </si>
  <si>
    <t>JOURNAL OF CLINICAL SLEEP MEDICINE</t>
  </si>
  <si>
    <t>1550-9389</t>
  </si>
  <si>
    <t>JOURNAL OF CLINICAL SPORT PSYCHOLOGY</t>
  </si>
  <si>
    <t>1932-9261</t>
  </si>
  <si>
    <t>JOURNAL OF CLINICAL ULTRASOUND</t>
  </si>
  <si>
    <t>0091-2751</t>
  </si>
  <si>
    <t>JOURNAL OF CLINICAL VIROLOGY</t>
  </si>
  <si>
    <t>1386-6532</t>
  </si>
  <si>
    <t>JOURNAL OF CLUSTER SCIENCE</t>
  </si>
  <si>
    <t>1040-7278</t>
  </si>
  <si>
    <t>JOURNAL OF CO2 UTILIZATION</t>
  </si>
  <si>
    <t>2212-9820</t>
  </si>
  <si>
    <t>JOURNAL OF COASTAL CONSERVATION</t>
  </si>
  <si>
    <t>1400-0350</t>
  </si>
  <si>
    <t>JOURNAL OF COASTAL RESEARCH</t>
  </si>
  <si>
    <t>0749-0208</t>
  </si>
  <si>
    <t>JOURNAL OF COATINGS TECHNOLOGY AND RESEARCH</t>
  </si>
  <si>
    <t>JOURNAL OF COGNITION AND DEVELOPMENT</t>
  </si>
  <si>
    <t>1524-8372</t>
  </si>
  <si>
    <t>JOURNAL OF COGNITIVE PSYCHOLOGY</t>
  </si>
  <si>
    <t>2044-5911</t>
  </si>
  <si>
    <t>JOURNAL OF COGNITIVE PSYCHOTHERAPY</t>
  </si>
  <si>
    <t>0889-8391</t>
  </si>
  <si>
    <t>JOURNAL OF COGNITIVE NEUROSCIENCE</t>
  </si>
  <si>
    <t>0898-929X</t>
  </si>
  <si>
    <t>JOURNAL OF COLD REGIONS ENGINEERING</t>
  </si>
  <si>
    <t>0887-381X</t>
  </si>
  <si>
    <t>JOURNAL OF COLD WAR STUDIES</t>
  </si>
  <si>
    <t>1520-3972</t>
  </si>
  <si>
    <t>JOURNAL OF COLLEGE STUDENT DEVELOPMENT</t>
  </si>
  <si>
    <t>0897-5264</t>
  </si>
  <si>
    <t>JOURNAL OF COLLOID AND INTERFACE SCIENCE</t>
  </si>
  <si>
    <t>0021-9797</t>
  </si>
  <si>
    <t>JOURNAL OF COMBINATORIAL DESIGNS</t>
  </si>
  <si>
    <t>1063-8539</t>
  </si>
  <si>
    <t>JOURNAL OF COMBINATORIAL OPTIMIZATION</t>
  </si>
  <si>
    <t>1382-6905</t>
  </si>
  <si>
    <t>JOURNAL OF COMBINATORIAL THEORY SERIES A</t>
  </si>
  <si>
    <t>0097-3165</t>
  </si>
  <si>
    <t>JOURNAL OF COMBINATORIAL THEORY SERIES B</t>
  </si>
  <si>
    <t>0095-8956</t>
  </si>
  <si>
    <t>JOURNAL OF COMMUNICATION</t>
  </si>
  <si>
    <t>0021-9916</t>
  </si>
  <si>
    <t>JOURNAL OF COMMUNICATION DISORDERS</t>
  </si>
  <si>
    <t>0021-9924</t>
  </si>
  <si>
    <t>JOURNAL OF COMMUNITY HEALTH</t>
  </si>
  <si>
    <t>0094-5145</t>
  </si>
  <si>
    <t>JOURNAL OF COMMUNITY HEALTH NURSING</t>
  </si>
  <si>
    <t>0737-0016</t>
  </si>
  <si>
    <t>JOURNAL OF COMMUNICATIONS AND NETWORKS</t>
  </si>
  <si>
    <t>1229-2370</t>
  </si>
  <si>
    <t>JOURNAL OF COMMUNICATIONS TECHNOLOGY AND ELECTRONICS</t>
  </si>
  <si>
    <t>1064-2269</t>
  </si>
  <si>
    <t>JOURNAL OF COMMUNITY &amp; APPLIED SOCIAL PSYCHOLOGY</t>
  </si>
  <si>
    <t>1052-9284</t>
  </si>
  <si>
    <t>JOURNAL OF COMMUNITY PSYCHOLOGY</t>
  </si>
  <si>
    <t>0090-4392</t>
  </si>
  <si>
    <t>JOURNAL OF COMMUTATIVE ALGEBRA</t>
  </si>
  <si>
    <t>1939-0807</t>
  </si>
  <si>
    <t>JOURNAL OF COMPARATIVE ECONOMICS</t>
  </si>
  <si>
    <t>0147-5967</t>
  </si>
  <si>
    <t>JOURNAL OF COMPARATIVE EFFECTIVENESS RESEARCH</t>
  </si>
  <si>
    <t>2042-6305</t>
  </si>
  <si>
    <t>JOURNAL OF COMPARATIVE FAMILY STUDIES</t>
  </si>
  <si>
    <t>0047-2328</t>
  </si>
  <si>
    <t>JOURNAL OF COMPARATIVE GERMANIC LINGUISTICS</t>
  </si>
  <si>
    <t>1383-4924</t>
  </si>
  <si>
    <t>JOURNAL OF COMPARATIVE NEUROLOGY</t>
  </si>
  <si>
    <t>0021-9967</t>
  </si>
  <si>
    <t>JOURNAL OF COMPARATIVE PATHOLOGY</t>
  </si>
  <si>
    <t>0021-9975</t>
  </si>
  <si>
    <t>JOURNAL OF COMPARATIVE PHYSIOLOGY A-NEUROETHOLOGY SENSORY NEURAL AND BEHAVIORAL PHYSIOLOGY</t>
  </si>
  <si>
    <t>0340-7594</t>
  </si>
  <si>
    <t>0174-1578</t>
  </si>
  <si>
    <t>JOURNAL OF COMPARATIVE POLICY ANALYSIS</t>
  </si>
  <si>
    <t>1387-6988</t>
  </si>
  <si>
    <t>JOURNAL OF COMPARATIVE PSYCHOLOGY</t>
  </si>
  <si>
    <t>0735-7036</t>
  </si>
  <si>
    <t>JOURNAL OF COMPETITION LAW &amp; ECONOMICS</t>
  </si>
  <si>
    <t>1744-6414</t>
  </si>
  <si>
    <t>JOURNAL OF COMPLEXITY</t>
  </si>
  <si>
    <t>0885-064X</t>
  </si>
  <si>
    <t>JOURNAL OF COMPOSITES FOR CONSTRUCTION</t>
  </si>
  <si>
    <t>1090-0268</t>
  </si>
  <si>
    <t>JOURNAL OF COMPOSITE MATERIALS</t>
  </si>
  <si>
    <t>0021-9983</t>
  </si>
  <si>
    <t>JOURNAL OF COMPUTATIONAL ACOUSTICS</t>
  </si>
  <si>
    <t>0218-396X</t>
  </si>
  <si>
    <t>JOURNAL OF COMPUTER-AIDED MOLECULAR DESIGN</t>
  </si>
  <si>
    <t>0920-654X</t>
  </si>
  <si>
    <t>JOURNAL OF COMPUTATIONAL AND APPLIED MATHEMATICS</t>
  </si>
  <si>
    <t>0377-0427</t>
  </si>
  <si>
    <t>JOURNAL OF COMPUTER ASSISTED LEARNING</t>
  </si>
  <si>
    <t>0266-4909</t>
  </si>
  <si>
    <t>JOURNAL OF COMPUTER ASSISTED TOMOGRAPHY</t>
  </si>
  <si>
    <t>0363-8715</t>
  </si>
  <si>
    <t>JOURNAL OF COMPUTATIONAL BIOLOGY</t>
  </si>
  <si>
    <t>1066-5277</t>
  </si>
  <si>
    <t>JOURNAL OF COMPUTATIONAL CHEMISTRY</t>
  </si>
  <si>
    <t>0192-8651</t>
  </si>
  <si>
    <t>JOURNAL OF COMPUTING IN CIVIL ENGINEERING</t>
  </si>
  <si>
    <t>0887-3801</t>
  </si>
  <si>
    <t>JOURNAL OF COMPUTATIONAL ELECTRONICS</t>
  </si>
  <si>
    <t>1569-8025</t>
  </si>
  <si>
    <t>JOURNAL OF COMPUTATIONAL FINANCE</t>
  </si>
  <si>
    <t>1460-1559</t>
  </si>
  <si>
    <t>JOURNAL OF COMPUTATIONAL AND GRAPHICAL STATISTICS</t>
  </si>
  <si>
    <t>1061-8600</t>
  </si>
  <si>
    <t>JOURNAL OF COMPUTING IN HIGHER EDUCATION</t>
  </si>
  <si>
    <t>1042-1726</t>
  </si>
  <si>
    <t>JOURNAL OF COMPUTING AND INFORMATION SCIENCE IN ENGINEERING</t>
  </si>
  <si>
    <t>1530-9827</t>
  </si>
  <si>
    <t>JOURNAL OF COMPUTER INFORMATION SYSTEMS</t>
  </si>
  <si>
    <t>0887-4417</t>
  </si>
  <si>
    <t>JOURNAL OF COMPUTATIONAL MATHEMATICS</t>
  </si>
  <si>
    <t>0254-9409</t>
  </si>
  <si>
    <t>JOURNAL OF COMPUTATIONAL NEUROSCIENCE</t>
  </si>
  <si>
    <t>0929-5313</t>
  </si>
  <si>
    <t>JOURNAL OF COMPUTATIONAL AND NONLINEAR DYNAMICS</t>
  </si>
  <si>
    <t>1555-1423</t>
  </si>
  <si>
    <t>JOURNAL OF COMPUTATIONAL PHYSICS</t>
  </si>
  <si>
    <t>0021-9991</t>
  </si>
  <si>
    <t>JOURNAL OF COMPUTER SCIENCE AND TECHNOLOGY</t>
  </si>
  <si>
    <t>1000-9000</t>
  </si>
  <si>
    <t>JOURNAL OF COMPUTATIONAL SCIENCE</t>
  </si>
  <si>
    <t>1877-7503</t>
  </si>
  <si>
    <t>JOURNAL OF COMPUTER AND SYSTEMS SCIENCES INTERNATIONAL</t>
  </si>
  <si>
    <t>1064-2307</t>
  </si>
  <si>
    <t>JOURNAL OF COMPUTER AND SYSTEM SCIENCES</t>
  </si>
  <si>
    <t>0022-0000</t>
  </si>
  <si>
    <t>JOURNAL OF COMPUTATIONAL AND THEORETICAL TRANSPORT</t>
  </si>
  <si>
    <t>2332-4309</t>
  </si>
  <si>
    <t>JOURNAL OF COMPUTER-MEDIATED COMMUNICATION</t>
  </si>
  <si>
    <t>1083-6101</t>
  </si>
  <si>
    <t>JOURNAL OF CONCHOLOGY</t>
  </si>
  <si>
    <t>0022-0019</t>
  </si>
  <si>
    <t>JOURNAL OF CONFLICT RESOLUTION</t>
  </si>
  <si>
    <t>0022-0027</t>
  </si>
  <si>
    <t>JOURNAL OF CONSCIOUSNESS STUDIES</t>
  </si>
  <si>
    <t>1355-8250</t>
  </si>
  <si>
    <t>JOURNAL OF CONSTRUCTION ENGINEERING AND MANAGEMENT</t>
  </si>
  <si>
    <t>0733-9364</t>
  </si>
  <si>
    <t>JOURNAL OF CONSTRUCTIVIST PSYCHOLOGY</t>
  </si>
  <si>
    <t>1072-0537</t>
  </si>
  <si>
    <t>JOURNAL OF CONSTRUCTIONAL STEEL RESEARCH</t>
  </si>
  <si>
    <t>0143-974X</t>
  </si>
  <si>
    <t>JOURNAL OF CONSULTING AND CLINICAL PSYCHOLOGY</t>
  </si>
  <si>
    <t>0022-006X</t>
  </si>
  <si>
    <t>JOURNAL OF CONSUMER AFFAIRS</t>
  </si>
  <si>
    <t>0022-0078</t>
  </si>
  <si>
    <t>JOURNAL OF CONSUMER BEHAVIOUR</t>
  </si>
  <si>
    <t>1472-0817</t>
  </si>
  <si>
    <t>JOURNAL OF CONSUMER CULTURE</t>
  </si>
  <si>
    <t>1469-5405</t>
  </si>
  <si>
    <t>JOURNAL OF CONSUMER PSYCHOLOGY</t>
  </si>
  <si>
    <t>1057-7408</t>
  </si>
  <si>
    <t>JOURNAL OF CONSUMER RESEARCH</t>
  </si>
  <si>
    <t>0093-5301</t>
  </si>
  <si>
    <t>JOURNAL OF CONTAMINANT HYDROLOGY</t>
  </si>
  <si>
    <t>0169-7722</t>
  </si>
  <si>
    <t>JOURNAL OF CONTEMPORARY ASIA</t>
  </si>
  <si>
    <t>0047-2336</t>
  </si>
  <si>
    <t>JOURNAL OF CONTEMPORARY BRACHYTHERAPY</t>
  </si>
  <si>
    <t>1689-832X</t>
  </si>
  <si>
    <t>JOURNAL OF CONTEMPORARY CHINA</t>
  </si>
  <si>
    <t>1067-0564</t>
  </si>
  <si>
    <t>JOURNAL OF CONTEMPORARY CRIMINAL JUSTICE</t>
  </si>
  <si>
    <t>1043-9862</t>
  </si>
  <si>
    <t>JOURNAL OF CONTEMPORARY ETHNOGRAPHY</t>
  </si>
  <si>
    <t>0891-2416</t>
  </si>
  <si>
    <t>JOURNAL OF CONTEMPORARY HISTORY</t>
  </si>
  <si>
    <t>0022-0094</t>
  </si>
  <si>
    <t>JOURNAL OF CONTEMPORARY MATHEMATICAL ANALYSIS-ARMENIAN ACADEMY OF SCIENCES</t>
  </si>
  <si>
    <t>1068-3623</t>
  </si>
  <si>
    <t>JOURNAL OF CONTEMPORARY PHYSICS-ARMENIAN ACADEMY OF SCIENCES</t>
  </si>
  <si>
    <t>1068-3372</t>
  </si>
  <si>
    <t>JOURNAL OF CONTEXTUAL BEHAVIORAL SCIENCE</t>
  </si>
  <si>
    <t>2212-1447</t>
  </si>
  <si>
    <t>JOURNAL OF CONTINUING EDUCATION IN THE HEALTH PROFESSIONS</t>
  </si>
  <si>
    <t>0894-1912</t>
  </si>
  <si>
    <t>JOURNAL OF CONTINUING EDUCATION IN NURSING</t>
  </si>
  <si>
    <t>0022-0124</t>
  </si>
  <si>
    <t>JOURNAL OF CONTINGENCIES AND CRISIS MANAGEMENT</t>
  </si>
  <si>
    <t>0966-0879</t>
  </si>
  <si>
    <t>JOURNAL OF CONTROLLED RELEASE</t>
  </si>
  <si>
    <t>0168-3659</t>
  </si>
  <si>
    <t>JOURNAL OF CONVEX ANALYSIS</t>
  </si>
  <si>
    <t>0944-6532</t>
  </si>
  <si>
    <t>JOURNAL OF COORDINATION CHEMISTRY</t>
  </si>
  <si>
    <t>0095-8972</t>
  </si>
  <si>
    <t>JOURNAL OF THE COPYRIGHT SOCIETY OF THE USA</t>
  </si>
  <si>
    <t>0886-3520</t>
  </si>
  <si>
    <t>JOURNAL OF CORPORATE FINANCE</t>
  </si>
  <si>
    <t>0929-1199</t>
  </si>
  <si>
    <t>JOURNAL OF CORRECTIONAL HEALTH CARE</t>
  </si>
  <si>
    <t>1078-3458</t>
  </si>
  <si>
    <t>JOURNAL OF COSMETIC DERMATOLOGY</t>
  </si>
  <si>
    <t>1473-2130</t>
  </si>
  <si>
    <t>JOURNAL OF COSMETIC AND LASER THERAPY</t>
  </si>
  <si>
    <t>1476-4172</t>
  </si>
  <si>
    <t>JOURNAL OF COSMETIC SCIENCE</t>
  </si>
  <si>
    <t>1525-7886</t>
  </si>
  <si>
    <t>JOURNAL OF COSMOLOGY AND ASTROPARTICLE PHYSICS</t>
  </si>
  <si>
    <t>1475-7516</t>
  </si>
  <si>
    <t>JOURNAL OF COUNSELING AND DEVELOPMENT</t>
  </si>
  <si>
    <t>0748-9633</t>
  </si>
  <si>
    <t>JOURNAL OF COUNSELING PSYCHOLOGY</t>
  </si>
  <si>
    <t>0022-0167</t>
  </si>
  <si>
    <t>JOURNAL OF CRANIO-MAXILLOFACIAL SURGERY</t>
  </si>
  <si>
    <t>1010-5182</t>
  </si>
  <si>
    <t>JOURNAL OF CRANIOFACIAL SURGERY</t>
  </si>
  <si>
    <t>1049-2275</t>
  </si>
  <si>
    <t>JOURNAL OF CREATIVE BEHAVIOR</t>
  </si>
  <si>
    <t>0022-0175</t>
  </si>
  <si>
    <t>JOURNAL OF CREDIT RISK</t>
  </si>
  <si>
    <t>1744-6619</t>
  </si>
  <si>
    <t>JOURNAL OF CRIMINAL JUSTICE</t>
  </si>
  <si>
    <t>0047-2352</t>
  </si>
  <si>
    <t>JOURNAL OF CRIMINAL LAW &amp; CRIMINOLOGY</t>
  </si>
  <si>
    <t>0091-4169</t>
  </si>
  <si>
    <t>JOURNAL OF CRITICAL CARE</t>
  </si>
  <si>
    <t>0883-9441</t>
  </si>
  <si>
    <t>JOURNAL OF CROHNS &amp; COLITIS</t>
  </si>
  <si>
    <t>1873-9946</t>
  </si>
  <si>
    <t>JOURNAL OF CROSS-CULTURAL PSYCHOLOGY</t>
  </si>
  <si>
    <t>0022-0221</t>
  </si>
  <si>
    <t>JOURNAL OF CRUSTACEAN BIOLOGY</t>
  </si>
  <si>
    <t>0278-0372</t>
  </si>
  <si>
    <t>JOURNAL OF CRYPTOLOGY</t>
  </si>
  <si>
    <t>0933-2790</t>
  </si>
  <si>
    <t>JOURNAL OF CRYSTAL GROWTH</t>
  </si>
  <si>
    <t>0022-0248</t>
  </si>
  <si>
    <t>JOURNAL OF CULTURAL ECONOMICS</t>
  </si>
  <si>
    <t>0885-2545</t>
  </si>
  <si>
    <t>JOURNAL OF CULTURAL ECONOMY</t>
  </si>
  <si>
    <t>1753-0350</t>
  </si>
  <si>
    <t>JOURNAL OF CULTURAL HERITAGE</t>
  </si>
  <si>
    <t>1296-2074</t>
  </si>
  <si>
    <t>JOURNAL OF CURRICULUM STUDIES</t>
  </si>
  <si>
    <t>0022-0272</t>
  </si>
  <si>
    <t>JOURNAL OF CUTANEOUS MEDICINE AND SURGERY</t>
  </si>
  <si>
    <t>1203-4754</t>
  </si>
  <si>
    <t>JOURNAL OF CUTANEOUS PATHOLOGY</t>
  </si>
  <si>
    <t>0303-6987</t>
  </si>
  <si>
    <t>JOURNAL OF CYSTIC FIBROSIS</t>
  </si>
  <si>
    <t>1569-1993</t>
  </si>
  <si>
    <t>JOURNAL OF CYTOLOGY</t>
  </si>
  <si>
    <t>0970-9371</t>
  </si>
  <si>
    <t>JOURNAL OF DAIRY RESEARCH</t>
  </si>
  <si>
    <t>0022-0299</t>
  </si>
  <si>
    <t>JOURNAL OF DAIRY SCIENCE</t>
  </si>
  <si>
    <t>0022-0302</t>
  </si>
  <si>
    <t>JOURNAL OF DATABASE MANAGEMENT</t>
  </si>
  <si>
    <t>1063-8016</t>
  </si>
  <si>
    <t>JOURNAL OF DEAF STUDIES AND DEAF EDUCATION</t>
  </si>
  <si>
    <t>1081-4159</t>
  </si>
  <si>
    <t>JOURNAL OF DEMOCRACY</t>
  </si>
  <si>
    <t>1045-5736</t>
  </si>
  <si>
    <t>JOURNAL OF DEMOGRAPHIC ECONOMICS</t>
  </si>
  <si>
    <t>2054-0892</t>
  </si>
  <si>
    <t>JOURNAL OF DENTISTRY</t>
  </si>
  <si>
    <t>0300-5712</t>
  </si>
  <si>
    <t>JOURNAL OF DENTAL EDUCATION</t>
  </si>
  <si>
    <t>0022-0337</t>
  </si>
  <si>
    <t>JOURNAL OF DENTAL RESEARCH</t>
  </si>
  <si>
    <t>0022-0345</t>
  </si>
  <si>
    <t>JOURNAL OF DENTAL SCIENCES</t>
  </si>
  <si>
    <t>1991-7902</t>
  </si>
  <si>
    <t>JOURNAL OF DERIVATIVES</t>
  </si>
  <si>
    <t>1074-1240</t>
  </si>
  <si>
    <t>JOURNAL OF DERMATOLOGY</t>
  </si>
  <si>
    <t>0385-2407</t>
  </si>
  <si>
    <t>JOURNAL OF DERMATOLOGICAL SCIENCE</t>
  </si>
  <si>
    <t>0923-1811</t>
  </si>
  <si>
    <t>JOURNAL OF DERMATOLOGICAL TREATMENT</t>
  </si>
  <si>
    <t>0954-6634</t>
  </si>
  <si>
    <t>JOURNAL OF DESTINATION MARKETING &amp; MANAGEMENT</t>
  </si>
  <si>
    <t>2212-571X</t>
  </si>
  <si>
    <t>JOURNAL OF DEVELOPMENTAL AND BEHAVIORAL PEDIATRICS</t>
  </si>
  <si>
    <t>0196-206X</t>
  </si>
  <si>
    <t>JOURNAL OF DEVELOPMENT ECONOMICS</t>
  </si>
  <si>
    <t>0304-3878</t>
  </si>
  <si>
    <t>JOURNAL OF DEVELOPMENT EFFECTIVENESS</t>
  </si>
  <si>
    <t>1943-9342</t>
  </si>
  <si>
    <t>JOURNAL OF DEVELOPMENTAL ORIGINS OF HEALTH AND DISEASE</t>
  </si>
  <si>
    <t>2040-1744</t>
  </si>
  <si>
    <t>JOURNAL OF DEVELOPMENTAL AND PHYSICAL DISABILITIES</t>
  </si>
  <si>
    <t>1056-263X</t>
  </si>
  <si>
    <t>JOURNAL OF DEVELOPMENT STUDIES</t>
  </si>
  <si>
    <t>0022-0388</t>
  </si>
  <si>
    <t>JOURNAL OF DIABETES</t>
  </si>
  <si>
    <t>1753-0393</t>
  </si>
  <si>
    <t>JOURNAL OF DIABETES AND ITS COMPLICATIONS</t>
  </si>
  <si>
    <t>1056-8727</t>
  </si>
  <si>
    <t>JOURNAL OF DIABETES INVESTIGATION</t>
  </si>
  <si>
    <t>JOURNAL OF DIABETES RESEARCH</t>
  </si>
  <si>
    <t>2314-6745</t>
  </si>
  <si>
    <t>JOURNAL OF DIFFERENCE EQUATIONS AND APPLICATIONS</t>
  </si>
  <si>
    <t>1023-6198</t>
  </si>
  <si>
    <t>JOURNAL OF DIFFERENTIAL EQUATIONS</t>
  </si>
  <si>
    <t>0022-0396</t>
  </si>
  <si>
    <t>JOURNAL OF DIFFERENTIAL GEOMETRY</t>
  </si>
  <si>
    <t>0022-040X</t>
  </si>
  <si>
    <t>JOURNAL OF DIGESTIVE DISEASES</t>
  </si>
  <si>
    <t>1751-2972</t>
  </si>
  <si>
    <t>JOURNAL OF DIGITAL IMAGING</t>
  </si>
  <si>
    <t>0897-1889</t>
  </si>
  <si>
    <t>JOURNAL OF DISABILITY POLICY STUDIES</t>
  </si>
  <si>
    <t>1044-2073</t>
  </si>
  <si>
    <t>JOURNAL OF DISPERSION SCIENCE AND TECHNOLOGY</t>
  </si>
  <si>
    <t>0193-2691</t>
  </si>
  <si>
    <t>JOURNAL OF DIVERSITY IN HIGHER EDUCATION</t>
  </si>
  <si>
    <t>1938-8926</t>
  </si>
  <si>
    <t>JOURNAL OF DOCUMENTATION</t>
  </si>
  <si>
    <t>0022-0418</t>
  </si>
  <si>
    <t>JOURNAL OF DRUG DELIVERY SCIENCE AND TECHNOLOGY</t>
  </si>
  <si>
    <t>1773-2247</t>
  </si>
  <si>
    <t>JOURNAL OF DRUG ISSUES</t>
  </si>
  <si>
    <t>0022-0426</t>
  </si>
  <si>
    <t>JOURNAL OF DRUG TARGETING</t>
  </si>
  <si>
    <t>1061-186X</t>
  </si>
  <si>
    <t>JOURNAL OF DRUGS IN DERMATOLOGY</t>
  </si>
  <si>
    <t>1545-9616</t>
  </si>
  <si>
    <t>JOURNAL DER DEUTSCHEN DERMATOLOGISCHEN GESELLSCHAFT</t>
  </si>
  <si>
    <t>1610-0379</t>
  </si>
  <si>
    <t>JOURNAL OF DUAL DIAGNOSIS</t>
  </si>
  <si>
    <t>1550-4263</t>
  </si>
  <si>
    <t>JOURNAL OF DYNAMICAL AND CONTROL SYSTEMS</t>
  </si>
  <si>
    <t>1079-2724</t>
  </si>
  <si>
    <t>JOURNAL OF DYNAMICS AND DIFFERENTIAL EQUATIONS</t>
  </si>
  <si>
    <t>1040-7294</t>
  </si>
  <si>
    <t>JOURNAL OF DYNAMIC SYSTEMS MEASUREMENT AND CONTROL-TRANSACTIONS OF THE ASME</t>
  </si>
  <si>
    <t>0022-0434</t>
  </si>
  <si>
    <t>0949-6181</t>
  </si>
  <si>
    <t>JOURNAL OF EARLY ADOLESCENCE</t>
  </si>
  <si>
    <t>0272-4316</t>
  </si>
  <si>
    <t>JOURNAL OF EARLY INTERVENTION</t>
  </si>
  <si>
    <t>1053-8151</t>
  </si>
  <si>
    <t>JOURNAL OF EARLY MODERN HISTORY</t>
  </si>
  <si>
    <t>1385-3783</t>
  </si>
  <si>
    <t>JOURNAL OF EARTH SCIENCE</t>
  </si>
  <si>
    <t>1674-487X</t>
  </si>
  <si>
    <t>JOURNAL OF EARTH SYSTEM SCIENCE</t>
  </si>
  <si>
    <t>JOURNAL OF EARTHQUAKE ENGINEERING</t>
  </si>
  <si>
    <t>1363-2469</t>
  </si>
  <si>
    <t>JOURNAL OF EARTHQUAKE AND TSUNAMI</t>
  </si>
  <si>
    <t>1793-4311</t>
  </si>
  <si>
    <t>JOURNAL OF EASTERN AFRICAN STUDIES</t>
  </si>
  <si>
    <t>1753-1055</t>
  </si>
  <si>
    <t>JOURNAL OF EAST ASIAN LINGUISTICS</t>
  </si>
  <si>
    <t>0925-8558</t>
  </si>
  <si>
    <t>JOURNAL OF EAST ASIAN STUDIES</t>
  </si>
  <si>
    <t>1598-2408</t>
  </si>
  <si>
    <t>JOURNAL OF ECOLOGY</t>
  </si>
  <si>
    <t>0022-0477</t>
  </si>
  <si>
    <t>JOURNAL OF ECONOMICS</t>
  </si>
  <si>
    <t>0931-8658</t>
  </si>
  <si>
    <t>JOURNAL OF THE ECONOMICS OF AGEING</t>
  </si>
  <si>
    <t>2212-828X</t>
  </si>
  <si>
    <t>JOURNAL OF ECONOMIC BEHAVIOR &amp; ORGANIZATION</t>
  </si>
  <si>
    <t>0167-2681</t>
  </si>
  <si>
    <t>JOURNAL OF ECONOMIC DYNAMICS &amp; CONTROL</t>
  </si>
  <si>
    <t>0165-1889</t>
  </si>
  <si>
    <t>JOURNAL OF ECONOMIC EDUCATION</t>
  </si>
  <si>
    <t>0022-0485</t>
  </si>
  <si>
    <t>JOURNAL OF ECONOMIC ENTOMOLOGY</t>
  </si>
  <si>
    <t>0022-0493</t>
  </si>
  <si>
    <t>JOURNAL OF ECONOMIC GEOGRAPHY</t>
  </si>
  <si>
    <t>1468-2702</t>
  </si>
  <si>
    <t>JOURNAL OF ECONOMIC GROWTH</t>
  </si>
  <si>
    <t>1381-4338</t>
  </si>
  <si>
    <t>JOURNAL OF ECONOMIC HISTORY</t>
  </si>
  <si>
    <t>0022-0507</t>
  </si>
  <si>
    <t>JOURNAL OF ECONOMIC INEQUALITY</t>
  </si>
  <si>
    <t>1569-1721</t>
  </si>
  <si>
    <t>JOURNAL OF ECONOMIC INTERACTION AND COORDINATION</t>
  </si>
  <si>
    <t>1860-711X</t>
  </si>
  <si>
    <t>JOURNAL OF ECONOMIC ISSUES</t>
  </si>
  <si>
    <t>0021-3624</t>
  </si>
  <si>
    <t>JOURNAL OF ECONOMIC LITERATURE</t>
  </si>
  <si>
    <t>0022-0515</t>
  </si>
  <si>
    <t>JOURNAL OF ECONOMICS &amp; MANAGEMENT STRATEGY</t>
  </si>
  <si>
    <t>1058-6407</t>
  </si>
  <si>
    <t>JOURNAL OF ECONOMIC METHODOLOGY</t>
  </si>
  <si>
    <t>1350-178X</t>
  </si>
  <si>
    <t>JOURNAL OF ECONOMIC PERSPECTIVES</t>
  </si>
  <si>
    <t>0895-3309</t>
  </si>
  <si>
    <t>JOURNAL OF ECONOMIC POLICY REFORM</t>
  </si>
  <si>
    <t>1748-7870</t>
  </si>
  <si>
    <t>JOURNAL OF ECONOMIC PSYCHOLOGY</t>
  </si>
  <si>
    <t>0167-4870</t>
  </si>
  <si>
    <t>JOURNAL OF THE ECONOMIC AND SOCIAL HISTORY OF THE ORIENT</t>
  </si>
  <si>
    <t>0022-4995</t>
  </si>
  <si>
    <t>JOURNAL OF ECONOMIC SURVEYS</t>
  </si>
  <si>
    <t>0950-0804</t>
  </si>
  <si>
    <t>JOURNAL OF ECONOMIC THEORY</t>
  </si>
  <si>
    <t>0022-0531</t>
  </si>
  <si>
    <t>JOURNAL OF ECONOMETRICS</t>
  </si>
  <si>
    <t>0304-4076</t>
  </si>
  <si>
    <t>JOURNAL OF ECT</t>
  </si>
  <si>
    <t>1095-0680</t>
  </si>
  <si>
    <t>JOURNAL OF EDUCATIONAL AND BEHAVIORAL STATISTICS</t>
  </si>
  <si>
    <t>1076-9986</t>
  </si>
  <si>
    <t>JOURNAL OF EDUCATIONAL COMPUTING RESEARCH</t>
  </si>
  <si>
    <t>0735-6331</t>
  </si>
  <si>
    <t>JOURNAL OF EDUCATIONAL MEASUREMENT</t>
  </si>
  <si>
    <t>0022-0655</t>
  </si>
  <si>
    <t>JOURNAL OF EDUCATION POLICY</t>
  </si>
  <si>
    <t>0268-0939</t>
  </si>
  <si>
    <t>JOURNAL OF EDUCATIONAL PSYCHOLOGY</t>
  </si>
  <si>
    <t>0022-0663</t>
  </si>
  <si>
    <t>JOURNAL OF EDUCATIONAL AND PSYCHOLOGICAL CONSULTATION</t>
  </si>
  <si>
    <t>1047-4412</t>
  </si>
  <si>
    <t>JOURNAL OF EDUCATIONAL RESEARCH</t>
  </si>
  <si>
    <t>0022-0671</t>
  </si>
  <si>
    <t>JOURNAL OF EDUCATION FOR TEACHING</t>
  </si>
  <si>
    <t>0260-7476</t>
  </si>
  <si>
    <t>JOURNAL OF ELASTICITY</t>
  </si>
  <si>
    <t>0374-3535</t>
  </si>
  <si>
    <t>JOURNAL OF ELASTOMERS AND PLASTICS</t>
  </si>
  <si>
    <t>0095-2443</t>
  </si>
  <si>
    <t>JOURNAL OF ELDER ABUSE &amp; NEGLECT</t>
  </si>
  <si>
    <t>0894-6566</t>
  </si>
  <si>
    <t>JOURNAL OF ELECTRICAL ENGINEERING &amp; TECHNOLOGY</t>
  </si>
  <si>
    <t>1975-0102</t>
  </si>
  <si>
    <t>JOURNAL OF ELECTRICAL ENGINEERING-ELEKTROTECHNICKY CASOPIS</t>
  </si>
  <si>
    <t>1335-3632</t>
  </si>
  <si>
    <t>JOURNAL OF ELECTROANALYTICAL CHEMISTRY</t>
  </si>
  <si>
    <t>1572-6657</t>
  </si>
  <si>
    <t>JOURNAL OF ELECTROCARDIOLOGY</t>
  </si>
  <si>
    <t>0022-0736</t>
  </si>
  <si>
    <t>JOURNAL OF ELECTROCERAMICS</t>
  </si>
  <si>
    <t>1385-3449</t>
  </si>
  <si>
    <t>JOURNAL OF ELECTROCHEMICAL ENERGY CONVERSION AND STORAGE</t>
  </si>
  <si>
    <t>2381-6872</t>
  </si>
  <si>
    <t>JOURNAL OF ELECTROCHEMICAL SCIENCE AND TECHNOLOGY</t>
  </si>
  <si>
    <t>2093-8551</t>
  </si>
  <si>
    <t>JOURNAL OF THE ELECTROCHEMICAL SOCIETY</t>
  </si>
  <si>
    <t>0013-4651</t>
  </si>
  <si>
    <t>JOURNAL OF ELECTROMAGNETIC WAVES AND APPLICATIONS</t>
  </si>
  <si>
    <t>0920-5071</t>
  </si>
  <si>
    <t>JOURNAL OF ELECTROMYOGRAPHY AND KINESIOLOGY</t>
  </si>
  <si>
    <t>1050-6411</t>
  </si>
  <si>
    <t>JOURNAL OF ELECTRONIC COMMERCE RESEARCH</t>
  </si>
  <si>
    <t>1526-6133</t>
  </si>
  <si>
    <t>JOURNAL OF ELECTRONIC IMAGING</t>
  </si>
  <si>
    <t>1017-9909</t>
  </si>
  <si>
    <t>JOURNAL OF ELECTRONIC MATERIALS</t>
  </si>
  <si>
    <t>0361-5235</t>
  </si>
  <si>
    <t>JOURNAL OF ELECTRONIC PACKAGING</t>
  </si>
  <si>
    <t>1043-7398</t>
  </si>
  <si>
    <t>JOURNAL OF ELECTRON SPECTROSCOPY AND RELATED PHENOMENA</t>
  </si>
  <si>
    <t>0368-2048</t>
  </si>
  <si>
    <t>JOURNAL OF ELECTRONIC TESTING-THEORY AND APPLICATIONS</t>
  </si>
  <si>
    <t>0923-8174</t>
  </si>
  <si>
    <t>JOURNAL OF ELECTROSTATICS</t>
  </si>
  <si>
    <t>0304-3886</t>
  </si>
  <si>
    <t>JOURNAL OF ELEMENTOLOGY</t>
  </si>
  <si>
    <t>1644-2296</t>
  </si>
  <si>
    <t>JOURNAL OF EMERGENCY MEDICINE</t>
  </si>
  <si>
    <t>0736-4679</t>
  </si>
  <si>
    <t>JOURNAL OF EMERGENCY NURSING</t>
  </si>
  <si>
    <t>0099-1767</t>
  </si>
  <si>
    <t>JOURNAL OF EMOTIONAL AND BEHAVIORAL DISORDERS</t>
  </si>
  <si>
    <t>1063-4266</t>
  </si>
  <si>
    <t>JOURNAL OF EMPIRICAL FINANCE</t>
  </si>
  <si>
    <t>0927-5398</t>
  </si>
  <si>
    <t>JOURNAL OF EMPIRICAL LEGAL STUDIES</t>
  </si>
  <si>
    <t>1740-1453</t>
  </si>
  <si>
    <t>JOURNAL OF EMPIRICAL RESEARCH ON HUMAN RESEARCH ETHICS</t>
  </si>
  <si>
    <t>1556-2646</t>
  </si>
  <si>
    <t>JOURNAL OF EMPLOYMENT COUNSELING</t>
  </si>
  <si>
    <t>0022-0787</t>
  </si>
  <si>
    <t>JOURNAL OF ENDOCRINOLOGY</t>
  </si>
  <si>
    <t>0022-0795</t>
  </si>
  <si>
    <t>JOURNAL OF ENDOCRINOLOGICAL INVESTIGATION</t>
  </si>
  <si>
    <t>JOURNAL OF ENDODONTICS</t>
  </si>
  <si>
    <t>0099-2399</t>
  </si>
  <si>
    <t>JOURNAL OF ENDOUROLOGY</t>
  </si>
  <si>
    <t>0892-7790</t>
  </si>
  <si>
    <t>JOURNAL OF ENDOVASCULAR THERAPY</t>
  </si>
  <si>
    <t>1526-6028</t>
  </si>
  <si>
    <t>JOURNAL OF ENERGY ENGINEERING</t>
  </si>
  <si>
    <t>0733-9402</t>
  </si>
  <si>
    <t>JOURNAL OF ENERGETIC MATERIALS</t>
  </si>
  <si>
    <t>0737-0652</t>
  </si>
  <si>
    <t>JOURNAL OF ENERGY RESOURCES TECHNOLOGY-TRANSACTIONS OF THE ASME</t>
  </si>
  <si>
    <t>0195-0738</t>
  </si>
  <si>
    <t>JOURNAL OF ENERGY CHEMISTRY</t>
  </si>
  <si>
    <t>2095-4956</t>
  </si>
  <si>
    <t>JOURNAL OF THE ENERGY INSTITUTE</t>
  </si>
  <si>
    <t>1743-9671</t>
  </si>
  <si>
    <t>JOURNAL OF ENERGY IN SOUTHERN AFRICA</t>
  </si>
  <si>
    <t>1021-447X</t>
  </si>
  <si>
    <t>JOURNAL OF ENGINEERING DESIGN</t>
  </si>
  <si>
    <t>0954-4828</t>
  </si>
  <si>
    <t>JOURNAL OF ENGINEERING EDUCATION</t>
  </si>
  <si>
    <t>1069-4730</t>
  </si>
  <si>
    <t>JOURNAL OF ENGINEERED FIBERS AND FABRICS</t>
  </si>
  <si>
    <t>1558-9250</t>
  </si>
  <si>
    <t>JOURNAL OF ENGINEERING FOR GAS TURBINES AND POWER-TRANSACTIONS OF THE ASME</t>
  </si>
  <si>
    <t>0742-4795</t>
  </si>
  <si>
    <t>JOURNAL OF ENGINEERING MATERIALS AND TECHNOLOGY-TRANSACTIONS OF THE ASME</t>
  </si>
  <si>
    <t>0094-4289</t>
  </si>
  <si>
    <t>JOURNAL OF ENGINEERING MATHEMATICS</t>
  </si>
  <si>
    <t>0022-0833</t>
  </si>
  <si>
    <t>JOURNAL OF ENGINEERING MECHANICS</t>
  </si>
  <si>
    <t>0733-9399</t>
  </si>
  <si>
    <t>JOURNAL OF ENGINEERING RESEARCH</t>
  </si>
  <si>
    <t>2307-1877</t>
  </si>
  <si>
    <t>JOURNAL OF ENGINEERING TECHNOLOGY</t>
  </si>
  <si>
    <t>0747-9964</t>
  </si>
  <si>
    <t>JOURNAL OF ENGINEERING AND TECHNOLOGY MANAGEMENT</t>
  </si>
  <si>
    <t>0923-4748</t>
  </si>
  <si>
    <t>JOURNAL OF ENGINEERING THERMOPHYSICS</t>
  </si>
  <si>
    <t>1810-2328</t>
  </si>
  <si>
    <t>JOURNAL OF ENGLISH FOR ACADEMIC PURPOSES</t>
  </si>
  <si>
    <t>1475-1585</t>
  </si>
  <si>
    <t>JOURNAL OF ENGLISH LINGUISTICS</t>
  </si>
  <si>
    <t>0075-4242</t>
  </si>
  <si>
    <t>JOURNAL OF ENTERPRISE INFORMATION MANAGEMENT</t>
  </si>
  <si>
    <t>1741-0398</t>
  </si>
  <si>
    <t>JOURNAL OF THE ENTOMOLOGICAL RESEARCH SOCIETY</t>
  </si>
  <si>
    <t>1302-0250</t>
  </si>
  <si>
    <t>JOURNAL OF ENTOMOLOGICAL SCIENCE</t>
  </si>
  <si>
    <t>0749-8004</t>
  </si>
  <si>
    <t>JOURNAL OF ENVIRONMENTAL BIOLOGY</t>
  </si>
  <si>
    <t>0254-8704</t>
  </si>
  <si>
    <t>JOURNAL OF ENVIRONMENT &amp; DEVELOPMENT</t>
  </si>
  <si>
    <t>1070-4965</t>
  </si>
  <si>
    <t>JOURNAL OF ENVIRONMENTAL ECONOMICS AND MANAGEMENT</t>
  </si>
  <si>
    <t>0095-0696</t>
  </si>
  <si>
    <t>JOURNAL OF ENVIRONMENTAL EDUCATION</t>
  </si>
  <si>
    <t>0095-8964</t>
  </si>
  <si>
    <t>JOURNAL OF ENVIRONMENTAL ENGINEERING</t>
  </si>
  <si>
    <t>0733-9372</t>
  </si>
  <si>
    <t>JOURNAL OF ENVIRONMENTAL ENGINEERING AND LANDSCAPE MANAGEMENT</t>
  </si>
  <si>
    <t>1648-6897</t>
  </si>
  <si>
    <t>JOURNAL OF ENVIRONMENTAL HEALTH</t>
  </si>
  <si>
    <t>0022-0892</t>
  </si>
  <si>
    <t>JOURNAL OF ENVIRONMENTAL HEALTH SCIENCE AND ENGINEERING</t>
  </si>
  <si>
    <t>2052-336X</t>
  </si>
  <si>
    <t>JOURNAL OF ENVIRONMENTAL INFORMATICS</t>
  </si>
  <si>
    <t>1726-2135</t>
  </si>
  <si>
    <t>JOURNAL OF ENVIRONMENTAL LAW</t>
  </si>
  <si>
    <t>0952-8873</t>
  </si>
  <si>
    <t>JOURNAL OF ENVIRONMENTAL MANAGEMENT</t>
  </si>
  <si>
    <t>0301-4797</t>
  </si>
  <si>
    <t>JOURNAL OF ENVIRONMENTAL PATHOLOGY TOXICOLOGY AND ONCOLOGY</t>
  </si>
  <si>
    <t>0731-8898</t>
  </si>
  <si>
    <t>JOURNAL OF ENVIRONMENTAL PLANNING AND MANAGEMENT</t>
  </si>
  <si>
    <t>0964-0568</t>
  </si>
  <si>
    <t>JOURNAL OF ENVIRONMENTAL POLICY &amp; PLANNING</t>
  </si>
  <si>
    <t>1523-908X</t>
  </si>
  <si>
    <t>JOURNAL OF ENVIRONMENTAL PROTECTION AND ECOLOGY</t>
  </si>
  <si>
    <t>1311-5065</t>
  </si>
  <si>
    <t>JOURNAL OF ENVIRONMENTAL PSYCHOLOGY</t>
  </si>
  <si>
    <t>0272-4944</t>
  </si>
  <si>
    <t>JOURNAL OF ENVIRONMENTAL QUALITY</t>
  </si>
  <si>
    <t>0047-2425</t>
  </si>
  <si>
    <t>JOURNAL OF ENVIRONMENTAL RADIOACTIVITY</t>
  </si>
  <si>
    <t>0265-931X</t>
  </si>
  <si>
    <t>JOURNAL OF ENVIRONMENTAL SCIENCE AND HEALTH PART A-TOXIC/HAZARDOUS SUBSTANCES &amp; ENVIRONMENTAL ENGINEERING</t>
  </si>
  <si>
    <t>1093-4529</t>
  </si>
  <si>
    <t>JOURNAL OF ENVIRONMENTAL SCIENCE AND HEALTH PART B-PESTICIDES FOOD CONTAMINANTS AND AGRICULTURAL WASTES</t>
  </si>
  <si>
    <t>0360-1234</t>
  </si>
  <si>
    <t>JOURNAL OF ENVIRONMENTAL SCIENCE AND HEALTH PART C-ENVIRONMENTAL CARCINOGENESIS &amp; ECOTOXICOLOGY REVIEWS</t>
  </si>
  <si>
    <t>1059-0501</t>
  </si>
  <si>
    <t>JOURNAL OF ENVIRONMENTAL SCIENCE AND MANAGEMENT</t>
  </si>
  <si>
    <t>0119-1144</t>
  </si>
  <si>
    <t>JOURNAL OF ENVIRONMENTAL SCIENCES</t>
  </si>
  <si>
    <t>1001-0742</t>
  </si>
  <si>
    <t>JOURNAL OF ENZYME INHIBITION AND MEDICINAL CHEMISTRY</t>
  </si>
  <si>
    <t>1475-6366</t>
  </si>
  <si>
    <t>JOURNAL OF EPIDEMIOLOGY</t>
  </si>
  <si>
    <t>0917-5040</t>
  </si>
  <si>
    <t>JOURNAL OF EPIDEMIOLOGY AND COMMUNITY HEALTH</t>
  </si>
  <si>
    <t>0143-005X</t>
  </si>
  <si>
    <t>JOURNAL OF EQUINE VETERINARY SCIENCE</t>
  </si>
  <si>
    <t>0737-0806</t>
  </si>
  <si>
    <t>JOURNAL OF ESSENTIAL OIL BEARING PLANTS</t>
  </si>
  <si>
    <t>0972-060X</t>
  </si>
  <si>
    <t>JOURNAL OF ESSENTIAL OIL RESEARCH</t>
  </si>
  <si>
    <t>1041-2905</t>
  </si>
  <si>
    <t>JOURNAL OF ESTHETIC AND RESTORATIVE DENTISTRY</t>
  </si>
  <si>
    <t>1496-4155</t>
  </si>
  <si>
    <t>JOURNAL OF ETHNIC AND MIGRATION STUDIES</t>
  </si>
  <si>
    <t>1369-183X</t>
  </si>
  <si>
    <t>JOURNAL OF ETHNICITY IN SUBSTANCE ABUSE</t>
  </si>
  <si>
    <t>1533-2640</t>
  </si>
  <si>
    <t>JOURNAL OF ETHNOBIOLOGY</t>
  </si>
  <si>
    <t>0278-0771</t>
  </si>
  <si>
    <t>JOURNAL OF ETHNOBIOLOGY AND ETHNOMEDICINE</t>
  </si>
  <si>
    <t>JOURNAL OF ETHNOPHARMACOLOGY</t>
  </si>
  <si>
    <t>0378-8741</t>
  </si>
  <si>
    <t>JOURNAL OF ETHOLOGY</t>
  </si>
  <si>
    <t>0289-0771</t>
  </si>
  <si>
    <t>JOURNAL OF EUKARYOTIC MICROBIOLOGY</t>
  </si>
  <si>
    <t>1066-5234</t>
  </si>
  <si>
    <t>JOURNAL OF THE EUROPEAN ACADEMY OF DERMATOLOGY AND VENEREOLOGY</t>
  </si>
  <si>
    <t>0926-9959</t>
  </si>
  <si>
    <t>JOURNAL OF THE EUROPEAN CERAMIC SOCIETY</t>
  </si>
  <si>
    <t>0955-2219</t>
  </si>
  <si>
    <t>JOURNAL OF THE EUROPEAN ECONOMIC ASSOCIATION</t>
  </si>
  <si>
    <t>1542-4766</t>
  </si>
  <si>
    <t>JOURNAL OF EUROPEAN INTEGRATION</t>
  </si>
  <si>
    <t>0703-6337</t>
  </si>
  <si>
    <t>JOURNAL OF THE EUROPEAN MATHEMATICAL SOCIETY</t>
  </si>
  <si>
    <t>1435-9855</t>
  </si>
  <si>
    <t>JOURNAL OF THE EUROPEAN OPTICAL SOCIETY-RAPID PUBLICATIONS</t>
  </si>
  <si>
    <t>JOURNAL OF EUROPEAN PUBLIC POLICY</t>
  </si>
  <si>
    <t>1350-1763</t>
  </si>
  <si>
    <t>JOURNAL OF EUROPEAN SOCIAL POLICY</t>
  </si>
  <si>
    <t>0958-9287</t>
  </si>
  <si>
    <t>JOURNAL OF EVALUATION IN CLINICAL PRACTICE</t>
  </si>
  <si>
    <t>1356-1294</t>
  </si>
  <si>
    <t>JOURNAL OF EVIDENCE-BASED DENTAL PRACTICE</t>
  </si>
  <si>
    <t>1532-3382</t>
  </si>
  <si>
    <t>JOURNAL OF EVIDENCE-BASED PSYCHOTHERAPIES</t>
  </si>
  <si>
    <t>2360-0853</t>
  </si>
  <si>
    <t>JOURNAL OF EVOLUTIONARY BIOCHEMISTRY AND PHYSIOLOGY</t>
  </si>
  <si>
    <t>0022-0930</t>
  </si>
  <si>
    <t>JOURNAL OF EVOLUTIONARY ECONOMICS</t>
  </si>
  <si>
    <t>0936-9937</t>
  </si>
  <si>
    <t>JOURNAL OF EVOLUTION EQUATIONS</t>
  </si>
  <si>
    <t>1424-3199</t>
  </si>
  <si>
    <t>JOURNAL OF EVOLUTIONARY BIOLOGY</t>
  </si>
  <si>
    <t>1010-061X</t>
  </si>
  <si>
    <t>JOURNAL OF EXERCISE SCIENCE &amp; FITNESS</t>
  </si>
  <si>
    <t>1728-869X</t>
  </si>
  <si>
    <t>JOURNAL OF EXOTIC PET MEDICINE</t>
  </si>
  <si>
    <t>1557-5063</t>
  </si>
  <si>
    <t>JOURNAL OF EXPERIMENTAL BIOLOGY</t>
  </si>
  <si>
    <t>0022-0949</t>
  </si>
  <si>
    <t>JOURNAL OF EXPERIMENTAL BOTANY</t>
  </si>
  <si>
    <t>0022-0957</t>
  </si>
  <si>
    <t>JOURNAL OF EXPERIMENTAL CHILD PSYCHOLOGY</t>
  </si>
  <si>
    <t>0022-0965</t>
  </si>
  <si>
    <t>JOURNAL OF EXPERIMENTAL &amp; CLINICAL CANCER RESEARCH</t>
  </si>
  <si>
    <t>JOURNAL OF EXPERIMENTAL CRIMINOLOGY</t>
  </si>
  <si>
    <t>1573-3750</t>
  </si>
  <si>
    <t>JOURNAL OF EXPERIMENTAL EDUCATION</t>
  </si>
  <si>
    <t>0022-0973</t>
  </si>
  <si>
    <t>JOURNAL OF EXPERIMENTAL MARINE BIOLOGY AND ECOLOGY</t>
  </si>
  <si>
    <t>0022-0981</t>
  </si>
  <si>
    <t>JOURNAL OF EXPERIMENTAL MEDICINE</t>
  </si>
  <si>
    <t>0022-1007</t>
  </si>
  <si>
    <t>JOURNAL OF EXPERIMENTAL NANOSCIENCE</t>
  </si>
  <si>
    <t>1745-8080</t>
  </si>
  <si>
    <t>JOURNAL OF EXPERIMENTAL PSYCHOLOGY-GENERAL</t>
  </si>
  <si>
    <t>0096-3445</t>
  </si>
  <si>
    <t>JOURNAL OF EXPERIMENTAL PSYCHOLOGY-HUMAN PERCEPTION AND PERFORMANCE</t>
  </si>
  <si>
    <t>0096-1523</t>
  </si>
  <si>
    <t>JOURNAL OF EXPERIMENTAL PSYCHOLOGY-LEARNING MEMORY AND COGNITION</t>
  </si>
  <si>
    <t>0278-7393</t>
  </si>
  <si>
    <t>JOURNAL OF EXPERIMENTAL PSYCHOLOGY-ANIMAL LEARNING AND COGNITION</t>
  </si>
  <si>
    <t>2329-8456</t>
  </si>
  <si>
    <t>JOURNAL OF EXPERIMENTAL PSYCHOLOGY-APPLIED</t>
  </si>
  <si>
    <t>1076-898X</t>
  </si>
  <si>
    <t>JOURNAL OF EXPERIMENTAL PSYCHOPATHOLOGY</t>
  </si>
  <si>
    <t>JOURNAL OF EXPERIMENTAL SOCIAL PSYCHOLOGY</t>
  </si>
  <si>
    <t>0022-1031</t>
  </si>
  <si>
    <t>JOURNAL OF EXPERIMENTAL &amp; THEORETICAL ARTIFICIAL INTELLIGENCE</t>
  </si>
  <si>
    <t>0952-813X</t>
  </si>
  <si>
    <t>JOURNAL OF EXPERIMENTAL AND THEORETICAL PHYSICS</t>
  </si>
  <si>
    <t>1063-7761</t>
  </si>
  <si>
    <t>JOURNAL OF EXPERIMENTAL ZOOLOGY PART A-ECOLOGICAL AND INTEGRATIVE PHYSIOLOGY</t>
  </si>
  <si>
    <t>JOURNAL OF EXPERIMENTAL ZOOLOGY PART B-MOLECULAR AND DEVELOPMENTAL EVOLUTION</t>
  </si>
  <si>
    <t>1552-5007</t>
  </si>
  <si>
    <t>JOURNAL OF EXPOSURE SCIENCE AND ENVIRONMENTAL EPIDEMIOLOGY</t>
  </si>
  <si>
    <t>1559-0631</t>
  </si>
  <si>
    <t>JOURNAL OF EYE MOVEMENT RESEARCH</t>
  </si>
  <si>
    <t>1995-8692</t>
  </si>
  <si>
    <t>JOURNAL OF THE FACULTY OF AGRICULTURE KYUSHU UNIVERSITY</t>
  </si>
  <si>
    <t>0023-6152</t>
  </si>
  <si>
    <t>JOURNAL OF THE FACULTY OF ENGINEERING AND ARCHITECTURE OF GAZI UNIVERSITY</t>
  </si>
  <si>
    <t>1300-1884</t>
  </si>
  <si>
    <t>JOURNAL OF FAMILY BUSINESS STRATEGY</t>
  </si>
  <si>
    <t>1877-8585</t>
  </si>
  <si>
    <t>JOURNAL OF FAMILY AND ECONOMIC ISSUES</t>
  </si>
  <si>
    <t>1058-0476</t>
  </si>
  <si>
    <t>JOURNAL OF FAMILY HISTORY</t>
  </si>
  <si>
    <t>0363-1990</t>
  </si>
  <si>
    <t>JOURNAL OF FAMILY ISSUES</t>
  </si>
  <si>
    <t>0192-513X</t>
  </si>
  <si>
    <t>JOURNAL OF FAMILY NURSING</t>
  </si>
  <si>
    <t>1074-8407</t>
  </si>
  <si>
    <t>JOURNAL OF FAMILY PLANNING AND REPRODUCTIVE HEALTH CARE</t>
  </si>
  <si>
    <t>1471-1893</t>
  </si>
  <si>
    <t>JOURNAL OF FAMILY PRACTICE</t>
  </si>
  <si>
    <t>0094-3509</t>
  </si>
  <si>
    <t>JOURNAL OF FAMILY PSYCHOLOGY</t>
  </si>
  <si>
    <t>0893-3200</t>
  </si>
  <si>
    <t>JOURNAL OF FAMILY STUDIES</t>
  </si>
  <si>
    <t>1322-9400</t>
  </si>
  <si>
    <t>JOURNAL OF FAMILY THEORY &amp; REVIEW</t>
  </si>
  <si>
    <t>1756-2570</t>
  </si>
  <si>
    <t>JOURNAL OF FAMILY THERAPY</t>
  </si>
  <si>
    <t>0163-4445</t>
  </si>
  <si>
    <t>JOURNAL OF FAMILY VIOLENCE</t>
  </si>
  <si>
    <t>0885-7482</t>
  </si>
  <si>
    <t>JOURNAL OF FELINE MEDICINE AND SURGERY</t>
  </si>
  <si>
    <t>1098-612X</t>
  </si>
  <si>
    <t>JOURNAL OF FIBER SCIENCE AND TECHNOLOGY</t>
  </si>
  <si>
    <t>2189-7654</t>
  </si>
  <si>
    <t>JOURNAL OF FIELD ORNITHOLOGY</t>
  </si>
  <si>
    <t>0273-8570</t>
  </si>
  <si>
    <t>JOURNAL OF FIELD ROBOTICS</t>
  </si>
  <si>
    <t>1556-4959</t>
  </si>
  <si>
    <t>JOURNAL OF FINANCE</t>
  </si>
  <si>
    <t>0022-1082</t>
  </si>
  <si>
    <t>JOURNAL OF FINANCIAL ECONOMICS</t>
  </si>
  <si>
    <t>0304-405X</t>
  </si>
  <si>
    <t>JOURNAL OF FINANCIAL ECONOMETRICS</t>
  </si>
  <si>
    <t>1479-8409</t>
  </si>
  <si>
    <t>JOURNAL OF FINANCIAL INTERMEDIATION</t>
  </si>
  <si>
    <t>1042-9573</t>
  </si>
  <si>
    <t>JOURNAL OF FINANCIAL MARKETS</t>
  </si>
  <si>
    <t>1386-4181</t>
  </si>
  <si>
    <t>JOURNAL OF FINANCIAL AND QUANTITATIVE ANALYSIS</t>
  </si>
  <si>
    <t>0022-1090</t>
  </si>
  <si>
    <t>JOURNAL OF FINANCIAL RESEARCH</t>
  </si>
  <si>
    <t>0270-2592</t>
  </si>
  <si>
    <t>JOURNAL OF FINANCIAL SERVICES RESEARCH</t>
  </si>
  <si>
    <t>0920-8550</t>
  </si>
  <si>
    <t>JOURNAL OF FINANCIAL STABILITY</t>
  </si>
  <si>
    <t>1572-3089</t>
  </si>
  <si>
    <t>JOURNAL OF FIRE SCIENCES</t>
  </si>
  <si>
    <t>0734-9041</t>
  </si>
  <si>
    <t>JOURNAL OF FISH BIOLOGY</t>
  </si>
  <si>
    <t>0022-1112</t>
  </si>
  <si>
    <t>JOURNAL OF FISH DISEASES</t>
  </si>
  <si>
    <t>0140-7775</t>
  </si>
  <si>
    <t>JOURNAL OF FISH AND WILDLIFE MANAGEMENT</t>
  </si>
  <si>
    <t>1944-687X</t>
  </si>
  <si>
    <t>JOURNAL OF FIXED POINT THEORY AND APPLICATIONS</t>
  </si>
  <si>
    <t>1661-7738</t>
  </si>
  <si>
    <t>JOURNAL OF FLOOD RISK MANAGEMENT</t>
  </si>
  <si>
    <t>1753-318X</t>
  </si>
  <si>
    <t>JOURNAL OF FLOW CHEMISTRY</t>
  </si>
  <si>
    <t>2062-249X</t>
  </si>
  <si>
    <t>JOURNAL OF FLUENCY DISORDERS</t>
  </si>
  <si>
    <t>0094-730X</t>
  </si>
  <si>
    <t>JOURNAL OF FLUIDS ENGINEERING-TRANSACTIONS OF THE ASME</t>
  </si>
  <si>
    <t>0098-2202</t>
  </si>
  <si>
    <t>JOURNAL OF FLUID MECHANICS</t>
  </si>
  <si>
    <t>0022-1120</t>
  </si>
  <si>
    <t>JOURNAL OF FLUIDS AND STRUCTURES</t>
  </si>
  <si>
    <t>0889-9746</t>
  </si>
  <si>
    <t>JOURNAL OF FLUORESCENCE</t>
  </si>
  <si>
    <t>1053-0509</t>
  </si>
  <si>
    <t>JOURNAL OF FLUORINE CHEMISTRY</t>
  </si>
  <si>
    <t>0022-1139</t>
  </si>
  <si>
    <t>JOURNAL OF FOOD BIOCHEMISTRY</t>
  </si>
  <si>
    <t>0145-8884</t>
  </si>
  <si>
    <t>JOURNAL OF FOOD COMPOSITION AND ANALYSIS</t>
  </si>
  <si>
    <t>0889-1575</t>
  </si>
  <si>
    <t>JOURNAL OF FOOD AND DRUG ANALYSIS</t>
  </si>
  <si>
    <t>1021-9498</t>
  </si>
  <si>
    <t>JOURNAL OF FOOD ENGINEERING</t>
  </si>
  <si>
    <t>0260-8774</t>
  </si>
  <si>
    <t>JOURNAL OF FOOD MEASUREMENT AND CHARACTERIZATION</t>
  </si>
  <si>
    <t>2193-4126</t>
  </si>
  <si>
    <t>JOURNAL OF FOOD AND NUTRITION RESEARCH</t>
  </si>
  <si>
    <t>1336-8672</t>
  </si>
  <si>
    <t>JOURNAL OF FOOD PROCESS ENGINEERING</t>
  </si>
  <si>
    <t>0145-8876</t>
  </si>
  <si>
    <t>JOURNAL OF FOOD PROCESSING AND PRESERVATION</t>
  </si>
  <si>
    <t>0145-8892</t>
  </si>
  <si>
    <t>JOURNAL OF FOOD PROTECTION</t>
  </si>
  <si>
    <t>0362-028X</t>
  </si>
  <si>
    <t>JOURNAL OF FOOD QUALITY</t>
  </si>
  <si>
    <t>0146-9428</t>
  </si>
  <si>
    <t>JOURNAL OF FOOD SAFETY AND FOOD QUALITY-ARCHIV FUR LEBENSMITTELHYGIENE</t>
  </si>
  <si>
    <t>0003-925X</t>
  </si>
  <si>
    <t>JOURNAL OF FOOD SAFETY</t>
  </si>
  <si>
    <t>0149-6085</t>
  </si>
  <si>
    <t>JOURNAL OF FOOD SCIENCE</t>
  </si>
  <si>
    <t>0022-1147</t>
  </si>
  <si>
    <t>JOURNAL OF FOOD SCIENCE AND TECHNOLOGY-MYSORE</t>
  </si>
  <si>
    <t>0022-1155</t>
  </si>
  <si>
    <t>JOURNAL OF FOOT AND ANKLE RESEARCH</t>
  </si>
  <si>
    <t>JOURNAL OF FOOT &amp; ANKLE SURGERY</t>
  </si>
  <si>
    <t>1067-2516</t>
  </si>
  <si>
    <t>JOURNAL OF FORAMINIFERAL RESEARCH</t>
  </si>
  <si>
    <t>0096-1191</t>
  </si>
  <si>
    <t>JOURNAL OF FORECASTING</t>
  </si>
  <si>
    <t>0277-6693</t>
  </si>
  <si>
    <t>JOURNAL OF FORENSIC AND LEGAL MEDICINE</t>
  </si>
  <si>
    <t>1752-928X</t>
  </si>
  <si>
    <t>JOURNAL OF FORENSIC NURSING</t>
  </si>
  <si>
    <t>1556-3693</t>
  </si>
  <si>
    <t>JOURNAL OF FORENSIC PSYCHIATRY &amp; PSYCHOLOGY</t>
  </si>
  <si>
    <t>1478-9949</t>
  </si>
  <si>
    <t>JOURNAL OF FORENSIC PSYCHOLOGY PRACTICE</t>
  </si>
  <si>
    <t>1522-8932</t>
  </si>
  <si>
    <t>JOURNAL OF FORENSIC SCIENCES</t>
  </si>
  <si>
    <t>0022-1198</t>
  </si>
  <si>
    <t>JOURNAL OF FORESTRY</t>
  </si>
  <si>
    <t>0022-1201</t>
  </si>
  <si>
    <t>JOURNAL OF FOREST ECONOMICS</t>
  </si>
  <si>
    <t>1104-6899</t>
  </si>
  <si>
    <t>JOURNAL OF FOREST RESEARCH</t>
  </si>
  <si>
    <t>1341-6979</t>
  </si>
  <si>
    <t>JOURNAL OF FORESTRY RESEARCH</t>
  </si>
  <si>
    <t>1007-662X</t>
  </si>
  <si>
    <t>JOURNAL OF THE FORMOSAN MEDICAL ASSOCIATION</t>
  </si>
  <si>
    <t>0929-6646</t>
  </si>
  <si>
    <t>JOURNAL OF FOURIER ANALYSIS AND APPLICATIONS</t>
  </si>
  <si>
    <t>1069-5869</t>
  </si>
  <si>
    <t>JOURNAL OF FRENCH LANGUAGE STUDIES</t>
  </si>
  <si>
    <t>0959-2695</t>
  </si>
  <si>
    <t>JOURNAL FRANCAIS D OPHTALMOLOGIE</t>
  </si>
  <si>
    <t>0181-5512</t>
  </si>
  <si>
    <t>JOURNAL OF THE FRANKLIN INSTITUTE-ENGINEERING AND APPLIED MATHEMATICS</t>
  </si>
  <si>
    <t>0016-0032</t>
  </si>
  <si>
    <t>JOURNAL OF FRESHWATER ECOLOGY</t>
  </si>
  <si>
    <t>0270-5060</t>
  </si>
  <si>
    <t>JOURNAL OF FRICTION AND WEAR</t>
  </si>
  <si>
    <t>1068-3666</t>
  </si>
  <si>
    <t>JOURNAL OF FUNCTIONAL ANALYSIS</t>
  </si>
  <si>
    <t>0022-1236</t>
  </si>
  <si>
    <t>JOURNAL OF FUNCTIONAL FOODS</t>
  </si>
  <si>
    <t>1756-4646</t>
  </si>
  <si>
    <t>JOURNAL OF FUNCTIONAL PROGRAMMING</t>
  </si>
  <si>
    <t>0956-7968</t>
  </si>
  <si>
    <t>JOURNAL OF FUNCTION SPACES</t>
  </si>
  <si>
    <t>2314-8896</t>
  </si>
  <si>
    <t>JOURNAL OF FUSION ENERGY</t>
  </si>
  <si>
    <t>0164-0313</t>
  </si>
  <si>
    <t>JOURNAL OF FUTURES MARKETS</t>
  </si>
  <si>
    <t>0270-7314</t>
  </si>
  <si>
    <t>JOURNAL OF GAMBLING STUDIES</t>
  </si>
  <si>
    <t>1050-5350</t>
  </si>
  <si>
    <t>JOURNAL OF GASTRIC CANCER</t>
  </si>
  <si>
    <t>2093-582X</t>
  </si>
  <si>
    <t>JOURNAL OF GASTROENTEROLOGY AND HEPATOLOGY</t>
  </si>
  <si>
    <t>0815-9319</t>
  </si>
  <si>
    <t>JOURNAL OF GASTROENTEROLOGY</t>
  </si>
  <si>
    <t>0944-1174</t>
  </si>
  <si>
    <t>JOURNAL OF GASTROINTESTINAL AND LIVER DISEASES</t>
  </si>
  <si>
    <t>1841-8724</t>
  </si>
  <si>
    <t>JOURNAL OF GASTROINTESTINAL SURGERY</t>
  </si>
  <si>
    <t>1091-255X</t>
  </si>
  <si>
    <t>JOURNAL OF GENERAL AND APPLIED MICROBIOLOGY</t>
  </si>
  <si>
    <t>0022-1260</t>
  </si>
  <si>
    <t>JOURNAL OF GENERAL INTERNAL MEDICINE</t>
  </si>
  <si>
    <t>0884-8734</t>
  </si>
  <si>
    <t>JOURNAL OF GENERAL PHYSIOLOGY</t>
  </si>
  <si>
    <t>0022-1295</t>
  </si>
  <si>
    <t>JOURNAL OF GENERAL PLANT PATHOLOGY</t>
  </si>
  <si>
    <t>1345-2630</t>
  </si>
  <si>
    <t>JOURNAL OF GENERAL PSYCHOLOGY</t>
  </si>
  <si>
    <t>0022-1309</t>
  </si>
  <si>
    <t>JOURNAL OF GENERAL VIROLOGY</t>
  </si>
  <si>
    <t>0022-1317</t>
  </si>
  <si>
    <t>JOURNAL OF GENDER STUDIES</t>
  </si>
  <si>
    <t>0958-9236</t>
  </si>
  <si>
    <t>JOURNAL OF GENE MEDICINE</t>
  </si>
  <si>
    <t>1099-498X</t>
  </si>
  <si>
    <t>JOURNAL OF GENETICS</t>
  </si>
  <si>
    <t>0022-1333</t>
  </si>
  <si>
    <t>JOURNAL OF GENETIC COUNSELING</t>
  </si>
  <si>
    <t>1059-7700</t>
  </si>
  <si>
    <t>JOURNAL OF GENETICS AND GENOMICS</t>
  </si>
  <si>
    <t>1673-8527</t>
  </si>
  <si>
    <t>JOURNAL OF GENETIC PSYCHOLOGY</t>
  </si>
  <si>
    <t>0022-1325</t>
  </si>
  <si>
    <t>JOURNAL OF GEOCHEMICAL EXPLORATION</t>
  </si>
  <si>
    <t>0375-6742</t>
  </si>
  <si>
    <t>JOURNAL OF GEODESY</t>
  </si>
  <si>
    <t>0949-7714</t>
  </si>
  <si>
    <t>JOURNAL OF GEODYNAMICS</t>
  </si>
  <si>
    <t>0264-3707</t>
  </si>
  <si>
    <t>JOURNAL OF GEOGRAPHY</t>
  </si>
  <si>
    <t>0022-1341</t>
  </si>
  <si>
    <t>JOURNAL OF GEOGRAPHY IN HIGHER EDUCATION</t>
  </si>
  <si>
    <t>0309-8265</t>
  </si>
  <si>
    <t>JOURNAL OF GEOGRAPHICAL SCIENCES</t>
  </si>
  <si>
    <t>1009-637X</t>
  </si>
  <si>
    <t>JOURNAL OF GEOGRAPHICAL SYSTEMS</t>
  </si>
  <si>
    <t>1435-5930</t>
  </si>
  <si>
    <t>JOURNAL OF GEOLOGY</t>
  </si>
  <si>
    <t>0022-1376</t>
  </si>
  <si>
    <t>JOURNAL OF THE GEOLOGICAL SOCIETY OF INDIA</t>
  </si>
  <si>
    <t>0016-7622</t>
  </si>
  <si>
    <t>JOURNAL OF THE GEOLOGICAL SOCIETY</t>
  </si>
  <si>
    <t>0016-7649</t>
  </si>
  <si>
    <t>JOURNAL OF GEOMETRIC ANALYSIS</t>
  </si>
  <si>
    <t>1050-6926</t>
  </si>
  <si>
    <t>JOURNAL OF GEOMETRIC MECHANICS</t>
  </si>
  <si>
    <t>1941-4889</t>
  </si>
  <si>
    <t>JOURNAL OF GEOMETRY AND PHYSICS</t>
  </si>
  <si>
    <t>0393-0440</t>
  </si>
  <si>
    <t>JOURNAL OF GEOPHYSICS AND ENGINEERING</t>
  </si>
  <si>
    <t>1742-2132</t>
  </si>
  <si>
    <t>JOURNAL OF GEOPHYSICAL RESEARCH-ATMOSPHERES</t>
  </si>
  <si>
    <t>2169-897X</t>
  </si>
  <si>
    <t>JOURNAL OF GEOPHYSICAL RESEARCH-BIOGEOSCIENCES</t>
  </si>
  <si>
    <t>2169-8953</t>
  </si>
  <si>
    <t>JOURNAL OF GEOPHYSICAL RESEARCH-EARTH SURFACE</t>
  </si>
  <si>
    <t>2169-9003</t>
  </si>
  <si>
    <t>JOURNAL OF GEOPHYSICAL RESEARCH-OCEANS</t>
  </si>
  <si>
    <t>2169-9275</t>
  </si>
  <si>
    <t>JOURNAL OF GEOPHYSICAL RESEARCH-PLANETS</t>
  </si>
  <si>
    <t>2169-9097</t>
  </si>
  <si>
    <t>JOURNAL OF GEOPHYSICAL RESEARCH-SOLID EARTH</t>
  </si>
  <si>
    <t>2169-9313</t>
  </si>
  <si>
    <t>JOURNAL OF GEOPHYSICAL RESEARCH-SPACE PHYSICS</t>
  </si>
  <si>
    <t>2169-9380</t>
  </si>
  <si>
    <t>JOURNAL OF GEOSCIENCES</t>
  </si>
  <si>
    <t>1802-6222</t>
  </si>
  <si>
    <t>JOURNAL OF GEOTECHNICAL AND GEOENVIRONMENTAL ENGINEERING</t>
  </si>
  <si>
    <t>1090-0241</t>
  </si>
  <si>
    <t>JOURNAL OF GERMANIC LINGUISTICS</t>
  </si>
  <si>
    <t>1470-5427</t>
  </si>
  <si>
    <t>JOURNAL OF GERIATRIC CARDIOLOGY</t>
  </si>
  <si>
    <t>1671-5411</t>
  </si>
  <si>
    <t>JOURNAL OF GERIATRIC ONCOLOGY</t>
  </si>
  <si>
    <t>1879-4068</t>
  </si>
  <si>
    <t>JOURNAL OF GERIATRIC PHYSICAL THERAPY</t>
  </si>
  <si>
    <t>1539-8412</t>
  </si>
  <si>
    <t>JOURNAL OF GERIATRIC PSYCHIATRY AND NEUROLOGY</t>
  </si>
  <si>
    <t>0891-9887</t>
  </si>
  <si>
    <t>JOURNALS OF GERONTOLOGY SERIES A-BIOLOGICAL SCIENCES AND MEDICAL SCIENCES</t>
  </si>
  <si>
    <t>1079-5006</t>
  </si>
  <si>
    <t>JOURNALS OF GERONTOLOGY SERIES B-PSYCHOLOGICAL SCIENCES AND SOCIAL SCIENCES</t>
  </si>
  <si>
    <t>1079-5014</t>
  </si>
  <si>
    <t>JOURNAL OF GERONTOLOGICAL NURSING</t>
  </si>
  <si>
    <t>0098-9134</t>
  </si>
  <si>
    <t>JOURNAL OF GERONTOLOGICAL SOCIAL WORK</t>
  </si>
  <si>
    <t>1540-4048</t>
  </si>
  <si>
    <t>JOURNAL OF THE GILDED AGE AND PROGRESSIVE ERA</t>
  </si>
  <si>
    <t>1537-7814</t>
  </si>
  <si>
    <t>JOURNAL OF GINSENG RESEARCH</t>
  </si>
  <si>
    <t>1226-8453</t>
  </si>
  <si>
    <t>JOURNAL OF GLACIOLOGY</t>
  </si>
  <si>
    <t>0022-1430</t>
  </si>
  <si>
    <t>JOURNAL OF GLAUCOMA</t>
  </si>
  <si>
    <t>1057-0829</t>
  </si>
  <si>
    <t>JOURNAL OF GLOBAL ANTIMICROBIAL RESISTANCE</t>
  </si>
  <si>
    <t>2213-7165</t>
  </si>
  <si>
    <t>JOURNAL OF GLOBAL HEALTH</t>
  </si>
  <si>
    <t>2047-2978</t>
  </si>
  <si>
    <t>JOURNAL OF GLOBAL INFORMATION MANAGEMENT</t>
  </si>
  <si>
    <t>1062-7375</t>
  </si>
  <si>
    <t>JOURNAL OF GLOBAL INFORMATION TECHNOLOGY MANAGEMENT</t>
  </si>
  <si>
    <t>1097-198X</t>
  </si>
  <si>
    <t>JOURNAL OF GLOBAL HISTORY</t>
  </si>
  <si>
    <t>1740-0228</t>
  </si>
  <si>
    <t>JOURNAL OF GLOBAL OPTIMIZATION</t>
  </si>
  <si>
    <t>0925-5001</t>
  </si>
  <si>
    <t>JOURNAL OF GRAPH THEORY</t>
  </si>
  <si>
    <t>0364-9024</t>
  </si>
  <si>
    <t>JOURNAL OF GREAT LAKES RESEARCH</t>
  </si>
  <si>
    <t>0380-1330</t>
  </si>
  <si>
    <t>JOURNAL OF GREY SYSTEM</t>
  </si>
  <si>
    <t>0957-3720</t>
  </si>
  <si>
    <t>JOURNAL OF GRID COMPUTING</t>
  </si>
  <si>
    <t>1570-7873</t>
  </si>
  <si>
    <t>JOURNAL OF GROUP THEORY</t>
  </si>
  <si>
    <t>1433-5883</t>
  </si>
  <si>
    <t>JOURNAL OF GUIDANCE CONTROL AND DYNAMICS</t>
  </si>
  <si>
    <t>0731-5090</t>
  </si>
  <si>
    <t>JOURNAL OF GYNECOLOGY OBSTETRICS AND HUMAN REPRODUCTION</t>
  </si>
  <si>
    <t>JOURNAL OF GYNECOLOGIC ONCOLOGY</t>
  </si>
  <si>
    <t>2005-0380</t>
  </si>
  <si>
    <t>JOURNAL OF HAND SURGERY-AMERICAN VOLUME</t>
  </si>
  <si>
    <t>0363-5023</t>
  </si>
  <si>
    <t>JOURNAL OF HAND SURGERY-EUROPEAN VOLUME</t>
  </si>
  <si>
    <t>1753-1934</t>
  </si>
  <si>
    <t>JOURNAL OF HAND THERAPY</t>
  </si>
  <si>
    <t>0894-1130</t>
  </si>
  <si>
    <t>JOURNAL OF HAPPINESS STUDIES</t>
  </si>
  <si>
    <t>1389-4978</t>
  </si>
  <si>
    <t>JOURNAL OF HARD TISSUE BIOLOGY</t>
  </si>
  <si>
    <t>1341-7649</t>
  </si>
  <si>
    <t>JOURNAL OF HAZARDOUS MATERIALS</t>
  </si>
  <si>
    <t>0304-3894</t>
  </si>
  <si>
    <t>JOURNAL OF HEAD TRAUMA REHABILITATION</t>
  </si>
  <si>
    <t>0885-9701</t>
  </si>
  <si>
    <t>JOURNAL OF HEADACHE AND PAIN</t>
  </si>
  <si>
    <t>1129-2369</t>
  </si>
  <si>
    <t>JOURNAL OF HEALTH CARE FOR THE POOR AND UNDERSERVED</t>
  </si>
  <si>
    <t>1049-2089</t>
  </si>
  <si>
    <t>JOURNAL OF HEALTH COMMUNICATION</t>
  </si>
  <si>
    <t>1081-0730</t>
  </si>
  <si>
    <t>JOURNAL OF HEALTH ECONOMICS</t>
  </si>
  <si>
    <t>0167-6296</t>
  </si>
  <si>
    <t>JOURNAL OF HEALTH ORGANIZATION AND MANAGEMENT</t>
  </si>
  <si>
    <t>1477-7266</t>
  </si>
  <si>
    <t>JOURNAL OF HEALTH POLITICS POLICY AND LAW</t>
  </si>
  <si>
    <t>0361-6878</t>
  </si>
  <si>
    <t>JOURNAL OF HEALTH POPULATION AND NUTRITION</t>
  </si>
  <si>
    <t>1606-0997</t>
  </si>
  <si>
    <t>JOURNAL OF HEALTH PSYCHOLOGY</t>
  </si>
  <si>
    <t>1359-1053</t>
  </si>
  <si>
    <t>JOURNAL OF HEALTH SERVICES RESEARCH &amp; POLICY</t>
  </si>
  <si>
    <t>1355-8196</t>
  </si>
  <si>
    <t>JOURNAL OF HEALTH AND SOCIAL BEHAVIOR</t>
  </si>
  <si>
    <t>0022-1465</t>
  </si>
  <si>
    <t>JOURNAL OF HEALTHCARE ENGINEERING</t>
  </si>
  <si>
    <t>2040-2295</t>
  </si>
  <si>
    <t>JOURNAL OF HEALTHCARE MANAGEMENT</t>
  </si>
  <si>
    <t>1096-9012</t>
  </si>
  <si>
    <t>JOURNAL FOR HEALTHCARE QUALITY</t>
  </si>
  <si>
    <t>1062-2551</t>
  </si>
  <si>
    <t>JOURNAL OF HEART AND LUNG TRANSPLANTATION</t>
  </si>
  <si>
    <t>1053-2498</t>
  </si>
  <si>
    <t>JOURNAL OF HEAT TRANSFER-TRANSACTIONS OF THE ASME</t>
  </si>
  <si>
    <t>0022-1481</t>
  </si>
  <si>
    <t>JOURNAL OF THE HELLENIC VETERINARY MEDICAL SOCIETY</t>
  </si>
  <si>
    <t>1792-2720</t>
  </si>
  <si>
    <t>JOURNAL OF HELMINTHOLOGY</t>
  </si>
  <si>
    <t>0022-149X</t>
  </si>
  <si>
    <t>JOURNAL OF HEMATOLOGY &amp; ONCOLOGY</t>
  </si>
  <si>
    <t>JOURNAL OF HEMATOPATHOLOGY</t>
  </si>
  <si>
    <t>1868-9256</t>
  </si>
  <si>
    <t>JOURNAL OF HEPATO-BILIARY-PANCREATIC SCIENCES</t>
  </si>
  <si>
    <t>1868-6974</t>
  </si>
  <si>
    <t>0168-8278</t>
  </si>
  <si>
    <t>JOURNAL OF HERBAL MEDICINE</t>
  </si>
  <si>
    <t>2210-8033</t>
  </si>
  <si>
    <t>JOURNAL OF HEREDITY</t>
  </si>
  <si>
    <t>0022-1503</t>
  </si>
  <si>
    <t>JOURNAL OF HERPETOLOGY</t>
  </si>
  <si>
    <t>0022-1511</t>
  </si>
  <si>
    <t>JOURNAL OF HETEROCYCLIC CHEMISTRY</t>
  </si>
  <si>
    <t>0022-152X</t>
  </si>
  <si>
    <t>JOURNAL OF HEURISTICS</t>
  </si>
  <si>
    <t>1381-1231</t>
  </si>
  <si>
    <t>JOURNAL OF HIGHER EDUCATION</t>
  </si>
  <si>
    <t>0022-1546</t>
  </si>
  <si>
    <t>JOURNAL OF HIGHER EDUCATION POLICY AND MANAGEMENT</t>
  </si>
  <si>
    <t>1360-080X</t>
  </si>
  <si>
    <t>JOURNAL OF HIGH ENERGY ASTROPHYSICS</t>
  </si>
  <si>
    <t>2214-4048</t>
  </si>
  <si>
    <t>JOURNAL OF HIGH ENERGY PHYSICS</t>
  </si>
  <si>
    <t>1029-8479</t>
  </si>
  <si>
    <t>JOURNAL FOR THE HISTORY OF ASTRONOMY</t>
  </si>
  <si>
    <t>0021-8286</t>
  </si>
  <si>
    <t>JOURNAL OF THE HISTORY OF THE BEHAVIORAL SCIENCES</t>
  </si>
  <si>
    <t>0022-5061</t>
  </si>
  <si>
    <t>JOURNAL OF THE HISTORY OF BIOLOGY</t>
  </si>
  <si>
    <t>0022-5010</t>
  </si>
  <si>
    <t>JOURNAL OF HISTORICAL GEOGRAPHY</t>
  </si>
  <si>
    <t>0305-7488</t>
  </si>
  <si>
    <t>JOURNAL OF THE HISTORY OF MEDICINE AND ALLIED SCIENCES</t>
  </si>
  <si>
    <t>0022-5045</t>
  </si>
  <si>
    <t>JOURNAL OF THE HISTORY OF THE NEUROSCIENCES</t>
  </si>
  <si>
    <t>0964-704X</t>
  </si>
  <si>
    <t>JOURNAL OF HISTORICAL PRAGMATICS</t>
  </si>
  <si>
    <t>1566-5852</t>
  </si>
  <si>
    <t>JOURNAL OF THE HISTORY OF SEXUALITY</t>
  </si>
  <si>
    <t>1043-4070</t>
  </si>
  <si>
    <t>JOURNAL OF HISTORICAL SOCIOLOGY</t>
  </si>
  <si>
    <t>0952-1909</t>
  </si>
  <si>
    <t>JOURNAL OF HISTOCHEMISTRY &amp; CYTOCHEMISTRY</t>
  </si>
  <si>
    <t>0022-1554</t>
  </si>
  <si>
    <t>JOURNAL OF HISTOTECHNOLOGY</t>
  </si>
  <si>
    <t>0147-8885</t>
  </si>
  <si>
    <t>JOURNAL OF HOMELAND SECURITY AND EMERGENCY MANAGEMENT</t>
  </si>
  <si>
    <t>2194-6361</t>
  </si>
  <si>
    <t>JOURNAL OF HOMOSEXUALITY</t>
  </si>
  <si>
    <t>0091-8369</t>
  </si>
  <si>
    <t>JOURNAL OF HOMOTOPY AND RELATED STRUCTURES</t>
  </si>
  <si>
    <t>2193-8407</t>
  </si>
  <si>
    <t>JOURNAL OF HORTICULTURAL SCIENCE &amp; BIOTECHNOLOGY</t>
  </si>
  <si>
    <t>1462-0316</t>
  </si>
  <si>
    <t>JOURNAL OF HOSPITAL INFECTION</t>
  </si>
  <si>
    <t>0195-6701</t>
  </si>
  <si>
    <t>JOURNAL OF HOSPITALITY LEISURE SPORT &amp; TOURISM EDUCATION</t>
  </si>
  <si>
    <t>1473-8376</t>
  </si>
  <si>
    <t>JOURNAL OF HOSPITALITY MARKETING &amp; MANAGEMENT</t>
  </si>
  <si>
    <t>1936-8623</t>
  </si>
  <si>
    <t>JOURNAL OF HOSPITAL MEDICINE</t>
  </si>
  <si>
    <t>1553-5592</t>
  </si>
  <si>
    <t>JOURNAL OF HOSPICE &amp; PALLIATIVE NURSING</t>
  </si>
  <si>
    <t>1522-2179</t>
  </si>
  <si>
    <t>JOURNAL OF HOSPITALITY &amp; TOURISM RESEARCH</t>
  </si>
  <si>
    <t>1096-3480</t>
  </si>
  <si>
    <t>JOURNAL OF HOUSING AND THE BUILT ENVIRONMENT</t>
  </si>
  <si>
    <t>1566-4910</t>
  </si>
  <si>
    <t>JOURNAL OF HOUSING ECONOMICS</t>
  </si>
  <si>
    <t>1051-1377</t>
  </si>
  <si>
    <t>JOURNAL OF HUAZHONG UNIVERSITY OF SCIENCE AND TECHNOLOGY-MEDICAL SCIENCES</t>
  </si>
  <si>
    <t>1672-0733</t>
  </si>
  <si>
    <t>JOURNAL OF HUMAN CAPITAL</t>
  </si>
  <si>
    <t>1932-8575</t>
  </si>
  <si>
    <t>JOURNAL OF HUMAN DEVELOPMENT AND CAPABILITIES</t>
  </si>
  <si>
    <t>1945-2829</t>
  </si>
  <si>
    <t>JOURNAL OF HUMAN GENETICS</t>
  </si>
  <si>
    <t>1434-5161</t>
  </si>
  <si>
    <t>JOURNAL OF HUMAN HYPERTENSION</t>
  </si>
  <si>
    <t>0950-9240</t>
  </si>
  <si>
    <t>JOURNAL OF HUMAN KINETICS</t>
  </si>
  <si>
    <t>1640-5544</t>
  </si>
  <si>
    <t>JOURNAL OF HUMAN LACTATION</t>
  </si>
  <si>
    <t>0890-3344</t>
  </si>
  <si>
    <t>JOURNAL OF HUMAN NUTRITION AND DIETETICS</t>
  </si>
  <si>
    <t>0952-3871</t>
  </si>
  <si>
    <t>JOURNAL OF HUMAN RESOURCES</t>
  </si>
  <si>
    <t>0022-166X</t>
  </si>
  <si>
    <t>JOURNAL OF HUMAN RIGHTS</t>
  </si>
  <si>
    <t>1475-4835</t>
  </si>
  <si>
    <t>JOURNAL OF HUMANISTIC PSYCHOLOGY</t>
  </si>
  <si>
    <t>0022-1678</t>
  </si>
  <si>
    <t>JOURNAL OF HYDRAULIC ENGINEERING</t>
  </si>
  <si>
    <t>0733-9429</t>
  </si>
  <si>
    <t>JOURNAL OF HYDRAULIC RESEARCH</t>
  </si>
  <si>
    <t>0022-1686</t>
  </si>
  <si>
    <t>JOURNAL OF HYDRODYNAMICS</t>
  </si>
  <si>
    <t>1001-6058</t>
  </si>
  <si>
    <t>JOURNAL OF HYDRO-ENVIRONMENT RESEARCH</t>
  </si>
  <si>
    <t>1570-6443</t>
  </si>
  <si>
    <t>JOURNAL OF HYDROINFORMATICS</t>
  </si>
  <si>
    <t>1464-7141</t>
  </si>
  <si>
    <t>JOURNAL OF HYDROLOGY</t>
  </si>
  <si>
    <t>0022-1694</t>
  </si>
  <si>
    <t>JOURNAL OF HYDROLOGIC ENGINEERING</t>
  </si>
  <si>
    <t>1084-0699</t>
  </si>
  <si>
    <t>JOURNAL OF HYDROLOGY AND HYDROMECHANICS</t>
  </si>
  <si>
    <t>JOURNAL OF HYDROMETEOROLOGY</t>
  </si>
  <si>
    <t>1525-755X</t>
  </si>
  <si>
    <t>JOURNAL OF HYMENOPTERA RESEARCH</t>
  </si>
  <si>
    <t>1070-9428</t>
  </si>
  <si>
    <t>JOURNAL OF HYPERBOLIC DIFFERENTIAL EQUATIONS</t>
  </si>
  <si>
    <t>0219-8916</t>
  </si>
  <si>
    <t>JOURNAL OF HYPERTENSION</t>
  </si>
  <si>
    <t>0263-6352</t>
  </si>
  <si>
    <t>JOURNAL OF THE INSTITUTE OF BREWING</t>
  </si>
  <si>
    <t>0046-9750</t>
  </si>
  <si>
    <t>JOURNAL OF INSTITUTIONAL ECONOMICS</t>
  </si>
  <si>
    <t>1744-1374</t>
  </si>
  <si>
    <t>JOURNAL OF IBERIAN GEOLOGY</t>
  </si>
  <si>
    <t>1698-6180</t>
  </si>
  <si>
    <t>JOURNAL OF IMAGING SCIENCE AND TECHNOLOGY</t>
  </si>
  <si>
    <t>1062-3701</t>
  </si>
  <si>
    <t>JOURNAL OF IMMIGRANT AND MINORITY HEALTH</t>
  </si>
  <si>
    <t>1557-1912</t>
  </si>
  <si>
    <t>JOURNAL OF IMMUNOLOGY</t>
  </si>
  <si>
    <t>0022-1767</t>
  </si>
  <si>
    <t>JOURNAL OF IMMUNOLOGICAL METHODS</t>
  </si>
  <si>
    <t>0022-1759</t>
  </si>
  <si>
    <t>JOURNAL OF IMMUNOLOGY RESEARCH</t>
  </si>
  <si>
    <t>2314-8861</t>
  </si>
  <si>
    <t>JOURNAL OF IMMUNOTHERAPY</t>
  </si>
  <si>
    <t>1524-9557</t>
  </si>
  <si>
    <t>JOURNAL FOR IMMUNOTHERAPY OF CANCER</t>
  </si>
  <si>
    <t>2051-1426</t>
  </si>
  <si>
    <t>JOURNAL OF IMMUNOTOXICOLOGY</t>
  </si>
  <si>
    <t>1547-691X</t>
  </si>
  <si>
    <t>JOURNAL OF INCLUSION PHENOMENA AND MACROCYCLIC CHEMISTRY</t>
  </si>
  <si>
    <t>1388-3127</t>
  </si>
  <si>
    <t>JOURNAL OF INDUSTRIAL ECOLOGY</t>
  </si>
  <si>
    <t>1088-1980</t>
  </si>
  <si>
    <t>JOURNAL OF INDUSTRIAL ECONOMICS</t>
  </si>
  <si>
    <t>0022-1821</t>
  </si>
  <si>
    <t>JOURNAL OF INDUSTRIAL AND ENGINEERING CHEMISTRY</t>
  </si>
  <si>
    <t>1226-086X</t>
  </si>
  <si>
    <t>JOURNAL OF INDUSTRIAL AND MANAGEMENT OPTIMIZATION</t>
  </si>
  <si>
    <t>1547-5816</t>
  </si>
  <si>
    <t>JOURNAL OF INDUSTRIAL MICROBIOLOGY &amp; BIOTECHNOLOGY</t>
  </si>
  <si>
    <t>1367-5435</t>
  </si>
  <si>
    <t>JOURNAL OF INDUSTRIAL RELATIONS</t>
  </si>
  <si>
    <t>0022-1856</t>
  </si>
  <si>
    <t>JOURNAL OF INDUSTRIAL TEXTILES</t>
  </si>
  <si>
    <t>1528-0837</t>
  </si>
  <si>
    <t>JOURNAL OF THE INDIAN CHEMICAL SOCIETY</t>
  </si>
  <si>
    <t>0019-4522</t>
  </si>
  <si>
    <t>JOURNAL OF THE INDIAN INSTITUTE OF SCIENCE</t>
  </si>
  <si>
    <t>0970-4140</t>
  </si>
  <si>
    <t>JOURNAL OF THE INDIAN SOCIETY OF REMOTE SENSING</t>
  </si>
  <si>
    <t>0255-660X</t>
  </si>
  <si>
    <t>JOURNAL OF INDIVIDUAL DIFFERENCES</t>
  </si>
  <si>
    <t>1614-0001</t>
  </si>
  <si>
    <t>JOURNAL OF INEQUALITIES AND APPLICATIONS</t>
  </si>
  <si>
    <t>1029-242X</t>
  </si>
  <si>
    <t>JOURNAL OF INFORMATION SCIENCE</t>
  </si>
  <si>
    <t>0165-5515</t>
  </si>
  <si>
    <t>JOURNAL OF INFORMATION SCIENCE AND ENGINEERING</t>
  </si>
  <si>
    <t>1016-2364</t>
  </si>
  <si>
    <t>JOURNAL OF INFORMATION TECHNOLOGY</t>
  </si>
  <si>
    <t>0268-3962</t>
  </si>
  <si>
    <t>JOURNAL OF INFECTION AND CHEMOTHERAPY</t>
  </si>
  <si>
    <t>1341-321X</t>
  </si>
  <si>
    <t>JOURNAL OF INFECTION IN DEVELOPING COUNTRIES</t>
  </si>
  <si>
    <t>1972-2680</t>
  </si>
  <si>
    <t>JOURNAL OF INFECTIOUS DISEASES</t>
  </si>
  <si>
    <t>0022-1899</t>
  </si>
  <si>
    <t>JOURNAL OF INFECTION AND PUBLIC HEALTH</t>
  </si>
  <si>
    <t>1876-0341</t>
  </si>
  <si>
    <t>JOURNAL OF INFECTION</t>
  </si>
  <si>
    <t>0163-4453</t>
  </si>
  <si>
    <t>JOURNAL OF INFLAMMATION-LONDON</t>
  </si>
  <si>
    <t>1476-9255</t>
  </si>
  <si>
    <t>JOURNAL OF INFORMETRICS</t>
  </si>
  <si>
    <t>1751-1577</t>
  </si>
  <si>
    <t>JOURNAL OF INFRARED MILLIMETER AND TERAHERTZ WAVES</t>
  </si>
  <si>
    <t>1866-6892</t>
  </si>
  <si>
    <t>JOURNAL OF INFRARED AND MILLIMETER WAVES</t>
  </si>
  <si>
    <t>1001-9014</t>
  </si>
  <si>
    <t>JOURNAL OF INFRASTRUCTURE SYSTEMS</t>
  </si>
  <si>
    <t>1076-0342</t>
  </si>
  <si>
    <t>JOURNAL OF INHERITED METABOLIC DISEASE</t>
  </si>
  <si>
    <t>0141-8955</t>
  </si>
  <si>
    <t>JOURNAL OF INNATE IMMUNITY</t>
  </si>
  <si>
    <t>1662-811X</t>
  </si>
  <si>
    <t>JOURNAL OF INNOVATIVE OPTICAL HEALTH SCIENCES</t>
  </si>
  <si>
    <t>1793-5458</t>
  </si>
  <si>
    <t>JOURNAL OF INORGANIC BIOCHEMISTRY</t>
  </si>
  <si>
    <t>0162-0134</t>
  </si>
  <si>
    <t>JOURNAL OF INORGANIC MATERIALS</t>
  </si>
  <si>
    <t>1000-324X</t>
  </si>
  <si>
    <t>JOURNAL OF INORGANIC AND ORGANOMETALLIC POLYMERS AND MATERIALS</t>
  </si>
  <si>
    <t>1574-1443</t>
  </si>
  <si>
    <t>JOURNAL OF INSECT BEHAVIOR</t>
  </si>
  <si>
    <t>0892-7553</t>
  </si>
  <si>
    <t>JOURNAL OF INSECT CONSERVATION</t>
  </si>
  <si>
    <t>1366-638X</t>
  </si>
  <si>
    <t>JOURNAL OF INSECT PHYSIOLOGY</t>
  </si>
  <si>
    <t>0022-1910</t>
  </si>
  <si>
    <t>JOURNAL OF INSECT SCIENCE</t>
  </si>
  <si>
    <t>JOURNAL OF THE INSTITUTE OF MATHEMATICS OF JUSSIEU</t>
  </si>
  <si>
    <t>1474-7480</t>
  </si>
  <si>
    <t>JOURNAL OF INSTITUTIONAL AND THEORETICAL ECONOMICS-ZEITSCHRIFT FUR DIE GESAMTE STAATSWISSENSCHAFT</t>
  </si>
  <si>
    <t>0932-4569</t>
  </si>
  <si>
    <t>JOURNAL OF INSTRUMENTATION</t>
  </si>
  <si>
    <t>1748-0221</t>
  </si>
  <si>
    <t>JOURNAL OF INTERNATIONAL ADVANCED OTOLOGY</t>
  </si>
  <si>
    <t>1308-7649</t>
  </si>
  <si>
    <t>JOURNAL OF THE INTERNATIONAL AIDS SOCIETY</t>
  </si>
  <si>
    <t>JOURNAL OF INTERNATIONAL BUSINESS STUDIES</t>
  </si>
  <si>
    <t>0047-2506</t>
  </si>
  <si>
    <t>JOURNAL OF INTERNATIONAL CRIMINAL JUSTICE</t>
  </si>
  <si>
    <t>1478-1387</t>
  </si>
  <si>
    <t>JOURNAL OF INTERNATIONAL DEVELOPMENT</t>
  </si>
  <si>
    <t>0954-1748</t>
  </si>
  <si>
    <t>JOURNAL OF INTERNATIONAL ECONOMICS</t>
  </si>
  <si>
    <t>0022-1996</t>
  </si>
  <si>
    <t>JOURNAL OF INTERNATIONAL ECONOMIC LAW</t>
  </si>
  <si>
    <t>1369-3034</t>
  </si>
  <si>
    <t>JOURNAL OF INTERNATIONAL FINANCIAL MANAGEMENT &amp; ACCOUNTING</t>
  </si>
  <si>
    <t>0954-1314</t>
  </si>
  <si>
    <t>JOURNAL OF INTERNATIONAL FINANCIAL MARKETS INSTITUTIONS &amp; MONEY</t>
  </si>
  <si>
    <t>1042-4431</t>
  </si>
  <si>
    <t>JOURNAL OF INTERNATIONAL MANAGEMENT</t>
  </si>
  <si>
    <t>1075-4253</t>
  </si>
  <si>
    <t>JOURNAL OF INTERNATIONAL MARKETING</t>
  </si>
  <si>
    <t>1069-031X</t>
  </si>
  <si>
    <t>JOURNAL OF INTERNATIONAL MEDICAL RESEARCH</t>
  </si>
  <si>
    <t>0300-0605</t>
  </si>
  <si>
    <t>JOURNAL OF INTERNATIONAL MONEY AND FINANCE</t>
  </si>
  <si>
    <t>0261-5606</t>
  </si>
  <si>
    <t>JOURNAL OF THE INTERNATIONAL NEUROPSYCHOLOGICAL SOCIETY</t>
  </si>
  <si>
    <t>1355-6177</t>
  </si>
  <si>
    <t>JOURNAL OF THE INTERNATIONAL PHONETIC ASSOCIATION</t>
  </si>
  <si>
    <t>0025-1003</t>
  </si>
  <si>
    <t>JOURNAL OF INTERNATIONAL RELATIONS AND DEVELOPMENT</t>
  </si>
  <si>
    <t>1408-6980</t>
  </si>
  <si>
    <t>JOURNAL OF THE INTERNATIONAL SOCIETY OF SPORTS NUTRITION</t>
  </si>
  <si>
    <t>JOURNAL OF INTERNATIONAL TRADE &amp; ECONOMIC DEVELOPMENT</t>
  </si>
  <si>
    <t>0963-8199</t>
  </si>
  <si>
    <t>JOURNAL OF INTEGRATIVE AGRICULTURE</t>
  </si>
  <si>
    <t>2095-3119</t>
  </si>
  <si>
    <t>JOURNAL OF INTEGRATIVE ENVIRONMENTAL SCIENCES</t>
  </si>
  <si>
    <t>1943-815X</t>
  </si>
  <si>
    <t>JOURNAL OF INTEGRATIVE NEUROSCIENCE</t>
  </si>
  <si>
    <t>0219-6352</t>
  </si>
  <si>
    <t>JOURNAL OF INTEGRATIVE PLANT BIOLOGY</t>
  </si>
  <si>
    <t>1672-9072</t>
  </si>
  <si>
    <t>JOURNAL OF INTEGRAL EQUATIONS AND APPLICATIONS</t>
  </si>
  <si>
    <t>0897-3962</t>
  </si>
  <si>
    <t>JOURNAL OF INTELLIGENT MATERIAL SYSTEMS AND STRUCTURES</t>
  </si>
  <si>
    <t>1045-389X</t>
  </si>
  <si>
    <t>JOURNAL OF INTELLECTUAL DISABILITY RESEARCH</t>
  </si>
  <si>
    <t>0964-2633</t>
  </si>
  <si>
    <t>JOURNAL OF INTELLIGENT &amp; FUZZY SYSTEMS</t>
  </si>
  <si>
    <t>1064-1246</t>
  </si>
  <si>
    <t>JOURNAL OF INTELLIGENT INFORMATION SYSTEMS</t>
  </si>
  <si>
    <t>0925-9902</t>
  </si>
  <si>
    <t>JOURNAL OF INTELLIGENT MANUFACTURING</t>
  </si>
  <si>
    <t>0956-5515</t>
  </si>
  <si>
    <t>JOURNAL OF INTELLIGENT &amp; ROBOTIC SYSTEMS</t>
  </si>
  <si>
    <t>0921-0296</t>
  </si>
  <si>
    <t>JOURNAL OF INTELLIGENT TRANSPORTATION SYSTEMS</t>
  </si>
  <si>
    <t>1547-2450</t>
  </si>
  <si>
    <t>JOURNAL OF INTELLECTUAL CAPITAL</t>
  </si>
  <si>
    <t>1469-1930</t>
  </si>
  <si>
    <t>JOURNAL OF INTELLECTUAL &amp; DEVELOPMENTAL DISABILITY</t>
  </si>
  <si>
    <t>1366-8250</t>
  </si>
  <si>
    <t>JOURNAL OF INTENSIVE CARE MEDICINE</t>
  </si>
  <si>
    <t>0885-0666</t>
  </si>
  <si>
    <t>JOURNAL OF INTERACTIVE MARKETING</t>
  </si>
  <si>
    <t>1094-9968</t>
  </si>
  <si>
    <t>JOURNAL OF INTERDISCIPLINARY HISTORY</t>
  </si>
  <si>
    <t>0022-1953</t>
  </si>
  <si>
    <t>JOURNAL OF INTERFERON AND CYTOKINE RESEARCH</t>
  </si>
  <si>
    <t>1079-9907</t>
  </si>
  <si>
    <t>JOURNAL OF INTERNAL MEDICINE</t>
  </si>
  <si>
    <t>0954-6820</t>
  </si>
  <si>
    <t>JOURNAL OF INTERNET TECHNOLOGY</t>
  </si>
  <si>
    <t>1607-9264</t>
  </si>
  <si>
    <t>JOURNAL OF INTERPERSONAL VIOLENCE</t>
  </si>
  <si>
    <t>0886-2605</t>
  </si>
  <si>
    <t>JOURNAL OF INTERPROFESSIONAL CARE</t>
  </si>
  <si>
    <t>1356-1820</t>
  </si>
  <si>
    <t>JOURNAL OF INTERVENTIONAL CARDIAC ELECTROPHYSIOLOGY</t>
  </si>
  <si>
    <t>1383-875X</t>
  </si>
  <si>
    <t>JOURNAL OF INTERVENTIONAL CARDIOLOGY</t>
  </si>
  <si>
    <t>0896-4327</t>
  </si>
  <si>
    <t>JOURNAL OF INVASIVE CARDIOLOGY</t>
  </si>
  <si>
    <t>1042-3931</t>
  </si>
  <si>
    <t>JOURNAL OF INVERSE AND ILL-POSED PROBLEMS</t>
  </si>
  <si>
    <t>0928-0219</t>
  </si>
  <si>
    <t>JOURNAL OF INVERTEBRATE PATHOLOGY</t>
  </si>
  <si>
    <t>0022-2011</t>
  </si>
  <si>
    <t>JOURNAL OF INVESTIGATIONAL ALLERGOLOGY AND CLINICAL IMMUNOLOGY</t>
  </si>
  <si>
    <t>1018-9068</t>
  </si>
  <si>
    <t>JOURNAL OF INVESTIGATIVE DERMATOLOGY</t>
  </si>
  <si>
    <t>0022-202X</t>
  </si>
  <si>
    <t>JOURNAL OF INVESTIGATIVE MEDICINE</t>
  </si>
  <si>
    <t>1081-5589</t>
  </si>
  <si>
    <t>JOURNAL OF INVESTIGATIVE PSYCHOLOGY AND OFFENDER PROFILING</t>
  </si>
  <si>
    <t>1544-4759</t>
  </si>
  <si>
    <t>JOURNAL OF INVESTIGATIVE SURGERY</t>
  </si>
  <si>
    <t>0894-1939</t>
  </si>
  <si>
    <t>JOURNAL OF THE IRANIAN CHEMICAL SOCIETY</t>
  </si>
  <si>
    <t>1735-207X</t>
  </si>
  <si>
    <t>JOURNAL OF IRON AND STEEL RESEARCH INTERNATIONAL</t>
  </si>
  <si>
    <t>1006-706X</t>
  </si>
  <si>
    <t>JOURNAL OF IRRIGATION AND DRAINAGE ENGINEERING</t>
  </si>
  <si>
    <t>0733-9437</t>
  </si>
  <si>
    <t>JOURNAL OF ISRAELI HISTORY</t>
  </si>
  <si>
    <t>1353-1042</t>
  </si>
  <si>
    <t>0021-4876</t>
  </si>
  <si>
    <t>JOURNAL OF THE JAPANESE AND INTERNATIONAL ECONOMIES</t>
  </si>
  <si>
    <t>0889-1583</t>
  </si>
  <si>
    <t>JOURNAL OF THE JAPAN PETROLEUM INSTITUTE</t>
  </si>
  <si>
    <t>1346-8804</t>
  </si>
  <si>
    <t>JOURNAL OF THE JAPANESE SOCIETY FOR FOOD SCIENCE AND TECHNOLOGY-NIPPON SHOKUHIN KAGAKU KOGAKU KAISHI</t>
  </si>
  <si>
    <t>1341-027X</t>
  </si>
  <si>
    <t>JOURNAL OF JAPANESE STUDIES</t>
  </si>
  <si>
    <t>0095-6848</t>
  </si>
  <si>
    <t>JOURNAL OF THE KANSAS ENTOMOLOGICAL SOCIETY</t>
  </si>
  <si>
    <t>0022-8567</t>
  </si>
  <si>
    <t>JOURNAL OF KNEE SURGERY</t>
  </si>
  <si>
    <t>1538-8506</t>
  </si>
  <si>
    <t>JOURNAL OF KNOT THEORY AND ITS RAMIFICATIONS</t>
  </si>
  <si>
    <t>0218-2165</t>
  </si>
  <si>
    <t>JOURNAL OF KNOWLEDGE MANAGEMENT</t>
  </si>
  <si>
    <t>1367-3270</t>
  </si>
  <si>
    <t>JOURNAL OF KOREA TRADE</t>
  </si>
  <si>
    <t>JOURNAL OF KOREAN ACADEMY OF NURSING</t>
  </si>
  <si>
    <t>2005-3673</t>
  </si>
  <si>
    <t>JOURNAL OF THE KOREAN ASTRONOMICAL SOCIETY</t>
  </si>
  <si>
    <t>1225-4614</t>
  </si>
  <si>
    <t>JOURNAL OF THE KOREAN MATHEMATICAL SOCIETY</t>
  </si>
  <si>
    <t>0304-9914</t>
  </si>
  <si>
    <t>JOURNAL OF KOREAN MEDICAL SCIENCE</t>
  </si>
  <si>
    <t>1011-8934</t>
  </si>
  <si>
    <t>JOURNAL OF KOREAN NEUROSURGICAL SOCIETY</t>
  </si>
  <si>
    <t>2005-3711</t>
  </si>
  <si>
    <t>JOURNAL OF THE KOREAN PHYSICAL SOCIETY</t>
  </si>
  <si>
    <t>0374-4884</t>
  </si>
  <si>
    <t>JOURNAL OF THE KOREAN STATISTICAL SOCIETY</t>
  </si>
  <si>
    <t>1226-3192</t>
  </si>
  <si>
    <t>JOURNAL OF LABELLED COMPOUNDS &amp; RADIOPHARMACEUTICALS</t>
  </si>
  <si>
    <t>0362-4803</t>
  </si>
  <si>
    <t>JOURNAL OF LABOR ECONOMICS</t>
  </si>
  <si>
    <t>0734-306X</t>
  </si>
  <si>
    <t>JOURNAL OF LABOR RESEARCH</t>
  </si>
  <si>
    <t>0195-3613</t>
  </si>
  <si>
    <t>JOURNAL OF LANGUAGE IDENTITY AND EDUCATION</t>
  </si>
  <si>
    <t>1534-8458</t>
  </si>
  <si>
    <t>JOURNAL OF LANGUAGE AND POLITICS</t>
  </si>
  <si>
    <t>1569-2159</t>
  </si>
  <si>
    <t>JOURNAL OF LANGUAGE AND SOCIAL PSYCHOLOGY</t>
  </si>
  <si>
    <t>0261-927X</t>
  </si>
  <si>
    <t>JOURNAL OF LAPAROENDOSCOPIC &amp; ADVANCED SURGICAL TECHNIQUES</t>
  </si>
  <si>
    <t>1092-6429</t>
  </si>
  <si>
    <t>JOURNAL OF LARYNGOLOGY AND OTOLOGY</t>
  </si>
  <si>
    <t>0022-2151</t>
  </si>
  <si>
    <t>JOURNAL OF LASER APPLICATIONS</t>
  </si>
  <si>
    <t>1042-346X</t>
  </si>
  <si>
    <t>JOURNAL OF LASER MICRO NANOENGINEERING</t>
  </si>
  <si>
    <t>1880-0688</t>
  </si>
  <si>
    <t>JOURNAL OF LATIN AMERICAN CULTURAL STUDIES</t>
  </si>
  <si>
    <t>1356-9325</t>
  </si>
  <si>
    <t>JOURNAL OF LATIN AMERICAN STUDIES</t>
  </si>
  <si>
    <t>0022-216X</t>
  </si>
  <si>
    <t>JOURNAL OF LATINA-O PSYCHOLOGY</t>
  </si>
  <si>
    <t>2168-1678</t>
  </si>
  <si>
    <t>JOURNAL OF LAW &amp; ECONOMICS</t>
  </si>
  <si>
    <t>0022-2186</t>
  </si>
  <si>
    <t>JOURNAL OF LAW ECONOMICS &amp; ORGANIZATION</t>
  </si>
  <si>
    <t>8756-6222</t>
  </si>
  <si>
    <t>JOURNAL OF LAW MEDICINE &amp; ETHICS</t>
  </si>
  <si>
    <t>1073-1105</t>
  </si>
  <si>
    <t>JOURNAL OF LAW AND SOCIETY</t>
  </si>
  <si>
    <t>0263-323X</t>
  </si>
  <si>
    <t>JOURNAL OF LEADERSHIP &amp; ORGANIZATIONAL STUDIES</t>
  </si>
  <si>
    <t>1548-0518</t>
  </si>
  <si>
    <t>JOURNAL OF LEARNING DISABILITIES</t>
  </si>
  <si>
    <t>0022-2194</t>
  </si>
  <si>
    <t>JOURNAL OF THE LEARNING SCIENCES</t>
  </si>
  <si>
    <t>1050-8406</t>
  </si>
  <si>
    <t>JOURNAL OF LEGAL ANALYSIS</t>
  </si>
  <si>
    <t>2161-7201</t>
  </si>
  <si>
    <t>JOURNAL OF LEGAL EDUCATION</t>
  </si>
  <si>
    <t>0022-2208</t>
  </si>
  <si>
    <t>JOURNAL OF LEGAL MEDICINE</t>
  </si>
  <si>
    <t>0194-7648</t>
  </si>
  <si>
    <t>JOURNAL OF LEGAL STUDIES</t>
  </si>
  <si>
    <t>0047-2530</t>
  </si>
  <si>
    <t>JOURNAL OF LEISURE RESEARCH</t>
  </si>
  <si>
    <t>0022-2216</t>
  </si>
  <si>
    <t>JOURNAL OF THE LEPIDOPTERISTS SOCIETY</t>
  </si>
  <si>
    <t>0024-0966</t>
  </si>
  <si>
    <t>JOURNAL OF LEUKOCYTE BIOLOGY</t>
  </si>
  <si>
    <t>0741-5400</t>
  </si>
  <si>
    <t>JOURNAL OF LIBRARIANSHIP AND INFORMATION SCIENCE</t>
  </si>
  <si>
    <t>0961-0006</t>
  </si>
  <si>
    <t>JOURNAL OF LIE THEORY</t>
  </si>
  <si>
    <t>0949-5932</t>
  </si>
  <si>
    <t>JOURNAL OF LIGHTWAVE TECHNOLOGY</t>
  </si>
  <si>
    <t>0733-8724</t>
  </si>
  <si>
    <t>JOURNAL OF LIMNOLOGY</t>
  </si>
  <si>
    <t>1129-5767</t>
  </si>
  <si>
    <t>JOURNAL OF LINGUISTICS</t>
  </si>
  <si>
    <t>0022-2267</t>
  </si>
  <si>
    <t>JOURNAL OF LINGUISTIC ANTHROPOLOGY</t>
  </si>
  <si>
    <t>1055-1360</t>
  </si>
  <si>
    <t>JOURNAL OF LIPID RESEARCH</t>
  </si>
  <si>
    <t>0022-2275</t>
  </si>
  <si>
    <t>JOURNAL OF LIPOSOME RESEARCH</t>
  </si>
  <si>
    <t>0898-2104</t>
  </si>
  <si>
    <t>JOURNAL OF LIQUID CHROMATOGRAPHY &amp; RELATED TECHNOLOGIES</t>
  </si>
  <si>
    <t>1082-6076</t>
  </si>
  <si>
    <t>JOURNAL OF LITERACY RESEARCH</t>
  </si>
  <si>
    <t>1086-296X</t>
  </si>
  <si>
    <t>JOURNAL OF LOGICAL AND ALGEBRAIC METHODS IN PROGRAMMING</t>
  </si>
  <si>
    <t>2352-2208</t>
  </si>
  <si>
    <t>JOURNAL OF LOGIC AND COMPUTATION</t>
  </si>
  <si>
    <t>0955-792X</t>
  </si>
  <si>
    <t>JOURNAL OF LOGIC LANGUAGE AND INFORMATION</t>
  </si>
  <si>
    <t>0925-8531</t>
  </si>
  <si>
    <t>JOURNAL OF THE LONDON MATHEMATICAL SOCIETY-SECOND SERIES</t>
  </si>
  <si>
    <t>0024-6107</t>
  </si>
  <si>
    <t>JOURNAL OF LOSS PREVENTION IN THE PROCESS INDUSTRIES</t>
  </si>
  <si>
    <t>0950-4230</t>
  </si>
  <si>
    <t>JOURNAL OF LOSS &amp; TRAUMA</t>
  </si>
  <si>
    <t>1532-5024</t>
  </si>
  <si>
    <t>JOURNAL OF LOW FREQUENCY NOISE VIBRATION AND ACTIVE CONTROL</t>
  </si>
  <si>
    <t>1461-3484</t>
  </si>
  <si>
    <t>JOURNAL OF LOWER GENITAL TRACT DISEASE</t>
  </si>
  <si>
    <t>1089-2591</t>
  </si>
  <si>
    <t>JOURNAL OF LOW TEMPERATURE PHYSICS</t>
  </si>
  <si>
    <t>0022-2291</t>
  </si>
  <si>
    <t>JOURNAL OF LUMINESCENCE</t>
  </si>
  <si>
    <t>0022-2313</t>
  </si>
  <si>
    <t>JOURNAL OF MACHINE LEARNING RESEARCH</t>
  </si>
  <si>
    <t>1532-4435</t>
  </si>
  <si>
    <t>JOURNAL OF MACROECONOMICS</t>
  </si>
  <si>
    <t>0164-0704</t>
  </si>
  <si>
    <t>JOURNAL OF MACROMARKETING</t>
  </si>
  <si>
    <t>0276-1467</t>
  </si>
  <si>
    <t>JOURNAL OF MACROMOLECULAR SCIENCE PART A-PURE AND APPLIED CHEMISTRY</t>
  </si>
  <si>
    <t>1060-1325</t>
  </si>
  <si>
    <t>JOURNAL OF MACROMOLECULAR SCIENCE PART B-PHYSICS</t>
  </si>
  <si>
    <t>0022-2348</t>
  </si>
  <si>
    <t>JOURNAL OF MAGNETICS</t>
  </si>
  <si>
    <t>1226-1750</t>
  </si>
  <si>
    <t>JOURNAL OF MAGNETISM AND MAGNETIC MATERIALS</t>
  </si>
  <si>
    <t>0304-8853</t>
  </si>
  <si>
    <t>JOURNAL OF MAGNETIC RESONANCE</t>
  </si>
  <si>
    <t>1090-7807</t>
  </si>
  <si>
    <t>JOURNAL OF MAGNETIC RESONANCE IMAGING</t>
  </si>
  <si>
    <t>1053-1807</t>
  </si>
  <si>
    <t>JOURNAL OF MAMMALIAN EVOLUTION</t>
  </si>
  <si>
    <t>1064-7554</t>
  </si>
  <si>
    <t>JOURNAL OF MAMMALOGY</t>
  </si>
  <si>
    <t>0022-2372</t>
  </si>
  <si>
    <t>JOURNAL OF MAMMARY GLAND BIOLOGY AND NEOPLASIA</t>
  </si>
  <si>
    <t>1083-3021</t>
  </si>
  <si>
    <t>JOURNAL OF MANAGED CARE &amp; SPECIALTY PHARMACY</t>
  </si>
  <si>
    <t>2376-0540</t>
  </si>
  <si>
    <t>JOURNAL OF MANAGEMENT</t>
  </si>
  <si>
    <t>0149-2063</t>
  </si>
  <si>
    <t>JOURNAL OF MANAGEMENT IN ENGINEERING</t>
  </si>
  <si>
    <t>0742-597X</t>
  </si>
  <si>
    <t>JOURNAL OF MANAGEMENT INFORMATION SYSTEMS</t>
  </si>
  <si>
    <t>0742-1222</t>
  </si>
  <si>
    <t>JOURNAL OF MANAGEMENT INQUIRY</t>
  </si>
  <si>
    <t>1056-4926</t>
  </si>
  <si>
    <t>JOURNAL OF MANAGEMENT &amp; ORGANIZATION</t>
  </si>
  <si>
    <t>1833-3672</t>
  </si>
  <si>
    <t>JOURNAL OF MANAGERIAL PSYCHOLOGY</t>
  </si>
  <si>
    <t>0268-3946</t>
  </si>
  <si>
    <t>JOURNAL OF MANAGEMENT STUDIES</t>
  </si>
  <si>
    <t>0022-2380</t>
  </si>
  <si>
    <t>JOURNAL OF MANIPULATIVE AND PHYSIOLOGICAL THERAPEUTICS</t>
  </si>
  <si>
    <t>0161-4754</t>
  </si>
  <si>
    <t>JOURNAL OF MANUFACTURING PROCESSES</t>
  </si>
  <si>
    <t>1526-6125</t>
  </si>
  <si>
    <t>JOURNAL OF MANUFACTURING SCIENCE AND ENGINEERING-TRANSACTIONS OF THE ASME</t>
  </si>
  <si>
    <t>1087-1357</t>
  </si>
  <si>
    <t>JOURNAL OF MANUFACTURING SYSTEMS</t>
  </si>
  <si>
    <t>0278-6125</t>
  </si>
  <si>
    <t>JOURNAL OF MANUFACTURING TECHNOLOGY MANAGEMENT</t>
  </si>
  <si>
    <t>1741-038X</t>
  </si>
  <si>
    <t>JOURNAL OF MAPS</t>
  </si>
  <si>
    <t>1744-5647</t>
  </si>
  <si>
    <t>JOURNAL OF THE MARINE BIOLOGICAL ASSOCIATION OF THE UNITED KINGDOM</t>
  </si>
  <si>
    <t>0025-3154</t>
  </si>
  <si>
    <t>JOURNAL OF MARINE ENGINEERING AND TECHNOLOGY</t>
  </si>
  <si>
    <t>2046-4177</t>
  </si>
  <si>
    <t>JOURNAL OF MARINE RESEARCH</t>
  </si>
  <si>
    <t>0022-2402</t>
  </si>
  <si>
    <t>JOURNAL OF MARINE SCIENCE AND TECHNOLOGY</t>
  </si>
  <si>
    <t>0948-4280</t>
  </si>
  <si>
    <t>JOURNAL OF MARINE SCIENCE AND TECHNOLOGY-TAIWAN</t>
  </si>
  <si>
    <t>1023-2796</t>
  </si>
  <si>
    <t>JOURNAL OF MARINE SYSTEMS</t>
  </si>
  <si>
    <t>0924-7963</t>
  </si>
  <si>
    <t>JOURNAL OF MARITAL AND FAMILY THERAPY</t>
  </si>
  <si>
    <t>0194-472X</t>
  </si>
  <si>
    <t>JOURNAL OF MARKETING MANAGEMENT</t>
  </si>
  <si>
    <t>0267-257X</t>
  </si>
  <si>
    <t>JOURNAL OF MARKETING</t>
  </si>
  <si>
    <t>0022-2429</t>
  </si>
  <si>
    <t>JOURNAL OF MARKETING RESEARCH</t>
  </si>
  <si>
    <t>0022-2437</t>
  </si>
  <si>
    <t>JOURNAL OF MARRIAGE AND FAMILY</t>
  </si>
  <si>
    <t>0022-2445</t>
  </si>
  <si>
    <t>JOURNALISM &amp; MASS COMMUNICATION QUARTERLY</t>
  </si>
  <si>
    <t>1077-6990</t>
  </si>
  <si>
    <t>JOURNAL OF MASS SPECTROMETRY</t>
  </si>
  <si>
    <t>1076-5174</t>
  </si>
  <si>
    <t>JOURNAL OF MATERIAL CULTURE</t>
  </si>
  <si>
    <t>1359-1835</t>
  </si>
  <si>
    <t>JOURNAL OF MATERIALS CHEMISTRY A</t>
  </si>
  <si>
    <t>2050-7488</t>
  </si>
  <si>
    <t>JOURNAL OF MATERIALS CHEMISTRY B</t>
  </si>
  <si>
    <t>2050-750X</t>
  </si>
  <si>
    <t>JOURNAL OF MATERIALS CHEMISTRY C</t>
  </si>
  <si>
    <t>2050-7526</t>
  </si>
  <si>
    <t>JOURNAL OF MATERIALS IN CIVIL ENGINEERING</t>
  </si>
  <si>
    <t>0899-1561</t>
  </si>
  <si>
    <t>JOURNAL OF MATERIAL CYCLES AND WASTE MANAGEMENT</t>
  </si>
  <si>
    <t>1438-4957</t>
  </si>
  <si>
    <t>JOURNAL OF MATERIALS EDUCATION</t>
  </si>
  <si>
    <t>0738-7989</t>
  </si>
  <si>
    <t>JOURNAL OF MATERIALS ENGINEERING AND PERFORMANCE</t>
  </si>
  <si>
    <t>1059-9495</t>
  </si>
  <si>
    <t>JOURNAL OF MATERIALS PROCESSING TECHNOLOGY</t>
  </si>
  <si>
    <t>0924-0136</t>
  </si>
  <si>
    <t>JOURNAL OF MATERIALS RESEARCH</t>
  </si>
  <si>
    <t>0884-2914</t>
  </si>
  <si>
    <t>JOURNAL OF MATERIALS RESEARCH AND TECHNOLOGY-JMR&amp;T</t>
  </si>
  <si>
    <t>2238-7854</t>
  </si>
  <si>
    <t>JOURNAL OF MATERIALS SCIENCE</t>
  </si>
  <si>
    <t>0022-2461</t>
  </si>
  <si>
    <t>JOURNAL OF MATERIALS SCIENCE &amp; TECHNOLOGY</t>
  </si>
  <si>
    <t>1005-0302</t>
  </si>
  <si>
    <t>JOURNAL OF MATERIALS SCIENCE-MATERIALS IN ELECTRONICS</t>
  </si>
  <si>
    <t>0957-4522</t>
  </si>
  <si>
    <t>JOURNAL OF MATERIALS SCIENCE-MATERIALS IN MEDICINE</t>
  </si>
  <si>
    <t>0957-4530</t>
  </si>
  <si>
    <t>JOURNAL OF MATERNAL-FETAL &amp; NEONATAL MEDICINE</t>
  </si>
  <si>
    <t>1476-7058</t>
  </si>
  <si>
    <t>JOURNAL OF MATHEMATICAL ANALYSIS AND APPLICATIONS</t>
  </si>
  <si>
    <t>0022-247X</t>
  </si>
  <si>
    <t>JOURNAL OF MATHEMATICAL BIOLOGY</t>
  </si>
  <si>
    <t>0303-6812</t>
  </si>
  <si>
    <t>JOURNAL OF MATHEMATICAL CHEMISTRY</t>
  </si>
  <si>
    <t>0259-9791</t>
  </si>
  <si>
    <t>JOURNAL OF MATHEMATICAL ECONOMICS</t>
  </si>
  <si>
    <t>0304-4068</t>
  </si>
  <si>
    <t>JOURNAL OF MATHEMATICAL FLUID MECHANICS</t>
  </si>
  <si>
    <t>1422-6928</t>
  </si>
  <si>
    <t>JOURNAL OF MATHEMATICAL IMAGING AND VISION</t>
  </si>
  <si>
    <t>0924-9907</t>
  </si>
  <si>
    <t>JOURNAL OF MATHEMATICAL INEQUALITIES</t>
  </si>
  <si>
    <t>1846-579X</t>
  </si>
  <si>
    <t>JOURNAL OF MATHEMATICAL LOGIC</t>
  </si>
  <si>
    <t>0219-0613</t>
  </si>
  <si>
    <t>JOURNAL OF MATHEMATICS AND MUSIC</t>
  </si>
  <si>
    <t>1745-9737</t>
  </si>
  <si>
    <t>JOURNAL OF MATHEMATICAL NEUROSCIENCE</t>
  </si>
  <si>
    <t>2190-8567</t>
  </si>
  <si>
    <t>JOURNAL OF MATHEMATICAL PHYSICS</t>
  </si>
  <si>
    <t>0022-2488</t>
  </si>
  <si>
    <t>JOURNAL OF MATHEMATICAL PHYSICS ANALYSIS GEOMETRY</t>
  </si>
  <si>
    <t>1812-9471</t>
  </si>
  <si>
    <t>JOURNAL OF MATHEMATICAL PSYCHOLOGY</t>
  </si>
  <si>
    <t>0022-2496</t>
  </si>
  <si>
    <t>JOURNAL DE MATHEMATIQUES PURES ET APPLIQUEES</t>
  </si>
  <si>
    <t>0021-7824</t>
  </si>
  <si>
    <t>JOURNAL OF THE MATHEMATICAL SOCIETY OF JAPAN</t>
  </si>
  <si>
    <t>0025-5645</t>
  </si>
  <si>
    <t>JOURNAL OF MATHEMATICAL SOCIOLOGY</t>
  </si>
  <si>
    <t>0022-250X</t>
  </si>
  <si>
    <t>JOURNAL OF MECHANICS</t>
  </si>
  <si>
    <t>1727-7191</t>
  </si>
  <si>
    <t>JOURNAL OF THE MECHANICAL BEHAVIOR OF BIOMEDICAL MATERIALS</t>
  </si>
  <si>
    <t>1751-6161</t>
  </si>
  <si>
    <t>JOURNAL OF MECHANICAL DESIGN</t>
  </si>
  <si>
    <t>1050-0472</t>
  </si>
  <si>
    <t>JOURNAL OF MECHANICS OF MATERIALS AND STRUCTURES</t>
  </si>
  <si>
    <t>1559-3959</t>
  </si>
  <si>
    <t>****-****</t>
  </si>
  <si>
    <t>JOURNAL OF MECHANICS IN MEDICINE AND BIOLOGY</t>
  </si>
  <si>
    <t>0219-5194</t>
  </si>
  <si>
    <t>JOURNAL OF THE MECHANICS AND PHYSICS OF SOLIDS</t>
  </si>
  <si>
    <t>0022-5096</t>
  </si>
  <si>
    <t>JOURNAL OF MECHANISMS AND ROBOTICS-TRANSACTIONS OF THE ASME</t>
  </si>
  <si>
    <t>1942-4302</t>
  </si>
  <si>
    <t>JOURNAL OF MECHANICAL SCIENCE AND TECHNOLOGY</t>
  </si>
  <si>
    <t>1738-494X</t>
  </si>
  <si>
    <t>JOURNAL OF MEDICAL AND BIOLOGICAL ENGINEERING</t>
  </si>
  <si>
    <t>1609-0985</t>
  </si>
  <si>
    <t>JOURNAL OF MEDICINAL CHEMISTRY</t>
  </si>
  <si>
    <t>0022-2623</t>
  </si>
  <si>
    <t>JOURNAL OF MEDICAL DEVICES-TRANSACTIONS OF THE ASME</t>
  </si>
  <si>
    <t>1932-6181</t>
  </si>
  <si>
    <t>JOURNAL OF MEDICAL ECONOMICS</t>
  </si>
  <si>
    <t>1369-6998</t>
  </si>
  <si>
    <t>JOURNAL OF MEDICAL ENTOMOLOGY</t>
  </si>
  <si>
    <t>0022-2585</t>
  </si>
  <si>
    <t>JOURNAL OF MEDICAL ETHICS</t>
  </si>
  <si>
    <t>0306-6800</t>
  </si>
  <si>
    <t>JOURNAL OF MEDICINAL FOOD</t>
  </si>
  <si>
    <t>1096-620X</t>
  </si>
  <si>
    <t>JOURNAL OF MEDICAL GENETICS</t>
  </si>
  <si>
    <t>0022-2593</t>
  </si>
  <si>
    <t>JOURNAL OF MEDICAL IMAGING AND HEALTH INFORMATICS</t>
  </si>
  <si>
    <t>2156-7018</t>
  </si>
  <si>
    <t>JOURNAL OF MEDICAL IMAGING AND RADIATION ONCOLOGY</t>
  </si>
  <si>
    <t>1754-9477</t>
  </si>
  <si>
    <t>JOURNAL OF MEDICAL INTERNET RESEARCH</t>
  </si>
  <si>
    <t>1438-8871</t>
  </si>
  <si>
    <t>JOURNAL OF THE MEDICAL LIBRARY ASSOCIATION</t>
  </si>
  <si>
    <t>1536-5050</t>
  </si>
  <si>
    <t>JOURNAL OF MEDICAL MICROBIOLOGY</t>
  </si>
  <si>
    <t>0022-2615</t>
  </si>
  <si>
    <t>JOURNAL OF MEDICINE AND PHILOSOPHY</t>
  </si>
  <si>
    <t>0360-5310</t>
  </si>
  <si>
    <t>JOURNAL OF MEDICAL PRIMATOLOGY</t>
  </si>
  <si>
    <t>0047-2565</t>
  </si>
  <si>
    <t>JOURNAL OF MEDICAL SCREENING</t>
  </si>
  <si>
    <t>0969-1413</t>
  </si>
  <si>
    <t>JOURNAL OF MEDICAL SYSTEMS</t>
  </si>
  <si>
    <t>0148-5598</t>
  </si>
  <si>
    <t>JOURNAL OF MEDICAL ULTRASONICS</t>
  </si>
  <si>
    <t>1346-4523</t>
  </si>
  <si>
    <t>JOURNAL OF MEDICAL VIROLOGY</t>
  </si>
  <si>
    <t>0146-6615</t>
  </si>
  <si>
    <t>JOURNAL OF MEDIA PSYCHOLOGY-THEORIES METHODS AND APPLICATIONS</t>
  </si>
  <si>
    <t>1864-1105</t>
  </si>
  <si>
    <t>JOURNAL OF MEMORY AND LANGUAGE</t>
  </si>
  <si>
    <t>0749-596X</t>
  </si>
  <si>
    <t>JOURNAL OF MEMBRANE BIOLOGY</t>
  </si>
  <si>
    <t>0022-2631</t>
  </si>
  <si>
    <t>JOURNAL OF MEMBRANE SCIENCE</t>
  </si>
  <si>
    <t>0376-7388</t>
  </si>
  <si>
    <t>JOURNAL OF MENS HEALTH</t>
  </si>
  <si>
    <t>JOURNAL OF MENTAL HEALTH</t>
  </si>
  <si>
    <t>0963-8237</t>
  </si>
  <si>
    <t>JOURNAL OF MENTAL HEALTH POLICY AND ECONOMICS</t>
  </si>
  <si>
    <t>1091-4358</t>
  </si>
  <si>
    <t>JOURNAL OF MENTAL HEALTH RESEARCH IN INTELLECTUAL DISABILITIES</t>
  </si>
  <si>
    <t>1931-5864</t>
  </si>
  <si>
    <t>JOURNAL OF METAMORPHIC GEOLOGY</t>
  </si>
  <si>
    <t>0263-4929</t>
  </si>
  <si>
    <t>JOURNAL OF METEOROLOGICAL RESEARCH</t>
  </si>
  <si>
    <t>2095-6037</t>
  </si>
  <si>
    <t>JOURNAL OF THE METEOROLOGICAL SOCIETY OF JAPAN</t>
  </si>
  <si>
    <t>0026-1165</t>
  </si>
  <si>
    <t>JOURNAL OF THE MEXICAN CHEMICAL SOCIETY</t>
  </si>
  <si>
    <t>1870-249X</t>
  </si>
  <si>
    <t>JOURNAL OF MICROBIOLOGY</t>
  </si>
  <si>
    <t>1225-8873</t>
  </si>
  <si>
    <t>JOURNAL OF MICROBIOLOGY AND BIOTECHNOLOGY</t>
  </si>
  <si>
    <t>1017-7825</t>
  </si>
  <si>
    <t>JOURNAL OF MICROBIOLOGY IMMUNOLOGY AND INFECTION</t>
  </si>
  <si>
    <t>1684-1182</t>
  </si>
  <si>
    <t>JOURNAL OF MICROBIOLOGICAL METHODS</t>
  </si>
  <si>
    <t>0167-7012</t>
  </si>
  <si>
    <t>JOURNAL OF MICROELECTROMECHANICAL SYSTEMS</t>
  </si>
  <si>
    <t>1057-7157</t>
  </si>
  <si>
    <t>JOURNAL OF MICROENCAPSULATION</t>
  </si>
  <si>
    <t>0265-2048</t>
  </si>
  <si>
    <t>JOURNAL OF MICROMECHANICS AND MICROENGINEERING</t>
  </si>
  <si>
    <t>0960-1317</t>
  </si>
  <si>
    <t>JOURNAL OF MICRO-NANOLITHOGRAPHY MEMS AND MOEMS</t>
  </si>
  <si>
    <t>1932-5150</t>
  </si>
  <si>
    <t>JOURNAL OF MICROPALAEONTOLOGY</t>
  </si>
  <si>
    <t>0262-821X</t>
  </si>
  <si>
    <t>JOURNAL OF MICROSCOPY</t>
  </si>
  <si>
    <t>0022-2720</t>
  </si>
  <si>
    <t>JOURNAL OF MICROWAVE POWER AND ELECTROMAGNETIC ENERGY</t>
  </si>
  <si>
    <t>0832-7823</t>
  </si>
  <si>
    <t>JOURNAL OF MIDDLE EAST WOMENS STUDIES</t>
  </si>
  <si>
    <t>1552-5864</t>
  </si>
  <si>
    <t>JOURNAL OF MIDWIFERY &amp; WOMENS HEALTH</t>
  </si>
  <si>
    <t>1526-9523</t>
  </si>
  <si>
    <t>JOURNAL OF MINING AND METALLURGY SECTION B-METALLURGY</t>
  </si>
  <si>
    <t>1450-5339</t>
  </si>
  <si>
    <t>JOURNAL OF MINING SCIENCE</t>
  </si>
  <si>
    <t>1062-7391</t>
  </si>
  <si>
    <t>JOURNAL OF MINERALOGICAL AND PETROLOGICAL SCIENCES</t>
  </si>
  <si>
    <t>1345-6296</t>
  </si>
  <si>
    <t>JOURNAL OF MINIMAL ACCESS SURGERY</t>
  </si>
  <si>
    <t>0972-9941</t>
  </si>
  <si>
    <t>JOURNAL OF MINIMALLY INVASIVE GYNECOLOGY</t>
  </si>
  <si>
    <t>1553-4650</t>
  </si>
  <si>
    <t>JOURNAL OF MIXED METHODS RESEARCH</t>
  </si>
  <si>
    <t>1558-6898</t>
  </si>
  <si>
    <t>JOURNAL OF MODERN AFRICAN STUDIES</t>
  </si>
  <si>
    <t>0022-278X</t>
  </si>
  <si>
    <t>JOURNAL OF MODERN DYNAMICS</t>
  </si>
  <si>
    <t>1930-5311</t>
  </si>
  <si>
    <t>JOURNAL OF MODERN EUROPEAN HISTORY</t>
  </si>
  <si>
    <t>1611-8944</t>
  </si>
  <si>
    <t>JOURNAL OF MODERN HISTORY</t>
  </si>
  <si>
    <t>0022-2801</t>
  </si>
  <si>
    <t>JOURNAL OF MODERN ITALIAN STUDIES</t>
  </si>
  <si>
    <t>1354-571X</t>
  </si>
  <si>
    <t>JOURNAL OF MODERN OPTICS</t>
  </si>
  <si>
    <t>0950-0340</t>
  </si>
  <si>
    <t>JOURNAL OF MODERN POWER SYSTEMS AND CLEAN ENERGY</t>
  </si>
  <si>
    <t>2196-5625</t>
  </si>
  <si>
    <t>JOURNAL OF MOLECULAR BIOLOGY</t>
  </si>
  <si>
    <t>0022-2836</t>
  </si>
  <si>
    <t>JOURNAL OF MOLECULAR CELL BIOLOGY</t>
  </si>
  <si>
    <t>1674-2788</t>
  </si>
  <si>
    <t>JOURNAL OF MOLECULAR AND CELLULAR CARDIOLOGY</t>
  </si>
  <si>
    <t>0022-2828</t>
  </si>
  <si>
    <t>JOURNAL OF MOLECULAR DIAGNOSTICS</t>
  </si>
  <si>
    <t>1525-1578</t>
  </si>
  <si>
    <t>JOURNAL OF MOLECULAR ENDOCRINOLOGY</t>
  </si>
  <si>
    <t>0952-5041</t>
  </si>
  <si>
    <t>JOURNAL OF MOLECULAR EVOLUTION</t>
  </si>
  <si>
    <t>0022-2844</t>
  </si>
  <si>
    <t>JOURNAL OF MOLECULAR GRAPHICS &amp; MODELLING</t>
  </si>
  <si>
    <t>1093-3263</t>
  </si>
  <si>
    <t>JOURNAL OF MOLECULAR HISTOLOGY</t>
  </si>
  <si>
    <t>1567-2379</t>
  </si>
  <si>
    <t>JOURNAL OF MOLECULAR LIQUIDS</t>
  </si>
  <si>
    <t>0167-7322</t>
  </si>
  <si>
    <t>JOURNAL OF MOLECULAR MEDICINE-JMM</t>
  </si>
  <si>
    <t>0946-2716</t>
  </si>
  <si>
    <t>JOURNAL OF MOLECULAR MICROBIOLOGY AND BIOTECHNOLOGY</t>
  </si>
  <si>
    <t>1464-1801</t>
  </si>
  <si>
    <t>JOURNAL OF MOLECULAR MODELING</t>
  </si>
  <si>
    <t>1610-2940</t>
  </si>
  <si>
    <t>JOURNAL OF MOLECULAR NEUROSCIENCE</t>
  </si>
  <si>
    <t>0895-8696</t>
  </si>
  <si>
    <t>JOURNAL OF MOLECULAR RECOGNITION</t>
  </si>
  <si>
    <t>0952-3499</t>
  </si>
  <si>
    <t>JOURNAL OF MOLECULAR SPECTROSCOPY</t>
  </si>
  <si>
    <t>0022-2852</t>
  </si>
  <si>
    <t>JOURNAL OF MOLECULAR STRUCTURE</t>
  </si>
  <si>
    <t>0022-2860</t>
  </si>
  <si>
    <t>JOURNAL OF MOLLUSCAN STUDIES</t>
  </si>
  <si>
    <t>0260-1230</t>
  </si>
  <si>
    <t>JOURNAL OF MONETARY ECONOMICS</t>
  </si>
  <si>
    <t>0304-3932</t>
  </si>
  <si>
    <t>JOURNAL OF MONEY CREDIT AND BANKING</t>
  </si>
  <si>
    <t>0022-2879</t>
  </si>
  <si>
    <t>JOURNAL OF MORAL EDUCATION</t>
  </si>
  <si>
    <t>0305-7240</t>
  </si>
  <si>
    <t>JOURNAL OF MORAL PHILOSOPHY</t>
  </si>
  <si>
    <t>1740-4681</t>
  </si>
  <si>
    <t>JOURNAL OF MORPHOLOGY</t>
  </si>
  <si>
    <t>0362-2525</t>
  </si>
  <si>
    <t>JOURNAL OF MOTOR BEHAVIOR</t>
  </si>
  <si>
    <t>0022-2895</t>
  </si>
  <si>
    <t>JOURNAL OF MOUNTAIN SCIENCE</t>
  </si>
  <si>
    <t>1672-6316</t>
  </si>
  <si>
    <t>JOURNAL OF MULTICULTURAL COUNSELING AND DEVELOPMENT</t>
  </si>
  <si>
    <t>0883-8534</t>
  </si>
  <si>
    <t>JOURNAL OF MULTILINGUAL AND MULTICULTURAL DEVELOPMENT</t>
  </si>
  <si>
    <t>0143-4632</t>
  </si>
  <si>
    <t>JOURNAL ON MULTIMODAL USER INTERFACES</t>
  </si>
  <si>
    <t>1783-7677</t>
  </si>
  <si>
    <t>JOURNAL OF MULTIVARIATE ANALYSIS</t>
  </si>
  <si>
    <t>0047-259X</t>
  </si>
  <si>
    <t>JOURNAL OF MULTIPLE-VALUED LOGIC AND SOFT COMPUTING</t>
  </si>
  <si>
    <t>1542-3980</t>
  </si>
  <si>
    <t>JOURNAL OF MUSCLE RESEARCH AND CELL MOTILITY</t>
  </si>
  <si>
    <t>0142-4319</t>
  </si>
  <si>
    <t>JOURNAL OF MUSCULOSKELETAL &amp; NEURONAL INTERACTIONS</t>
  </si>
  <si>
    <t>1108-7161</t>
  </si>
  <si>
    <t>JOURNAL OF MUSIC THERAPY</t>
  </si>
  <si>
    <t>0022-2917</t>
  </si>
  <si>
    <t>JOURNAL DE MYCOLOGIE MEDICALE</t>
  </si>
  <si>
    <t>1156-5233</t>
  </si>
  <si>
    <t>JOURNAL OF NANO RESEARCH</t>
  </si>
  <si>
    <t>1662-5250</t>
  </si>
  <si>
    <t>JOURNAL OF NANOBIOTECHNOLOGY</t>
  </si>
  <si>
    <t>JOURNAL OF NANOELECTRONICS AND OPTOELECTRONICS</t>
  </si>
  <si>
    <t>1555-130X</t>
  </si>
  <si>
    <t>JOURNAL OF NANOMATERIALS</t>
  </si>
  <si>
    <t>1687-4110</t>
  </si>
  <si>
    <t>JOURNAL OF NANOPARTICLE RESEARCH</t>
  </si>
  <si>
    <t>1388-0764</t>
  </si>
  <si>
    <t>JOURNAL OF NANOPHOTONICS</t>
  </si>
  <si>
    <t>1934-2608</t>
  </si>
  <si>
    <t>JOURNAL OF NANOSCIENCE AND NANOTECHNOLOGY</t>
  </si>
  <si>
    <t>1533-4880</t>
  </si>
  <si>
    <t>JOURNAL FOR NATURE CONSERVATION</t>
  </si>
  <si>
    <t>1617-1381</t>
  </si>
  <si>
    <t>JOURNAL OF NATURAL FIBERS</t>
  </si>
  <si>
    <t>1544-0478</t>
  </si>
  <si>
    <t>JOURNAL OF NATURAL GAS SCIENCE AND ENGINEERING</t>
  </si>
  <si>
    <t>1875-5100</t>
  </si>
  <si>
    <t>JOURNAL OF NATURAL HISTORY</t>
  </si>
  <si>
    <t>0022-2933</t>
  </si>
  <si>
    <t>JOURNAL OF NATURAL MEDICINES</t>
  </si>
  <si>
    <t>1340-3443</t>
  </si>
  <si>
    <t>JOURNAL OF NATURAL PRODUCTS</t>
  </si>
  <si>
    <t>0163-3864</t>
  </si>
  <si>
    <t>JOURNAL OF THE NATIONAL COMPREHENSIVE CANCER NETWORK</t>
  </si>
  <si>
    <t>1540-1405</t>
  </si>
  <si>
    <t>JOURNAL OF THE NATIONAL MEDICAL ASSOCIATION</t>
  </si>
  <si>
    <t>0027-9684</t>
  </si>
  <si>
    <t>JOURNAL OF THE NATIONAL SCIENCE FOUNDATION OF SRI LANKA</t>
  </si>
  <si>
    <t>1391-4588</t>
  </si>
  <si>
    <t>JOURNAL OF NAVIGATION</t>
  </si>
  <si>
    <t>0373-4633</t>
  </si>
  <si>
    <t>JOURNAL OF NEAR INFRARED SPECTROSCOPY</t>
  </si>
  <si>
    <t>0967-0335</t>
  </si>
  <si>
    <t>JOURNAL OF NEMATOLOGY</t>
  </si>
  <si>
    <t>0022-300X</t>
  </si>
  <si>
    <t>JOURNAL OF NEPAL MEDICAL ASSOCIATION</t>
  </si>
  <si>
    <t>0028-2715</t>
  </si>
  <si>
    <t>JOURNAL OF NEPHROLOGY</t>
  </si>
  <si>
    <t>1121-8428</t>
  </si>
  <si>
    <t>JOURNAL OF NERVOUS AND MENTAL DISEASE</t>
  </si>
  <si>
    <t>0022-3018</t>
  </si>
  <si>
    <t>JOURNAL OF NETWORK AND COMPUTER APPLICATIONS</t>
  </si>
  <si>
    <t>1084-8045</t>
  </si>
  <si>
    <t>JOURNAL OF NETWORK AND SYSTEMS MANAGEMENT</t>
  </si>
  <si>
    <t>1064-7570</t>
  </si>
  <si>
    <t>JOURNAL OF NEURAL ENGINEERING</t>
  </si>
  <si>
    <t>1741-2560</t>
  </si>
  <si>
    <t>JOURNAL OF NEURAL TRANSMISSION</t>
  </si>
  <si>
    <t>0300-9564</t>
  </si>
  <si>
    <t>JOURNAL OF NEUROCHEMISTRY</t>
  </si>
  <si>
    <t>0022-3042</t>
  </si>
  <si>
    <t>JOURNAL OF NEURODEVELOPMENTAL DISORDERS</t>
  </si>
  <si>
    <t>1866-1947</t>
  </si>
  <si>
    <t>JOURNAL OF NEUROENDOCRINOLOGY</t>
  </si>
  <si>
    <t>0953-8194</t>
  </si>
  <si>
    <t>JOURNAL OF NEUROENGINEERING AND REHABILITATION</t>
  </si>
  <si>
    <t>JOURNAL OF NEUROGASTROENTEROLOGY AND MOTILITY</t>
  </si>
  <si>
    <t>2093-0879</t>
  </si>
  <si>
    <t>JOURNAL OF NEUROGENETICS</t>
  </si>
  <si>
    <t>0167-7063</t>
  </si>
  <si>
    <t>JOURNAL OF NEUROIMAGING</t>
  </si>
  <si>
    <t>1051-2284</t>
  </si>
  <si>
    <t>JOURNAL OF NEUROIMMUNE PHARMACOLOGY</t>
  </si>
  <si>
    <t>1557-1890</t>
  </si>
  <si>
    <t>JOURNAL OF NEUROIMMUNOLOGY</t>
  </si>
  <si>
    <t>0165-5728</t>
  </si>
  <si>
    <t>JOURNAL OF NEUROINFLAMMATION</t>
  </si>
  <si>
    <t>JOURNAL OF NEUROINTERVENTIONAL SURGERY</t>
  </si>
  <si>
    <t>1759-8478</t>
  </si>
  <si>
    <t>JOURNAL OF NEUROLOGY</t>
  </si>
  <si>
    <t>0340-5354</t>
  </si>
  <si>
    <t>JOURNAL OF NEUROLOGY NEUROSURGERY AND PSYCHIATRY</t>
  </si>
  <si>
    <t>0022-3050</t>
  </si>
  <si>
    <t>JOURNAL OF NEUROLOGIC PHYSICAL THERAPY</t>
  </si>
  <si>
    <t>1557-0576</t>
  </si>
  <si>
    <t>JOURNAL OF THE NEUROLOGICAL SCIENCES</t>
  </si>
  <si>
    <t>0022-510X</t>
  </si>
  <si>
    <t>JOURNAL OF NEUROLOGICAL SCIENCES-TURKISH</t>
  </si>
  <si>
    <t>1302-1664</t>
  </si>
  <si>
    <t>JOURNAL OF NEUROLOGICAL SURGERY PART A-CENTRAL EUROPEAN NEUROSURGERY</t>
  </si>
  <si>
    <t>2193-6315</t>
  </si>
  <si>
    <t>JOURNAL OF NEUROLOGICAL SURGERY PART B-SKULL BASE</t>
  </si>
  <si>
    <t>2193-6331</t>
  </si>
  <si>
    <t>JOURNAL OF NEUROLINGUISTICS</t>
  </si>
  <si>
    <t>0911-6044</t>
  </si>
  <si>
    <t>JOURNAL OF NEURO-ONCOLOGY</t>
  </si>
  <si>
    <t>0167-594X</t>
  </si>
  <si>
    <t>JOURNAL OF NEURO-OPHTHALMOLOGY</t>
  </si>
  <si>
    <t>1070-8022</t>
  </si>
  <si>
    <t>JOURNAL OF NEUROPATHOLOGY AND EXPERIMENTAL NEUROLOGY</t>
  </si>
  <si>
    <t>0022-3069</t>
  </si>
  <si>
    <t>JOURNAL OF NEUROPHYSIOLOGY</t>
  </si>
  <si>
    <t>0022-3077</t>
  </si>
  <si>
    <t>JOURNAL OF NEUROPSYCHIATRY AND CLINICAL NEUROSCIENCES</t>
  </si>
  <si>
    <t>0895-0172</t>
  </si>
  <si>
    <t>JOURNAL OF NEUROPSYCHOLOGY</t>
  </si>
  <si>
    <t>1748-6645</t>
  </si>
  <si>
    <t>JOURNAL OF NEURORADIOLOGY</t>
  </si>
  <si>
    <t>0150-9861</t>
  </si>
  <si>
    <t>JOURNAL OF NEUROSCIENCE</t>
  </si>
  <si>
    <t>0270-6474</t>
  </si>
  <si>
    <t>JOURNAL OF NEUROSCIENCE METHODS</t>
  </si>
  <si>
    <t>0165-0270</t>
  </si>
  <si>
    <t>JOURNAL OF NEUROSCIENCE NURSING</t>
  </si>
  <si>
    <t>0888-0395</t>
  </si>
  <si>
    <t>JOURNAL OF NEUROSCIENCE PSYCHOLOGY AND ECONOMICS</t>
  </si>
  <si>
    <t>1937-321X</t>
  </si>
  <si>
    <t>JOURNAL OF NEUROSCIENCE RESEARCH</t>
  </si>
  <si>
    <t>0360-4012</t>
  </si>
  <si>
    <t>JOURNAL OF NEUROSURGERY</t>
  </si>
  <si>
    <t>0022-3085</t>
  </si>
  <si>
    <t>JOURNAL OF NEUROSURGICAL ANESTHESIOLOGY</t>
  </si>
  <si>
    <t>0898-4921</t>
  </si>
  <si>
    <t>JOURNAL OF NEUROSURGICAL SCIENCES</t>
  </si>
  <si>
    <t>0390-5616</t>
  </si>
  <si>
    <t>JOURNAL OF NEUROSURGERY-PEDIATRICS</t>
  </si>
  <si>
    <t>1933-0707</t>
  </si>
  <si>
    <t>JOURNAL OF NEUROSURGERY-SPINE</t>
  </si>
  <si>
    <t>1547-5654</t>
  </si>
  <si>
    <t>JOURNAL OF NEUROTRAUMA</t>
  </si>
  <si>
    <t>0897-7151</t>
  </si>
  <si>
    <t>JOURNAL OF NEUROVIROLOGY</t>
  </si>
  <si>
    <t>1355-0284</t>
  </si>
  <si>
    <t>JOURNAL OF NEW MATERIALS FOR ELECTROCHEMICAL SYSTEMS</t>
  </si>
  <si>
    <t>1480-2422</t>
  </si>
  <si>
    <t>JOURNAL OF NEW MUSIC RESEARCH</t>
  </si>
  <si>
    <t>0929-8215</t>
  </si>
  <si>
    <t>JOURNAL OF NIPPON MEDICAL SCHOOL</t>
  </si>
  <si>
    <t>1345-4676</t>
  </si>
  <si>
    <t>JOURNAL OF NONCOMMUTATIVE GEOMETRY</t>
  </si>
  <si>
    <t>1661-6952</t>
  </si>
  <si>
    <t>JOURNAL OF NON-CRYSTALLINE SOLIDS</t>
  </si>
  <si>
    <t>0022-3093</t>
  </si>
  <si>
    <t>JOURNAL OF NONDESTRUCTIVE EVALUATION</t>
  </si>
  <si>
    <t>0195-9298</t>
  </si>
  <si>
    <t>JOURNAL OF NON-EQUILIBRIUM THERMODYNAMICS</t>
  </si>
  <si>
    <t>0340-0204</t>
  </si>
  <si>
    <t>JOURNAL OF NONLINEAR AND CONVEX ANALYSIS</t>
  </si>
  <si>
    <t>1345-4773</t>
  </si>
  <si>
    <t>JOURNAL OF NONLINEAR MATHEMATICAL PHYSICS</t>
  </si>
  <si>
    <t>1402-9251</t>
  </si>
  <si>
    <t>JOURNAL OF NONLINEAR OPTICAL PHYSICS &amp; MATERIALS</t>
  </si>
  <si>
    <t>0218-8635</t>
  </si>
  <si>
    <t>JOURNAL OF NONLINEAR SCIENCE</t>
  </si>
  <si>
    <t>0938-8974</t>
  </si>
  <si>
    <t>JOURNAL OF NON-NEWTONIAN FLUID MECHANICS</t>
  </si>
  <si>
    <t>0377-0257</t>
  </si>
  <si>
    <t>JOURNAL OF NONPARAMETRIC STATISTICS</t>
  </si>
  <si>
    <t>1048-5252</t>
  </si>
  <si>
    <t>JOURNAL OF NONVERBAL BEHAVIOR</t>
  </si>
  <si>
    <t>0191-5886</t>
  </si>
  <si>
    <t>JOURNAL OF NUCLEAR CARDIOLOGY</t>
  </si>
  <si>
    <t>1071-3581</t>
  </si>
  <si>
    <t>JOURNAL OF NUCLEAR MATERIALS</t>
  </si>
  <si>
    <t>0022-3115</t>
  </si>
  <si>
    <t>JOURNAL OF NUCLEAR MEDICINE</t>
  </si>
  <si>
    <t>0161-5505</t>
  </si>
  <si>
    <t>JOURNAL OF NUCLEAR SCIENCE AND TECHNOLOGY</t>
  </si>
  <si>
    <t>0022-3131</t>
  </si>
  <si>
    <t>JOURNAL OF NUMBER THEORY</t>
  </si>
  <si>
    <t>0022-314X</t>
  </si>
  <si>
    <t>JOURNAL OF NUMERICAL MATHEMATICS</t>
  </si>
  <si>
    <t>1570-2820</t>
  </si>
  <si>
    <t>JOURNAL OF NURSING ADMINISTRATION</t>
  </si>
  <si>
    <t>0002-0443</t>
  </si>
  <si>
    <t>JOURNAL OF NURSING CARE QUALITY</t>
  </si>
  <si>
    <t>1057-3631</t>
  </si>
  <si>
    <t>JOURNAL OF NURSING EDUCATION</t>
  </si>
  <si>
    <t>0148-4834</t>
  </si>
  <si>
    <t>JOURNAL OF NURSING MANAGEMENT</t>
  </si>
  <si>
    <t>0966-0429</t>
  </si>
  <si>
    <t>JOURNAL OF NURSING RESEARCH</t>
  </si>
  <si>
    <t>1682-3141</t>
  </si>
  <si>
    <t>JOURNAL OF NURSING SCHOLARSHIP</t>
  </si>
  <si>
    <t>1527-6546</t>
  </si>
  <si>
    <t>JOURNAL OF NUTRITION</t>
  </si>
  <si>
    <t>0022-3166</t>
  </si>
  <si>
    <t>JOURNAL OF NUTRITIONAL BIOCHEMISTRY</t>
  </si>
  <si>
    <t>0955-2863</t>
  </si>
  <si>
    <t>JOURNAL OF NUTRITION EDUCATION AND BEHAVIOR</t>
  </si>
  <si>
    <t>1499-4046</t>
  </si>
  <si>
    <t>JOURNAL OF NUTRITION HEALTH &amp; AGING</t>
  </si>
  <si>
    <t>1279-7707</t>
  </si>
  <si>
    <t>JOURNAL OF NUTRITIONAL SCIENCE AND VITAMINOLOGY</t>
  </si>
  <si>
    <t>0301-4800</t>
  </si>
  <si>
    <t>JOURNAL OF NUTRIGENETICS AND NUTRIGENOMICS</t>
  </si>
  <si>
    <t>1661-6499</t>
  </si>
  <si>
    <t>JOURNAL OF OBSESSIVE-COMPULSIVE AND RELATED DISORDERS</t>
  </si>
  <si>
    <t>2211-3649</t>
  </si>
  <si>
    <t>JOURNAL OF OBSTETRICS AND GYNAECOLOGY</t>
  </si>
  <si>
    <t>0144-3615</t>
  </si>
  <si>
    <t>JOURNAL OF OBSTETRICS AND GYNAECOLOGY RESEARCH</t>
  </si>
  <si>
    <t>1341-8076</t>
  </si>
  <si>
    <t>JOURNAL OF OCCUPATIONAL AND ENVIRONMENTAL HYGIENE</t>
  </si>
  <si>
    <t>1545-9624</t>
  </si>
  <si>
    <t>JOURNAL OF OCCUPATIONAL AND ENVIRONMENTAL MEDICINE</t>
  </si>
  <si>
    <t>1076-2752</t>
  </si>
  <si>
    <t>JOURNAL OF OCCUPATIONAL HEALTH</t>
  </si>
  <si>
    <t>1341-9145</t>
  </si>
  <si>
    <t>JOURNAL OF OCCUPATIONAL HEALTH PSYCHOLOGY</t>
  </si>
  <si>
    <t>1076-8998</t>
  </si>
  <si>
    <t>JOURNAL OF OCCUPATIONAL MEDICINE AND TOXICOLOGY</t>
  </si>
  <si>
    <t>1745-6673</t>
  </si>
  <si>
    <t>JOURNAL OF OCCUPATIONAL AND ORGANIZATIONAL PSYCHOLOGY</t>
  </si>
  <si>
    <t>0963-1798</t>
  </si>
  <si>
    <t>JOURNAL OF OCCUPATIONAL REHABILITATION</t>
  </si>
  <si>
    <t>1053-0487</t>
  </si>
  <si>
    <t>JOURNAL OF OCEAN UNIVERSITY OF CHINA</t>
  </si>
  <si>
    <t>1672-5182</t>
  </si>
  <si>
    <t>JOURNAL OF OCEANOGRAPHY</t>
  </si>
  <si>
    <t>0916-8370</t>
  </si>
  <si>
    <t>JOURNAL OF OCULAR PHARMACOLOGY AND THERAPEUTICS</t>
  </si>
  <si>
    <t>1080-7683</t>
  </si>
  <si>
    <t>JOURNAL OF OFFICIAL STATISTICS</t>
  </si>
  <si>
    <t>0282-423X</t>
  </si>
  <si>
    <t>JOURNAL OF OFFSHORE MECHANICS AND ARCTIC ENGINEERING-TRANSACTIONS OF THE ASME</t>
  </si>
  <si>
    <t>0892-7219</t>
  </si>
  <si>
    <t>JOURNAL OF OIL PALM RESEARCH</t>
  </si>
  <si>
    <t>JOURNAL OF OLEO SCIENCE</t>
  </si>
  <si>
    <t>1345-8957</t>
  </si>
  <si>
    <t>JOURNAL OF ONCOLOGY</t>
  </si>
  <si>
    <t>1687-8450</t>
  </si>
  <si>
    <t>JOURNAL OF ONCOLOGY PHARMACY PRACTICE</t>
  </si>
  <si>
    <t>1078-1552</t>
  </si>
  <si>
    <t>JOURNAL OF ONCOLOGY PRACTICE</t>
  </si>
  <si>
    <t>1554-7477</t>
  </si>
  <si>
    <t>JOURNAL OF OPERATIONS MANAGEMENT</t>
  </si>
  <si>
    <t>0272-6963</t>
  </si>
  <si>
    <t>JOURNAL OF OPERATIONAL OCEANOGRAPHY</t>
  </si>
  <si>
    <t>1755-876X</t>
  </si>
  <si>
    <t>JOURNAL OF THE OPERATIONAL RESEARCH SOCIETY</t>
  </si>
  <si>
    <t>0160-5682</t>
  </si>
  <si>
    <t>JOURNAL OF OPERATIONAL RISK</t>
  </si>
  <si>
    <t>1744-6740</t>
  </si>
  <si>
    <t>JOURNAL OF OPERATOR THEORY</t>
  </si>
  <si>
    <t>0379-4024</t>
  </si>
  <si>
    <t>JOURNAL OF OPHTHALMOLOGY</t>
  </si>
  <si>
    <t>2090-004X</t>
  </si>
  <si>
    <t>JOURNAL OF OPTICAL COMMUNICATIONS AND NETWORKING</t>
  </si>
  <si>
    <t>1943-0620</t>
  </si>
  <si>
    <t>JOURNAL OF THE OPTICAL SOCIETY OF AMERICA A-OPTICS IMAGE SCIENCE AND VISION</t>
  </si>
  <si>
    <t>1084-7529</t>
  </si>
  <si>
    <t>JOURNAL OF THE OPTICAL SOCIETY OF AMERICA B-OPTICAL PHYSICS</t>
  </si>
  <si>
    <t>0740-3224</t>
  </si>
  <si>
    <t>JOURNAL OF OPTICAL TECHNOLOGY</t>
  </si>
  <si>
    <t>1070-9762</t>
  </si>
  <si>
    <t>JOURNAL OF OPTICS</t>
  </si>
  <si>
    <t>2040-8978</t>
  </si>
  <si>
    <t>JOURNAL OF OPTIMIZATION THEORY AND APPLICATIONS</t>
  </si>
  <si>
    <t>0022-3239</t>
  </si>
  <si>
    <t>JOURNAL OF OPTOELECTRONICS AND ADVANCED MATERIALS</t>
  </si>
  <si>
    <t>1454-4164</t>
  </si>
  <si>
    <t>JOURNAL OF ORAL &amp; FACIAL PAIN AND HEADACHE</t>
  </si>
  <si>
    <t>2333-0384</t>
  </si>
  <si>
    <t>JOURNAL OF ORAL IMPLANTOLOGY</t>
  </si>
  <si>
    <t>0160-6972</t>
  </si>
  <si>
    <t>JOURNAL OF ORAL AND MAXILLOFACIAL SURGERY</t>
  </si>
  <si>
    <t>0278-2391</t>
  </si>
  <si>
    <t>JOURNAL OF ORAL MICROBIOLOGY</t>
  </si>
  <si>
    <t>JOURNAL OF ORAL PATHOLOGY &amp; MEDICINE</t>
  </si>
  <si>
    <t>0904-2512</t>
  </si>
  <si>
    <t>JOURNAL OF ORAL REHABILITATION</t>
  </si>
  <si>
    <t>0305-182X</t>
  </si>
  <si>
    <t>JOURNAL OF ORAL SCIENCE</t>
  </si>
  <si>
    <t>1343-4934</t>
  </si>
  <si>
    <t>JOURNAL OF ORGANIC CHEMISTRY</t>
  </si>
  <si>
    <t>0022-3263</t>
  </si>
  <si>
    <t>JOURNAL OF ORGANIZATIONAL COMPUTING AND ELECTRONIC COMMERCE</t>
  </si>
  <si>
    <t>1091-9392</t>
  </si>
  <si>
    <t>JOURNAL OF ORGANIZATIONAL BEHAVIOR</t>
  </si>
  <si>
    <t>0894-3796</t>
  </si>
  <si>
    <t>JOURNAL OF ORGANIZATIONAL BEHAVIOR MANAGEMENT</t>
  </si>
  <si>
    <t>0160-8061</t>
  </si>
  <si>
    <t>JOURNAL OF ORGANIZATIONAL CHANGE MANAGEMENT</t>
  </si>
  <si>
    <t>0953-4814</t>
  </si>
  <si>
    <t>JOURNAL OF ORGANIZATIONAL AND END USER COMPUTING</t>
  </si>
  <si>
    <t>1546-2234</t>
  </si>
  <si>
    <t>JOURNAL OF ORGANOMETALLIC CHEMISTRY</t>
  </si>
  <si>
    <t>0022-328X</t>
  </si>
  <si>
    <t>JOURNAL OF ORNITHOLOGY</t>
  </si>
  <si>
    <t>JOURNAL OF OROFACIAL ORTHOPEDICS-FORTSCHRITTE DER KIEFERORTHOPADIE</t>
  </si>
  <si>
    <t>1434-5293</t>
  </si>
  <si>
    <t>JOURNAL OF ORTHOPAEDIC RESEARCH</t>
  </si>
  <si>
    <t>0736-0266</t>
  </si>
  <si>
    <t>JOURNAL OF ORTHOPAEDIC SCIENCE</t>
  </si>
  <si>
    <t>0949-2658</t>
  </si>
  <si>
    <t>JOURNAL OF ORTHOPAEDIC &amp; SPORTS PHYSICAL THERAPY</t>
  </si>
  <si>
    <t>0190-6011</t>
  </si>
  <si>
    <t>JOURNAL OF ORTHOPAEDIC SURGERY AND RESEARCH</t>
  </si>
  <si>
    <t>1749-799X</t>
  </si>
  <si>
    <t>JOURNAL OF ORTHOPAEDIC SURGERY</t>
  </si>
  <si>
    <t>JOURNAL OF ORTHOPAEDIC TRANSLATION</t>
  </si>
  <si>
    <t>2214-031X</t>
  </si>
  <si>
    <t>JOURNAL OF ORTHOPAEDIC TRAUMA</t>
  </si>
  <si>
    <t>0890-5339</t>
  </si>
  <si>
    <t>JOURNAL OF OTOLARYNGOLOGY-HEAD &amp; NECK SURGERY</t>
  </si>
  <si>
    <t>1916-0216</t>
  </si>
  <si>
    <t>JOURNAL OF OVARIAN RESEARCH</t>
  </si>
  <si>
    <t>JOURNAL OF OVONIC RESEARCH</t>
  </si>
  <si>
    <t>1842-2403</t>
  </si>
  <si>
    <t>JOURNAL OF PACIFIC RIM PSYCHOLOGY</t>
  </si>
  <si>
    <t>1834-4909</t>
  </si>
  <si>
    <t>JOURNAL OF PAEDIATRICS AND CHILD HEALTH</t>
  </si>
  <si>
    <t>1034-4810</t>
  </si>
  <si>
    <t>JOURNAL OF PAIN</t>
  </si>
  <si>
    <t>1526-5900</t>
  </si>
  <si>
    <t>JOURNAL OF PAIN RESEARCH</t>
  </si>
  <si>
    <t>1178-7090</t>
  </si>
  <si>
    <t>JOURNAL OF PAIN AND SYMPTOM MANAGEMENT</t>
  </si>
  <si>
    <t>0885-3924</t>
  </si>
  <si>
    <t>JOURNAL OF THE PAKISTAN MEDICAL ASSOCIATION</t>
  </si>
  <si>
    <t>0030-9982</t>
  </si>
  <si>
    <t>JOURNAL OF PALAEOGEOGRAPHY-ENGLISH</t>
  </si>
  <si>
    <t>2095-3836</t>
  </si>
  <si>
    <t>JOURNAL OF THE PALAEONTOLOGICAL SOCIETY OF INDIA</t>
  </si>
  <si>
    <t>0552-9360</t>
  </si>
  <si>
    <t>JOURNAL OF PALEOLIMNOLOGY</t>
  </si>
  <si>
    <t>0921-2728</t>
  </si>
  <si>
    <t>JOURNAL OF PALEONTOLOGY</t>
  </si>
  <si>
    <t>0022-3360</t>
  </si>
  <si>
    <t>JOURNAL OF PALESTINE STUDIES</t>
  </si>
  <si>
    <t>0377-919X</t>
  </si>
  <si>
    <t>JOURNAL OF PALLIATIVE CARE</t>
  </si>
  <si>
    <t>0825-8597</t>
  </si>
  <si>
    <t>JOURNAL OF PALLIATIVE MEDICINE</t>
  </si>
  <si>
    <t>1096-6218</t>
  </si>
  <si>
    <t>JOURNAL OF PARALLEL AND DISTRIBUTED COMPUTING</t>
  </si>
  <si>
    <t>0743-7315</t>
  </si>
  <si>
    <t>JOURNAL OF PARASITOLOGY</t>
  </si>
  <si>
    <t>0022-3395</t>
  </si>
  <si>
    <t>JOURNAL OF PARKINSONS DISEASE</t>
  </si>
  <si>
    <t>1877-7171</t>
  </si>
  <si>
    <t>JOURNAL OF PATHOLOGY</t>
  </si>
  <si>
    <t>0022-3417</t>
  </si>
  <si>
    <t>JOURNAL OF PATIENT SAFETY</t>
  </si>
  <si>
    <t>1549-8417</t>
  </si>
  <si>
    <t>JOURNAL OF PEACE RESEARCH</t>
  </si>
  <si>
    <t>0022-3433</t>
  </si>
  <si>
    <t>JOURNAL OF PEASANT STUDIES</t>
  </si>
  <si>
    <t>0306-6150</t>
  </si>
  <si>
    <t>JOURNAL OF PEDIATRIC HEMATOLOGY ONCOLOGY</t>
  </si>
  <si>
    <t>1077-4114</t>
  </si>
  <si>
    <t>JOURNAL OF THE PEDIATRIC INFECTIOUS DISEASES SOCIETY</t>
  </si>
  <si>
    <t>2048-7193</t>
  </si>
  <si>
    <t>JOURNAL OF PEDIATRIC INFECTIOUS DISEASES</t>
  </si>
  <si>
    <t>1305-7707</t>
  </si>
  <si>
    <t>JOURNAL OF PEDIATRIC OPHTHALMOLOGY &amp; STRABISMUS</t>
  </si>
  <si>
    <t>0191-3913</t>
  </si>
  <si>
    <t>JORNAL DE PEDIATRIA</t>
  </si>
  <si>
    <t>0021-7557</t>
  </si>
  <si>
    <t>JOURNAL OF PEDIATRIC AND ADOLESCENT GYNECOLOGY</t>
  </si>
  <si>
    <t>1083-3188</t>
  </si>
  <si>
    <t>JOURNAL OF PEDIATRIC ENDOCRINOLOGY &amp; METABOLISM</t>
  </si>
  <si>
    <t>0334-018X</t>
  </si>
  <si>
    <t>JOURNAL OF PEDIATRIC GASTROENTEROLOGY AND NUTRITION</t>
  </si>
  <si>
    <t>0277-2116</t>
  </si>
  <si>
    <t>JOURNAL OF PEDIATRIC HEALTH CARE</t>
  </si>
  <si>
    <t>0891-5245</t>
  </si>
  <si>
    <t>JOURNAL OF PEDIATRIC NURSING-NURSING CARE OF CHILDREN &amp; FAMILIES</t>
  </si>
  <si>
    <t>0882-5963</t>
  </si>
  <si>
    <t>JOURNAL OF PEDIATRIC ONCOLOGY NURSING</t>
  </si>
  <si>
    <t>1043-4542</t>
  </si>
  <si>
    <t>JOURNAL OF PEDIATRIC ORTHOPAEDICS-PART B</t>
  </si>
  <si>
    <t>1060-152X</t>
  </si>
  <si>
    <t>JOURNAL OF PEDIATRIC ORTHOPAEDICS</t>
  </si>
  <si>
    <t>0271-6798</t>
  </si>
  <si>
    <t>JOURNAL OF PEDIATRIC PSYCHOLOGY</t>
  </si>
  <si>
    <t>0146-8693</t>
  </si>
  <si>
    <t>JOURNAL OF PEDIATRIC SURGERY</t>
  </si>
  <si>
    <t>0022-3468</t>
  </si>
  <si>
    <t>JOURNAL OF PEDIATRIC UROLOGY</t>
  </si>
  <si>
    <t>1477-5131</t>
  </si>
  <si>
    <t>JOURNAL OF PEDIATRICS</t>
  </si>
  <si>
    <t>0022-3476</t>
  </si>
  <si>
    <t>JOURNAL OF PENSION ECONOMICS &amp; FINANCE</t>
  </si>
  <si>
    <t>1474-7472</t>
  </si>
  <si>
    <t>JOURNAL OF PEPTIDE SCIENCE</t>
  </si>
  <si>
    <t>1075-2617</t>
  </si>
  <si>
    <t>JOURNAL OF PERFORMANCE OF CONSTRUCTED FACILITIES</t>
  </si>
  <si>
    <t>0887-3828</t>
  </si>
  <si>
    <t>JOURNAL OF PERIANESTHESIA NURSING</t>
  </si>
  <si>
    <t>1089-9472</t>
  </si>
  <si>
    <t>JOURNAL OF PERINATAL MEDICINE</t>
  </si>
  <si>
    <t>0300-5577</t>
  </si>
  <si>
    <t>JOURNAL OF PERINATAL &amp; NEONATAL NURSING</t>
  </si>
  <si>
    <t>0893-2190</t>
  </si>
  <si>
    <t>JOURNAL OF PERINATOLOGY</t>
  </si>
  <si>
    <t>0743-8346</t>
  </si>
  <si>
    <t>JOURNAL OF PERIODONTAL AND IMPLANT SCIENCE</t>
  </si>
  <si>
    <t>2093-2278</t>
  </si>
  <si>
    <t>JOURNAL OF PERIODONTAL RESEARCH</t>
  </si>
  <si>
    <t>0022-3484</t>
  </si>
  <si>
    <t>JOURNAL OF PERIODONTOLOGY</t>
  </si>
  <si>
    <t>0022-3492</t>
  </si>
  <si>
    <t>JOURNAL OF THE PERIPHERAL NERVOUS SYSTEM</t>
  </si>
  <si>
    <t>1085-9489</t>
  </si>
  <si>
    <t>JOURNAL OF PERSONALITY</t>
  </si>
  <si>
    <t>0022-3506</t>
  </si>
  <si>
    <t>JOURNAL OF PERSONALITY ASSESSMENT</t>
  </si>
  <si>
    <t>0022-3891</t>
  </si>
  <si>
    <t>JOURNAL OF PERSONALITY DISORDERS</t>
  </si>
  <si>
    <t>0885-579X</t>
  </si>
  <si>
    <t>JOURNAL OF PERSONNEL PSYCHOLOGY</t>
  </si>
  <si>
    <t>1866-5888</t>
  </si>
  <si>
    <t>JOURNAL OF PERSONALITY AND SOCIAL PSYCHOLOGY</t>
  </si>
  <si>
    <t>0022-3514</t>
  </si>
  <si>
    <t>JOURNAL OF PEST SCIENCE</t>
  </si>
  <si>
    <t>1612-4758</t>
  </si>
  <si>
    <t>JOURNAL OF PESTICIDE SCIENCE</t>
  </si>
  <si>
    <t>1348-589X</t>
  </si>
  <si>
    <t>JOURNAL OF PETROLOGY</t>
  </si>
  <si>
    <t>0022-3530</t>
  </si>
  <si>
    <t>JOURNAL OF PETROLEUM GEOLOGY</t>
  </si>
  <si>
    <t>0141-6421</t>
  </si>
  <si>
    <t>JOURNAL OF PETROLEUM SCIENCE AND ENGINEERING</t>
  </si>
  <si>
    <t>0920-4105</t>
  </si>
  <si>
    <t>JOURNAL OF PHARMACEUTICAL INNOVATION</t>
  </si>
  <si>
    <t>1872-5120</t>
  </si>
  <si>
    <t>JOURNAL OF PHARMACY AND PHARMACEUTICAL SCIENCES</t>
  </si>
  <si>
    <t>1482-1826</t>
  </si>
  <si>
    <t>JOURNAL OF PHARMACY AND PHARMACOLOGY</t>
  </si>
  <si>
    <t>0022-3573</t>
  </si>
  <si>
    <t>JOURNAL OF PHARMACEUTICAL SCIENCES</t>
  </si>
  <si>
    <t>0022-3549</t>
  </si>
  <si>
    <t>JOURNAL OF PHARMACEUTICAL AND BIOMEDICAL ANALYSIS</t>
  </si>
  <si>
    <t>0731-7085</t>
  </si>
  <si>
    <t>JOURNAL OF PHARMACOKINETICS AND PHARMACODYNAMICS</t>
  </si>
  <si>
    <t>1567-567X</t>
  </si>
  <si>
    <t>JOURNAL OF PHARMACOLOGY AND EXPERIMENTAL THERAPEUTICS</t>
  </si>
  <si>
    <t>0022-3565</t>
  </si>
  <si>
    <t>JOURNAL OF PHARMACOLOGICAL SCIENCES</t>
  </si>
  <si>
    <t>1347-8613</t>
  </si>
  <si>
    <t>JOURNAL OF PHARMACOLOGICAL AND TOXICOLOGICAL METHODS</t>
  </si>
  <si>
    <t>1056-8719</t>
  </si>
  <si>
    <t>JOURNAL OF PHASE EQUILIBRIA AND DIFFUSION</t>
  </si>
  <si>
    <t>1547-7037</t>
  </si>
  <si>
    <t>JOURNAL OF PHILOSOPHY OF EDUCATION</t>
  </si>
  <si>
    <t>0309-8249</t>
  </si>
  <si>
    <t>JOURNAL OF THE PHILOSOPHY OF SPORT</t>
  </si>
  <si>
    <t>0094-8705</t>
  </si>
  <si>
    <t>JOURNAL OF PHONETICS</t>
  </si>
  <si>
    <t>0095-4470</t>
  </si>
  <si>
    <t>JOURNAL OF PHOTOCHEMISTRY AND PHOTOBIOLOGY A-CHEMISTRY</t>
  </si>
  <si>
    <t>1010-6030</t>
  </si>
  <si>
    <t>JOURNAL OF PHOTOCHEMISTRY AND PHOTOBIOLOGY B-BIOLOGY</t>
  </si>
  <si>
    <t>1011-1344</t>
  </si>
  <si>
    <t>JOURNAL OF PHOTOCHEMISTRY AND PHOTOBIOLOGY C-PHOTOCHEMISTRY REVIEWS</t>
  </si>
  <si>
    <t>1389-5567</t>
  </si>
  <si>
    <t>JOURNAL OF PHOTONICS FOR ENERGY</t>
  </si>
  <si>
    <t>1947-7988</t>
  </si>
  <si>
    <t>JOURNAL OF PHOTOPOLYMER SCIENCE AND TECHNOLOGY</t>
  </si>
  <si>
    <t>0914-9244</t>
  </si>
  <si>
    <t>JOURNAL OF PHYCOLOGY</t>
  </si>
  <si>
    <t>0022-3646</t>
  </si>
  <si>
    <t>JOURNAL OF PHYSICAL ACTIVITY &amp; HEALTH</t>
  </si>
  <si>
    <t>1543-3080</t>
  </si>
  <si>
    <t>JOURNAL OF PHYSICS A-MATHEMATICAL AND THEORETICAL</t>
  </si>
  <si>
    <t>1751-8113</t>
  </si>
  <si>
    <t>JOURNAL OF PHYSICS B-ATOMIC MOLECULAR AND OPTICAL PHYSICS</t>
  </si>
  <si>
    <t>0953-4075</t>
  </si>
  <si>
    <t>JOURNAL OF PHYSICAL CHEMISTRY A</t>
  </si>
  <si>
    <t>1089-5639</t>
  </si>
  <si>
    <t>JOURNAL OF PHYSICAL CHEMISTRY B</t>
  </si>
  <si>
    <t>1520-6106</t>
  </si>
  <si>
    <t>JOURNAL OF PHYSICAL CHEMISTRY C</t>
  </si>
  <si>
    <t>1932-7447</t>
  </si>
  <si>
    <t>JOURNAL OF PHYSICAL CHEMISTRY LETTERS</t>
  </si>
  <si>
    <t>1948-7185</t>
  </si>
  <si>
    <t>JOURNAL OF PHYSICAL AND CHEMICAL REFERENCE DATA</t>
  </si>
  <si>
    <t>0047-2689</t>
  </si>
  <si>
    <t>JOURNAL OF PHYSICS AND CHEMISTRY OF SOLIDS</t>
  </si>
  <si>
    <t>0022-3697</t>
  </si>
  <si>
    <t>JOURNAL OF PHYSICS D-APPLIED PHYSICS</t>
  </si>
  <si>
    <t>0022-3727</t>
  </si>
  <si>
    <t>JOURNAL OF PHYSICS G-NUCLEAR AND PARTICLE PHYSICS</t>
  </si>
  <si>
    <t>0954-3899</t>
  </si>
  <si>
    <t>JOURNAL OF PHYSICAL OCEANOGRAPHY</t>
  </si>
  <si>
    <t>0022-3670</t>
  </si>
  <si>
    <t>JOURNAL OF PHYSICAL ORGANIC CHEMISTRY</t>
  </si>
  <si>
    <t>0894-3230</t>
  </si>
  <si>
    <t>JOURNAL OF THE PHYSICAL SOCIETY OF JAPAN</t>
  </si>
  <si>
    <t>0031-9015</t>
  </si>
  <si>
    <t>JOURNAL OF PHYSICS-CONDENSED MATTER</t>
  </si>
  <si>
    <t>0953-8984</t>
  </si>
  <si>
    <t>JOURNAL OF PHYSIOLOGICAL ANTHROPOLOGY</t>
  </si>
  <si>
    <t>1880-6805</t>
  </si>
  <si>
    <t>JOURNAL OF PHYSIOLOGY AND BIOCHEMISTRY</t>
  </si>
  <si>
    <t>1138-7548</t>
  </si>
  <si>
    <t>JOURNAL OF PHYSIOLOGY AND PHARMACOLOGY</t>
  </si>
  <si>
    <t>0867-5910</t>
  </si>
  <si>
    <t>JOURNAL OF PHYSIOLOGICAL SCIENCES</t>
  </si>
  <si>
    <t>1880-6546</t>
  </si>
  <si>
    <t>JOURNAL OF PHYSIOLOGY-LONDON</t>
  </si>
  <si>
    <t>0022-3751</t>
  </si>
  <si>
    <t>JOURNAL OF PHYSIOTHERAPY</t>
  </si>
  <si>
    <t>1836-9553</t>
  </si>
  <si>
    <t>JOURNAL OF PHYTOPATHOLOGY</t>
  </si>
  <si>
    <t>0931-1785</t>
  </si>
  <si>
    <t>JOURNAL OF PIDGIN AND CREOLE LANGUAGES</t>
  </si>
  <si>
    <t>0920-9034</t>
  </si>
  <si>
    <t>JOURNAL OF PINEAL RESEARCH</t>
  </si>
  <si>
    <t>0742-3098</t>
  </si>
  <si>
    <t>JOURNAL OF PIPELINE SYSTEMS ENGINEERING AND PRACTICE</t>
  </si>
  <si>
    <t>1949-1190</t>
  </si>
  <si>
    <t>JOURNAL OF PLANNING EDUCATION AND RESEARCH</t>
  </si>
  <si>
    <t>0739-456X</t>
  </si>
  <si>
    <t>JOURNAL OF PLANNING LITERATURE</t>
  </si>
  <si>
    <t>0885-4122</t>
  </si>
  <si>
    <t>JOURNAL OF PLANKTON RESEARCH</t>
  </si>
  <si>
    <t>0142-7873</t>
  </si>
  <si>
    <t>JOURNAL OF PLANT BIOCHEMISTRY AND BIOTECHNOLOGY</t>
  </si>
  <si>
    <t>0971-7811</t>
  </si>
  <si>
    <t>JOURNAL OF PLANT BIOLOGY</t>
  </si>
  <si>
    <t>1226-9239</t>
  </si>
  <si>
    <t>JOURNAL OF PLANT DISEASES AND PROTECTION</t>
  </si>
  <si>
    <t>1861-3829</t>
  </si>
  <si>
    <t>JOURNAL OF PLANT ECOLOGY</t>
  </si>
  <si>
    <t>1752-9921</t>
  </si>
  <si>
    <t>JOURNAL OF PLANT GROWTH REGULATION</t>
  </si>
  <si>
    <t>0721-7595</t>
  </si>
  <si>
    <t>JOURNAL OF PLANT INTERACTIONS</t>
  </si>
  <si>
    <t>1742-9145</t>
  </si>
  <si>
    <t>JOURNAL OF PLANT NUTRITION</t>
  </si>
  <si>
    <t>0190-4167</t>
  </si>
  <si>
    <t>JOURNAL OF PLANT NUTRITION AND SOIL SCIENCE</t>
  </si>
  <si>
    <t>1436-8730</t>
  </si>
  <si>
    <t>JOURNAL OF PLANT PATHOLOGY</t>
  </si>
  <si>
    <t>1125-4653</t>
  </si>
  <si>
    <t>JOURNAL OF PLANT PHYSIOLOGY</t>
  </si>
  <si>
    <t>0176-1617</t>
  </si>
  <si>
    <t>JOURNAL OF PLANT REGISTRATIONS</t>
  </si>
  <si>
    <t>1936-5209</t>
  </si>
  <si>
    <t>JOURNAL OF PLANT RESEARCH</t>
  </si>
  <si>
    <t>0918-9440</t>
  </si>
  <si>
    <t>JOURNAL OF PLASMA PHYSICS</t>
  </si>
  <si>
    <t>0022-3778</t>
  </si>
  <si>
    <t>JOURNAL OF PLASTIC FILM &amp; SHEETING</t>
  </si>
  <si>
    <t>8756-0879</t>
  </si>
  <si>
    <t>JOURNAL OF PLASTIC RECONSTRUCTIVE AND AESTHETIC SURGERY</t>
  </si>
  <si>
    <t>1748-6815</t>
  </si>
  <si>
    <t>JOURNAL OF PLASTIC SURGERY AND HAND SURGERY</t>
  </si>
  <si>
    <t>2000-656X</t>
  </si>
  <si>
    <t>JOURNAL OF POLICY ANALYSIS AND MANAGEMENT</t>
  </si>
  <si>
    <t>0276-8739</t>
  </si>
  <si>
    <t>JOURNAL OF POLICY HISTORY</t>
  </si>
  <si>
    <t>0898-0306</t>
  </si>
  <si>
    <t>JOURNAL OF POLICY MODELING</t>
  </si>
  <si>
    <t>0161-8938</t>
  </si>
  <si>
    <t>JOURNAL OF POLICY AND PRACTICE IN INTELLECTUAL DISABILITIES</t>
  </si>
  <si>
    <t>1741-1122</t>
  </si>
  <si>
    <t>JOURNAL OF POLITICS</t>
  </si>
  <si>
    <t>0022-3816</t>
  </si>
  <si>
    <t>JOURNAL OF POLITICAL ECONOMY</t>
  </si>
  <si>
    <t>0022-3808</t>
  </si>
  <si>
    <t>JOURNAL OF POLITICAL PHILOSOPHY</t>
  </si>
  <si>
    <t>0963-8016</t>
  </si>
  <si>
    <t>JOURNAL OF POLITENESS RESEARCH-LANGUAGE BEHAVIOUR CULTURE</t>
  </si>
  <si>
    <t>1612-5681</t>
  </si>
  <si>
    <t>JOURNAL OF POLYMER ENGINEERING</t>
  </si>
  <si>
    <t>0334-6447</t>
  </si>
  <si>
    <t>JOURNAL OF POLYMERS AND THE ENVIRONMENT</t>
  </si>
  <si>
    <t>1566-2543</t>
  </si>
  <si>
    <t>JOURNAL OF POLYMER MATERIALS</t>
  </si>
  <si>
    <t>0973-8622</t>
  </si>
  <si>
    <t>JOURNAL OF POLYMER RESEARCH</t>
  </si>
  <si>
    <t>1022-9760</t>
  </si>
  <si>
    <t>JOURNAL OF POLYMER SCIENCE PART A-POLYMER CHEMISTRY</t>
  </si>
  <si>
    <t>0887-624X</t>
  </si>
  <si>
    <t>JOURNAL OF POLYMER SCIENCE PART B-POLYMER PHYSICS</t>
  </si>
  <si>
    <t>0887-6266</t>
  </si>
  <si>
    <t>JOURNAL OF THE POLYNESIAN SOCIETY</t>
  </si>
  <si>
    <t>0032-4000</t>
  </si>
  <si>
    <t>JOURNAL OF POPULAR CULTURE</t>
  </si>
  <si>
    <t>0022-3840</t>
  </si>
  <si>
    <t>JOURNAL OF POPULATION ECONOMICS</t>
  </si>
  <si>
    <t>0933-1433</t>
  </si>
  <si>
    <t>JOURNAL OF POROUS MATERIALS</t>
  </si>
  <si>
    <t>1380-2224</t>
  </si>
  <si>
    <t>JOURNAL OF POROUS MEDIA</t>
  </si>
  <si>
    <t>1091-028X</t>
  </si>
  <si>
    <t>JOURNAL OF PORPHYRINS AND PHTHALOCYANINES</t>
  </si>
  <si>
    <t>1088-4246</t>
  </si>
  <si>
    <t>JOURNAL OF PORTFOLIO MANAGEMENT</t>
  </si>
  <si>
    <t>0095-4918</t>
  </si>
  <si>
    <t>JOURNAL OF POSITIVE BEHAVIOR INTERVENTIONS</t>
  </si>
  <si>
    <t>1098-3007</t>
  </si>
  <si>
    <t>JOURNAL OF POSITIVE PSYCHOLOGY</t>
  </si>
  <si>
    <t>1743-9760</t>
  </si>
  <si>
    <t>JOURNAL OF POST KEYNESIAN ECONOMICS</t>
  </si>
  <si>
    <t>0160-3477</t>
  </si>
  <si>
    <t>JOURNAL OF POSTGRADUATE MEDICINE</t>
  </si>
  <si>
    <t>0022-3859</t>
  </si>
  <si>
    <t>JOURNAL OF POULTRY SCIENCE</t>
  </si>
  <si>
    <t>1346-7395</t>
  </si>
  <si>
    <t>JOURNAL OF POWER ELECTRONICS</t>
  </si>
  <si>
    <t>1598-2092</t>
  </si>
  <si>
    <t>JOURNAL OF POWER SOURCES</t>
  </si>
  <si>
    <t>0378-7753</t>
  </si>
  <si>
    <t>JOURNAL OF PRAGMATICS</t>
  </si>
  <si>
    <t>0378-2166</t>
  </si>
  <si>
    <t>JOURNAL OF PRESSURE VESSEL TECHNOLOGY-TRANSACTIONS OF THE ASME</t>
  </si>
  <si>
    <t>0094-9930</t>
  </si>
  <si>
    <t>JOURNAL OF PRIMARY PREVENTION</t>
  </si>
  <si>
    <t>0278-095X</t>
  </si>
  <si>
    <t>JOURNAL OF PROCESS CONTROL</t>
  </si>
  <si>
    <t>0959-1524</t>
  </si>
  <si>
    <t>JOURNAL OF PRODUCTIVITY ANALYSIS</t>
  </si>
  <si>
    <t>0895-562X</t>
  </si>
  <si>
    <t>JOURNAL OF PRODUCT AND BRAND MANAGEMENT</t>
  </si>
  <si>
    <t>1061-0421</t>
  </si>
  <si>
    <t>JOURNAL OF PRODUCT INNOVATION MANAGEMENT</t>
  </si>
  <si>
    <t>0737-6782</t>
  </si>
  <si>
    <t>JOURNAL OF THE PROFESSIONAL ASSOCIATION FOR CACTUS DEVELOPMENT</t>
  </si>
  <si>
    <t>1938-663X</t>
  </si>
  <si>
    <t>JOURNAL OF PROFESSIONAL ISSUES IN ENGINEERING EDUCATION AND PRACTICE</t>
  </si>
  <si>
    <t>1052-3928</t>
  </si>
  <si>
    <t>JOURNAL OF PROFESSIONAL NURSING</t>
  </si>
  <si>
    <t>8755-7223</t>
  </si>
  <si>
    <t>JOURNAL OF PROPULSION AND POWER</t>
  </si>
  <si>
    <t>0748-4658</t>
  </si>
  <si>
    <t>JOURNAL OF PROSTHETIC DENTISTRY</t>
  </si>
  <si>
    <t>0022-3913</t>
  </si>
  <si>
    <t>JOURNAL OF PROSTHODONTICS-IMPLANT ESTHETIC AND RECONSTRUCTIVE DENTISTRY</t>
  </si>
  <si>
    <t>1059-941X</t>
  </si>
  <si>
    <t>JOURNAL OF PROSTHODONTIC RESEARCH</t>
  </si>
  <si>
    <t>1883-1958</t>
  </si>
  <si>
    <t>JOURNAL OF PROTEOME RESEARCH</t>
  </si>
  <si>
    <t>1535-3893</t>
  </si>
  <si>
    <t>JOURNAL OF PROTEOMICS</t>
  </si>
  <si>
    <t>1874-3919</t>
  </si>
  <si>
    <t>JOURNAL OF PSEUDO-DIFFERENTIAL OPERATORS AND APPLICATIONS</t>
  </si>
  <si>
    <t>1662-9981</t>
  </si>
  <si>
    <t>JOURNAL OF PSYCHIATRIC AND MENTAL HEALTH NURSING</t>
  </si>
  <si>
    <t>1351-0126</t>
  </si>
  <si>
    <t>JOURNAL OF PSYCHIATRY &amp; NEUROSCIENCE</t>
  </si>
  <si>
    <t>1180-4882</t>
  </si>
  <si>
    <t>JOURNAL OF PSYCHIATRIC PRACTICE</t>
  </si>
  <si>
    <t>1527-4160</t>
  </si>
  <si>
    <t>JOURNAL OF PSYCHIATRIC RESEARCH</t>
  </si>
  <si>
    <t>0022-3956</t>
  </si>
  <si>
    <t>JOURNAL OF PSYCHOACTIVE DRUGS</t>
  </si>
  <si>
    <t>0279-1072</t>
  </si>
  <si>
    <t>JOURNAL OF PSYCHOEDUCATIONAL ASSESSMENT</t>
  </si>
  <si>
    <t>0734-2829</t>
  </si>
  <si>
    <t>JOURNAL OF PSYCHOLOGY</t>
  </si>
  <si>
    <t>0022-3980</t>
  </si>
  <si>
    <t>JOURNAL OF PSYCHOLOGY IN AFRICA</t>
  </si>
  <si>
    <t>1433-0237</t>
  </si>
  <si>
    <t>JOURNAL OF PSYCHOLOGISTS AND COUNSELLORS IN SCHOOLS</t>
  </si>
  <si>
    <t>2055-6365</t>
  </si>
  <si>
    <t>JOURNAL OF PSYCHOLOGY AND THEOLOGY</t>
  </si>
  <si>
    <t>0091-6471</t>
  </si>
  <si>
    <t>JOURNAL OF PSYCHOLINGUISTIC RESEARCH</t>
  </si>
  <si>
    <t>0090-6905</t>
  </si>
  <si>
    <t>JOURNAL OF PSYCHOPATHOLOGY AND BEHAVIORAL ASSESSMENT</t>
  </si>
  <si>
    <t>0882-2689</t>
  </si>
  <si>
    <t>JOURNAL OF PSYCHOPHARMACOLOGY</t>
  </si>
  <si>
    <t>0269-8811</t>
  </si>
  <si>
    <t>JOURNAL OF PSYCHOPHYSIOLOGY</t>
  </si>
  <si>
    <t>0269-8803</t>
  </si>
  <si>
    <t>JOURNAL OF PSYCHOSOCIAL NURSING AND MENTAL HEALTH SERVICES</t>
  </si>
  <si>
    <t>0279-3695</t>
  </si>
  <si>
    <t>JOURNAL OF PSYCHOSOCIAL ONCOLOGY</t>
  </si>
  <si>
    <t>0734-7332</t>
  </si>
  <si>
    <t>JOURNAL OF PSYCHOSOMATIC OBSTETRICS &amp; GYNECOLOGY</t>
  </si>
  <si>
    <t>0167-482X</t>
  </si>
  <si>
    <t>JOURNAL OF PSYCHOSOMATIC RESEARCH</t>
  </si>
  <si>
    <t>0022-3999</t>
  </si>
  <si>
    <t>JOURNAL OF PUBLIC ADMINISTRATION RESEARCH AND THEORY</t>
  </si>
  <si>
    <t>1053-1858</t>
  </si>
  <si>
    <t>JOURNAL OF PUBLIC ECONOMICS</t>
  </si>
  <si>
    <t>0047-2727</t>
  </si>
  <si>
    <t>JOURNAL OF PUBLIC ECONOMIC THEORY</t>
  </si>
  <si>
    <t>1097-3923</t>
  </si>
  <si>
    <t>JOURNAL OF PUBLIC HEALTH DENTISTRY</t>
  </si>
  <si>
    <t>0022-4006</t>
  </si>
  <si>
    <t>JOURNAL OF PUBLIC HEALTH MANAGEMENT AND PRACTICE</t>
  </si>
  <si>
    <t>1078-4659</t>
  </si>
  <si>
    <t>JOURNAL OF PUBLIC HEALTH POLICY</t>
  </si>
  <si>
    <t>0197-5897</t>
  </si>
  <si>
    <t>JOURNAL OF PUBLIC HEALTH</t>
  </si>
  <si>
    <t>1741-3842</t>
  </si>
  <si>
    <t>JOURNAL OF PUBLIC POLICY</t>
  </si>
  <si>
    <t>0143-814X</t>
  </si>
  <si>
    <t>JOURNAL OF PUBLIC POLICY &amp; MARKETING</t>
  </si>
  <si>
    <t>0743-9156</t>
  </si>
  <si>
    <t>JOURNAL OF PUBLIC RELATIONS RESEARCH</t>
  </si>
  <si>
    <t>1062-726X</t>
  </si>
  <si>
    <t>JOURNAL OF PUBLIC TRANSPORTATION</t>
  </si>
  <si>
    <t>1077-291X</t>
  </si>
  <si>
    <t>JOURNAL OF PURCHASING AND SUPPLY MANAGEMENT</t>
  </si>
  <si>
    <t>1478-4092</t>
  </si>
  <si>
    <t>JOURNAL OF PURE AND APPLIED ALGEBRA</t>
  </si>
  <si>
    <t>0022-4049</t>
  </si>
  <si>
    <t>JOURNAL OF QUALITY TECHNOLOGY</t>
  </si>
  <si>
    <t>0022-4065</t>
  </si>
  <si>
    <t>JOURNAL OF QUANTITATIVE CRIMINOLOGY</t>
  </si>
  <si>
    <t>0748-4518</t>
  </si>
  <si>
    <t>JOURNAL OF QUANTITATIVE LINGUISTICS</t>
  </si>
  <si>
    <t>0929-6174</t>
  </si>
  <si>
    <t>JOURNAL OF QUANTITATIVE SPECTROSCOPY &amp; RADIATIVE TRANSFER</t>
  </si>
  <si>
    <t>0022-4073</t>
  </si>
  <si>
    <t>JOURNAL OF QUATERNARY SCIENCE</t>
  </si>
  <si>
    <t>0267-8179</t>
  </si>
  <si>
    <t>JOURNAL OF THE ROYAL SOCIETY INTERFACE</t>
  </si>
  <si>
    <t>1742-5689</t>
  </si>
  <si>
    <t>JOURNAL OF THE ROYAL STATISTICAL SOCIETY SERIES A-STATISTICS IN SOCIETY</t>
  </si>
  <si>
    <t>0964-1998</t>
  </si>
  <si>
    <t>JOURNAL OF THE ROYAL STATISTICAL SOCIETY SERIES B-STATISTICAL METHODOLOGY</t>
  </si>
  <si>
    <t>1369-7412</t>
  </si>
  <si>
    <t>JOURNAL OF THE ROYAL STATISTICAL SOCIETY SERIES C-APPLIED STATISTICS</t>
  </si>
  <si>
    <t>0035-9254</t>
  </si>
  <si>
    <t>JOURNAL OF RADIATION RESEARCH</t>
  </si>
  <si>
    <t>0449-3060</t>
  </si>
  <si>
    <t>JOURNAL OF RADIOANALYTICAL AND NUCLEAR CHEMISTRY</t>
  </si>
  <si>
    <t>0236-5731</t>
  </si>
  <si>
    <t>JOURNAL OF RADIOLOGICAL PROTECTION</t>
  </si>
  <si>
    <t>0952-4746</t>
  </si>
  <si>
    <t>JOURNAL OF RAMAN SPECTROSCOPY</t>
  </si>
  <si>
    <t>0377-0486</t>
  </si>
  <si>
    <t>JOURNAL OF THE RAMANUJAN MATHEMATICAL SOCIETY</t>
  </si>
  <si>
    <t>0970-1249</t>
  </si>
  <si>
    <t>JOURNAL OF RAPTOR RESEARCH</t>
  </si>
  <si>
    <t>0892-1016</t>
  </si>
  <si>
    <t>JOURNAL OF RARE EARTHS</t>
  </si>
  <si>
    <t>1002-0721</t>
  </si>
  <si>
    <t>JOURNAL OF RATIONAL-EMOTIVE AND COGNITIVE-BEHAVIOR THERAPY</t>
  </si>
  <si>
    <t>0894-9085</t>
  </si>
  <si>
    <t>JOURNAL OF REAL ESTATE FINANCE AND ECONOMICS</t>
  </si>
  <si>
    <t>0895-5638</t>
  </si>
  <si>
    <t>JOURNAL OF REAL ESTATE RESEARCH</t>
  </si>
  <si>
    <t>0896-5803</t>
  </si>
  <si>
    <t>JOURNAL OF REAL-TIME IMAGE PROCESSING</t>
  </si>
  <si>
    <t>1861-8200</t>
  </si>
  <si>
    <t>JOURNAL OF RECEPTORS AND SIGNAL TRANSDUCTION</t>
  </si>
  <si>
    <t>1079-9893</t>
  </si>
  <si>
    <t>JOURNAL OF RECONSTRUCTIVE MICROSURGERY</t>
  </si>
  <si>
    <t>0743-684X</t>
  </si>
  <si>
    <t>JOURNAL OF REFRACTIVE SURGERY</t>
  </si>
  <si>
    <t>1081-597X</t>
  </si>
  <si>
    <t>JOURNAL OF REFUGEE STUDIES</t>
  </si>
  <si>
    <t>0951-6328</t>
  </si>
  <si>
    <t>JOURNAL OF REGIONAL SCIENCE</t>
  </si>
  <si>
    <t>0022-4146</t>
  </si>
  <si>
    <t>JOURNAL OF REGULATORY ECONOMICS</t>
  </si>
  <si>
    <t>0922-680X</t>
  </si>
  <si>
    <t>JOURNAL OF REHABILITATION</t>
  </si>
  <si>
    <t>0022-4154</t>
  </si>
  <si>
    <t>JOURNAL OF REHABILITATION MEDICINE</t>
  </si>
  <si>
    <t>1650-1977</t>
  </si>
  <si>
    <t>JOURNAL FUR DIE REINE UND ANGEWANDTE MATHEMATIK</t>
  </si>
  <si>
    <t>0075-4102</t>
  </si>
  <si>
    <t>JOURNAL OF REINFORCED PLASTICS AND COMPOSITES</t>
  </si>
  <si>
    <t>0731-6844</t>
  </si>
  <si>
    <t>JOURNAL OF RELIGION &amp; HEALTH</t>
  </si>
  <si>
    <t>0022-4197</t>
  </si>
  <si>
    <t>JOURNAL OF RENAL NUTRITION</t>
  </si>
  <si>
    <t>1051-2276</t>
  </si>
  <si>
    <t>JOURNAL OF RENEWABLE MATERIALS</t>
  </si>
  <si>
    <t>2164-6325</t>
  </si>
  <si>
    <t>JOURNAL OF RENEWABLE AND SUSTAINABLE ENERGY</t>
  </si>
  <si>
    <t>1941-7012</t>
  </si>
  <si>
    <t>JOURNAL OF THE RENIN-ANGIOTENSIN-ALDOSTERONE SYSTEM</t>
  </si>
  <si>
    <t>1470-3203</t>
  </si>
  <si>
    <t>JOURNAL OF REPRODUCTION AND DEVELOPMENT</t>
  </si>
  <si>
    <t>0916-8818</t>
  </si>
  <si>
    <t>JOURNAL OF REPRODUCTIVE IMMUNOLOGY</t>
  </si>
  <si>
    <t>0165-0378</t>
  </si>
  <si>
    <t>JOURNAL OF REPRODUCTIVE AND INFANT PSYCHOLOGY</t>
  </si>
  <si>
    <t>0264-6838</t>
  </si>
  <si>
    <t>JOURNAL OF REPRODUCTIVE MEDICINE</t>
  </si>
  <si>
    <t>0024-7758</t>
  </si>
  <si>
    <t>JOURNAL OF RESEARCH ON ADOLESCENCE</t>
  </si>
  <si>
    <t>1050-8392</t>
  </si>
  <si>
    <t>JOURNAL OF RESEARCH IN CRIME AND DELINQUENCY</t>
  </si>
  <si>
    <t>0022-4278</t>
  </si>
  <si>
    <t>JOURNAL OF RESEARCH ON EDUCATIONAL EFFECTIVENESS</t>
  </si>
  <si>
    <t>1934-5747</t>
  </si>
  <si>
    <t>JOURNAL FOR RESEARCH IN MATHEMATICS EDUCATION</t>
  </si>
  <si>
    <t>0021-8251</t>
  </si>
  <si>
    <t>JOURNAL OF RESEARCH IN MEDICAL SCIENCES</t>
  </si>
  <si>
    <t>1735-1995</t>
  </si>
  <si>
    <t>JOURNAL OF RESEARCH IN MUSIC EDUCATION</t>
  </si>
  <si>
    <t>0022-4294</t>
  </si>
  <si>
    <t>JOURNAL OF RESEARCH OF THE NATIONAL INSTITUTE OF STANDARDS AND TECHNOLOGY</t>
  </si>
  <si>
    <t>2165-7254</t>
  </si>
  <si>
    <t>JOURNAL OF RESEARCH IN PERSONALITY</t>
  </si>
  <si>
    <t>0092-6566</t>
  </si>
  <si>
    <t>JOURNAL OF RESEARCH IN READING</t>
  </si>
  <si>
    <t>0141-0423</t>
  </si>
  <si>
    <t>JOURNAL OF RESEARCH IN SCIENCE TEACHING</t>
  </si>
  <si>
    <t>0022-4308</t>
  </si>
  <si>
    <t>JOURNAL OF RETAILING AND CONSUMER SERVICES</t>
  </si>
  <si>
    <t>0969-6989</t>
  </si>
  <si>
    <t>JOURNAL OF RETAILING</t>
  </si>
  <si>
    <t>0022-4359</t>
  </si>
  <si>
    <t>JOURNAL OF RHEOLOGY</t>
  </si>
  <si>
    <t>0148-6055</t>
  </si>
  <si>
    <t>JOURNAL OF RHEUMATOLOGY</t>
  </si>
  <si>
    <t>0315-162X</t>
  </si>
  <si>
    <t>JOURNAL OF RISK</t>
  </si>
  <si>
    <t>1465-1211</t>
  </si>
  <si>
    <t>JOURNAL OF RISK AND INSURANCE</t>
  </si>
  <si>
    <t>0022-4367</t>
  </si>
  <si>
    <t>JOURNAL OF RISK MODEL VALIDATION</t>
  </si>
  <si>
    <t>1753-9579</t>
  </si>
  <si>
    <t>JOURNAL OF RISK RESEARCH</t>
  </si>
  <si>
    <t>1366-9877</t>
  </si>
  <si>
    <t>JOURNAL OF RISK AND UNCERTAINTY</t>
  </si>
  <si>
    <t>0895-5646</t>
  </si>
  <si>
    <t>JOURNAL OF THE ROYAL ANTHROPOLOGICAL INSTITUTE</t>
  </si>
  <si>
    <t>1359-0987</t>
  </si>
  <si>
    <t>JOURNAL OF THE ROYAL ARMY MEDICAL CORPS</t>
  </si>
  <si>
    <t>0035-8665</t>
  </si>
  <si>
    <t>JOURNAL OF THE ROYAL SOCIETY OF MEDICINE</t>
  </si>
  <si>
    <t>0141-0768</t>
  </si>
  <si>
    <t>JOURNAL OF THE ROYAL SOCIETY OF NEW ZEALAND</t>
  </si>
  <si>
    <t>0303-6758</t>
  </si>
  <si>
    <t>JOURNAL OF RUBBER RESEARCH</t>
  </si>
  <si>
    <t>1511-1768</t>
  </si>
  <si>
    <t>JOURNAL OF RURAL HEALTH</t>
  </si>
  <si>
    <t>0890-765X</t>
  </si>
  <si>
    <t>JOURNAL OF RURAL STUDIES</t>
  </si>
  <si>
    <t>0743-0167</t>
  </si>
  <si>
    <t>JOURNAL OF RUSSIAN LASER RESEARCH</t>
  </si>
  <si>
    <t>1071-2836</t>
  </si>
  <si>
    <t>JOURNAL OF THE SOUTHERN AFRICAN INSTITUTE OF MINING AND METALLURGY</t>
  </si>
  <si>
    <t>2225-6253</t>
  </si>
  <si>
    <t>JOURNAL OF THE SOUTH AFRICAN INSTITUTION OF CIVIL ENGINEERING</t>
  </si>
  <si>
    <t>1021-2019</t>
  </si>
  <si>
    <t>JOURNAL OF SOUTHERN AFRICAN STUDIES</t>
  </si>
  <si>
    <t>0305-7070</t>
  </si>
  <si>
    <t>JOURNAL OF THE SOUTH AFRICAN VETERINARY ASSOCIATION</t>
  </si>
  <si>
    <t>1019-9128</t>
  </si>
  <si>
    <t>JOURNAL OF SOUTH AMERICAN EARTH SCIENCES</t>
  </si>
  <si>
    <t>0895-9811</t>
  </si>
  <si>
    <t>JOURNAL OF SOUTH ASIAN DEVELOPMENT</t>
  </si>
  <si>
    <t>0973-1741</t>
  </si>
  <si>
    <t>JOURNAL OF SAFETY RESEARCH</t>
  </si>
  <si>
    <t>0022-4375</t>
  </si>
  <si>
    <t>JOURNAL OF SANDWICH STRUCTURES &amp; MATERIALS</t>
  </si>
  <si>
    <t>1099-6362</t>
  </si>
  <si>
    <t>JOURNAL OF SAUDI CHEMICAL SOCIETY</t>
  </si>
  <si>
    <t>1319-6103</t>
  </si>
  <si>
    <t>JOURNAL OF SCHOOL NURSING</t>
  </si>
  <si>
    <t>1059-8405</t>
  </si>
  <si>
    <t>JOURNAL OF SCHOOL VIOLENCE</t>
  </si>
  <si>
    <t>1538-8220</t>
  </si>
  <si>
    <t>JOURNAL OF SCHEDULING</t>
  </si>
  <si>
    <t>1094-6136</t>
  </si>
  <si>
    <t>JOURNAL OF SCHOLARLY PUBLISHING</t>
  </si>
  <si>
    <t>1198-9742</t>
  </si>
  <si>
    <t>JOURNAL OF SCHOOL HEALTH</t>
  </si>
  <si>
    <t>0022-4391</t>
  </si>
  <si>
    <t>JOURNAL OF SCHOOL PSYCHOLOGY</t>
  </si>
  <si>
    <t>0022-4405</t>
  </si>
  <si>
    <t>JOURNAL OF SCIENTIFIC COMPUTING</t>
  </si>
  <si>
    <t>0885-7474</t>
  </si>
  <si>
    <t>JOURNAL OF SCIENCE EDUCATION AND TECHNOLOGY</t>
  </si>
  <si>
    <t>1059-0145</t>
  </si>
  <si>
    <t>JOURNAL OF THE SCIENCE OF FOOD AND AGRICULTURE</t>
  </si>
  <si>
    <t>0022-5142</t>
  </si>
  <si>
    <t>JOURNAL OF SCIENTIFIC &amp; INDUSTRIAL RESEARCH</t>
  </si>
  <si>
    <t>0022-4456</t>
  </si>
  <si>
    <t>JOURNAL OF SCIENCE AND MEDICINE IN SPORT</t>
  </si>
  <si>
    <t>1440-2440</t>
  </si>
  <si>
    <t>JOURNAL FOR THE SCIENTIFIC STUDY OF RELIGION</t>
  </si>
  <si>
    <t>0021-8294</t>
  </si>
  <si>
    <t>JOURNAL OF SEA RESEARCH</t>
  </si>
  <si>
    <t>1385-1101</t>
  </si>
  <si>
    <t>JOURNAL OF SECOND LANGUAGE WRITING</t>
  </si>
  <si>
    <t>1060-3743</t>
  </si>
  <si>
    <t>JOURNAL OF SEDIMENTARY RESEARCH</t>
  </si>
  <si>
    <t>1527-1404</t>
  </si>
  <si>
    <t>JOURNAL OF SEISMIC EXPLORATION</t>
  </si>
  <si>
    <t>0963-0651</t>
  </si>
  <si>
    <t>JOURNAL OF SEISMOLOGY</t>
  </si>
  <si>
    <t>1383-4649</t>
  </si>
  <si>
    <t>JOURNAL OF SEMANTICS</t>
  </si>
  <si>
    <t>0167-5133</t>
  </si>
  <si>
    <t>JOURNAL OF SEMICONDUCTOR TECHNOLOGY AND SCIENCE</t>
  </si>
  <si>
    <t>1598-1657</t>
  </si>
  <si>
    <t>JOURNAL OF SENSORY STUDIES</t>
  </si>
  <si>
    <t>0887-8250</t>
  </si>
  <si>
    <t>JOURNAL OF SENSORS</t>
  </si>
  <si>
    <t>1687-725X</t>
  </si>
  <si>
    <t>JOURNAL OF SEPARATION SCIENCE</t>
  </si>
  <si>
    <t>1615-9306</t>
  </si>
  <si>
    <t>JOURNAL OF THE SERBIAN CHEMICAL SOCIETY</t>
  </si>
  <si>
    <t>0352-5139</t>
  </si>
  <si>
    <t>JOURNAL OF SERVICE MANAGEMENT</t>
  </si>
  <si>
    <t>1757-5818</t>
  </si>
  <si>
    <t>JOURNAL OF SERVICES MARKETING</t>
  </si>
  <si>
    <t>0887-6045</t>
  </si>
  <si>
    <t>JOURNAL OF SERVICE RESEARCH</t>
  </si>
  <si>
    <t>1094-6705</t>
  </si>
  <si>
    <t>JOURNAL OF SERVICE THEORY AND PRACTICE</t>
  </si>
  <si>
    <t>2055-6225</t>
  </si>
  <si>
    <t>JOURNAL OF SEXUAL AGGRESSION</t>
  </si>
  <si>
    <t>1355-2600</t>
  </si>
  <si>
    <t>JOURNAL OF SEX &amp; MARITAL THERAPY</t>
  </si>
  <si>
    <t>0092-623X</t>
  </si>
  <si>
    <t>JOURNAL OF SEXUAL MEDICINE</t>
  </si>
  <si>
    <t>1743-6095</t>
  </si>
  <si>
    <t>JOURNAL OF SEX RESEARCH</t>
  </si>
  <si>
    <t>0022-4499</t>
  </si>
  <si>
    <t>JOURNAL OF SHELLFISH RESEARCH</t>
  </si>
  <si>
    <t>0730-8000</t>
  </si>
  <si>
    <t>JOURNAL OF SHIP PRODUCTION AND DESIGN</t>
  </si>
  <si>
    <t>2158-2866</t>
  </si>
  <si>
    <t>JOURNAL OF SHIP RESEARCH</t>
  </si>
  <si>
    <t>0022-4502</t>
  </si>
  <si>
    <t>JOURNAL OF SHOULDER AND ELBOW SURGERY</t>
  </si>
  <si>
    <t>1058-2746</t>
  </si>
  <si>
    <t>JOURNAL OF SIGNAL PROCESSING SYSTEMS FOR SIGNAL IMAGE AND VIDEO TECHNOLOGY</t>
  </si>
  <si>
    <t>1939-8018</t>
  </si>
  <si>
    <t>JOURNAL OF SIMULATION</t>
  </si>
  <si>
    <t>1747-7778</t>
  </si>
  <si>
    <t>JOURNAL OF SLEEP RESEARCH</t>
  </si>
  <si>
    <t>0962-1105</t>
  </si>
  <si>
    <t>JOURNAL OF SMALL ANIMAL PRACTICE</t>
  </si>
  <si>
    <t>0022-4510</t>
  </si>
  <si>
    <t>JOURNAL OF SMALL BUSINESS MANAGEMENT</t>
  </si>
  <si>
    <t>0047-2778</t>
  </si>
  <si>
    <t>JOURNAL OF SOUTHERN HEMISPHERE EARTH SYSTEMS SCIENCE</t>
  </si>
  <si>
    <t>JOURNAL OF SOCIAL ARCHAEOLOGY</t>
  </si>
  <si>
    <t>1469-6053</t>
  </si>
  <si>
    <t>JOURNAL OF SOCIAL AND CLINICAL PSYCHOLOGY</t>
  </si>
  <si>
    <t>0736-7236</t>
  </si>
  <si>
    <t>JOURNAL OF SOCIAL HISTORY</t>
  </si>
  <si>
    <t>0022-4529</t>
  </si>
  <si>
    <t>JOURNAL OF THE SOCIETY FOR INFORMATION DISPLAY</t>
  </si>
  <si>
    <t>1071-0922</t>
  </si>
  <si>
    <t>JOURNAL OF SOCIAL ISSUES</t>
  </si>
  <si>
    <t>0022-4537</t>
  </si>
  <si>
    <t>JOURNAL OF THE SOCIETY OF LEATHER TECHNOLOGISTS AND CHEMISTS</t>
  </si>
  <si>
    <t>0144-0322</t>
  </si>
  <si>
    <t>JOURNAL OF SOCIAL MARKETING</t>
  </si>
  <si>
    <t>2042-6763</t>
  </si>
  <si>
    <t>JOURNAL OF SOCIAL AND PERSONAL RELATIONSHIPS</t>
  </si>
  <si>
    <t>0265-4075</t>
  </si>
  <si>
    <t>JOURNAL OF SOCIAL PHILOSOPHY</t>
  </si>
  <si>
    <t>0047-2786</t>
  </si>
  <si>
    <t>JOURNAL OF SOCIAL POLICY</t>
  </si>
  <si>
    <t>0047-2794</t>
  </si>
  <si>
    <t>JOURNAL OF SOCIAL PSYCHOLOGY</t>
  </si>
  <si>
    <t>0022-4545</t>
  </si>
  <si>
    <t>JOURNAL OF SOCIAL SERVICE RESEARCH</t>
  </si>
  <si>
    <t>0148-8376</t>
  </si>
  <si>
    <t>JOURNAL OF THE SOCIETY FOR SOCIAL WORK AND RESEARCH</t>
  </si>
  <si>
    <t>2334-2315</t>
  </si>
  <si>
    <t>JOURNAL OF SOCIAL WORK</t>
  </si>
  <si>
    <t>1468-0173</t>
  </si>
  <si>
    <t>JOURNAL OF SOCIAL WORK EDUCATION</t>
  </si>
  <si>
    <t>1043-7797</t>
  </si>
  <si>
    <t>JOURNAL OF SOCIAL WORK PRACTICE</t>
  </si>
  <si>
    <t>0265-0533</t>
  </si>
  <si>
    <t>JOURNAL OF SOCIOLOGY</t>
  </si>
  <si>
    <t>1440-7833</t>
  </si>
  <si>
    <t>JOURNAL OF SOCIOLINGUISTICS</t>
  </si>
  <si>
    <t>1360-6441</t>
  </si>
  <si>
    <t>JOURNAL OF SOFTWARE-EVOLUTION AND PROCESS</t>
  </si>
  <si>
    <t>2047-7473</t>
  </si>
  <si>
    <t>JOURNAL OF SOIL SCIENCE AND PLANT NUTRITION</t>
  </si>
  <si>
    <t>JOURNAL OF SOILS AND SEDIMENTS</t>
  </si>
  <si>
    <t>1439-0108</t>
  </si>
  <si>
    <t>JOURNAL OF SOIL AND WATER CONSERVATION</t>
  </si>
  <si>
    <t>0022-4561</t>
  </si>
  <si>
    <t>JOURNAL OF SOLAR ENERGY ENGINEERING-TRANSACTIONS OF THE ASME</t>
  </si>
  <si>
    <t>0199-6231</t>
  </si>
  <si>
    <t>JOURNAL OF SOL-GEL SCIENCE AND TECHNOLOGY</t>
  </si>
  <si>
    <t>0928-0707</t>
  </si>
  <si>
    <t>JOURNAL OF SOLID STATE CHEMISTRY</t>
  </si>
  <si>
    <t>0022-4596</t>
  </si>
  <si>
    <t>JOURNAL OF SOLID STATE ELECTROCHEMISTRY</t>
  </si>
  <si>
    <t>1432-8488</t>
  </si>
  <si>
    <t>JOURNAL OF SOLUTION CHEMISTRY</t>
  </si>
  <si>
    <t>0095-9782</t>
  </si>
  <si>
    <t>JOURNAL OF SOUND AND VIBRATION</t>
  </si>
  <si>
    <t>0022-460X</t>
  </si>
  <si>
    <t>JOURNAL OF SOUTHEAST ASIAN STUDIES</t>
  </si>
  <si>
    <t>0022-4634</t>
  </si>
  <si>
    <t>JOURNAL OF SPACE WEATHER AND SPACE CLIMATE</t>
  </si>
  <si>
    <t>2115-7251</t>
  </si>
  <si>
    <t>JOURNAL OF SPACECRAFT AND ROCKETS</t>
  </si>
  <si>
    <t>0022-4650</t>
  </si>
  <si>
    <t>JOURNAL OF SPANISH CULTURAL STUDIES</t>
  </si>
  <si>
    <t>1463-6204</t>
  </si>
  <si>
    <t>JOURNAL OF SPATIAL SCIENCE</t>
  </si>
  <si>
    <t>1449-8596</t>
  </si>
  <si>
    <t>JOURNAL OF SPECIAL EDUCATION</t>
  </si>
  <si>
    <t>0022-4669</t>
  </si>
  <si>
    <t>JOURNAL FOR SPECIALISTS IN PEDIATRIC NURSING</t>
  </si>
  <si>
    <t>1539-0136</t>
  </si>
  <si>
    <t>JOURNAL OF SPECTRAL THEORY</t>
  </si>
  <si>
    <t>1664-039X</t>
  </si>
  <si>
    <t>JOURNAL OF SPECTROSCOPY</t>
  </si>
  <si>
    <t>2314-4920</t>
  </si>
  <si>
    <t>JOURNAL OF SPEECH LANGUAGE AND HEARING RESEARCH</t>
  </si>
  <si>
    <t>1092-4388</t>
  </si>
  <si>
    <t>JOURNAL OF SPINAL CORD MEDICINE</t>
  </si>
  <si>
    <t>1079-0268</t>
  </si>
  <si>
    <t>JOURNAL OF SPORTS ECONOMICS</t>
  </si>
  <si>
    <t>1527-0025</t>
  </si>
  <si>
    <t>JOURNAL OF SPORT &amp; EXERCISE PSYCHOLOGY</t>
  </si>
  <si>
    <t>0895-2779</t>
  </si>
  <si>
    <t>JOURNAL OF SPORT AND HEALTH SCIENCE</t>
  </si>
  <si>
    <t>2095-2546</t>
  </si>
  <si>
    <t>JOURNAL OF SPORT MANAGEMENT</t>
  </si>
  <si>
    <t>0888-4773</t>
  </si>
  <si>
    <t>JOURNAL OF SPORTS MEDICINE AND PHYSICAL FITNESS</t>
  </si>
  <si>
    <t>0022-4707</t>
  </si>
  <si>
    <t>JOURNAL OF SPORT REHABILITATION</t>
  </si>
  <si>
    <t>1056-6716</t>
  </si>
  <si>
    <t>JOURNAL OF SPORTS SCIENCES</t>
  </si>
  <si>
    <t>0264-0414</t>
  </si>
  <si>
    <t>JOURNAL OF SPORTS SCIENCE AND MEDICINE</t>
  </si>
  <si>
    <t>1303-2968</t>
  </si>
  <si>
    <t>JOURNAL OF SPORT &amp; SOCIAL ISSUES</t>
  </si>
  <si>
    <t>0193-7235</t>
  </si>
  <si>
    <t>JOURNAL OF STATISTICAL COMPUTATION AND SIMULATION</t>
  </si>
  <si>
    <t>0094-9655</t>
  </si>
  <si>
    <t>JOURNAL OF STATISTICAL MECHANICS-THEORY AND EXPERIMENT</t>
  </si>
  <si>
    <t>1742-5468</t>
  </si>
  <si>
    <t>JOURNAL OF STATISTICAL PHYSICS</t>
  </si>
  <si>
    <t>0022-4715</t>
  </si>
  <si>
    <t>JOURNAL OF STATISTICAL PLANNING AND INFERENCE</t>
  </si>
  <si>
    <t>0378-3758</t>
  </si>
  <si>
    <t>JOURNAL OF STATISTICAL SOFTWARE</t>
  </si>
  <si>
    <t>1548-7660</t>
  </si>
  <si>
    <t>JOURNAL OF STEROID BIOCHEMISTRY AND MOLECULAR BIOLOGY</t>
  </si>
  <si>
    <t>0960-0760</t>
  </si>
  <si>
    <t>JOURNAL OF STOMATOLOGY ORAL AND MAXILLOFACIAL SURGERY</t>
  </si>
  <si>
    <t>JOURNAL OF STORED PRODUCTS RESEARCH</t>
  </si>
  <si>
    <t>0022-474X</t>
  </si>
  <si>
    <t>JOURNAL OF STRAIN ANALYSIS FOR ENGINEERING DESIGN</t>
  </si>
  <si>
    <t>0309-3247</t>
  </si>
  <si>
    <t>JOURNAL OF STRATEGIC INFORMATION SYSTEMS</t>
  </si>
  <si>
    <t>0963-8687</t>
  </si>
  <si>
    <t>JOURNAL OF STRATEGIC STUDIES</t>
  </si>
  <si>
    <t>0140-2390</t>
  </si>
  <si>
    <t>JOURNAL OF STRENGTH AND CONDITIONING RESEARCH</t>
  </si>
  <si>
    <t>1064-8011</t>
  </si>
  <si>
    <t>JOURNAL OF STROKE</t>
  </si>
  <si>
    <t>2287-6391</t>
  </si>
  <si>
    <t>JOURNAL OF STROKE &amp; CEREBROVASCULAR DISEASES</t>
  </si>
  <si>
    <t>1052-3057</t>
  </si>
  <si>
    <t>JOURNAL OF STRUCTURAL BIOLOGY</t>
  </si>
  <si>
    <t>1047-8477</t>
  </si>
  <si>
    <t>JOURNAL OF STRUCTURAL CHEMISTRY</t>
  </si>
  <si>
    <t>0022-4766</t>
  </si>
  <si>
    <t>JOURNAL OF STRUCTURAL ENGINEERING</t>
  </si>
  <si>
    <t>0733-9445</t>
  </si>
  <si>
    <t>JOURNAL OF STRUCTURAL GEOLOGY</t>
  </si>
  <si>
    <t>0191-8141</t>
  </si>
  <si>
    <t>JOURNAL OF STUDIES ON ALCOHOL AND DRUGS</t>
  </si>
  <si>
    <t>1937-1888</t>
  </si>
  <si>
    <t>JOURNAL OF STUDIES IN INTERNATIONAL EDUCATION</t>
  </si>
  <si>
    <t>1028-3153</t>
  </si>
  <si>
    <t>JOURNAL OF SUBSTANCE ABUSE TREATMENT</t>
  </si>
  <si>
    <t>0740-5472</t>
  </si>
  <si>
    <t>JOURNAL OF SUBSTANCE USE</t>
  </si>
  <si>
    <t>1465-9891</t>
  </si>
  <si>
    <t>JOURNAL OF SULFUR CHEMISTRY</t>
  </si>
  <si>
    <t>1741-5993</t>
  </si>
  <si>
    <t>JOURNAL OF SUPERCOMPUTING</t>
  </si>
  <si>
    <t>0920-8542</t>
  </si>
  <si>
    <t>JOURNAL OF SUPERCONDUCTIVITY AND NOVEL MAGNETISM</t>
  </si>
  <si>
    <t>1557-1939</t>
  </si>
  <si>
    <t>JOURNAL OF SUPERCRITICAL FLUIDS</t>
  </si>
  <si>
    <t>0896-8446</t>
  </si>
  <si>
    <t>JOURNAL OF SUPERHARD MATERIALS</t>
  </si>
  <si>
    <t>1063-4576</t>
  </si>
  <si>
    <t>JOURNAL OF SUPPLY CHAIN MANAGEMENT</t>
  </si>
  <si>
    <t>1523-2409</t>
  </si>
  <si>
    <t>JOURNAL OF SURFACTANTS AND DETERGENTS</t>
  </si>
  <si>
    <t>1097-3958</t>
  </si>
  <si>
    <t>JOURNAL OF SURGICAL EDUCATION</t>
  </si>
  <si>
    <t>1931-7204</t>
  </si>
  <si>
    <t>JOURNAL OF SURGICAL ONCOLOGY</t>
  </si>
  <si>
    <t>0022-4790</t>
  </si>
  <si>
    <t>JOURNAL OF SURGICAL RESEARCH</t>
  </si>
  <si>
    <t>0022-4804</t>
  </si>
  <si>
    <t>JOURNAL OF SURVEYING ENGINEERING</t>
  </si>
  <si>
    <t>0733-9453</t>
  </si>
  <si>
    <t>JOURNAL OF SUSTAINABLE FORESTRY</t>
  </si>
  <si>
    <t>1054-9811</t>
  </si>
  <si>
    <t>JOURNAL OF SUSTAINABLE TOURISM</t>
  </si>
  <si>
    <t>0966-9582</t>
  </si>
  <si>
    <t>JOURNAL OF SWINE HEALTH AND PRODUCTION</t>
  </si>
  <si>
    <t>1537-209X</t>
  </si>
  <si>
    <t>JOURNAL OF SYMBOLIC COMPUTATION</t>
  </si>
  <si>
    <t>0747-7171</t>
  </si>
  <si>
    <t>JOURNAL OF SYMBOLIC LOGIC</t>
  </si>
  <si>
    <t>0022-4812</t>
  </si>
  <si>
    <t>JOURNAL OF SYMPLECTIC GEOMETRY</t>
  </si>
  <si>
    <t>1527-5256</t>
  </si>
  <si>
    <t>JOURNAL OF SYNTHETIC ORGANIC CHEMISTRY JAPAN</t>
  </si>
  <si>
    <t>0037-9980</t>
  </si>
  <si>
    <t>JOURNAL OF SYNCHROTRON RADIATION</t>
  </si>
  <si>
    <t>JOURNAL OF SYSTEMS ARCHITECTURE</t>
  </si>
  <si>
    <t>1383-7621</t>
  </si>
  <si>
    <t>JOURNAL OF SYSTEMS ENGINEERING AND ELECTRONICS</t>
  </si>
  <si>
    <t>1004-4132</t>
  </si>
  <si>
    <t>JOURNAL OF SYSTEMATICS AND EVOLUTION</t>
  </si>
  <si>
    <t>1674-4918</t>
  </si>
  <si>
    <t>JOURNAL OF SYSTEMATIC PALAEONTOLOGY</t>
  </si>
  <si>
    <t>1477-2019</t>
  </si>
  <si>
    <t>JOURNAL OF SYSTEMS SCIENCE &amp; COMPLEXITY</t>
  </si>
  <si>
    <t>1009-6124</t>
  </si>
  <si>
    <t>JOURNAL OF SYSTEMS SCIENCE AND SYSTEMS ENGINEERING</t>
  </si>
  <si>
    <t>1004-3756</t>
  </si>
  <si>
    <t>JOURNAL OF SYSTEMS AND SOFTWARE</t>
  </si>
  <si>
    <t>0164-1212</t>
  </si>
  <si>
    <t>JOURNAL OF THE TAIWAN INSTITUTE OF CHEMICAL ENGINEERS</t>
  </si>
  <si>
    <t>1876-1070</t>
  </si>
  <si>
    <t>JOURNAL OF TEACHER EDUCATION</t>
  </si>
  <si>
    <t>0022-4871</t>
  </si>
  <si>
    <t>JOURNAL OF TEACHING IN PHYSICAL EDUCATION</t>
  </si>
  <si>
    <t>0273-5024</t>
  </si>
  <si>
    <t>JOURNAL OF TECHNOLOGY TRANSFER</t>
  </si>
  <si>
    <t>0892-9912</t>
  </si>
  <si>
    <t>JOURNAL OF TELEMEDICINE AND TELECARE</t>
  </si>
  <si>
    <t>1357-633X</t>
  </si>
  <si>
    <t>JOURNAL OF TERRAMECHANICS</t>
  </si>
  <si>
    <t>0022-4898</t>
  </si>
  <si>
    <t>JOURNAL OF TESTING AND EVALUATION</t>
  </si>
  <si>
    <t>0090-3973</t>
  </si>
  <si>
    <t>JOURNAL OF THE TEXTILE INSTITUTE</t>
  </si>
  <si>
    <t>0040-5000</t>
  </si>
  <si>
    <t>JOURNAL OF TEXTURE STUDIES</t>
  </si>
  <si>
    <t>0022-4901</t>
  </si>
  <si>
    <t>JOURNAL OF THEORETICAL AND APPLIED MECHANICS</t>
  </si>
  <si>
    <t>1429-2955</t>
  </si>
  <si>
    <t>JOURNAL OF THEORETICAL AND APPLIED ELECTRONIC COMMERCE RESEARCH</t>
  </si>
  <si>
    <t>0718-1876</t>
  </si>
  <si>
    <t>JOURNAL OF THEORETICAL BIOLOGY</t>
  </si>
  <si>
    <t>0022-5193</t>
  </si>
  <si>
    <t>JOURNAL OF THEORETICAL &amp; COMPUTATIONAL CHEMISTRY</t>
  </si>
  <si>
    <t>0219-6336</t>
  </si>
  <si>
    <t>JOURNAL DE THEORIE DES NOMBRES DE BORDEAUX</t>
  </si>
  <si>
    <t>1246-7405</t>
  </si>
  <si>
    <t>JOURNAL OF THEORETICAL POLITICS</t>
  </si>
  <si>
    <t>0951-6298</t>
  </si>
  <si>
    <t>JOURNAL OF THEORETICAL PROBABILITY</t>
  </si>
  <si>
    <t>0894-9840</t>
  </si>
  <si>
    <t>JOURNAL FOR THE THEORY OF SOCIAL BEHAVIOUR</t>
  </si>
  <si>
    <t>0021-8308</t>
  </si>
  <si>
    <t>JOURNAL OF THERMAL ANALYSIS AND CALORIMETRY</t>
  </si>
  <si>
    <t>1388-6150</t>
  </si>
  <si>
    <t>JOURNAL OF THERMAL BIOLOGY</t>
  </si>
  <si>
    <t>0306-4565</t>
  </si>
  <si>
    <t>JOURNAL OF THERMAL SCIENCE</t>
  </si>
  <si>
    <t>1003-2169</t>
  </si>
  <si>
    <t>JOURNAL OF THERMAL SCIENCE AND ENGINEERING APPLICATIONS</t>
  </si>
  <si>
    <t>1948-5085</t>
  </si>
  <si>
    <t>JOURNAL OF THERMAL SCIENCE AND TECHNOLOGY</t>
  </si>
  <si>
    <t>1880-5566</t>
  </si>
  <si>
    <t>JOURNAL OF THERMAL SPRAY TECHNOLOGY</t>
  </si>
  <si>
    <t>1059-9630</t>
  </si>
  <si>
    <t>JOURNAL OF THERMAL STRESSES</t>
  </si>
  <si>
    <t>0149-5739</t>
  </si>
  <si>
    <t>JOURNAL OF THERMOPHYSICS AND HEAT TRANSFER</t>
  </si>
  <si>
    <t>0887-8722</t>
  </si>
  <si>
    <t>JOURNAL OF THERMOPLASTIC COMPOSITE MATERIALS</t>
  </si>
  <si>
    <t>0892-7057</t>
  </si>
  <si>
    <t>JOURNAL OF THORACIC AND CARDIOVASCULAR SURGERY</t>
  </si>
  <si>
    <t>0022-5223</t>
  </si>
  <si>
    <t>JOURNAL OF THORACIC DISEASE</t>
  </si>
  <si>
    <t>2072-1439</t>
  </si>
  <si>
    <t>JOURNAL OF THORACIC IMAGING</t>
  </si>
  <si>
    <t>0883-5993</t>
  </si>
  <si>
    <t>JOURNAL OF THORACIC ONCOLOGY</t>
  </si>
  <si>
    <t>1556-0864</t>
  </si>
  <si>
    <t>JOURNAL OF THROMBOSIS AND HAEMOSTASIS</t>
  </si>
  <si>
    <t>1538-7933</t>
  </si>
  <si>
    <t>JOURNAL OF THROMBOSIS AND THROMBOLYSIS</t>
  </si>
  <si>
    <t>0929-5305</t>
  </si>
  <si>
    <t>JOURNAL OF TIME SERIES ANALYSIS</t>
  </si>
  <si>
    <t>0143-9782</t>
  </si>
  <si>
    <t>JOURNAL OF TISSUE ENGINEERING</t>
  </si>
  <si>
    <t>2041-7314</t>
  </si>
  <si>
    <t>JOURNAL OF TISSUE ENGINEERING AND REGENERATIVE MEDICINE</t>
  </si>
  <si>
    <t>1932-6254</t>
  </si>
  <si>
    <t>JOURNAL OF TISSUE VIABILITY</t>
  </si>
  <si>
    <t>0965-206X</t>
  </si>
  <si>
    <t>JOURNAL OF TOPOLOGY</t>
  </si>
  <si>
    <t>1753-8416</t>
  </si>
  <si>
    <t>JOURNAL OF TOPOLOGY AND ANALYSIS</t>
  </si>
  <si>
    <t>1793-5253</t>
  </si>
  <si>
    <t>JOURNAL OF THE TORREY BOTANICAL SOCIETY</t>
  </si>
  <si>
    <t>1095-5674</t>
  </si>
  <si>
    <t>JOURNAL OF TOURISM AND CULTURAL CHANGE</t>
  </si>
  <si>
    <t>1476-6825</t>
  </si>
  <si>
    <t>JOURNAL OF TOXICOLOGY AND ENVIRONMENTAL HEALTH-PART A-CURRENT ISSUES</t>
  </si>
  <si>
    <t>1528-7394</t>
  </si>
  <si>
    <t>JOURNAL OF TOXICOLOGY AND ENVIRONMENTAL HEALTH-PART B-CRITICAL REVIEWS</t>
  </si>
  <si>
    <t>1093-7404</t>
  </si>
  <si>
    <t>JOURNAL OF TOXICOLOGIC PATHOLOGY</t>
  </si>
  <si>
    <t>0914-9198</t>
  </si>
  <si>
    <t>JOURNAL OF TOXICOLOGICAL SCIENCES</t>
  </si>
  <si>
    <t>0388-1350</t>
  </si>
  <si>
    <t>JOURNAL OF TRACE ELEMENTS IN MEDICINE AND BIOLOGY</t>
  </si>
  <si>
    <t>0946-672X</t>
  </si>
  <si>
    <t>JOURNAL OF TRADITIONAL CHINESE MEDICINE</t>
  </si>
  <si>
    <t>0255-2922</t>
  </si>
  <si>
    <t>JOURNAL OF TRANSCULTURAL NURSING</t>
  </si>
  <si>
    <t>1043-6596</t>
  </si>
  <si>
    <t>JOURNAL OF TRANSLATIONAL MEDICINE</t>
  </si>
  <si>
    <t>JOURNAL OF TRANSPORT ECONOMICS AND POLICY</t>
  </si>
  <si>
    <t>0022-5258</t>
  </si>
  <si>
    <t>JOURNAL OF TRANSPORTATION ENGINEERING PART A-SYSTEMS</t>
  </si>
  <si>
    <t>2473-2907</t>
  </si>
  <si>
    <t>JOURNAL OF TRANSPORT GEOGRAPHY</t>
  </si>
  <si>
    <t>0966-6923</t>
  </si>
  <si>
    <t>JOURNAL OF TRANSPORT &amp; HEALTH</t>
  </si>
  <si>
    <t>2214-1405</t>
  </si>
  <si>
    <t>JOURNAL OF TRANSPORT AND LAND USE</t>
  </si>
  <si>
    <t>1938-7849</t>
  </si>
  <si>
    <t>JOURNAL OF TRANSPORTATION SAFETY &amp; SECURITY</t>
  </si>
  <si>
    <t>1943-9962</t>
  </si>
  <si>
    <t>JOURNAL OF TRAUMA AND ACUTE CARE SURGERY</t>
  </si>
  <si>
    <t>2163-0755</t>
  </si>
  <si>
    <t>JOURNAL OF TRAUMA &amp; DISSOCIATION</t>
  </si>
  <si>
    <t>1529-9732</t>
  </si>
  <si>
    <t>JOURNAL OF TRAUMA NURSING</t>
  </si>
  <si>
    <t>1078-7496</t>
  </si>
  <si>
    <t>JOURNAL OF TRAUMATIC STRESS</t>
  </si>
  <si>
    <t>0894-9867</t>
  </si>
  <si>
    <t>JOURNAL OF TRAVEL MEDICINE</t>
  </si>
  <si>
    <t>1195-1982</t>
  </si>
  <si>
    <t>JOURNAL OF TRAVEL RESEARCH</t>
  </si>
  <si>
    <t>0047-2875</t>
  </si>
  <si>
    <t>JOURNAL OF TRAVEL &amp; TOURISM MARKETING</t>
  </si>
  <si>
    <t>1054-8408</t>
  </si>
  <si>
    <t>JOURNAL OF TRIBOLOGY-TRANSACTIONS OF THE ASME</t>
  </si>
  <si>
    <t>0742-4787</t>
  </si>
  <si>
    <t>JOURNAL OF TROPICAL ECOLOGY</t>
  </si>
  <si>
    <t>0266-4674</t>
  </si>
  <si>
    <t>JOURNAL OF TROPICAL FOREST SCIENCE</t>
  </si>
  <si>
    <t>0128-1283</t>
  </si>
  <si>
    <t>JOURNAL OF TROPICAL METEOROLOGY</t>
  </si>
  <si>
    <t>1006-8775</t>
  </si>
  <si>
    <t>JOURNAL OF TROPICAL PEDIATRICS</t>
  </si>
  <si>
    <t>0142-6338</t>
  </si>
  <si>
    <t>JOURNAL OF TURBOMACHINERY-TRANSACTIONS OF THE ASME</t>
  </si>
  <si>
    <t>0889-504X</t>
  </si>
  <si>
    <t>JOURNAL OF TURBULENCE</t>
  </si>
  <si>
    <t>1468-5248</t>
  </si>
  <si>
    <t>JOURNAL OF ULTRASOUND IN MEDICINE</t>
  </si>
  <si>
    <t>0278-4297</t>
  </si>
  <si>
    <t>JOURNAL OF UNIVERSAL COMPUTER SCIENCE</t>
  </si>
  <si>
    <t>0948-695X</t>
  </si>
  <si>
    <t>JOURNAL OF URBAN AFFAIRS</t>
  </si>
  <si>
    <t>0735-2166</t>
  </si>
  <si>
    <t>JOURNAL OF URBAN ECONOMICS</t>
  </si>
  <si>
    <t>0094-1190</t>
  </si>
  <si>
    <t>JOURNAL OF URBAN HEALTH-BULLETIN OF THE NEW YORK ACADEMY OF MEDICINE</t>
  </si>
  <si>
    <t>1099-3460</t>
  </si>
  <si>
    <t>JOURNAL OF URBAN HISTORY</t>
  </si>
  <si>
    <t>0096-1442</t>
  </si>
  <si>
    <t>JOURNAL OF URBAN PLANNING AND DEVELOPMENT</t>
  </si>
  <si>
    <t>0733-9488</t>
  </si>
  <si>
    <t>JOURNAL OF URBAN TECHNOLOGY</t>
  </si>
  <si>
    <t>1063-0732</t>
  </si>
  <si>
    <t>JOURNAL OF UROLOGY</t>
  </si>
  <si>
    <t>0022-5347</t>
  </si>
  <si>
    <t>JOURNAL OF VACUUM SCIENCE &amp; TECHNOLOGY A</t>
  </si>
  <si>
    <t>0734-2101</t>
  </si>
  <si>
    <t>JOURNAL OF VACUUM SCIENCE &amp; TECHNOLOGY B</t>
  </si>
  <si>
    <t>JOURNAL OF VACATION MARKETING</t>
  </si>
  <si>
    <t>1356-7667</t>
  </si>
  <si>
    <t>JOURNAL OF VALUE INQUIRY</t>
  </si>
  <si>
    <t>0022-5363</t>
  </si>
  <si>
    <t>JOURNAL OF VASCULAR ACCESS</t>
  </si>
  <si>
    <t>1129-7298</t>
  </si>
  <si>
    <t>JOURNAL OF VASCULAR AND INTERVENTIONAL RADIOLOGY</t>
  </si>
  <si>
    <t>1051-0443</t>
  </si>
  <si>
    <t>JOURNAL OF VASCULAR RESEARCH</t>
  </si>
  <si>
    <t>1018-1172</t>
  </si>
  <si>
    <t>JOURNAL OF VASCULAR SURGERY</t>
  </si>
  <si>
    <t>0741-5214</t>
  </si>
  <si>
    <t>JOURNAL OF VASCULAR SURGERY-VENOUS AND LYMPHATIC DISORDERS</t>
  </si>
  <si>
    <t>2213-333X</t>
  </si>
  <si>
    <t>JOURNAL OF VECTOR BORNE DISEASES</t>
  </si>
  <si>
    <t>0972-9062</t>
  </si>
  <si>
    <t>JOURNAL OF VECTOR ECOLOGY</t>
  </si>
  <si>
    <t>JOURNAL OF VEGETATION SCIENCE</t>
  </si>
  <si>
    <t>1100-9233</t>
  </si>
  <si>
    <t>JOURNAL OF VENOMOUS ANIMALS AND TOXINS INCLUDING TROPICAL DISEASES</t>
  </si>
  <si>
    <t>1661-5751</t>
  </si>
  <si>
    <t>JOURNAL OF VERTEBRATE PALEONTOLOGY</t>
  </si>
  <si>
    <t>0272-4634</t>
  </si>
  <si>
    <t>JOURNAL OF VESTIBULAR RESEARCH-EQUILIBRIUM &amp; ORIENTATION</t>
  </si>
  <si>
    <t>0957-4271</t>
  </si>
  <si>
    <t>JOURNAL OF VETERINARY BEHAVIOR-CLINICAL APPLICATIONS AND RESEARCH</t>
  </si>
  <si>
    <t>1558-7878</t>
  </si>
  <si>
    <t>JOURNAL OF VETERINARY CARDIOLOGY</t>
  </si>
  <si>
    <t>1760-2734</t>
  </si>
  <si>
    <t>JOURNAL OF VETERINARY DENTISTRY</t>
  </si>
  <si>
    <t>0898-7564</t>
  </si>
  <si>
    <t>JOURNAL OF VETERINARY DIAGNOSTIC INVESTIGATION</t>
  </si>
  <si>
    <t>1040-6387</t>
  </si>
  <si>
    <t>JOURNAL OF VETERINARY EMERGENCY AND CRITICAL CARE</t>
  </si>
  <si>
    <t>1479-3261</t>
  </si>
  <si>
    <t>JOURNAL OF VETERINARY INTERNAL MEDICINE</t>
  </si>
  <si>
    <t>JOURNAL OF VETERINARY MEDICAL EDUCATION</t>
  </si>
  <si>
    <t>0748-321X</t>
  </si>
  <si>
    <t>JOURNAL OF VETERINARY MEDICAL SCIENCE</t>
  </si>
  <si>
    <t>0916-7250</t>
  </si>
  <si>
    <t>JOURNAL OF VETERINARY PHARMACOLOGY AND THERAPEUTICS</t>
  </si>
  <si>
    <t>0140-7783</t>
  </si>
  <si>
    <t>JOURNAL OF VETERINARY RESEARCH</t>
  </si>
  <si>
    <t>2450-7393</t>
  </si>
  <si>
    <t>JOURNAL OF VETERINARY SCIENCE</t>
  </si>
  <si>
    <t>1229-845X</t>
  </si>
  <si>
    <t>JOURNAL OF VIBRATION AND ACOUSTICS-TRANSACTIONS OF THE ASME</t>
  </si>
  <si>
    <t>1048-9002</t>
  </si>
  <si>
    <t>JOURNAL OF VIBRATION AND CONTROL</t>
  </si>
  <si>
    <t>1077-5463</t>
  </si>
  <si>
    <t>JOURNAL OF VIBRATION ENGINEERING &amp; TECHNOLOGIES</t>
  </si>
  <si>
    <t>JOURNAL OF VICTORIAN CULTURE</t>
  </si>
  <si>
    <t>1355-5502</t>
  </si>
  <si>
    <t>JOURNAL OF VINYL &amp; ADDITIVE TECHNOLOGY</t>
  </si>
  <si>
    <t>1083-5601</t>
  </si>
  <si>
    <t>JOURNAL OF VIRAL HEPATITIS</t>
  </si>
  <si>
    <t>1352-0504</t>
  </si>
  <si>
    <t>JOURNAL OF VIROLOGY</t>
  </si>
  <si>
    <t>0022-538X</t>
  </si>
  <si>
    <t>JOURNAL OF VIROLOGICAL METHODS</t>
  </si>
  <si>
    <t>0166-0934</t>
  </si>
  <si>
    <t>JOURNAL OF VISUAL COMMUNICATION AND IMAGE REPRESENTATION</t>
  </si>
  <si>
    <t>1047-3203</t>
  </si>
  <si>
    <t>JOURNAL OF VISUAL CULTURE</t>
  </si>
  <si>
    <t>1470-4129</t>
  </si>
  <si>
    <t>JOURNAL OF VISCERAL SURGERY</t>
  </si>
  <si>
    <t>1878-7886</t>
  </si>
  <si>
    <t>JOURNAL OF VISION</t>
  </si>
  <si>
    <t>1534-7362</t>
  </si>
  <si>
    <t>JOURNAL OF VISUAL IMPAIRMENT &amp; BLINDNESS</t>
  </si>
  <si>
    <t>0145-482X</t>
  </si>
  <si>
    <t>JOURNAL OF VISUAL LANGUAGES AND COMPUTING</t>
  </si>
  <si>
    <t>1045-926X</t>
  </si>
  <si>
    <t>JOURNAL OF VISUALIZATION</t>
  </si>
  <si>
    <t>1343-8875</t>
  </si>
  <si>
    <t>JOURNAL OF VOCATIONAL BEHAVIOR</t>
  </si>
  <si>
    <t>0001-8791</t>
  </si>
  <si>
    <t>JOURNAL OF VOLCANOLOGY AND GEOTHERMAL RESEARCH</t>
  </si>
  <si>
    <t>0377-0273</t>
  </si>
  <si>
    <t>JOURNAL OF VOLCANOLOGY AND SEISMOLOGY</t>
  </si>
  <si>
    <t>0742-0463</t>
  </si>
  <si>
    <t>JOURNAL OF WATER CHEMISTRY AND TECHNOLOGY</t>
  </si>
  <si>
    <t>1063-455X</t>
  </si>
  <si>
    <t>JOURNAL OF WATER AND CLIMATE CHANGE</t>
  </si>
  <si>
    <t>2040-2244</t>
  </si>
  <si>
    <t>JOURNAL OF WATER AND HEALTH</t>
  </si>
  <si>
    <t>1477-8920</t>
  </si>
  <si>
    <t>JOURNAL OF WATER RESOURCES PLANNING AND MANAGEMENT</t>
  </si>
  <si>
    <t>0733-9496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</si>
  <si>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</si>
  <si>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</si>
  <si>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</si>
  <si>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</si>
  <si>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</si>
  <si>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</si>
  <si>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JOURNAL OF WATERWAY PORT COASTAL AND OCEAN ENGINEERING</t>
  </si>
  <si>
    <t>0733-950X</t>
  </si>
  <si>
    <t>JOURNAL OF WEB ENGINEERING</t>
  </si>
  <si>
    <t>1540-9589</t>
  </si>
  <si>
    <t>JOURNAL OF WEB SEMANTICS</t>
  </si>
  <si>
    <t>1570-8268</t>
  </si>
  <si>
    <t>JOURNAL OF WILDLIFE DISEASES</t>
  </si>
  <si>
    <t>0090-3558</t>
  </si>
  <si>
    <t>JOURNAL OF WILDLIFE MANAGEMENT</t>
  </si>
  <si>
    <t>0022-541X</t>
  </si>
  <si>
    <t>JOURNAL OF WIND ENGINEERING AND INDUSTRIAL AERODYNAMICS</t>
  </si>
  <si>
    <t>0167-6105</t>
  </si>
  <si>
    <t>JOURNAL OF WOMEN &amp; AGING</t>
  </si>
  <si>
    <t>0895-2841</t>
  </si>
  <si>
    <t>JOURNAL OF WOMEN POLITICS &amp; POLICY</t>
  </si>
  <si>
    <t>1554-477X</t>
  </si>
  <si>
    <t>JOURNAL OF WOMENS HEALTH</t>
  </si>
  <si>
    <t>1540-9996</t>
  </si>
  <si>
    <t>JOURNAL OF WOMENS HISTORY</t>
  </si>
  <si>
    <t>1042-7961</t>
  </si>
  <si>
    <t>JOURNAL OF WOOD CHEMISTRY AND TECHNOLOGY</t>
  </si>
  <si>
    <t>0277-3813</t>
  </si>
  <si>
    <t>JOURNAL OF WOOD SCIENCE</t>
  </si>
  <si>
    <t>1435-0211</t>
  </si>
  <si>
    <t>JOURNAL OF WORK AND ORGANIZATIONAL PSYCHOLOGY-REVISTA DE PSICOLOGIA DEL TRABAJO Y DE LAS ORGANIZACIONES</t>
  </si>
  <si>
    <t>1576-5962</t>
  </si>
  <si>
    <t>JOURNAL OF THE WORLD AQUACULTURE SOCIETY</t>
  </si>
  <si>
    <t>0893-8849</t>
  </si>
  <si>
    <t>JOURNAL OF WORLD BUSINESS</t>
  </si>
  <si>
    <t>1090-9516</t>
  </si>
  <si>
    <t>JOURNAL OF WORLD ENERGY LAW &amp; BUSINESS</t>
  </si>
  <si>
    <t>1754-9957</t>
  </si>
  <si>
    <t>JOURNAL OF WORLD PREHISTORY</t>
  </si>
  <si>
    <t>0892-7537</t>
  </si>
  <si>
    <t>JOURNAL OF WORLD TRADE</t>
  </si>
  <si>
    <t>1011-6702</t>
  </si>
  <si>
    <t>JOURNAL OF WOUND CARE</t>
  </si>
  <si>
    <t>0969-0700</t>
  </si>
  <si>
    <t>JOURNAL OF WOUND OSTOMY AND CONTINENCE NURSING</t>
  </si>
  <si>
    <t>1071-5754</t>
  </si>
  <si>
    <t>JOURNAL OF WUHAN UNIVERSITY OF TECHNOLOGY-MATERIALS SCIENCE EDITION</t>
  </si>
  <si>
    <t>1000-2413</t>
  </si>
  <si>
    <t>JOURNAL OF X-RAY SCIENCE AND TECHNOLOGY</t>
  </si>
  <si>
    <t>0895-3996</t>
  </si>
  <si>
    <t>JOURNAL OF YOUTH AND ADOLESCENCE</t>
  </si>
  <si>
    <t>0047-2891</t>
  </si>
  <si>
    <t>JOURNAL OF YOUTH STUDIES</t>
  </si>
  <si>
    <t>1367-6261</t>
  </si>
  <si>
    <t>JOURNAL OF ZHEJIANG UNIVERSITY-SCIENCE A</t>
  </si>
  <si>
    <t>1673-565X</t>
  </si>
  <si>
    <t>JOURNAL OF ZHEJIANG UNIVERSITY-SCIENCE B</t>
  </si>
  <si>
    <t>1673-1581</t>
  </si>
  <si>
    <t>JOURNAL OF ZOO AND WILDLIFE MEDICINE</t>
  </si>
  <si>
    <t>1042-7260</t>
  </si>
  <si>
    <t>JOURNAL OF ZOOLOGY</t>
  </si>
  <si>
    <t>0952-8369</t>
  </si>
  <si>
    <t>JOURNAL OF ZOOLOGICAL SYSTEMATICS AND EVOLUTIONARY RESEARCH</t>
  </si>
  <si>
    <t>0947-5745</t>
  </si>
  <si>
    <t>JAAPA-JOURNAL OF THE AMERICAN ACADEMY OF PHYSICIAN ASSISTANTS</t>
  </si>
  <si>
    <t>1547-1896</t>
  </si>
  <si>
    <t>JACC-CARDIOVASCULAR IMAGING</t>
  </si>
  <si>
    <t>1936-878X</t>
  </si>
  <si>
    <t>JACC-CARDIOVASCULAR INTERVENTIONS</t>
  </si>
  <si>
    <t>1936-8798</t>
  </si>
  <si>
    <t>JACC-HEART FAILURE</t>
  </si>
  <si>
    <t>2213-1779</t>
  </si>
  <si>
    <t>JAHRBUCHER FUR NATIONALOKONOMIE UND STATISTIK</t>
  </si>
  <si>
    <t>0021-4027</t>
  </si>
  <si>
    <t>JAIDS-JOURNAL OF ACQUIRED IMMUNE DEFICIENCY SYNDROMES</t>
  </si>
  <si>
    <t>1525-4135</t>
  </si>
  <si>
    <t>JAMA CARDIOLOGY</t>
  </si>
  <si>
    <t>2380-6583</t>
  </si>
  <si>
    <t>JAMA DERMATOLOGY</t>
  </si>
  <si>
    <t>2168-6068</t>
  </si>
  <si>
    <t>JAMA FACIAL PLASTIC SURGERY</t>
  </si>
  <si>
    <t>2168-6076</t>
  </si>
  <si>
    <t>JAMA INTERNAL MEDICINE</t>
  </si>
  <si>
    <t>2168-6106</t>
  </si>
  <si>
    <t>JAMA NEUROLOGY</t>
  </si>
  <si>
    <t>2168-6149</t>
  </si>
  <si>
    <t>JAMA ONCOLOGY</t>
  </si>
  <si>
    <t>2374-2437</t>
  </si>
  <si>
    <t>JAMA OPHTHALMOLOGY</t>
  </si>
  <si>
    <t>2168-6165</t>
  </si>
  <si>
    <t>JAMA OTOLARYNGOLOGY-HEAD &amp; NECK SURGERY</t>
  </si>
  <si>
    <t>2168-6181</t>
  </si>
  <si>
    <t>JAMA PEDIATRICS</t>
  </si>
  <si>
    <t>2168-6203</t>
  </si>
  <si>
    <t>JAMA PSYCHIATRY</t>
  </si>
  <si>
    <t>2168-622X</t>
  </si>
  <si>
    <t>JAMA SURGERY</t>
  </si>
  <si>
    <t>2168-6254</t>
  </si>
  <si>
    <t>JAMA-JOURNAL OF THE AMERICAN MEDICAL ASSOCIATION</t>
  </si>
  <si>
    <t>0098-7484</t>
  </si>
  <si>
    <t>JARO-JOURNAL OF THE ASSOCIATION FOR RESEARCH IN OTOLARYNGOLOGY</t>
  </si>
  <si>
    <t>1525-3961</t>
  </si>
  <si>
    <t>JARQ-JAPAN AGRICULTURAL RESEARCH QUARTERLY</t>
  </si>
  <si>
    <t>0021-3551</t>
  </si>
  <si>
    <t>JASSS-THE JOURNAL OF ARTIFICIAL SOCIETIES AND SOCIAL SIMULATION</t>
  </si>
  <si>
    <t>1460-7425</t>
  </si>
  <si>
    <t>JAVMA-JOURNAL OF THE AMERICAN VETERINARY MEDICAL ASSOCIATION</t>
  </si>
  <si>
    <t>0003-1488</t>
  </si>
  <si>
    <t>JAVNOST-THE PUBLIC</t>
  </si>
  <si>
    <t>1318-3222</t>
  </si>
  <si>
    <t>JCMS-JOURNAL OF COMMON MARKET STUDIES</t>
  </si>
  <si>
    <t>0021-9886</t>
  </si>
  <si>
    <t>JCPSP-JOURNAL OF THE COLLEGE OF PHYSICIANS AND SURGEONS PAKISTAN</t>
  </si>
  <si>
    <t>1022-386X</t>
  </si>
  <si>
    <t>JCR-JOURNAL OF CLINICAL RHEUMATOLOGY</t>
  </si>
  <si>
    <t>1076-1608</t>
  </si>
  <si>
    <t>1547-0083</t>
  </si>
  <si>
    <t>JETP LETTERS</t>
  </si>
  <si>
    <t>0021-3640</t>
  </si>
  <si>
    <t>J-FOR-JOURNAL OF SCIENCE &amp; TECHNOLOGY FOR FOREST PRODUCTS AND PROCESSES</t>
  </si>
  <si>
    <t>1927-6311</t>
  </si>
  <si>
    <t>JMIR MHEALTH AND UHEALTH</t>
  </si>
  <si>
    <t>2291-5222</t>
  </si>
  <si>
    <t>JMIR SERIOUS GAMES</t>
  </si>
  <si>
    <t>2291-9279</t>
  </si>
  <si>
    <t>JNCI-JOURNAL OF THE NATIONAL CANCER INSTITUTE</t>
  </si>
  <si>
    <t>0027-8874</t>
  </si>
  <si>
    <t>JNP-JOURNAL FOR NURSE PRACTITIONERS</t>
  </si>
  <si>
    <t>1555-4155</t>
  </si>
  <si>
    <t>JOGNN-JOURNAL OF OBSTETRIC GYNECOLOGIC AND NEONATAL NURSING</t>
  </si>
  <si>
    <t>0884-2175</t>
  </si>
  <si>
    <t>JOHNSON MATTHEY TECHNOLOGY REVIEW</t>
  </si>
  <si>
    <t>2056-5135</t>
  </si>
  <si>
    <t>JOINT BONE SPINE</t>
  </si>
  <si>
    <t>1297-319X</t>
  </si>
  <si>
    <t>JOKULL</t>
  </si>
  <si>
    <t>0449-0576</t>
  </si>
  <si>
    <t>JOM</t>
  </si>
  <si>
    <t>1047-4838</t>
  </si>
  <si>
    <t>JOURNALISM PRACTICE</t>
  </si>
  <si>
    <t>1751-2786</t>
  </si>
  <si>
    <t>JOURNALISM</t>
  </si>
  <si>
    <t>1464-8849</t>
  </si>
  <si>
    <t>JOURNALISM STUDIES</t>
  </si>
  <si>
    <t>1461-670X</t>
  </si>
  <si>
    <t>JOVE-JOURNAL OF VISUALIZED EXPERIMENTS</t>
  </si>
  <si>
    <t>1940-087X</t>
  </si>
  <si>
    <t>JPC-JOURNAL OF PLANAR CHROMATOGRAPHY-MODERN TLC</t>
  </si>
  <si>
    <t>0933-4173</t>
  </si>
  <si>
    <t>JOURNAL OF PARENTERAL AND ENTERAL NUTRITION</t>
  </si>
  <si>
    <t>0148-6071</t>
  </si>
  <si>
    <t>JAPANESE ECONOMIC REVIEW</t>
  </si>
  <si>
    <t>1352-4739</t>
  </si>
  <si>
    <t>JAPANESE JOURNAL OF APPLIED ENTOMOLOGY AND ZOOLOGY</t>
  </si>
  <si>
    <t>0021-4914</t>
  </si>
  <si>
    <t>JAPANESE JOURNAL OF APPLIED PHYSICS</t>
  </si>
  <si>
    <t>0021-4922</t>
  </si>
  <si>
    <t>JAPANESE JOURNAL OF CLINICAL ONCOLOGY</t>
  </si>
  <si>
    <t>0368-2811</t>
  </si>
  <si>
    <t>JAPAN JOURNAL OF INDUSTRIAL AND APPLIED MATHEMATICS</t>
  </si>
  <si>
    <t>0916-7005</t>
  </si>
  <si>
    <t>JAPANESE JOURNAL OF INFECTIOUS DISEASES</t>
  </si>
  <si>
    <t>1344-6304</t>
  </si>
  <si>
    <t>JAPANESE JOURNAL OF MATHEMATICS</t>
  </si>
  <si>
    <t>0289-2316</t>
  </si>
  <si>
    <t>JAPAN JOURNAL OF NURSING SCIENCE</t>
  </si>
  <si>
    <t>1742-7932</t>
  </si>
  <si>
    <t>JAPANESE JOURNAL OF OPHTHALMOLOGY</t>
  </si>
  <si>
    <t>0021-5155</t>
  </si>
  <si>
    <t>JAPANESE JOURNAL OF POLITICAL SCIENCE</t>
  </si>
  <si>
    <t>1468-1099</t>
  </si>
  <si>
    <t>JAPANESE JOURNAL OF RADIOLOGY</t>
  </si>
  <si>
    <t>1867-1071</t>
  </si>
  <si>
    <t>JAPANESE JOURNAL OF VETERINARY RESEARCH</t>
  </si>
  <si>
    <t>0047-1917</t>
  </si>
  <si>
    <t>JAPANESE PSYCHOLOGICAL RESEARCH</t>
  </si>
  <si>
    <t>0021-5368</t>
  </si>
  <si>
    <t>JAPAN AND THE WORLD ECONOMY</t>
  </si>
  <si>
    <t>0922-1425</t>
  </si>
  <si>
    <t>JSLS-JOURNAL OF THE SOCIETY OF LAPAROENDOSCOPIC SURGEONS</t>
  </si>
  <si>
    <t>1086-8089</t>
  </si>
  <si>
    <t>JUDGMENT AND DECISION MAKING</t>
  </si>
  <si>
    <t>1930-2975</t>
  </si>
  <si>
    <t>JUNDISHAPUR JOURNAL OF MICROBIOLOGY</t>
  </si>
  <si>
    <t>2008-3645</t>
  </si>
  <si>
    <t>JUSTICE QUARTERLY</t>
  </si>
  <si>
    <t>0741-8825</t>
  </si>
  <si>
    <t>JUSTICE SYSTEM JOURNAL</t>
  </si>
  <si>
    <t>0098-261X</t>
  </si>
  <si>
    <t>JUVENILE AND FAMILY COURT JOURNAL</t>
  </si>
  <si>
    <t>0161-7109</t>
  </si>
  <si>
    <t>KAFKAS UNIVERSITESI VETERINER FAKULTESI DERGISI</t>
  </si>
  <si>
    <t>1300-6045</t>
  </si>
  <si>
    <t>KAGAKU KOGAKU RONBUNSHU</t>
  </si>
  <si>
    <t>0386-216X</t>
  </si>
  <si>
    <t>KAOHSIUNG JOURNAL OF MEDICAL SCIENCES</t>
  </si>
  <si>
    <t>1607-551X</t>
  </si>
  <si>
    <t>KARDIOLOGIA POLSKA</t>
  </si>
  <si>
    <t>0022-9032</t>
  </si>
  <si>
    <t>KARDIOLOGIYA</t>
  </si>
  <si>
    <t>0022-9040</t>
  </si>
  <si>
    <t>KEDI JOURNAL OF EDUCATIONAL POLICY</t>
  </si>
  <si>
    <t>1739-4341</t>
  </si>
  <si>
    <t>KENNEDY INSTITUTE OF ETHICS JOURNAL</t>
  </si>
  <si>
    <t>1054-6863</t>
  </si>
  <si>
    <t>KERNTECHNIK</t>
  </si>
  <si>
    <t>0932-3902</t>
  </si>
  <si>
    <t>KEW BULLETIN</t>
  </si>
  <si>
    <t>0075-5974</t>
  </si>
  <si>
    <t>KGK-KAUTSCHUK GUMMI KUNSTSTOFFE</t>
  </si>
  <si>
    <t>0948-3276</t>
  </si>
  <si>
    <t>KIDNEY &amp; BLOOD PRESSURE RESEARCH</t>
  </si>
  <si>
    <t>1420-4096</t>
  </si>
  <si>
    <t>KIDNEY INTERNATIONAL</t>
  </si>
  <si>
    <t>0085-2538</t>
  </si>
  <si>
    <t>KIDNEY INTERNATIONAL SUPPLEMENTS</t>
  </si>
  <si>
    <t>KINDHEIT UND ENTWICKLUNG</t>
  </si>
  <si>
    <t>0942-5403</t>
  </si>
  <si>
    <t>KINEMATICS AND PHYSICS OF CELESTIAL BODIES</t>
  </si>
  <si>
    <t>0884-5913</t>
  </si>
  <si>
    <t>KINESIOLOGY</t>
  </si>
  <si>
    <t>1331-1441</t>
  </si>
  <si>
    <t>KINETICS AND CATALYSIS</t>
  </si>
  <si>
    <t>0023-1584</t>
  </si>
  <si>
    <t>KINETIC AND RELATED MODELS</t>
  </si>
  <si>
    <t>1937-5093</t>
  </si>
  <si>
    <t>KLEINTIERPRAXIS</t>
  </si>
  <si>
    <t>0023-2076</t>
  </si>
  <si>
    <t>KLINISCHE MONATSBLATTER FUR AUGENHEILKUNDE</t>
  </si>
  <si>
    <t>0023-2165</t>
  </si>
  <si>
    <t>KLINISCHE NEUROPHYSIOLOGIE</t>
  </si>
  <si>
    <t>1434-0275</t>
  </si>
  <si>
    <t>KLINISCHE PADIATRIE</t>
  </si>
  <si>
    <t>0300-8630</t>
  </si>
  <si>
    <t>KNEE</t>
  </si>
  <si>
    <t>0968-0160</t>
  </si>
  <si>
    <t>KNEE SURGERY SPORTS TRAUMATOLOGY ARTHROSCOPY</t>
  </si>
  <si>
    <t>0942-2056</t>
  </si>
  <si>
    <t>KNOWLEDGE ENGINEERING REVIEW</t>
  </si>
  <si>
    <t>0269-8889</t>
  </si>
  <si>
    <t>KNOWLEDGE AND INFORMATION SYSTEMS</t>
  </si>
  <si>
    <t>0219-1377</t>
  </si>
  <si>
    <t>KNOWLEDGE MANAGEMENT RESEARCH &amp; PRACTICE</t>
  </si>
  <si>
    <t>1477-8238</t>
  </si>
  <si>
    <t>KNOWLEDGE AND MANAGEMENT OF AQUATIC ECOSYSTEMS</t>
  </si>
  <si>
    <t>1961-9502</t>
  </si>
  <si>
    <t>KNOWLEDGE ORGANIZATION</t>
  </si>
  <si>
    <t>0943-7444</t>
  </si>
  <si>
    <t>KNOWLEDGE-BASED SYSTEMS</t>
  </si>
  <si>
    <t>0950-7051</t>
  </si>
  <si>
    <t>KOBUNSHI RONBUNSHU</t>
  </si>
  <si>
    <t>0386-2186</t>
  </si>
  <si>
    <t>KODAI MATHEMATICAL JOURNAL</t>
  </si>
  <si>
    <t>0386-5991</t>
  </si>
  <si>
    <t>KOEDOE</t>
  </si>
  <si>
    <t>0075-6458</t>
  </si>
  <si>
    <t>KOLNER ZEITSCHRIFT FUR SOZIOLOGIE UND SOZIALPSYCHOLOGIE</t>
  </si>
  <si>
    <t>0023-2653</t>
  </si>
  <si>
    <t>KONA POWDER AND PARTICLE JOURNAL</t>
  </si>
  <si>
    <t>0288-4534</t>
  </si>
  <si>
    <t>KOREA OBSERVER</t>
  </si>
  <si>
    <t>0023-3919</t>
  </si>
  <si>
    <t>KOREA-AUSTRALIA RHEOLOGY JOURNAL</t>
  </si>
  <si>
    <t>1226-119X</t>
  </si>
  <si>
    <t>KOREAN CIRCULATION JOURNAL</t>
  </si>
  <si>
    <t>1738-5520</t>
  </si>
  <si>
    <t>KOREAN ECONOMIC REVIEW</t>
  </si>
  <si>
    <t>0254-3737</t>
  </si>
  <si>
    <t>KOREAN JOURNAL OF CHEMICAL ENGINEERING</t>
  </si>
  <si>
    <t>0256-1115</t>
  </si>
  <si>
    <t>KOREAN JOURNAL OF DEFENSE ANALYSIS</t>
  </si>
  <si>
    <t>1016-3271</t>
  </si>
  <si>
    <t>KOREAN JOURNAL FOR FOOD SCIENCE OF ANIMAL RESOURCES</t>
  </si>
  <si>
    <t>1225-8563</t>
  </si>
  <si>
    <t>KOREAN JOURNAL OF INTERNAL MEDICINE</t>
  </si>
  <si>
    <t>1226-3303</t>
  </si>
  <si>
    <t>KOREAN JOURNAL OF METALS AND MATERIALS</t>
  </si>
  <si>
    <t>1738-8228</t>
  </si>
  <si>
    <t>KOREAN JOURNAL OF ORTHODONTICS</t>
  </si>
  <si>
    <t>2234-7518</t>
  </si>
  <si>
    <t>KOREAN JOURNAL OF PARASITOLOGY</t>
  </si>
  <si>
    <t>0023-4001</t>
  </si>
  <si>
    <t>KOREAN JOURNAL OF PHYSIOLOGY &amp; PHARMACOLOGY</t>
  </si>
  <si>
    <t>1226-4512</t>
  </si>
  <si>
    <t>KOREAN JOURNAL OF RADIOLOGY</t>
  </si>
  <si>
    <t>1229-6929</t>
  </si>
  <si>
    <t>KOVOVE MATERIALY-METALLIC MATERIALS</t>
  </si>
  <si>
    <t>0023-432X</t>
  </si>
  <si>
    <t>KSCE JOURNAL OF CIVIL ENGINEERING</t>
  </si>
  <si>
    <t>1226-7988</t>
  </si>
  <si>
    <t>KSII TRANSACTIONS ON INTERNET AND INFORMATION SYSTEMS</t>
  </si>
  <si>
    <t>1976-7277</t>
  </si>
  <si>
    <t>KUWAIT JOURNAL OF SCIENCE</t>
  </si>
  <si>
    <t>2307-4108</t>
  </si>
  <si>
    <t>KUWAIT MEDICAL JOURNAL</t>
  </si>
  <si>
    <t>0023-5776</t>
  </si>
  <si>
    <t>KYBERNETES</t>
  </si>
  <si>
    <t>0368-492X</t>
  </si>
  <si>
    <t>KYBERNETIKA</t>
  </si>
  <si>
    <t>0023-5954</t>
  </si>
  <si>
    <t>KYKLOS</t>
  </si>
  <si>
    <t>0023-5962</t>
  </si>
  <si>
    <t>KYOTO JOURNAL OF MATHEMATICS</t>
  </si>
  <si>
    <t>2156-2261</t>
  </si>
  <si>
    <t>KYUSHU JOURNAL OF MATHEMATICS</t>
  </si>
  <si>
    <t>1340-6116</t>
  </si>
  <si>
    <t>LAB ANIMAL</t>
  </si>
  <si>
    <t>0093-7355</t>
  </si>
  <si>
    <t>LABORATORY ANIMALS</t>
  </si>
  <si>
    <t>0023-6772</t>
  </si>
  <si>
    <t>LAB ON A CHIP</t>
  </si>
  <si>
    <t>1473-0197</t>
  </si>
  <si>
    <t>LABORATORY INVESTIGATION</t>
  </si>
  <si>
    <t>0023-6837</t>
  </si>
  <si>
    <t>LABORATORY MEDICINE</t>
  </si>
  <si>
    <t>0007-5027</t>
  </si>
  <si>
    <t>LABORATORY PHONOLOGY</t>
  </si>
  <si>
    <t>1868-6346</t>
  </si>
  <si>
    <t>LABOR HISTORY</t>
  </si>
  <si>
    <t>0023-656X</t>
  </si>
  <si>
    <t>LABOUR ECONOMICS</t>
  </si>
  <si>
    <t>0927-5371</t>
  </si>
  <si>
    <t>LABOUR HISTORY</t>
  </si>
  <si>
    <t>0023-6942</t>
  </si>
  <si>
    <t>LABOUR-LE TRAVAIL</t>
  </si>
  <si>
    <t>0700-3862</t>
  </si>
  <si>
    <t>LAEKNABLADID</t>
  </si>
  <si>
    <t>0023-7213</t>
  </si>
  <si>
    <t>LAKE AND RESERVOIR MANAGEMENT</t>
  </si>
  <si>
    <t>1040-2381</t>
  </si>
  <si>
    <t>LANCET</t>
  </si>
  <si>
    <t>0140-6736</t>
  </si>
  <si>
    <t>LANCET DIABETES &amp; ENDOCRINOLOGY</t>
  </si>
  <si>
    <t>2213-8587</t>
  </si>
  <si>
    <t>LANCET GLOBAL HEALTH</t>
  </si>
  <si>
    <t>2214-109X</t>
  </si>
  <si>
    <t>LANCET HAEMATOLOGY</t>
  </si>
  <si>
    <t>2352-3026</t>
  </si>
  <si>
    <t>LANCET HIV</t>
  </si>
  <si>
    <t>2352-3018</t>
  </si>
  <si>
    <t>LANCET INFECTIOUS DISEASES</t>
  </si>
  <si>
    <t>1473-3099</t>
  </si>
  <si>
    <t>LANCET NEUROLOGY</t>
  </si>
  <si>
    <t>1474-4422</t>
  </si>
  <si>
    <t>LANCET ONCOLOGY</t>
  </si>
  <si>
    <t>1470-2045</t>
  </si>
  <si>
    <t>LANCET PSYCHIATRY</t>
  </si>
  <si>
    <t>2215-0374</t>
  </si>
  <si>
    <t>LANCET RESPIRATORY MEDICINE</t>
  </si>
  <si>
    <t>2213-2600</t>
  </si>
  <si>
    <t>LAND DEGRADATION &amp; DEVELOPMENT</t>
  </si>
  <si>
    <t>1085-3278</t>
  </si>
  <si>
    <t>LAND ECONOMICS</t>
  </si>
  <si>
    <t>0023-7639</t>
  </si>
  <si>
    <t>LAND USE POLICY</t>
  </si>
  <si>
    <t>0264-8377</t>
  </si>
  <si>
    <t>LANDBAUFORSCHUNG</t>
  </si>
  <si>
    <t>0458-6859</t>
  </si>
  <si>
    <t>LANDSCAPE AND ECOLOGICAL ENGINEERING</t>
  </si>
  <si>
    <t>1860-1871</t>
  </si>
  <si>
    <t>LANDSCAPE ECOLOGY</t>
  </si>
  <si>
    <t>0921-2973</t>
  </si>
  <si>
    <t>LANDSCAPE RESEARCH</t>
  </si>
  <si>
    <t>0142-6397</t>
  </si>
  <si>
    <t>LANDSCAPE AND URBAN PLANNING</t>
  </si>
  <si>
    <t>0169-2046</t>
  </si>
  <si>
    <t>LANDSLIDES</t>
  </si>
  <si>
    <t>1612-510X</t>
  </si>
  <si>
    <t>LANGUAGE ACQUISITION</t>
  </si>
  <si>
    <t>1048-9223</t>
  </si>
  <si>
    <t>LANGUAGE ASSESSMENT QUARTERLY</t>
  </si>
  <si>
    <t>1543-4303</t>
  </si>
  <si>
    <t>LANGUAGE AWARENESS</t>
  </si>
  <si>
    <t>0965-8416</t>
  </si>
  <si>
    <t>LANGUAGE AND COGNITION</t>
  </si>
  <si>
    <t>1866-9808</t>
  </si>
  <si>
    <t>LANGUAGE COGNITION AND NEUROSCIENCE</t>
  </si>
  <si>
    <t>2327-3798</t>
  </si>
  <si>
    <t>LANGUAGE &amp; COMMUNICATION</t>
  </si>
  <si>
    <t>0271-5309</t>
  </si>
  <si>
    <t>LANGUAGE CULTURE AND CURRICULUM</t>
  </si>
  <si>
    <t>0790-8318</t>
  </si>
  <si>
    <t>LANGUAGE AND EDUCATION</t>
  </si>
  <si>
    <t>0950-0782</t>
  </si>
  <si>
    <t>LANGUAGE &amp; HISTORY</t>
  </si>
  <si>
    <t>1759-7536</t>
  </si>
  <si>
    <t>LANGUAGE AND INTERCULTURAL COMMUNICATION</t>
  </si>
  <si>
    <t>1470-8477</t>
  </si>
  <si>
    <t>LANGUAGE LEARNING</t>
  </si>
  <si>
    <t>0023-8333</t>
  </si>
  <si>
    <t>LANGUAGE LEARNING &amp; TECHNOLOGY</t>
  </si>
  <si>
    <t>1094-3501</t>
  </si>
  <si>
    <t>LANGUAGE AND LINGUISTICS</t>
  </si>
  <si>
    <t>1606-822X</t>
  </si>
  <si>
    <t>LANGUAGE AND LITERATURE</t>
  </si>
  <si>
    <t>0963-9470</t>
  </si>
  <si>
    <t>LANGUAGE MATTERS</t>
  </si>
  <si>
    <t>1022-8195</t>
  </si>
  <si>
    <t>LANGUAGE POLICY</t>
  </si>
  <si>
    <t>1568-4555</t>
  </si>
  <si>
    <t>LANGUAGE PROBLEMS &amp; LANGUAGE PLANNING</t>
  </si>
  <si>
    <t>0272-2690</t>
  </si>
  <si>
    <t>LANGUAGE RESOURCES AND EVALUATION</t>
  </si>
  <si>
    <t>1574-020X</t>
  </si>
  <si>
    <t>LANGUAGE SCIENCES</t>
  </si>
  <si>
    <t>0388-0001</t>
  </si>
  <si>
    <t>LANGUAGE IN SOCIETY</t>
  </si>
  <si>
    <t>0047-4045</t>
  </si>
  <si>
    <t>LANGUAGE AND SPEECH</t>
  </si>
  <si>
    <t>0023-8309</t>
  </si>
  <si>
    <t>LANGUAGE SPEECH AND HEARING SERVICES IN SCHOOLS</t>
  </si>
  <si>
    <t>0161-1461</t>
  </si>
  <si>
    <t>LANGUAGE TEACHING RESEARCH</t>
  </si>
  <si>
    <t>1362-1688</t>
  </si>
  <si>
    <t>LANGUAGE TEACHING</t>
  </si>
  <si>
    <t>0261-4448</t>
  </si>
  <si>
    <t>LANGUAGE TESTING</t>
  </si>
  <si>
    <t>0265-5322</t>
  </si>
  <si>
    <t>LANGUAGE VARIATION AND CHANGE</t>
  </si>
  <si>
    <t>0954-3945</t>
  </si>
  <si>
    <t>LANGAGES</t>
  </si>
  <si>
    <t>0458-726X</t>
  </si>
  <si>
    <t>LANGENBECKS ARCHIVES OF SURGERY</t>
  </si>
  <si>
    <t>1435-2443</t>
  </si>
  <si>
    <t>LANGMUIR</t>
  </si>
  <si>
    <t>0743-7463</t>
  </si>
  <si>
    <t>LANGUAGE</t>
  </si>
  <si>
    <t>0097-8507</t>
  </si>
  <si>
    <t>LARGE ANIMAL REVIEW</t>
  </si>
  <si>
    <t>1124-4593</t>
  </si>
  <si>
    <t>LARYNGO-RHINO-OTOLOGIE</t>
  </si>
  <si>
    <t>0935-8943</t>
  </si>
  <si>
    <t>LARYNGOSCOPE</t>
  </si>
  <si>
    <t>0023-852X</t>
  </si>
  <si>
    <t>LASERS IN ENGINEERING</t>
  </si>
  <si>
    <t>0898-1507</t>
  </si>
  <si>
    <t>LASER FOCUS WORLD</t>
  </si>
  <si>
    <t>1043-8092</t>
  </si>
  <si>
    <t>LASERS IN MEDICAL SCIENCE</t>
  </si>
  <si>
    <t>0268-8921</t>
  </si>
  <si>
    <t>LASER AND PARTICLE BEAMS</t>
  </si>
  <si>
    <t>0263-0346</t>
  </si>
  <si>
    <t>LASER &amp; PHOTONICS REVIEWS</t>
  </si>
  <si>
    <t>1863-8880</t>
  </si>
  <si>
    <t>LASER PHYSICS</t>
  </si>
  <si>
    <t>1054-660X</t>
  </si>
  <si>
    <t>LASER PHYSICS LETTERS</t>
  </si>
  <si>
    <t>1612-2011</t>
  </si>
  <si>
    <t>LASERS IN SURGERY AND MEDICINE</t>
  </si>
  <si>
    <t>0196-8092</t>
  </si>
  <si>
    <t>LATIN AMERICAN APPLIED RESEARCH</t>
  </si>
  <si>
    <t>0327-0793</t>
  </si>
  <si>
    <t>LATIN AMERICAN ECONOMIC REVIEW</t>
  </si>
  <si>
    <t>2198-3526</t>
  </si>
  <si>
    <t>LATIN AMERICAN JOURNAL OF AQUATIC RESEARCH</t>
  </si>
  <si>
    <t>0718-560X</t>
  </si>
  <si>
    <t>LATIN AMERICAN JOURNAL OF PHARMACY</t>
  </si>
  <si>
    <t>0326-2383</t>
  </si>
  <si>
    <t>LATIN AMERICAN JOURNAL OF SOLIDS AND STRUCTURES</t>
  </si>
  <si>
    <t>1679-7825</t>
  </si>
  <si>
    <t>LATIN AMERICAN PERSPECTIVES</t>
  </si>
  <si>
    <t>0094-582X</t>
  </si>
  <si>
    <t>LATIN AMERICAN POLITICS AND SOCIETY</t>
  </si>
  <si>
    <t>1531-426X</t>
  </si>
  <si>
    <t>LATIN AMERICAN RESEARCH REVIEW</t>
  </si>
  <si>
    <t>0023-8791</t>
  </si>
  <si>
    <t>LATERALITY</t>
  </si>
  <si>
    <t>1357-650X</t>
  </si>
  <si>
    <t>LAW AND HISTORY REVIEW</t>
  </si>
  <si>
    <t>0738-2480</t>
  </si>
  <si>
    <t>LAW AND HUMAN BEHAVIOR</t>
  </si>
  <si>
    <t>0147-7307</t>
  </si>
  <si>
    <t>LAW LIBRARY JOURNAL</t>
  </si>
  <si>
    <t>0023-9283</t>
  </si>
  <si>
    <t>LAW AND PHILOSOPHY</t>
  </si>
  <si>
    <t>0167-5249</t>
  </si>
  <si>
    <t>LAW &amp; POLICY</t>
  </si>
  <si>
    <t>0265-8240</t>
  </si>
  <si>
    <t>LAW PROBABILITY &amp; RISK</t>
  </si>
  <si>
    <t>1470-8396</t>
  </si>
  <si>
    <t>LAW &amp; SOCIETY REVIEW</t>
  </si>
  <si>
    <t>0023-9216</t>
  </si>
  <si>
    <t>LAW AND SOCIAL INQUIRY-JOURNAL OF THE AMERICAN BAR FOUNDATION</t>
  </si>
  <si>
    <t>0897-6546</t>
  </si>
  <si>
    <t>LAZAROA</t>
  </si>
  <si>
    <t>0210-9778</t>
  </si>
  <si>
    <t>LC GC EUROPE</t>
  </si>
  <si>
    <t>1471-6577</t>
  </si>
  <si>
    <t>LC GC NORTH AMERICA</t>
  </si>
  <si>
    <t>1527-5949</t>
  </si>
  <si>
    <t>LEADERSHIP &amp; ORGANIZATION DEVELOPMENT JOURNAL</t>
  </si>
  <si>
    <t>0143-7739</t>
  </si>
  <si>
    <t>LEADERSHIP QUARTERLY</t>
  </si>
  <si>
    <t>1048-9843</t>
  </si>
  <si>
    <t>LEADERSHIP</t>
  </si>
  <si>
    <t>1742-7150</t>
  </si>
  <si>
    <t>LEARNING &amp; BEHAVIOR</t>
  </si>
  <si>
    <t>1543-4494</t>
  </si>
  <si>
    <t>LEARNING CULTURE AND SOCIAL INTERACTION</t>
  </si>
  <si>
    <t>2210-6561</t>
  </si>
  <si>
    <t>LEARNING DISABILITIES RESEARCH &amp; PRACTICE</t>
  </si>
  <si>
    <t>0938-8982</t>
  </si>
  <si>
    <t>LEARNING DISABILITY QUARTERLY</t>
  </si>
  <si>
    <t>0731-9487</t>
  </si>
  <si>
    <t>LEARNING AND INDIVIDUAL DIFFERENCES</t>
  </si>
  <si>
    <t>1041-6080</t>
  </si>
  <si>
    <t>LEARNING AND INSTRUCTION</t>
  </si>
  <si>
    <t>0959-4752</t>
  </si>
  <si>
    <t>LEARNING MEDIA AND TECHNOLOGY</t>
  </si>
  <si>
    <t>1743-9884</t>
  </si>
  <si>
    <t>LEARNING &amp; MEMORY</t>
  </si>
  <si>
    <t>1072-0502</t>
  </si>
  <si>
    <t>LEARNING AND MOTIVATION</t>
  </si>
  <si>
    <t>0023-9690</t>
  </si>
  <si>
    <t>LEARNED PUBLISHING</t>
  </si>
  <si>
    <t>0953-1513</t>
  </si>
  <si>
    <t>LECTURE NOTES IN MATHEMATICS</t>
  </si>
  <si>
    <t>0075-8434</t>
  </si>
  <si>
    <t>LEGAL AND CRIMINOLOGICAL PSYCHOLOGY</t>
  </si>
  <si>
    <t>1355-3259</t>
  </si>
  <si>
    <t>LEGAL MEDICINE</t>
  </si>
  <si>
    <t>1344-6223</t>
  </si>
  <si>
    <t>LEGAL STUDIES</t>
  </si>
  <si>
    <t>0261-3875</t>
  </si>
  <si>
    <t>LEGISLATIVE STUDIES QUARTERLY</t>
  </si>
  <si>
    <t>0362-9805</t>
  </si>
  <si>
    <t>LEGUME RESEARCH</t>
  </si>
  <si>
    <t>0250-5371</t>
  </si>
  <si>
    <t>LEIDEN JOURNAL OF INTERNATIONAL LAW</t>
  </si>
  <si>
    <t>0922-1565</t>
  </si>
  <si>
    <t>LEISURE SCIENCES</t>
  </si>
  <si>
    <t>0149-0400</t>
  </si>
  <si>
    <t>LEISURE STUDIES</t>
  </si>
  <si>
    <t>0261-4367</t>
  </si>
  <si>
    <t>LEPROSY REVIEW</t>
  </si>
  <si>
    <t>0305-7518</t>
  </si>
  <si>
    <t>LETHAIA</t>
  </si>
  <si>
    <t>0024-1164</t>
  </si>
  <si>
    <t>LETTERS IN APPLIED MICROBIOLOGY</t>
  </si>
  <si>
    <t>0266-8254</t>
  </si>
  <si>
    <t>LETTERS IN DRUG DESIGN &amp; DISCOVERY</t>
  </si>
  <si>
    <t>1570-1808</t>
  </si>
  <si>
    <t>LETTERS IN MATHEMATICAL PHYSICS</t>
  </si>
  <si>
    <t>0377-9017</t>
  </si>
  <si>
    <t>LETTERS IN ORGANIC CHEMISTRY</t>
  </si>
  <si>
    <t>1570-1786</t>
  </si>
  <si>
    <t>LEUKEMIA</t>
  </si>
  <si>
    <t>0887-6924</t>
  </si>
  <si>
    <t>LEUKEMIA &amp; LYMPHOMA</t>
  </si>
  <si>
    <t>1042-8194</t>
  </si>
  <si>
    <t>LEUKEMIA RESEARCH</t>
  </si>
  <si>
    <t>0145-2126</t>
  </si>
  <si>
    <t>LEUKOS</t>
  </si>
  <si>
    <t>1550-2724</t>
  </si>
  <si>
    <t>LEX LOCALIS-JOURNAL OF LOCAL SELF-GOVERNMENT</t>
  </si>
  <si>
    <t>1581-5374</t>
  </si>
  <si>
    <t>LEXIKOS</t>
  </si>
  <si>
    <t>1684-4904</t>
  </si>
  <si>
    <t>LGBT HEALTH</t>
  </si>
  <si>
    <t>2325-8292</t>
  </si>
  <si>
    <t>LIBRARY COLLECTIONS ACQUISITIONS &amp; TECHNICAL SERVICES</t>
  </si>
  <si>
    <t>1464-9055</t>
  </si>
  <si>
    <t>LIBRARY HI TECH</t>
  </si>
  <si>
    <t>0737-8831</t>
  </si>
  <si>
    <t>LIBRARY AND INFORMATION SCIENCE</t>
  </si>
  <si>
    <t>0373-4447</t>
  </si>
  <si>
    <t>LIBRARY &amp; INFORMATION SCIENCE RESEARCH</t>
  </si>
  <si>
    <t>0740-8188</t>
  </si>
  <si>
    <t>LIBRARY JOURNAL</t>
  </si>
  <si>
    <t>0363-0277</t>
  </si>
  <si>
    <t>LIBRARY QUARTERLY</t>
  </si>
  <si>
    <t>0024-2519</t>
  </si>
  <si>
    <t>LIBRARY RESOURCES &amp; TECHNICAL SERVICES</t>
  </si>
  <si>
    <t>0024-2527</t>
  </si>
  <si>
    <t>LIBRARY TRENDS</t>
  </si>
  <si>
    <t>0024-2594</t>
  </si>
  <si>
    <t>LIBRI</t>
  </si>
  <si>
    <t>0024-2667</t>
  </si>
  <si>
    <t>LIBYAN JOURNAL OF MEDICINE</t>
  </si>
  <si>
    <t>1993-2820</t>
  </si>
  <si>
    <t>LICHENOLOGIST</t>
  </si>
  <si>
    <t>0024-2829</t>
  </si>
  <si>
    <t>LIFE SCIENCES</t>
  </si>
  <si>
    <t>0024-3205</t>
  </si>
  <si>
    <t>LIFETIME DATA ANALYSIS</t>
  </si>
  <si>
    <t>1380-7870</t>
  </si>
  <si>
    <t>LIGHT &amp; ENGINEERING</t>
  </si>
  <si>
    <t>0236-2945</t>
  </si>
  <si>
    <t>LIGHTING RESEARCH &amp; TECHNOLOGY</t>
  </si>
  <si>
    <t>1477-1535</t>
  </si>
  <si>
    <t>LIGHT-SCIENCE &amp; APPLICATIONS</t>
  </si>
  <si>
    <t>2047-7538</t>
  </si>
  <si>
    <t>LIMNETICA</t>
  </si>
  <si>
    <t>0213-8409</t>
  </si>
  <si>
    <t>LIMNOLOGY AND OCEANOGRAPHY</t>
  </si>
  <si>
    <t>0024-3590</t>
  </si>
  <si>
    <t>LIMNOLOGY AND OCEANOGRAPHY-METHODS</t>
  </si>
  <si>
    <t>1541-5856</t>
  </si>
  <si>
    <t>LIMNOLOGICA</t>
  </si>
  <si>
    <t>0075-9511</t>
  </si>
  <si>
    <t>LIMNOLOGY</t>
  </si>
  <si>
    <t>1439-8621</t>
  </si>
  <si>
    <t>LINEAR ALGEBRA AND ITS APPLICATIONS</t>
  </si>
  <si>
    <t>0024-3795</t>
  </si>
  <si>
    <t>LINEAR &amp; MULTILINEAR ALGEBRA</t>
  </si>
  <si>
    <t>0308-1087</t>
  </si>
  <si>
    <t>LINGUISTICA ANTVERPIENSIA NEW SERIES-THEMES IN TRANSLATION STUDIES</t>
  </si>
  <si>
    <t>0304-2294</t>
  </si>
  <si>
    <t>LINGUA</t>
  </si>
  <si>
    <t>0024-3841</t>
  </si>
  <si>
    <t>LINGUISTIC APPROACHES TO BILINGUALISM</t>
  </si>
  <si>
    <t>1879-9264</t>
  </si>
  <si>
    <t>LINGUISTICS AND EDUCATION</t>
  </si>
  <si>
    <t>0898-5898</t>
  </si>
  <si>
    <t>LINGUISTIC INQUIRY</t>
  </si>
  <si>
    <t>0024-3892</t>
  </si>
  <si>
    <t>LINGUISTICS AND PHILOSOPHY</t>
  </si>
  <si>
    <t>0165-0157</t>
  </si>
  <si>
    <t>LINGUISTIC REVIEW</t>
  </si>
  <si>
    <t>0167-6318</t>
  </si>
  <si>
    <t>LINGUISTIC TYPOLOGY</t>
  </si>
  <si>
    <t>1430-0532</t>
  </si>
  <si>
    <t>LINGUISTICS</t>
  </si>
  <si>
    <t>0024-3949</t>
  </si>
  <si>
    <t>LIPIDS</t>
  </si>
  <si>
    <t>0024-4201</t>
  </si>
  <si>
    <t>LIPIDS IN HEALTH AND DISEASE</t>
  </si>
  <si>
    <t>LIQUID CRYSTALS</t>
  </si>
  <si>
    <t>0267-8292</t>
  </si>
  <si>
    <t>LIQUID CRYSTALS REVIEWS</t>
  </si>
  <si>
    <t>2168-0396</t>
  </si>
  <si>
    <t>LISTY CUKROVARNICKE A REPARSKE</t>
  </si>
  <si>
    <t>1210-3306</t>
  </si>
  <si>
    <t>LITERACY</t>
  </si>
  <si>
    <t>1741-4350</t>
  </si>
  <si>
    <t>LITHUANIAN JOURNAL OF PHYSICS</t>
  </si>
  <si>
    <t>1648-8504</t>
  </si>
  <si>
    <t>LITHUANIAN MATHEMATICAL JOURNAL</t>
  </si>
  <si>
    <t>0363-1672</t>
  </si>
  <si>
    <t>LITHIC TECHNOLOGY</t>
  </si>
  <si>
    <t>0197-7261</t>
  </si>
  <si>
    <t>LITHOLOGY AND MINERAL RESOURCES</t>
  </si>
  <si>
    <t>0024-4902</t>
  </si>
  <si>
    <t>LITHOS</t>
  </si>
  <si>
    <t>0024-4937</t>
  </si>
  <si>
    <t>LITHOSPHERE</t>
  </si>
  <si>
    <t>1941-8264</t>
  </si>
  <si>
    <t>LIVER INTERNATIONAL</t>
  </si>
  <si>
    <t>1478-3223</t>
  </si>
  <si>
    <t>LIVER TRANSPLANTATION</t>
  </si>
  <si>
    <t>1527-6465</t>
  </si>
  <si>
    <t>LIVESTOCK SCIENCE</t>
  </si>
  <si>
    <t>1871-1413</t>
  </si>
  <si>
    <t>LIVING REVIEWS IN RELATIVITY</t>
  </si>
  <si>
    <t>LIVING REVIEWS IN SOLAR PHYSICS</t>
  </si>
  <si>
    <t>LJETOPIS SOCIJALNOG RADA</t>
  </si>
  <si>
    <t>1846-5412</t>
  </si>
  <si>
    <t>LOCAL ENVIRONMENT</t>
  </si>
  <si>
    <t>1354-9839</t>
  </si>
  <si>
    <t>LOCAL GOVERNMENT STUDIES</t>
  </si>
  <si>
    <t>0300-3930</t>
  </si>
  <si>
    <t>LOGIC JOURNAL OF THE IGPL</t>
  </si>
  <si>
    <t>1367-0751</t>
  </si>
  <si>
    <t>LOGICAL METHODS IN COMPUTER SCIENCE</t>
  </si>
  <si>
    <t>1860-5974</t>
  </si>
  <si>
    <t>LOGOPEDICS PHONIATRICS VOCOLOGY</t>
  </si>
  <si>
    <t>1401-5439</t>
  </si>
  <si>
    <t>LONDON JOURNAL</t>
  </si>
  <si>
    <t>0305-8034</t>
  </si>
  <si>
    <t>LONG RANGE PLANNING</t>
  </si>
  <si>
    <t>0024-6301</t>
  </si>
  <si>
    <t>LOW TEMPERATURE PHYSICS</t>
  </si>
  <si>
    <t>1063-777X</t>
  </si>
  <si>
    <t>LUBRICATION SCIENCE</t>
  </si>
  <si>
    <t>0954-0075</t>
  </si>
  <si>
    <t>LUMINESCENCE</t>
  </si>
  <si>
    <t>1522-7235</t>
  </si>
  <si>
    <t>LUNG</t>
  </si>
  <si>
    <t>0341-2040</t>
  </si>
  <si>
    <t>LUNG CANCER</t>
  </si>
  <si>
    <t>0169-5002</t>
  </si>
  <si>
    <t>LUPUS</t>
  </si>
  <si>
    <t>0961-2033</t>
  </si>
  <si>
    <t>LUTS-LOWER URINARY TRACT SYMPTOMS</t>
  </si>
  <si>
    <t>1757-5664</t>
  </si>
  <si>
    <t>LWT-FOOD SCIENCE AND TECHNOLOGY</t>
  </si>
  <si>
    <t>0023-6438</t>
  </si>
  <si>
    <t>LYMPHATIC RESEARCH AND BIOLOGY</t>
  </si>
  <si>
    <t>1539-6851</t>
  </si>
  <si>
    <t>LYMPHOLOGY</t>
  </si>
  <si>
    <t>0024-7766</t>
  </si>
  <si>
    <t>M S-MEDECINE SCIENCES</t>
  </si>
  <si>
    <t>0767-0974</t>
  </si>
  <si>
    <t>M&amp;SOM-MANUFACTURING &amp; SERVICE OPERATIONS MANAGEMENT</t>
  </si>
  <si>
    <t>1523-4614</t>
  </si>
  <si>
    <t>MABS</t>
  </si>
  <si>
    <t>1942-0862</t>
  </si>
  <si>
    <t>MACEDONIAN JOURNAL OF CHEMISTRY AND CHEMICAL ENGINEERING</t>
  </si>
  <si>
    <t>1857-5552</t>
  </si>
  <si>
    <t>MACHINE LEARNING</t>
  </si>
  <si>
    <t>0885-6125</t>
  </si>
  <si>
    <t>MACHINING SCIENCE AND TECHNOLOGY</t>
  </si>
  <si>
    <t>1091-0344</t>
  </si>
  <si>
    <t>MACHINE VISION AND APPLICATIONS</t>
  </si>
  <si>
    <t>0932-8092</t>
  </si>
  <si>
    <t>MACROECONOMIC DYNAMICS</t>
  </si>
  <si>
    <t>1365-1005</t>
  </si>
  <si>
    <t>MACROHETEROCYCLES</t>
  </si>
  <si>
    <t>1998-9539</t>
  </si>
  <si>
    <t>MACROMOLECULAR BIOSCIENCE</t>
  </si>
  <si>
    <t>1616-5187</t>
  </si>
  <si>
    <t>MACROMOLECULAR CHEMISTRY AND PHYSICS</t>
  </si>
  <si>
    <t>1022-1352</t>
  </si>
  <si>
    <t>MACROMOLECULAR MATERIALS AND ENGINEERING</t>
  </si>
  <si>
    <t>1438-7492</t>
  </si>
  <si>
    <t>MACROMOLECULAR RAPID COMMUNICATIONS</t>
  </si>
  <si>
    <t>1022-1336</t>
  </si>
  <si>
    <t>MACROMOLECULAR REACTION ENGINEERING</t>
  </si>
  <si>
    <t>1862-832X</t>
  </si>
  <si>
    <t>MACROMOLECULAR RESEARCH</t>
  </si>
  <si>
    <t>1598-5032</t>
  </si>
  <si>
    <t>MACROMOLECULAR THEORY AND SIMULATIONS</t>
  </si>
  <si>
    <t>1022-1344</t>
  </si>
  <si>
    <t>MACROMOLECULES</t>
  </si>
  <si>
    <t>0024-9297</t>
  </si>
  <si>
    <t>MADERA Y BOSQUES</t>
  </si>
  <si>
    <t>MADERAS-CIENCIA Y TECNOLOGIA</t>
  </si>
  <si>
    <t>0718-221X</t>
  </si>
  <si>
    <t>MAEJO INTERNATIONAL JOURNAL OF SCIENCE AND TECHNOLOGY</t>
  </si>
  <si>
    <t>1905-7873</t>
  </si>
  <si>
    <t>MAGAZINE OF CONCRETE RESEARCH</t>
  </si>
  <si>
    <t>0024-9831</t>
  </si>
  <si>
    <t>MAGALLANIA</t>
  </si>
  <si>
    <t>0718-2244</t>
  </si>
  <si>
    <t>MAGNETIC RESONANCE IN CHEMISTRY</t>
  </si>
  <si>
    <t>0749-1581</t>
  </si>
  <si>
    <t>MAGNETIC RESONANCE IMAGING</t>
  </si>
  <si>
    <t>0730-725X</t>
  </si>
  <si>
    <t>MAGNETIC RESONANCE IMAGING CLINICS OF NORTH AMERICA</t>
  </si>
  <si>
    <t>1064-9689</t>
  </si>
  <si>
    <t>MAGNETIC RESONANCE MATERIALS IN PHYSICS BIOLOGY AND MEDICINE</t>
  </si>
  <si>
    <t>0968-5243</t>
  </si>
  <si>
    <t>MAGNETIC RESONANCE IN MEDICINE</t>
  </si>
  <si>
    <t>0740-3194</t>
  </si>
  <si>
    <t>MAGNETIC RESONANCE IN MEDICAL SCIENCES</t>
  </si>
  <si>
    <t>1347-3182</t>
  </si>
  <si>
    <t>MAGNESIUM RESEARCH</t>
  </si>
  <si>
    <t>0953-1424</t>
  </si>
  <si>
    <t>MAGNETOHYDRODYNAMICS</t>
  </si>
  <si>
    <t>0024-998X</t>
  </si>
  <si>
    <t>MAGYAR ALLATORVOSOK LAPJA</t>
  </si>
  <si>
    <t>0025-004X</t>
  </si>
  <si>
    <t>MAIN GROUP CHEMISTRY</t>
  </si>
  <si>
    <t>1024-1221</t>
  </si>
  <si>
    <t>MAIN GROUP METAL CHEMISTRY</t>
  </si>
  <si>
    <t>0792-1241</t>
  </si>
  <si>
    <t>MALACOLOGIA</t>
  </si>
  <si>
    <t>0076-2997</t>
  </si>
  <si>
    <t>MALARIA JOURNAL</t>
  </si>
  <si>
    <t>MALAWI MEDICAL JOURNAL</t>
  </si>
  <si>
    <t>1995-7262</t>
  </si>
  <si>
    <t>MALAYSIAN JOURNAL OF COMPUTER SCIENCE</t>
  </si>
  <si>
    <t>0127-9084</t>
  </si>
  <si>
    <t>MALAYSIAN JOURNAL OF LIBRARY &amp; INFORMATION SCIENCE</t>
  </si>
  <si>
    <t>1394-6234</t>
  </si>
  <si>
    <t>MALAYSIAN JOURNAL OF PATHOLOGY</t>
  </si>
  <si>
    <t>0126-8635</t>
  </si>
  <si>
    <t>MAMMALIAN BIOLOGY</t>
  </si>
  <si>
    <t>1616-5047</t>
  </si>
  <si>
    <t>MAMMALIAN GENOME</t>
  </si>
  <si>
    <t>0938-8990</t>
  </si>
  <si>
    <t>MAMMAL STUDY</t>
  </si>
  <si>
    <t>1343-4152</t>
  </si>
  <si>
    <t>MAMMAL RESEARCH</t>
  </si>
  <si>
    <t>2199-2401</t>
  </si>
  <si>
    <t>MAMMAL REVIEW</t>
  </si>
  <si>
    <t>0305-1838</t>
  </si>
  <si>
    <t>MAMMALIA</t>
  </si>
  <si>
    <t>0025-1461</t>
  </si>
  <si>
    <t>MANAGERIAL AUDITING JOURNAL</t>
  </si>
  <si>
    <t>0268-6902</t>
  </si>
  <si>
    <t>MANAGEMENT OF BIOLOGICAL INVASIONS</t>
  </si>
  <si>
    <t>1989-8649</t>
  </si>
  <si>
    <t>MANAGEMENT ACCOUNTING RESEARCH</t>
  </si>
  <si>
    <t>1044-5005</t>
  </si>
  <si>
    <t>MANAGEMENT COMMUNICATION QUARTERLY</t>
  </si>
  <si>
    <t>0893-3189</t>
  </si>
  <si>
    <t>MANAGEMENT DECISION</t>
  </si>
  <si>
    <t>0025-1747</t>
  </si>
  <si>
    <t>MANAGEMENT INTERNATIONAL REVIEW</t>
  </si>
  <si>
    <t>0938-8249</t>
  </si>
  <si>
    <t>MANAGEMENT LEARNING</t>
  </si>
  <si>
    <t>1350-5076</t>
  </si>
  <si>
    <t>MANAGEMENT AND ORGANIZATION REVIEW</t>
  </si>
  <si>
    <t>1740-8776</t>
  </si>
  <si>
    <t>MANAGEMENT SCIENCE</t>
  </si>
  <si>
    <t>0025-1909</t>
  </si>
  <si>
    <t>MANCHESTER SCHOOL</t>
  </si>
  <si>
    <t>1463-6786</t>
  </si>
  <si>
    <t>MANUFACTURING ENGINEERING</t>
  </si>
  <si>
    <t>0361-0853</t>
  </si>
  <si>
    <t>MANUSCRIPTA MATHEMATICA</t>
  </si>
  <si>
    <t>0025-2611</t>
  </si>
  <si>
    <t>MAPAN-JOURNAL OF METROLOGY SOCIETY OF INDIA</t>
  </si>
  <si>
    <t>0970-3950</t>
  </si>
  <si>
    <t>MARINE BIODIVERSITY</t>
  </si>
  <si>
    <t>1867-1616</t>
  </si>
  <si>
    <t>MARINE BIOLOGY</t>
  </si>
  <si>
    <t>0025-3162</t>
  </si>
  <si>
    <t>MARINE BIOLOGY RESEARCH</t>
  </si>
  <si>
    <t>1745-1000</t>
  </si>
  <si>
    <t>MARINE CHEMISTRY</t>
  </si>
  <si>
    <t>0304-4203</t>
  </si>
  <si>
    <t>MARINE AND COASTAL FISHERIES</t>
  </si>
  <si>
    <t>1942-5120</t>
  </si>
  <si>
    <t>MARINE DRUGS</t>
  </si>
  <si>
    <t>MARINE ECOLOGY PROGRESS SERIES</t>
  </si>
  <si>
    <t>0171-8630</t>
  </si>
  <si>
    <t>MARINE ECOLOGY-AN EVOLUTIONARY PERSPECTIVE</t>
  </si>
  <si>
    <t>0173-9565</t>
  </si>
  <si>
    <t>MARINE ENVIRONMENTAL RESEARCH</t>
  </si>
  <si>
    <t>0141-1136</t>
  </si>
  <si>
    <t>MARINE AND FRESHWATER BEHAVIOUR AND PHYSIOLOGY</t>
  </si>
  <si>
    <t>1023-6244</t>
  </si>
  <si>
    <t>MARINE AND FRESHWATER RESEARCH</t>
  </si>
  <si>
    <t>1323-1650</t>
  </si>
  <si>
    <t>MARINE GENOMICS</t>
  </si>
  <si>
    <t>1874-7787</t>
  </si>
  <si>
    <t>MARINE GEODESY</t>
  </si>
  <si>
    <t>0149-0419</t>
  </si>
  <si>
    <t>MARINE GEOLOGY</t>
  </si>
  <si>
    <t>0025-3227</t>
  </si>
  <si>
    <t>MARINE GEOPHYSICAL RESEARCH</t>
  </si>
  <si>
    <t>0025-3235</t>
  </si>
  <si>
    <t>MARINE GEORESOURCES &amp; GEOTECHNOLOGY</t>
  </si>
  <si>
    <t>1064-119X</t>
  </si>
  <si>
    <t>MARINE MAMMAL SCIENCE</t>
  </si>
  <si>
    <t>0824-0469</t>
  </si>
  <si>
    <t>MARINE MICROPALEONTOLOGY</t>
  </si>
  <si>
    <t>0377-8398</t>
  </si>
  <si>
    <t>MARINE AND PETROLEUM GEOLOGY</t>
  </si>
  <si>
    <t>0264-8172</t>
  </si>
  <si>
    <t>MARINE POLICY</t>
  </si>
  <si>
    <t>0308-597X</t>
  </si>
  <si>
    <t>MARINE POLLUTION BULLETIN</t>
  </si>
  <si>
    <t>0025-326X</t>
  </si>
  <si>
    <t>MARINE RESOURCE ECONOMICS</t>
  </si>
  <si>
    <t>0738-1360</t>
  </si>
  <si>
    <t>MARINE STRUCTURES</t>
  </si>
  <si>
    <t>0951-8339</t>
  </si>
  <si>
    <t>MARINE TECHNOLOGY SOCIETY JOURNAL</t>
  </si>
  <si>
    <t>0025-3324</t>
  </si>
  <si>
    <t>MARITIME ECONOMICS &amp; LOGISTICS</t>
  </si>
  <si>
    <t>1479-2931</t>
  </si>
  <si>
    <t>MARKETING INTELLIGENCE &amp; PLANNING</t>
  </si>
  <si>
    <t>0263-4503</t>
  </si>
  <si>
    <t>MARKETING LETTERS</t>
  </si>
  <si>
    <t>0923-0645</t>
  </si>
  <si>
    <t>MARKETING SCIENCE</t>
  </si>
  <si>
    <t>0732-2399</t>
  </si>
  <si>
    <t>MARKETING THEORY</t>
  </si>
  <si>
    <t>1470-5931</t>
  </si>
  <si>
    <t>MARKOV PROCESSES AND RELATED FIELDS</t>
  </si>
  <si>
    <t>1024-2953</t>
  </si>
  <si>
    <t>MASS COMMUNICATION AND SOCIETY</t>
  </si>
  <si>
    <t>1520-5436</t>
  </si>
  <si>
    <t>MASS SPECTROMETRY REVIEWS</t>
  </si>
  <si>
    <t>0277-7037</t>
  </si>
  <si>
    <t>MATERIALS SCIENCE AND ENGINEERING A-STRUCTURAL MATERIALS PROPERTIES MICROSTRUCTURE AND PROCESSING</t>
  </si>
  <si>
    <t>0921-5093</t>
  </si>
  <si>
    <t>MATERIALS SCIENCE &amp; ENGINEERING C-MATERIALS FOR BIOLOGICAL APPLICATIONS</t>
  </si>
  <si>
    <t>0928-4931</t>
  </si>
  <si>
    <t>MATERIALS SCIENCE &amp; ENGINEERING R-REPORTS</t>
  </si>
  <si>
    <t>0927-796X</t>
  </si>
  <si>
    <t>MATERIALS SCIENCE IN SEMICONDUCTOR PROCESSING</t>
  </si>
  <si>
    <t>1369-8001</t>
  </si>
  <si>
    <t>MATCH-COMMUNICATIONS IN MATHEMATICAL AND IN COMPUTER CHEMISTRY</t>
  </si>
  <si>
    <t>0340-6253</t>
  </si>
  <si>
    <t>MATERIALS CHARACTERIZATION</t>
  </si>
  <si>
    <t>1044-5803</t>
  </si>
  <si>
    <t>MATERIALS CHEMISTRY AND PHYSICS</t>
  </si>
  <si>
    <t>0254-0584</t>
  </si>
  <si>
    <t>MATERIALES DE CONSTRUCCION</t>
  </si>
  <si>
    <t>0465-2746</t>
  </si>
  <si>
    <t>MATERIALS AND CORROSION-WERKSTOFFE UND KORROSION</t>
  </si>
  <si>
    <t>0947-5117</t>
  </si>
  <si>
    <t>MATERIALS &amp; DESIGN</t>
  </si>
  <si>
    <t>0264-1275</t>
  </si>
  <si>
    <t>MATERIALS EVALUATION</t>
  </si>
  <si>
    <t>0025-5327</t>
  </si>
  <si>
    <t>MATERIALS EXPRESS</t>
  </si>
  <si>
    <t>2158-5849</t>
  </si>
  <si>
    <t>MATERIALS AT HIGH TEMPERATURES</t>
  </si>
  <si>
    <t>0960-3409</t>
  </si>
  <si>
    <t>MATERIALS HORIZONS</t>
  </si>
  <si>
    <t>2051-6347</t>
  </si>
  <si>
    <t>MATERIALS LETTERS</t>
  </si>
  <si>
    <t>0167-577X</t>
  </si>
  <si>
    <t>MATERIALS AND MANUFACTURING PROCESSES</t>
  </si>
  <si>
    <t>1042-6914</t>
  </si>
  <si>
    <t>MATERIALS PERFORMANCE</t>
  </si>
  <si>
    <t>0094-1492</t>
  </si>
  <si>
    <t>MATERIALE PLASTICE</t>
  </si>
  <si>
    <t>MATERIALS RESEARCH BULLETIN</t>
  </si>
  <si>
    <t>0025-5408</t>
  </si>
  <si>
    <t>MATERIALS RESEARCH EXPRESS</t>
  </si>
  <si>
    <t>MATERIALS RESEARCH LETTERS</t>
  </si>
  <si>
    <t>2166-3831</t>
  </si>
  <si>
    <t>MATERIALS RESEARCH-IBERO-AMERICAN JOURNAL OF MATERIALS</t>
  </si>
  <si>
    <t>1516-1439</t>
  </si>
  <si>
    <t>MATERIALS SCIENCE AND ENGINEERING B-ADVANCED FUNCTIONAL SOLID-STATE MATERIALS</t>
  </si>
  <si>
    <t>0921-5107</t>
  </si>
  <si>
    <t>MATERIALS SCIENCE AND TECHNOLOGY</t>
  </si>
  <si>
    <t>0267-0836</t>
  </si>
  <si>
    <t>MATERIALS SCIENCE</t>
  </si>
  <si>
    <t>1068-820X</t>
  </si>
  <si>
    <t>MATERIALS SCIENCE-MEDZIAGOTYRA</t>
  </si>
  <si>
    <t>1392-1320</t>
  </si>
  <si>
    <t>MATERIALS SCIENCE-POLAND</t>
  </si>
  <si>
    <t>2083-134X</t>
  </si>
  <si>
    <t>MATERIALS AND STRUCTURES</t>
  </si>
  <si>
    <t>1359-5997</t>
  </si>
  <si>
    <t>MATERIALS TECHNOLOGY</t>
  </si>
  <si>
    <t>1066-7857</t>
  </si>
  <si>
    <t>MATERIALI IN TEHNOLOGIJE</t>
  </si>
  <si>
    <t>1580-2949</t>
  </si>
  <si>
    <t>MATERIALS TESTING</t>
  </si>
  <si>
    <t>0025-5300</t>
  </si>
  <si>
    <t>MATERIALS TODAY</t>
  </si>
  <si>
    <t>1369-7021</t>
  </si>
  <si>
    <t>MATERIALS TRANSACTIONS</t>
  </si>
  <si>
    <t>1345-9678</t>
  </si>
  <si>
    <t>MATERIA-RIO DE JANEIRO</t>
  </si>
  <si>
    <t>1517-7076</t>
  </si>
  <si>
    <t>MATERIALS</t>
  </si>
  <si>
    <t>MATERIALWISSENSCHAFT UND WERKSTOFFTECHNIK</t>
  </si>
  <si>
    <t>0933-5137</t>
  </si>
  <si>
    <t>MATERNAL AND CHILD HEALTH JOURNAL</t>
  </si>
  <si>
    <t>1092-7875</t>
  </si>
  <si>
    <t>MATERNAL AND CHILD NUTRITION</t>
  </si>
  <si>
    <t>1740-8695</t>
  </si>
  <si>
    <t>MATHEMATISCHE ANNALEN</t>
  </si>
  <si>
    <t>0025-5831</t>
  </si>
  <si>
    <t>MATHEMATICAL BIOSCIENCES</t>
  </si>
  <si>
    <t>0025-5564</t>
  </si>
  <si>
    <t>MATHEMATICAL BIOSCIENCES AND ENGINEERING</t>
  </si>
  <si>
    <t>1547-1063</t>
  </si>
  <si>
    <t>MATHEMATICAL COMMUNICATIONS</t>
  </si>
  <si>
    <t>1331-0623</t>
  </si>
  <si>
    <t>MATHEMATICAL AND COMPUTER MODELLING OF DYNAMICAL SYSTEMS</t>
  </si>
  <si>
    <t>1387-3954</t>
  </si>
  <si>
    <t>MATHEMATICS OF COMPUTATION</t>
  </si>
  <si>
    <t>0025-5718</t>
  </si>
  <si>
    <t>MATHEMATICS AND COMPUTERS IN SIMULATION</t>
  </si>
  <si>
    <t>0378-4754</t>
  </si>
  <si>
    <t>MATHEMATICAL CONTROL AND RELATED FIELDS</t>
  </si>
  <si>
    <t>2156-8472</t>
  </si>
  <si>
    <t>MATHEMATICS OF CONTROL SIGNALS AND SYSTEMS</t>
  </si>
  <si>
    <t>0932-4194</t>
  </si>
  <si>
    <t>MATHEMATICAL FINANCE</t>
  </si>
  <si>
    <t>0960-1627</t>
  </si>
  <si>
    <t>MATHEMATICS AND FINANCIAL ECONOMICS</t>
  </si>
  <si>
    <t>1862-9679</t>
  </si>
  <si>
    <t>MATHEMATICAL GEOSCIENCES</t>
  </si>
  <si>
    <t>1874-8961</t>
  </si>
  <si>
    <t>MATHEMATICAL INEQUALITIES &amp; APPLICATIONS</t>
  </si>
  <si>
    <t>1331-4343</t>
  </si>
  <si>
    <t>MATHEMATICAL INTELLIGENCER</t>
  </si>
  <si>
    <t>0343-6993</t>
  </si>
  <si>
    <t>MATHEMATICAL LOGIC QUARTERLY</t>
  </si>
  <si>
    <t>0942-5616</t>
  </si>
  <si>
    <t>MATHEMATICS AND MECHANICS OF SOLIDS</t>
  </si>
  <si>
    <t>1081-2865</t>
  </si>
  <si>
    <t>MATHEMATICAL MEDICINE AND BIOLOGY-A JOURNAL OF THE IMA</t>
  </si>
  <si>
    <t>1477-8599</t>
  </si>
  <si>
    <t>MATHEMATICAL METHODS IN THE APPLIED SCIENCES</t>
  </si>
  <si>
    <t>0170-4214</t>
  </si>
  <si>
    <t>MATHEMATICAL METHODS OF OPERATIONS RESEARCH</t>
  </si>
  <si>
    <t>1432-2994</t>
  </si>
  <si>
    <t>MATHEMATICAL MODELS &amp; METHODS IN APPLIED SCIENCES</t>
  </si>
  <si>
    <t>0218-2025</t>
  </si>
  <si>
    <t>MATHEMATICAL MODELLING AND ANALYSIS</t>
  </si>
  <si>
    <t>1392-6292</t>
  </si>
  <si>
    <t>MATHEMATICAL MODELLING OF NATURAL PHENOMENA</t>
  </si>
  <si>
    <t>0973-5348</t>
  </si>
  <si>
    <t>MATHEMATISCHE NACHRICHTEN</t>
  </si>
  <si>
    <t>0025-584X</t>
  </si>
  <si>
    <t>MATHEMATICAL NOTES</t>
  </si>
  <si>
    <t>0001-4346</t>
  </si>
  <si>
    <t>MATHEMATICS OF OPERATIONS RESEARCH</t>
  </si>
  <si>
    <t>0364-765X</t>
  </si>
  <si>
    <t>MATHEMATICAL PHYSICS ANALYSIS AND GEOMETRY</t>
  </si>
  <si>
    <t>1385-0172</t>
  </si>
  <si>
    <t>MATHEMATICAL POPULATION STUDIES</t>
  </si>
  <si>
    <t>0889-8480</t>
  </si>
  <si>
    <t>MATHEMATICAL PROBLEMS IN ENGINEERING</t>
  </si>
  <si>
    <t>1024-123X</t>
  </si>
  <si>
    <t>MATHEMATICAL PROCEEDINGS OF THE CAMBRIDGE PHILOSOPHICAL SOCIETY</t>
  </si>
  <si>
    <t>0305-0041</t>
  </si>
  <si>
    <t>MATHEMATICAL PROGRAMMING</t>
  </si>
  <si>
    <t>0025-5610</t>
  </si>
  <si>
    <t>MATHEMATICAL REPORTS</t>
  </si>
  <si>
    <t>1582-3067</t>
  </si>
  <si>
    <t>MATHEMATICAL RESEARCH LETTERS</t>
  </si>
  <si>
    <t>1073-2780</t>
  </si>
  <si>
    <t>MATHEMATICA SCANDINAVICA</t>
  </si>
  <si>
    <t>0025-5521</t>
  </si>
  <si>
    <t>MATHEMATICA SLOVACA</t>
  </si>
  <si>
    <t>0139-9918</t>
  </si>
  <si>
    <t>MATHEMATICAL SOCIAL SCIENCES</t>
  </si>
  <si>
    <t>0165-4896</t>
  </si>
  <si>
    <t>MATHEMATICAL STRUCTURES IN COMPUTER SCIENCE</t>
  </si>
  <si>
    <t>0960-1295</t>
  </si>
  <si>
    <t>MATHEMATICAL THINKING AND LEARNING</t>
  </si>
  <si>
    <t>1098-6065</t>
  </si>
  <si>
    <t>MATHEMATISCHE ZEITSCHRIFT</t>
  </si>
  <si>
    <t>0025-5874</t>
  </si>
  <si>
    <t>MATHEMATIKA</t>
  </si>
  <si>
    <t>0025-5793</t>
  </si>
  <si>
    <t>MATRIX BIOLOGY</t>
  </si>
  <si>
    <t>0945-053X</t>
  </si>
  <si>
    <t>MATURITAS</t>
  </si>
  <si>
    <t>0378-5122</t>
  </si>
  <si>
    <t>MAUSAM</t>
  </si>
  <si>
    <t>0252-9416</t>
  </si>
  <si>
    <t>MAYDICA</t>
  </si>
  <si>
    <t>0025-6153</t>
  </si>
  <si>
    <t>MAYO CLINIC PROCEEDINGS</t>
  </si>
  <si>
    <t>0025-6196</t>
  </si>
  <si>
    <t>MBIO</t>
  </si>
  <si>
    <t>2150-7511</t>
  </si>
  <si>
    <t>MCN-THE AMERICAN JOURNAL OF MATERNAL-CHILD NURSING</t>
  </si>
  <si>
    <t>0361-929X</t>
  </si>
  <si>
    <t>MEASUREMENT &amp; CONTROL</t>
  </si>
  <si>
    <t>0020-2940</t>
  </si>
  <si>
    <t>MEASUREMENT AND EVALUATION IN COUNSELING AND DEVELOPMENT</t>
  </si>
  <si>
    <t>0748-1756</t>
  </si>
  <si>
    <t>MEASUREMENT SCIENCE REVIEW</t>
  </si>
  <si>
    <t>1335-8871</t>
  </si>
  <si>
    <t>MEASUREMENT SCIENCE AND TECHNOLOGY</t>
  </si>
  <si>
    <t>0957-0233</t>
  </si>
  <si>
    <t>MEASUREMENT</t>
  </si>
  <si>
    <t>0263-2241</t>
  </si>
  <si>
    <t>MEAT SCIENCE</t>
  </si>
  <si>
    <t>0309-1740</t>
  </si>
  <si>
    <t>MECCANICA</t>
  </si>
  <si>
    <t>0025-6455</t>
  </si>
  <si>
    <t>MECHANICS OF ADVANCED MATERIALS AND STRUCTURES</t>
  </si>
  <si>
    <t>1537-6494</t>
  </si>
  <si>
    <t>MECHANISMS OF AGEING AND DEVELOPMENT</t>
  </si>
  <si>
    <t>0047-6374</t>
  </si>
  <si>
    <t>MECHANICS BASED DESIGN OF STRUCTURES AND MACHINES</t>
  </si>
  <si>
    <t>1539-7734</t>
  </si>
  <si>
    <t>MECHANICS OF COMPOSITE MATERIALS</t>
  </si>
  <si>
    <t>0191-5665</t>
  </si>
  <si>
    <t>MECHANISMS OF DEVELOPMENT</t>
  </si>
  <si>
    <t>0925-4773</t>
  </si>
  <si>
    <t>MECHANICAL ENGINEERING</t>
  </si>
  <si>
    <t>0025-6501</t>
  </si>
  <si>
    <t>MECHANICS &amp; INDUSTRY</t>
  </si>
  <si>
    <t>2257-7777</t>
  </si>
  <si>
    <t>MECHANISM AND MACHINE THEORY</t>
  </si>
  <si>
    <t>0094-114X</t>
  </si>
  <si>
    <t>MECHANICS OF MATERIALS</t>
  </si>
  <si>
    <t>0167-6636</t>
  </si>
  <si>
    <t>MECHANICS RESEARCH COMMUNICATIONS</t>
  </si>
  <si>
    <t>0093-6413</t>
  </si>
  <si>
    <t>MECHANICAL SCIENCES</t>
  </si>
  <si>
    <t>2191-9151</t>
  </si>
  <si>
    <t>MECHANICS OF SOLIDS</t>
  </si>
  <si>
    <t>0025-6544</t>
  </si>
  <si>
    <t>MECHANICAL SYSTEMS AND SIGNAL PROCESSING</t>
  </si>
  <si>
    <t>0888-3270</t>
  </si>
  <si>
    <t>MECHANICS OF TIME-DEPENDENT MATERIALS</t>
  </si>
  <si>
    <t>1385-2000</t>
  </si>
  <si>
    <t>MECHANIKA</t>
  </si>
  <si>
    <t>1392-1207</t>
  </si>
  <si>
    <t>MECHATRONICS</t>
  </si>
  <si>
    <t>0957-4158</t>
  </si>
  <si>
    <t>MEDICAL ANTHROPOLOGY</t>
  </si>
  <si>
    <t>0145-9740</t>
  </si>
  <si>
    <t>MEDICAL ANTHROPOLOGY QUARTERLY</t>
  </si>
  <si>
    <t>0745-5194</t>
  </si>
  <si>
    <t>MEDICAL &amp; BIOLOGICAL ENGINEERING &amp; COMPUTING</t>
  </si>
  <si>
    <t>0140-0118</t>
  </si>
  <si>
    <t>MEDICAL CARE</t>
  </si>
  <si>
    <t>0025-7079</t>
  </si>
  <si>
    <t>MEDICAL CARE RESEARCH AND REVIEW</t>
  </si>
  <si>
    <t>1077-5587</t>
  </si>
  <si>
    <t>MEDICINAL CHEMISTRY</t>
  </si>
  <si>
    <t>1573-4064</t>
  </si>
  <si>
    <t>MEDICINAL CHEMISTRY RESEARCH</t>
  </si>
  <si>
    <t>1054-2523</t>
  </si>
  <si>
    <t>MEDICAL CLINICS OF NORTH AMERICA</t>
  </si>
  <si>
    <t>0025-7125</t>
  </si>
  <si>
    <t>MEDICINA CLINICA</t>
  </si>
  <si>
    <t>0025-7753</t>
  </si>
  <si>
    <t>MEDICAL DECISION MAKING</t>
  </si>
  <si>
    <t>0272-989X</t>
  </si>
  <si>
    <t>MEDICAL DOSIMETRY</t>
  </si>
  <si>
    <t>0958-3947</t>
  </si>
  <si>
    <t>MEDICAL EDUCATION</t>
  </si>
  <si>
    <t>0308-0110</t>
  </si>
  <si>
    <t>MEDICAL EDUCATION ONLINE</t>
  </si>
  <si>
    <t>1087-2981</t>
  </si>
  <si>
    <t>MEDICAL ENGINEERING &amp; PHYSICS</t>
  </si>
  <si>
    <t>1350-4533</t>
  </si>
  <si>
    <t>MEDIZINISCHE GENETIK</t>
  </si>
  <si>
    <t>MEDICINE HEALTH CARE AND PHILOSOPHY</t>
  </si>
  <si>
    <t>1386-7423</t>
  </si>
  <si>
    <t>MEDICAL HISTORY</t>
  </si>
  <si>
    <t>0025-7273</t>
  </si>
  <si>
    <t>MEDICAL HYPOTHESES</t>
  </si>
  <si>
    <t>0306-9877</t>
  </si>
  <si>
    <t>MEDICAL IMAGE ANALYSIS</t>
  </si>
  <si>
    <t>1361-8415</t>
  </si>
  <si>
    <t>MEDICINA INTENSIVA</t>
  </si>
  <si>
    <t>0210-5691</t>
  </si>
  <si>
    <t>MEDICAL JOURNAL OF AUSTRALIA</t>
  </si>
  <si>
    <t>0025-729X</t>
  </si>
  <si>
    <t>MEDIZINISCHE KLINIK-INTENSIVMEDIZIN UND NOTFALLMEDIZIN</t>
  </si>
  <si>
    <t>2193-6218</t>
  </si>
  <si>
    <t>MEDICINA DEL LAVORO</t>
  </si>
  <si>
    <t>0025-7818</t>
  </si>
  <si>
    <t>MEDICAL LAW REVIEW</t>
  </si>
  <si>
    <t>0967-0742</t>
  </si>
  <si>
    <t>MEDICAL LETTER ON DRUGS AND THERAPEUTICS</t>
  </si>
  <si>
    <t>0025-732X</t>
  </si>
  <si>
    <t>MEDECINE ET MALADIES INFECTIEUSES</t>
  </si>
  <si>
    <t>0399-077X</t>
  </si>
  <si>
    <t>MEDICAL MICROBIOLOGY AND IMMUNOLOGY</t>
  </si>
  <si>
    <t>0300-8584</t>
  </si>
  <si>
    <t>MEDICAL MOLECULAR MORPHOLOGY</t>
  </si>
  <si>
    <t>1860-1480</t>
  </si>
  <si>
    <t>MEDICAL MYCOLOGY</t>
  </si>
  <si>
    <t>1369-3786</t>
  </si>
  <si>
    <t>MEDECINE NUCLEAIRE-IMAGERIE FONCTIONNELLE ET METABOLIQUE</t>
  </si>
  <si>
    <t>0928-1258</t>
  </si>
  <si>
    <t>MEDICAL ONCOLOGY</t>
  </si>
  <si>
    <t>1357-0560</t>
  </si>
  <si>
    <t>MEDICINA ORAL PATOLOGIA ORAL Y CIRUGIA BUCAL</t>
  </si>
  <si>
    <t>1698-6946</t>
  </si>
  <si>
    <t>MEDICAL PHYSICS</t>
  </si>
  <si>
    <t>0094-2405</t>
  </si>
  <si>
    <t>MEDYCYNA PRACY</t>
  </si>
  <si>
    <t>0465-5893</t>
  </si>
  <si>
    <t>MEDICAL PRINCIPLES AND PRACTICE</t>
  </si>
  <si>
    <t>1011-7571</t>
  </si>
  <si>
    <t>MEDICAL PROBLEMS OF PERFORMING ARTISTS</t>
  </si>
  <si>
    <t>0885-1158</t>
  </si>
  <si>
    <t>MEDICINAL RESEARCH REVIEWS</t>
  </si>
  <si>
    <t>0198-6325</t>
  </si>
  <si>
    <t>MEDICINE SCIENCE AND THE LAW</t>
  </si>
  <si>
    <t>0025-8024</t>
  </si>
  <si>
    <t>MEDICAL SCIENCE MONITOR</t>
  </si>
  <si>
    <t>1643-3750</t>
  </si>
  <si>
    <t>MEDICINE AND SCIENCE IN SPORTS AND EXERCISE</t>
  </si>
  <si>
    <t>0195-9131</t>
  </si>
  <si>
    <t>MEDICINA DELLO SPORT</t>
  </si>
  <si>
    <t>0025-7826</t>
  </si>
  <si>
    <t>MEDICAL TEACHER</t>
  </si>
  <si>
    <t>0142-159X</t>
  </si>
  <si>
    <t>MEDICAL ULTRASONOGRAPHY</t>
  </si>
  <si>
    <t>1844-4172</t>
  </si>
  <si>
    <t>MEDICAL AND VETERINARY ENTOMOLOGY</t>
  </si>
  <si>
    <t>0269-283X</t>
  </si>
  <si>
    <t>MEDYCYNA WETERYNARYJNA-VETERINARY MEDICINE-SCIENCE AND PRACTICE</t>
  </si>
  <si>
    <t>0025-8628</t>
  </si>
  <si>
    <t>MEDCHEMCOMM</t>
  </si>
  <si>
    <t>2040-2503</t>
  </si>
  <si>
    <t>MEDIA CULTURE &amp; SOCIETY</t>
  </si>
  <si>
    <t>0163-4437</t>
  </si>
  <si>
    <t>MEDIA INTERNATIONAL AUSTRALIA</t>
  </si>
  <si>
    <t>1329-878X</t>
  </si>
  <si>
    <t>MEDIA PSYCHOLOGY</t>
  </si>
  <si>
    <t>1521-3269</t>
  </si>
  <si>
    <t>MEDIATORS OF INFLAMMATION</t>
  </si>
  <si>
    <t>0962-9351</t>
  </si>
  <si>
    <t>MEDICC REVIEW</t>
  </si>
  <si>
    <t>1555-7960</t>
  </si>
  <si>
    <t>MEDICINA-BUENOS AIRES</t>
  </si>
  <si>
    <t>0025-7680</t>
  </si>
  <si>
    <t>MEDICINA-LITHUANIA</t>
  </si>
  <si>
    <t>1010-660X</t>
  </si>
  <si>
    <t>MEDICINE</t>
  </si>
  <si>
    <t>0025-7974</t>
  </si>
  <si>
    <t>MEDITERRANEAN HISTORICAL REVIEW</t>
  </si>
  <si>
    <t>0951-8967</t>
  </si>
  <si>
    <t>MEDITERRANEAN JOURNAL OF HEMATOLOGY AND INFECTIOUS DISEASES</t>
  </si>
  <si>
    <t>MEDITERRANEAN JOURNAL OF MATHEMATICS</t>
  </si>
  <si>
    <t>1660-5446</t>
  </si>
  <si>
    <t>MEDITERRANEAN MARINE SCIENCE</t>
  </si>
  <si>
    <t>1108-393X</t>
  </si>
  <si>
    <t>MEDITERRANEAN POLITICS</t>
  </si>
  <si>
    <t>1362-9395</t>
  </si>
  <si>
    <t>MELANOMA RESEARCH</t>
  </si>
  <si>
    <t>0960-8931</t>
  </si>
  <si>
    <t>MELBOURNE UNIVERSITY LAW REVIEW</t>
  </si>
  <si>
    <t>0025-8938</t>
  </si>
  <si>
    <t>MEMOIRS OF THE AMERICAN MATHEMATICAL SOCIETY</t>
  </si>
  <si>
    <t>0065-9266</t>
  </si>
  <si>
    <t>MEMORY &amp; COGNITION</t>
  </si>
  <si>
    <t>0090-502X</t>
  </si>
  <si>
    <t>MEMORIAS DO INSTITUTO OSWALDO CRUZ</t>
  </si>
  <si>
    <t>0074-0276</t>
  </si>
  <si>
    <t>MEMORY STUDIES</t>
  </si>
  <si>
    <t>1750-6980</t>
  </si>
  <si>
    <t>2005-8624</t>
  </si>
  <si>
    <t>MEMETIC COMPUTING</t>
  </si>
  <si>
    <t>1865-9284</t>
  </si>
  <si>
    <t>MEMORY</t>
  </si>
  <si>
    <t>0965-8211</t>
  </si>
  <si>
    <t>MEN AND MASCULINITIES</t>
  </si>
  <si>
    <t>1097-184X</t>
  </si>
  <si>
    <t>MENDELEEV COMMUNICATIONS</t>
  </si>
  <si>
    <t>0959-9436</t>
  </si>
  <si>
    <t>MENOPAUSE-THE JOURNAL OF THE NORTH AMERICAN MENOPAUSE SOCIETY</t>
  </si>
  <si>
    <t>1072-3714</t>
  </si>
  <si>
    <t>MENTAL HEALTH AND PHYSICAL ACTIVITY</t>
  </si>
  <si>
    <t>1755-2966</t>
  </si>
  <si>
    <t>MERRILL-PALMER QUARTERLY-JOURNAL OF DEVELOPMENTAL PSYCHOLOGY</t>
  </si>
  <si>
    <t>0272-930X</t>
  </si>
  <si>
    <t>METALS AND MATERIALS INTERNATIONAL</t>
  </si>
  <si>
    <t>1598-9623</t>
  </si>
  <si>
    <t>METAL SCIENCE AND HEAT TREATMENT</t>
  </si>
  <si>
    <t>0026-0673</t>
  </si>
  <si>
    <t>METABOLIC BRAIN DISEASE</t>
  </si>
  <si>
    <t>0885-7490</t>
  </si>
  <si>
    <t>METABOLIC ENGINEERING</t>
  </si>
  <si>
    <t>1096-7176</t>
  </si>
  <si>
    <t>METABOLIC SYNDROME AND RELATED DISORDERS</t>
  </si>
  <si>
    <t>1540-4196</t>
  </si>
  <si>
    <t>METABOLISM-CLINICAL AND EXPERIMENTAL</t>
  </si>
  <si>
    <t>0026-0495</t>
  </si>
  <si>
    <t>METABOLOMICS</t>
  </si>
  <si>
    <t>1573-3882</t>
  </si>
  <si>
    <t>METACOGNITION AND LEARNING</t>
  </si>
  <si>
    <t>1556-1623</t>
  </si>
  <si>
    <t>METALLURGIA ITALIANA</t>
  </si>
  <si>
    <t>0026-0843</t>
  </si>
  <si>
    <t>METALLURGICAL AND MATERIALS TRANSACTIONS A-PHYSICAL METALLURGY AND MATERIALS SCIENCE</t>
  </si>
  <si>
    <t>1073-5623</t>
  </si>
  <si>
    <t>METALLURGICAL AND MATERIALS TRANSACTIONS B-PROCESS METALLURGY AND MATERIALS PROCESSING SCIENCE</t>
  </si>
  <si>
    <t>1073-5615</t>
  </si>
  <si>
    <t>METALLURGICAL RESEARCH &amp; TECHNOLOGY</t>
  </si>
  <si>
    <t>2271-3646</t>
  </si>
  <si>
    <t>METALLOMICS</t>
  </si>
  <si>
    <t>1756-5901</t>
  </si>
  <si>
    <t>METALLURGIST</t>
  </si>
  <si>
    <t>0026-0894</t>
  </si>
  <si>
    <t>METALS</t>
  </si>
  <si>
    <t>METAPHOR AND SYMBOL</t>
  </si>
  <si>
    <t>1092-6488</t>
  </si>
  <si>
    <t>METEORITICS &amp; PLANETARY SCIENCE</t>
  </si>
  <si>
    <t>1086-9379</t>
  </si>
  <si>
    <t>METEOROLOGICAL APPLICATIONS</t>
  </si>
  <si>
    <t>1350-4827</t>
  </si>
  <si>
    <t>METEOROLOGY AND ATMOSPHERIC PHYSICS</t>
  </si>
  <si>
    <t>0177-7971</t>
  </si>
  <si>
    <t>METEOROLOGISCHE ZEITSCHRIFT</t>
  </si>
  <si>
    <t>0941-2948</t>
  </si>
  <si>
    <t>METHODS IN CELL BIOLOGY</t>
  </si>
  <si>
    <t>0091-679X</t>
  </si>
  <si>
    <t>METHODS IN ENZYMOLOGY</t>
  </si>
  <si>
    <t>0076-6879</t>
  </si>
  <si>
    <t>METHODS OF INFORMATION IN MEDICINE</t>
  </si>
  <si>
    <t>0026-1270</t>
  </si>
  <si>
    <t>METHODS IN MICROBIOLOGY</t>
  </si>
  <si>
    <t>0580-9517</t>
  </si>
  <si>
    <t>METHODOLOGY AND COMPUTING IN APPLIED PROBABILITY</t>
  </si>
  <si>
    <t>1387-5841</t>
  </si>
  <si>
    <t>METHODOLOGY-EUROPEAN JOURNAL OF RESEARCH METHODS FOR THE BEHAVIORAL AND SOCIAL SCIENCES</t>
  </si>
  <si>
    <t>1614-1881</t>
  </si>
  <si>
    <t>METHODS</t>
  </si>
  <si>
    <t>1046-2023</t>
  </si>
  <si>
    <t>METHODS AND APPLICATIONS IN FLUORESCENCE</t>
  </si>
  <si>
    <t>2050-6120</t>
  </si>
  <si>
    <t>METHODS IN ECOLOGY AND EVOLUTION</t>
  </si>
  <si>
    <t>2041-210X</t>
  </si>
  <si>
    <t>METRIKA</t>
  </si>
  <si>
    <t>0026-1335</t>
  </si>
  <si>
    <t>METROECONOMICA</t>
  </si>
  <si>
    <t>0026-1386</t>
  </si>
  <si>
    <t>METROLOGY AND MEASUREMENT SYSTEMS</t>
  </si>
  <si>
    <t>0860-8229</t>
  </si>
  <si>
    <t>METROLOGIA</t>
  </si>
  <si>
    <t>0026-1394</t>
  </si>
  <si>
    <t>MICHIGAN LAW REVIEW</t>
  </si>
  <si>
    <t>0026-2234</t>
  </si>
  <si>
    <t>MICHIGAN MATHEMATICAL JOURNAL</t>
  </si>
  <si>
    <t>0026-2285</t>
  </si>
  <si>
    <t>MICRO &amp; NANO LETTERS</t>
  </si>
  <si>
    <t>MICROBIAL BIOTECHNOLOGY</t>
  </si>
  <si>
    <t>1751-7915</t>
  </si>
  <si>
    <t>MICROBIAL CELL FACTORIES</t>
  </si>
  <si>
    <t>MICROBIAL DRUG RESISTANCE</t>
  </si>
  <si>
    <t>1076-6294</t>
  </si>
  <si>
    <t>MICROBIAL ECOLOGY</t>
  </si>
  <si>
    <t>0095-3628</t>
  </si>
  <si>
    <t>MICROBIAL PATHOGENESIS</t>
  </si>
  <si>
    <t>0882-4010</t>
  </si>
  <si>
    <t>MICROBES AND INFECTION</t>
  </si>
  <si>
    <t>1286-4579</t>
  </si>
  <si>
    <t>MICROBIOLOGY AND IMMUNOLOGY</t>
  </si>
  <si>
    <t>0385-5600</t>
  </si>
  <si>
    <t>MICROBIOLOGY AND MOLECULAR BIOLOGY REVIEWS</t>
  </si>
  <si>
    <t>1092-2172</t>
  </si>
  <si>
    <t>MICROBIOLOGICAL RESEARCH</t>
  </si>
  <si>
    <t>0944-5013</t>
  </si>
  <si>
    <t>MICROBIOLOGY</t>
  </si>
  <si>
    <t>0026-2617</t>
  </si>
  <si>
    <t>MICROBIOLOGYOPEN</t>
  </si>
  <si>
    <t>2045-8827</t>
  </si>
  <si>
    <t>MICROBIOLOGY-SGM</t>
  </si>
  <si>
    <t>1350-0872</t>
  </si>
  <si>
    <t>MICROBIOME</t>
  </si>
  <si>
    <t>2049-2618</t>
  </si>
  <si>
    <t>MICROCHEMICAL JOURNAL</t>
  </si>
  <si>
    <t>0026-265X</t>
  </si>
  <si>
    <t>MICROCHIMICA ACTA</t>
  </si>
  <si>
    <t>0026-3672</t>
  </si>
  <si>
    <t>MICROCIRCULATION</t>
  </si>
  <si>
    <t>1073-9688</t>
  </si>
  <si>
    <t>MICROELECTRONIC ENGINEERING</t>
  </si>
  <si>
    <t>0167-9317</t>
  </si>
  <si>
    <t>MICROELECTRONICS INTERNATIONAL</t>
  </si>
  <si>
    <t>1356-5362</t>
  </si>
  <si>
    <t>MICROELECTRONICS JOURNAL</t>
  </si>
  <si>
    <t>0026-2692</t>
  </si>
  <si>
    <t>MICROELECTRONICS RELIABILITY</t>
  </si>
  <si>
    <t>0026-2714</t>
  </si>
  <si>
    <t>MICROFLUIDICS AND NANOFLUIDICS</t>
  </si>
  <si>
    <t>1613-4982</t>
  </si>
  <si>
    <t>MICROGRAVITY SCIENCE AND TECHNOLOGY</t>
  </si>
  <si>
    <t>0938-0108</t>
  </si>
  <si>
    <t>MICROMACHINES</t>
  </si>
  <si>
    <t>MICRON</t>
  </si>
  <si>
    <t>0968-4328</t>
  </si>
  <si>
    <t>MICROPALEONTOLOGY</t>
  </si>
  <si>
    <t>0026-2803</t>
  </si>
  <si>
    <t>MICROPOROUS AND MESOPOROUS MATERIALS</t>
  </si>
  <si>
    <t>1387-1811</t>
  </si>
  <si>
    <t>MICROPROCESSORS AND MICROSYSTEMS</t>
  </si>
  <si>
    <t>0141-9331</t>
  </si>
  <si>
    <t>MICROSCOPY AND MICROANALYSIS</t>
  </si>
  <si>
    <t>1431-9276</t>
  </si>
  <si>
    <t>MICROSCOPY RESEARCH AND TECHNIQUE</t>
  </si>
  <si>
    <t>1059-910X</t>
  </si>
  <si>
    <t>MICROSCOPY</t>
  </si>
  <si>
    <t>2050-5698</t>
  </si>
  <si>
    <t>MICROSURGERY</t>
  </si>
  <si>
    <t>0738-1085</t>
  </si>
  <si>
    <t>MICROSYSTEMS &amp; NANOENGINEERING</t>
  </si>
  <si>
    <t>2055-7434</t>
  </si>
  <si>
    <t>MICROSYSTEM TECHNOLOGIES-MICRO-AND NANOSYSTEMS-INFORMATION STORAGE AND PROCESSING SYSTEMS</t>
  </si>
  <si>
    <t>0946-7076</t>
  </si>
  <si>
    <t>MICROVASCULAR RESEARCH</t>
  </si>
  <si>
    <t>0026-2862</t>
  </si>
  <si>
    <t>MICROWAVE AND OPTICAL TECHNOLOGY LETTERS</t>
  </si>
  <si>
    <t>0895-2477</t>
  </si>
  <si>
    <t>MICROWAVE JOURNAL</t>
  </si>
  <si>
    <t>0192-6225</t>
  </si>
  <si>
    <t>MIDDLE EAST JOURNAL</t>
  </si>
  <si>
    <t>0026-3141</t>
  </si>
  <si>
    <t>MIDDLE EAST POLICY</t>
  </si>
  <si>
    <t>1061-1924</t>
  </si>
  <si>
    <t>MIDDLE EASTERN STUDIES</t>
  </si>
  <si>
    <t>0026-3206</t>
  </si>
  <si>
    <t>MIDWIFERY</t>
  </si>
  <si>
    <t>0266-6138</t>
  </si>
  <si>
    <t>MIGRATION STUDIES</t>
  </si>
  <si>
    <t>2049-5838</t>
  </si>
  <si>
    <t>MIKROBIYOLOJI BULTENI</t>
  </si>
  <si>
    <t>0374-9096</t>
  </si>
  <si>
    <t>MILITARY MEDICINE</t>
  </si>
  <si>
    <t>0026-4075</t>
  </si>
  <si>
    <t>MILITARY OPERATIONS RESEARCH</t>
  </si>
  <si>
    <t>MILITARY PSYCHOLOGY</t>
  </si>
  <si>
    <t>0899-5605</t>
  </si>
  <si>
    <t>MILAN JOURNAL OF MATHEMATICS</t>
  </si>
  <si>
    <t>1424-9286</t>
  </si>
  <si>
    <t>MILBANK QUARTERLY</t>
  </si>
  <si>
    <t>0887-378X</t>
  </si>
  <si>
    <t>MILLENNIUM-JOURNAL OF INTERNATIONAL STUDIES</t>
  </si>
  <si>
    <t>0305-8298</t>
  </si>
  <si>
    <t>MINERAL PROCESSING AND EXTRACTIVE METALLURGY REVIEW</t>
  </si>
  <si>
    <t>0882-7508</t>
  </si>
  <si>
    <t>MIND BRAIN AND EDUCATION</t>
  </si>
  <si>
    <t>1751-2271</t>
  </si>
  <si>
    <t>MIND CULTURE AND ACTIVITY</t>
  </si>
  <si>
    <t>1074-9039</t>
  </si>
  <si>
    <t>MIND &amp; LANGUAGE</t>
  </si>
  <si>
    <t>0268-1064</t>
  </si>
  <si>
    <t>MINDS AND MACHINES</t>
  </si>
  <si>
    <t>0924-6495</t>
  </si>
  <si>
    <t>MINDFULNESS</t>
  </si>
  <si>
    <t>1868-8527</t>
  </si>
  <si>
    <t>MINE WATER AND THE ENVIRONMENT</t>
  </si>
  <si>
    <t>1025-9112</t>
  </si>
  <si>
    <t>MINERALIUM DEPOSITA</t>
  </si>
  <si>
    <t>0026-4598</t>
  </si>
  <si>
    <t>MINERALS ENGINEERING</t>
  </si>
  <si>
    <t>0892-6875</t>
  </si>
  <si>
    <t>MINERALS &amp; METALLURGICAL PROCESSING</t>
  </si>
  <si>
    <t>0747-9182</t>
  </si>
  <si>
    <t>MINERALOGY AND PETROLOGY</t>
  </si>
  <si>
    <t>0930-0708</t>
  </si>
  <si>
    <t>MINERALOGICAL MAGAZINE</t>
  </si>
  <si>
    <t>0026-461X</t>
  </si>
  <si>
    <t>MINERALS</t>
  </si>
  <si>
    <t>MINERVA</t>
  </si>
  <si>
    <t>0026-4695</t>
  </si>
  <si>
    <t>MINERVA ANESTESIOLOGICA</t>
  </si>
  <si>
    <t>0375-9393</t>
  </si>
  <si>
    <t>MINERVA BIOTECNOLOGICA</t>
  </si>
  <si>
    <t>1120-4826</t>
  </si>
  <si>
    <t>MINERVA CARDIOANGIOLOGICA</t>
  </si>
  <si>
    <t>0026-4725</t>
  </si>
  <si>
    <t>MINERVA CHIRURGICA</t>
  </si>
  <si>
    <t>0026-4733</t>
  </si>
  <si>
    <t>MINERVA ENDOCRINOLOGICA</t>
  </si>
  <si>
    <t>0391-1977</t>
  </si>
  <si>
    <t>MINERVA MEDICA</t>
  </si>
  <si>
    <t>0026-4806</t>
  </si>
  <si>
    <t>MINERVA PEDIATRICA</t>
  </si>
  <si>
    <t>0026-4946</t>
  </si>
  <si>
    <t>MINERVA UROLOGICA E NEFROLOGICA</t>
  </si>
  <si>
    <t>0393-2249</t>
  </si>
  <si>
    <t>MINIMALLY INVASIVE THERAPY &amp; ALLIED TECHNOLOGIES</t>
  </si>
  <si>
    <t>1364-5706</t>
  </si>
  <si>
    <t>MINI-REVIEWS IN MEDICINAL CHEMISTRY</t>
  </si>
  <si>
    <t>1389-5575</t>
  </si>
  <si>
    <t>MINI-REVIEWS IN ORGANIC CHEMISTRY</t>
  </si>
  <si>
    <t>1570-193X</t>
  </si>
  <si>
    <t>MINNESOTA LAW REVIEW</t>
  </si>
  <si>
    <t>0026-5535</t>
  </si>
  <si>
    <t>MIRES AND PEAT</t>
  </si>
  <si>
    <t>1819-754X</t>
  </si>
  <si>
    <t>MIS QUARTERLY EXECUTIVE</t>
  </si>
  <si>
    <t>1540-1960</t>
  </si>
  <si>
    <t>MIS QUARTERLY</t>
  </si>
  <si>
    <t>0276-7783</t>
  </si>
  <si>
    <t>MISKOLC MATHEMATICAL NOTES</t>
  </si>
  <si>
    <t>1787-2405</t>
  </si>
  <si>
    <t>MIT SLOAN MANAGEMENT REVIEW</t>
  </si>
  <si>
    <t>1532-9194</t>
  </si>
  <si>
    <t>MITIGATION AND ADAPTATION STRATEGIES FOR GLOBAL CHANGE</t>
  </si>
  <si>
    <t>1381-2386</t>
  </si>
  <si>
    <t>MITOCHONDRIAL DNA PART A</t>
  </si>
  <si>
    <t>2470-1394</t>
  </si>
  <si>
    <t>MITOCHONDRIAL DNA PART B-RESOURCES</t>
  </si>
  <si>
    <t>MITOCHONDRION</t>
  </si>
  <si>
    <t>1567-7249</t>
  </si>
  <si>
    <t>MITTEILUNGEN KLOSTERNEUBURG</t>
  </si>
  <si>
    <t>0007-5922</t>
  </si>
  <si>
    <t>MITTEILUNGEN DER OSTERREICHISCHEN GEOGRAPHISCHEN GESELLSCHAFT</t>
  </si>
  <si>
    <t>0029-9138</t>
  </si>
  <si>
    <t>MLJEKARSTVO</t>
  </si>
  <si>
    <t>0026-704X</t>
  </si>
  <si>
    <t>MMWR-MORBIDITY AND MORTALITY WEEKLY REPORT</t>
  </si>
  <si>
    <t>0149-2195</t>
  </si>
  <si>
    <t>MOBILE INFORMATION SYSTEMS</t>
  </si>
  <si>
    <t>1574-017X</t>
  </si>
  <si>
    <t>MOBILE MEDIA &amp; COMMUNICATION</t>
  </si>
  <si>
    <t>2050-1579</t>
  </si>
  <si>
    <t>MOBILE DNA</t>
  </si>
  <si>
    <t>1759-8753</t>
  </si>
  <si>
    <t>MOBILE NETWORKS &amp; APPLICATIONS</t>
  </si>
  <si>
    <t>1383-469X</t>
  </si>
  <si>
    <t>MOBILITIES</t>
  </si>
  <si>
    <t>1745-0101</t>
  </si>
  <si>
    <t>MOBILIZATION</t>
  </si>
  <si>
    <t>1086-671X</t>
  </si>
  <si>
    <t>MODERN ASIAN STUDIES</t>
  </si>
  <si>
    <t>0026-749X</t>
  </si>
  <si>
    <t>MODERN CHINESE LITERATURE AND CULTURE</t>
  </si>
  <si>
    <t>1520-9857</t>
  </si>
  <si>
    <t>MODERN CHINA</t>
  </si>
  <si>
    <t>0097-7004</t>
  </si>
  <si>
    <t>MODERN LANGUAGE JOURNAL</t>
  </si>
  <si>
    <t>0026-7902</t>
  </si>
  <si>
    <t>MODERN LAW REVIEW</t>
  </si>
  <si>
    <t>0026-7961</t>
  </si>
  <si>
    <t>MODERN PHYSICS LETTERS A</t>
  </si>
  <si>
    <t>0217-7323</t>
  </si>
  <si>
    <t>MODERN PHYSICS LETTERS B</t>
  </si>
  <si>
    <t>0217-9849</t>
  </si>
  <si>
    <t>MODERN RHEUMATOLOGY</t>
  </si>
  <si>
    <t>1439-7595</t>
  </si>
  <si>
    <t>MODELING IDENTIFICATION AND CONTROL</t>
  </si>
  <si>
    <t>0332-7353</t>
  </si>
  <si>
    <t>MODELLING AND SIMULATION IN MATERIALS SCIENCE AND ENGINEERING</t>
  </si>
  <si>
    <t>0965-0393</t>
  </si>
  <si>
    <t>MODERN PATHOLOGY</t>
  </si>
  <si>
    <t>0893-3952</t>
  </si>
  <si>
    <t>MOKUZAI GAKKAISHI</t>
  </si>
  <si>
    <t>0021-4795</t>
  </si>
  <si>
    <t>MOLECULAR ASPECTS OF MEDICINE</t>
  </si>
  <si>
    <t>0098-2997</t>
  </si>
  <si>
    <t>MOLECULAR AUTISM</t>
  </si>
  <si>
    <t>2040-2392</t>
  </si>
  <si>
    <t>MOLECULAR AND BIOCHEMICAL PARASITOLOGY</t>
  </si>
  <si>
    <t>0166-6851</t>
  </si>
  <si>
    <t>MOLECULAR BIOLOGY OF THE CELL</t>
  </si>
  <si>
    <t>1059-1524</t>
  </si>
  <si>
    <t>MOLECULAR BIOLOGY AND EVOLUTION</t>
  </si>
  <si>
    <t>0737-4038</t>
  </si>
  <si>
    <t>MOLECULAR BIOLOGY REPORTS</t>
  </si>
  <si>
    <t>0301-4851</t>
  </si>
  <si>
    <t>MOLECULAR BIOLOGY</t>
  </si>
  <si>
    <t>0026-8933</t>
  </si>
  <si>
    <t>MOLECULAR BIOSYSTEMS</t>
  </si>
  <si>
    <t>1742-206X</t>
  </si>
  <si>
    <t>MOLECULAR BIOTECHNOLOGY</t>
  </si>
  <si>
    <t>1073-6085</t>
  </si>
  <si>
    <t>MOLECULAR BRAIN</t>
  </si>
  <si>
    <t>MOLECULAR BREEDING</t>
  </si>
  <si>
    <t>1380-3743</t>
  </si>
  <si>
    <t>MOLECULAR CANCER</t>
  </si>
  <si>
    <t>MOLECULAR CANCER RESEARCH</t>
  </si>
  <si>
    <t>1541-7786</t>
  </si>
  <si>
    <t>MOLECULAR CANCER THERAPEUTICS</t>
  </si>
  <si>
    <t>1535-7163</t>
  </si>
  <si>
    <t>MOLECULAR CARCINOGENESIS</t>
  </si>
  <si>
    <t>0899-1987</t>
  </si>
  <si>
    <t>MOLECULAR CATALYSIS</t>
  </si>
  <si>
    <t>2468-8231</t>
  </si>
  <si>
    <t>MOLECULAR CELL</t>
  </si>
  <si>
    <t>1097-2765</t>
  </si>
  <si>
    <t>MOLECULAR AND CELLULAR BIOCHEMISTRY</t>
  </si>
  <si>
    <t>0300-8177</t>
  </si>
  <si>
    <t>MOLECULAR AND CELLULAR BIOLOGY</t>
  </si>
  <si>
    <t>0270-7306</t>
  </si>
  <si>
    <t>MOLECULAR AND CELLULAR ENDOCRINOLOGY</t>
  </si>
  <si>
    <t>0303-7207</t>
  </si>
  <si>
    <t>MOLECULAR AND CELLULAR NEUROSCIENCE</t>
  </si>
  <si>
    <t>1044-7431</t>
  </si>
  <si>
    <t>MOLECULAR AND CELLULAR PROBES</t>
  </si>
  <si>
    <t>0890-8508</t>
  </si>
  <si>
    <t>MOLECULAR &amp; CELLULAR PROTEOMICS</t>
  </si>
  <si>
    <t>1535-9476</t>
  </si>
  <si>
    <t>MOLECULAR &amp; CELLULAR TOXICOLOGY</t>
  </si>
  <si>
    <t>1738-642X</t>
  </si>
  <si>
    <t>MOLECULES AND CELLS</t>
  </si>
  <si>
    <t>1016-8478</t>
  </si>
  <si>
    <t>MOLECULAR CRYSTALS AND LIQUID CRYSTALS</t>
  </si>
  <si>
    <t>1542-1406</t>
  </si>
  <si>
    <t>MOLECULAR CYTOGENETICS</t>
  </si>
  <si>
    <t>MOLECULAR DIAGNOSIS &amp; THERAPY</t>
  </si>
  <si>
    <t>1177-1062</t>
  </si>
  <si>
    <t>MOLECULAR DIVERSITY</t>
  </si>
  <si>
    <t>1381-1991</t>
  </si>
  <si>
    <t>MOLECULAR ECOLOGY</t>
  </si>
  <si>
    <t>0962-1083</t>
  </si>
  <si>
    <t>MOLECULAR ECOLOGY RESOURCES</t>
  </si>
  <si>
    <t>1755-098X</t>
  </si>
  <si>
    <t>MOLECULAR GENETICS &amp; GENOMIC MEDICINE</t>
  </si>
  <si>
    <t>2324-9269</t>
  </si>
  <si>
    <t>MOLECULAR GENETICS AND GENOMICS</t>
  </si>
  <si>
    <t>1617-4615</t>
  </si>
  <si>
    <t>MOLECULAR GENETICS AND METABOLISM</t>
  </si>
  <si>
    <t>1096-7192</t>
  </si>
  <si>
    <t>MOLECULAR GENETICS MICROBIOLOGY AND VIROLOGY</t>
  </si>
  <si>
    <t>0891-4168</t>
  </si>
  <si>
    <t>MOLECULAR HUMAN REPRODUCTION</t>
  </si>
  <si>
    <t>MOLECULAR IMAGING</t>
  </si>
  <si>
    <t>1536-0121</t>
  </si>
  <si>
    <t>MOLECULAR IMAGING AND BIOLOGY</t>
  </si>
  <si>
    <t>1536-1632</t>
  </si>
  <si>
    <t>MOLECULAR IMMUNOLOGY</t>
  </si>
  <si>
    <t>0161-5890</t>
  </si>
  <si>
    <t>MOLECULAR INFORMATICS</t>
  </si>
  <si>
    <t>1868-1743</t>
  </si>
  <si>
    <t>MOLECULAR MEDICINE</t>
  </si>
  <si>
    <t>1076-1551</t>
  </si>
  <si>
    <t>MOLECULAR MEDICINE REPORTS</t>
  </si>
  <si>
    <t>1791-2997</t>
  </si>
  <si>
    <t>MOLECULAR MEMBRANE BIOLOGY</t>
  </si>
  <si>
    <t>0968-7688</t>
  </si>
  <si>
    <t>MOLECULAR METABOLISM</t>
  </si>
  <si>
    <t>2212-8778</t>
  </si>
  <si>
    <t>MOLECULAR MICROBIOLOGY</t>
  </si>
  <si>
    <t>0950-382X</t>
  </si>
  <si>
    <t>MOLECULAR NEUROBIOLOGY</t>
  </si>
  <si>
    <t>0893-7648</t>
  </si>
  <si>
    <t>MOLECULAR NEURODEGENERATION</t>
  </si>
  <si>
    <t>MOLECULAR NUTRITION &amp; FOOD RESEARCH</t>
  </si>
  <si>
    <t>1613-4125</t>
  </si>
  <si>
    <t>MOLECULAR ONCOLOGY</t>
  </si>
  <si>
    <t>MOLECULAR ORAL MICROBIOLOGY</t>
  </si>
  <si>
    <t>2041-1006</t>
  </si>
  <si>
    <t>MOLECULAR PAIN</t>
  </si>
  <si>
    <t>MOLECULAR PHARMACEUTICS</t>
  </si>
  <si>
    <t>1543-8384</t>
  </si>
  <si>
    <t>MOLECULAR PHARMACOLOGY</t>
  </si>
  <si>
    <t>0026-895X</t>
  </si>
  <si>
    <t>MOLECULAR PHYLOGENETICS AND EVOLUTION</t>
  </si>
  <si>
    <t>1055-7903</t>
  </si>
  <si>
    <t>MOLECULAR PHYSICS</t>
  </si>
  <si>
    <t>0026-8976</t>
  </si>
  <si>
    <t>MOLECULAR PLANT</t>
  </si>
  <si>
    <t>1674-2052</t>
  </si>
  <si>
    <t>MOLECULAR PLANT-MICROBE INTERACTIONS</t>
  </si>
  <si>
    <t>0894-0282</t>
  </si>
  <si>
    <t>MOLECULAR PLANT PATHOLOGY</t>
  </si>
  <si>
    <t>1464-6722</t>
  </si>
  <si>
    <t>MOLECULAR PSYCHIATRY</t>
  </si>
  <si>
    <t>1359-4184</t>
  </si>
  <si>
    <t>MOLECULAR REPRODUCTION AND DEVELOPMENT</t>
  </si>
  <si>
    <t>1040-452X</t>
  </si>
  <si>
    <t>MOLECULAR SIMULATION</t>
  </si>
  <si>
    <t>0892-7022</t>
  </si>
  <si>
    <t>MOLECULAR SYSTEMS BIOLOGY</t>
  </si>
  <si>
    <t>1744-4292</t>
  </si>
  <si>
    <t>MOLECULAR THERAPY</t>
  </si>
  <si>
    <t>1525-0016</t>
  </si>
  <si>
    <t>MOLECULAR THERAPY-METHODS &amp; CLINICAL DEVELOPMENT</t>
  </si>
  <si>
    <t>MOLECULAR THERAPY-NUCLEIC ACIDS</t>
  </si>
  <si>
    <t>2162-2531</t>
  </si>
  <si>
    <t>MOLECULAR THERAPY-ONCOLYTICS</t>
  </si>
  <si>
    <t>2372-7705</t>
  </si>
  <si>
    <t>MOLECULAR VISION</t>
  </si>
  <si>
    <t>1090-0535</t>
  </si>
  <si>
    <t>MOLECULES</t>
  </si>
  <si>
    <t>MOLLUSCAN RESEARCH</t>
  </si>
  <si>
    <t>1323-5818</t>
  </si>
  <si>
    <t>MONTHLY LABOR REVIEW</t>
  </si>
  <si>
    <t>0098-1818</t>
  </si>
  <si>
    <t>MONTHLY NOTICES OF THE ROYAL ASTRONOMICAL SOCIETY</t>
  </si>
  <si>
    <t>0035-8711</t>
  </si>
  <si>
    <t>MONTHLY REVIEW-AN INDEPENDENT SOCIALIST MAGAZINE</t>
  </si>
  <si>
    <t>0027-0520</t>
  </si>
  <si>
    <t>MONTHLY WEATHER REVIEW</t>
  </si>
  <si>
    <t>0027-0644</t>
  </si>
  <si>
    <t>MONATSSCHRIFT FUR KRIMINOLOGIE UND STRAFRECHTSREFORM</t>
  </si>
  <si>
    <t>0026-9301</t>
  </si>
  <si>
    <t>MONATSHEFTE FUR CHEMIE</t>
  </si>
  <si>
    <t>0026-9247</t>
  </si>
  <si>
    <t>MONATSHEFTE FUR MATHEMATIK</t>
  </si>
  <si>
    <t>0026-9255</t>
  </si>
  <si>
    <t>MONATSSCHRIFT KINDERHEILKUNDE</t>
  </si>
  <si>
    <t>0026-9298</t>
  </si>
  <si>
    <t>MONOGRAPHS OF THE SOCIETY FOR RESEARCH IN CHILD DEVELOPMENT</t>
  </si>
  <si>
    <t>0037-976X</t>
  </si>
  <si>
    <t>MORAVIAN GEOGRAPHICAL REPORTS</t>
  </si>
  <si>
    <t>1210-8812</t>
  </si>
  <si>
    <t>MOSCOW MATHEMATICAL JOURNAL</t>
  </si>
  <si>
    <t>1609-3321</t>
  </si>
  <si>
    <t>MOSCOW UNIVERSITY PHYSICS BULLETIN</t>
  </si>
  <si>
    <t>0027-1349</t>
  </si>
  <si>
    <t>MOTIVATION AND EMOTION</t>
  </si>
  <si>
    <t>0146-7239</t>
  </si>
  <si>
    <t>MOTOR CONTROL</t>
  </si>
  <si>
    <t>1087-1640</t>
  </si>
  <si>
    <t>MOUVEMENT SOCIAL</t>
  </si>
  <si>
    <t>0027-2671</t>
  </si>
  <si>
    <t>MOVEMENT ECOLOGY</t>
  </si>
  <si>
    <t>2051-3933</t>
  </si>
  <si>
    <t>MOVEMENT DISORDERS</t>
  </si>
  <si>
    <t>0885-3185</t>
  </si>
  <si>
    <t>MOVIMENTO</t>
  </si>
  <si>
    <t>0104-754X</t>
  </si>
  <si>
    <t>MRS BULLETIN</t>
  </si>
  <si>
    <t>0883-7694</t>
  </si>
  <si>
    <t>MRS COMMUNICATIONS</t>
  </si>
  <si>
    <t>2159-6859</t>
  </si>
  <si>
    <t>MSPHERE</t>
  </si>
  <si>
    <t>2379-5042</t>
  </si>
  <si>
    <t>MSYSTEMS</t>
  </si>
  <si>
    <t>2379-5077</t>
  </si>
  <si>
    <t>MOUNTAIN RESEARCH AND DEVELOPMENT</t>
  </si>
  <si>
    <t>0276-4741</t>
  </si>
  <si>
    <t>MUCOSAL IMMUNOLOGY</t>
  </si>
  <si>
    <t>1933-0219</t>
  </si>
  <si>
    <t>MULTIPLE SCLEROSIS JOURNAL</t>
  </si>
  <si>
    <t>1352-4585</t>
  </si>
  <si>
    <t>MULTIPLE SCLEROSIS AND RELATED DISORDERS</t>
  </si>
  <si>
    <t>2211-0348</t>
  </si>
  <si>
    <t>MULTIBODY SYSTEM DYNAMICS</t>
  </si>
  <si>
    <t>1384-5640</t>
  </si>
  <si>
    <t>MULTIDIMENSIONAL SYSTEMS AND SIGNAL PROCESSING</t>
  </si>
  <si>
    <t>0923-6082</t>
  </si>
  <si>
    <t>MULTILINGUA-JOURNAL OF CROSS-CULTURAL AND INTERLANGUAGE COMMUNICATION</t>
  </si>
  <si>
    <t>0167-8507</t>
  </si>
  <si>
    <t>MULTIMEDIA TOOLS AND APPLICATIONS</t>
  </si>
  <si>
    <t>1380-7501</t>
  </si>
  <si>
    <t>MULTIMEDIA SYSTEMS</t>
  </si>
  <si>
    <t>0942-4962</t>
  </si>
  <si>
    <t>MULTISCALE MODELING &amp; SIMULATION</t>
  </si>
  <si>
    <t>1540-3459</t>
  </si>
  <si>
    <t>MULTISENSORY RESEARCH</t>
  </si>
  <si>
    <t>2213-4794</t>
  </si>
  <si>
    <t>MULTIVARIATE BEHAVIORAL RESEARCH</t>
  </si>
  <si>
    <t>0027-3171</t>
  </si>
  <si>
    <t>MUSCLE &amp; NERVE</t>
  </si>
  <si>
    <t>0148-639X</t>
  </si>
  <si>
    <t>MUSCULOSKELETAL SCIENCE AND PRACTICE</t>
  </si>
  <si>
    <t>2468-7812</t>
  </si>
  <si>
    <t>MUSIC EDUCATION RESEARCH</t>
  </si>
  <si>
    <t>1461-3808</t>
  </si>
  <si>
    <t>MUSIC PERCEPTION</t>
  </si>
  <si>
    <t>0730-7829</t>
  </si>
  <si>
    <t>MUSICAE SCIENTIAE</t>
  </si>
  <si>
    <t>1029-8649</t>
  </si>
  <si>
    <t>MUTAGENESIS</t>
  </si>
  <si>
    <t>0267-8357</t>
  </si>
  <si>
    <t>MUTATION RESEARCH-FUNDAMENTAL AND MOLECULAR MECHANISMS OF MUTAGENESIS</t>
  </si>
  <si>
    <t>MUTATION RESEARCH-GENETIC TOXICOLOGY AND ENVIRONMENTAL MUTAGENESIS</t>
  </si>
  <si>
    <t>1383-5718</t>
  </si>
  <si>
    <t>MUTATION RESEARCH-REVIEWS IN MUTATION RESEARCH</t>
  </si>
  <si>
    <t>1383-5742</t>
  </si>
  <si>
    <t>MYCOBIOLOGY</t>
  </si>
  <si>
    <t>1229-8093</t>
  </si>
  <si>
    <t>MYCOKEYS</t>
  </si>
  <si>
    <t>1314-4057</t>
  </si>
  <si>
    <t>MYCOLOGICAL PROGRESS</t>
  </si>
  <si>
    <t>1617-416X</t>
  </si>
  <si>
    <t>MYCOLOGIA</t>
  </si>
  <si>
    <t>0027-5514</t>
  </si>
  <si>
    <t>MYCOPATHOLOGIA</t>
  </si>
  <si>
    <t>0301-486X</t>
  </si>
  <si>
    <t>MYCORRHIZA</t>
  </si>
  <si>
    <t>0940-6360</t>
  </si>
  <si>
    <t>MYCOSCIENCE</t>
  </si>
  <si>
    <t>1340-3540</t>
  </si>
  <si>
    <t>MYCOSES</t>
  </si>
  <si>
    <t>0933-7407</t>
  </si>
  <si>
    <t>MYCOSPHERE</t>
  </si>
  <si>
    <t>2077-7000</t>
  </si>
  <si>
    <t>MYCOTAXON</t>
  </si>
  <si>
    <t>0093-4666</t>
  </si>
  <si>
    <t>MYCOTOXIN RESEARCH</t>
  </si>
  <si>
    <t>0178-7888</t>
  </si>
  <si>
    <t>MYRMECOLOGICAL NEWS</t>
  </si>
  <si>
    <t>1994-4136</t>
  </si>
  <si>
    <t>NORTH AMERICAN JOURNAL OF AQUACULTURE</t>
  </si>
  <si>
    <t>1522-2055</t>
  </si>
  <si>
    <t>NORTH AMERICAN JOURNAL OF ECONOMICS AND FINANCE</t>
  </si>
  <si>
    <t>1062-9408</t>
  </si>
  <si>
    <t>NORTH AMERICAN JOURNAL OF FISHERIES MANAGEMENT</t>
  </si>
  <si>
    <t>0275-5947</t>
  </si>
  <si>
    <t>NAGOYA JOURNAL OF MEDICAL SCIENCE</t>
  </si>
  <si>
    <t>2186-3326</t>
  </si>
  <si>
    <t>NAGOYA MATHEMATICAL JOURNAL</t>
  </si>
  <si>
    <t>0027-7630</t>
  </si>
  <si>
    <t>NAMES-A JOURNAL OF ONOMASTICS</t>
  </si>
  <si>
    <t>0027-7738</t>
  </si>
  <si>
    <t>NANO</t>
  </si>
  <si>
    <t>1793-2920</t>
  </si>
  <si>
    <t>NANO COMMUNICATION NETWORKS</t>
  </si>
  <si>
    <t>1878-7789</t>
  </si>
  <si>
    <t>NANO ENERGY</t>
  </si>
  <si>
    <t>2211-2855</t>
  </si>
  <si>
    <t>NANO LETTERS</t>
  </si>
  <si>
    <t>1530-6984</t>
  </si>
  <si>
    <t>NANO RESEARCH</t>
  </si>
  <si>
    <t>1998-0124</t>
  </si>
  <si>
    <t>NANO TODAY</t>
  </si>
  <si>
    <t>1748-0132</t>
  </si>
  <si>
    <t>NANOETHICS</t>
  </si>
  <si>
    <t>1871-4757</t>
  </si>
  <si>
    <t>NANOMATERIALS AND NANOTECHNOLOGY</t>
  </si>
  <si>
    <t>1847-9804</t>
  </si>
  <si>
    <t>NANOMATERIALS</t>
  </si>
  <si>
    <t>NANOMEDICINE</t>
  </si>
  <si>
    <t>1743-5889</t>
  </si>
  <si>
    <t>NANOMEDICINE-NANOTECHNOLOGY BIOLOGY AND MEDICINE</t>
  </si>
  <si>
    <t>1549-9634</t>
  </si>
  <si>
    <t>NANO-MICRO LETTERS</t>
  </si>
  <si>
    <t>2311-6706</t>
  </si>
  <si>
    <t>NANOPHOTONICS</t>
  </si>
  <si>
    <t>2192-8606</t>
  </si>
  <si>
    <t>NANOSCALE AND MICROSCALE THERMOPHYSICAL ENGINEERING</t>
  </si>
  <si>
    <t>1556-7265</t>
  </si>
  <si>
    <t>NANOSCALE</t>
  </si>
  <si>
    <t>2040-3364</t>
  </si>
  <si>
    <t>NANOSCALE HORIZONS</t>
  </si>
  <si>
    <t>2055-6756</t>
  </si>
  <si>
    <t>NANOSCALE RESEARCH LETTERS</t>
  </si>
  <si>
    <t>NANOSCIENCE AND NANOTECHNOLOGY LETTERS</t>
  </si>
  <si>
    <t>1941-4900</t>
  </si>
  <si>
    <t>NANOTECHNOLOGY REVIEWS</t>
  </si>
  <si>
    <t>2191-9089</t>
  </si>
  <si>
    <t>NANOTECHNOLOGY</t>
  </si>
  <si>
    <t>0957-4484</t>
  </si>
  <si>
    <t>NANOTOXICOLOGY</t>
  </si>
  <si>
    <t>1743-5390</t>
  </si>
  <si>
    <t>NARRATIVE INQUIRY</t>
  </si>
  <si>
    <t>1387-6740</t>
  </si>
  <si>
    <t>NATURAL AREAS JOURNAL</t>
  </si>
  <si>
    <t>0885-8608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</si>
  <si>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</si>
  <si>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</si>
  <si>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</si>
  <si>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</si>
  <si>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</si>
  <si>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</si>
  <si>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NATURE CELL BIOLOGY</t>
  </si>
  <si>
    <t>1465-7392</t>
  </si>
  <si>
    <t>NATURE CHEMISTRY</t>
  </si>
  <si>
    <t>1755-4330</t>
  </si>
  <si>
    <t>NATURE CHEMICAL BIOLOGY</t>
  </si>
  <si>
    <t>1552-4450</t>
  </si>
  <si>
    <t>NATURE CLIMATE CHANGE</t>
  </si>
  <si>
    <t>1758-678X</t>
  </si>
  <si>
    <t>NATURE COMMUNICATIONS</t>
  </si>
  <si>
    <t>2041-1723</t>
  </si>
  <si>
    <t>NATURAL COMPUTING</t>
  </si>
  <si>
    <t>1567-7818</t>
  </si>
  <si>
    <t>NATURE CONSERVATION-BULGARIA</t>
  </si>
  <si>
    <t>1314-6947</t>
  </si>
  <si>
    <t>NATURE + CULTURE</t>
  </si>
  <si>
    <t>1558-6073</t>
  </si>
  <si>
    <t>NATURE ECOLOGY &amp; EVOLUTION</t>
  </si>
  <si>
    <t>2397-334X</t>
  </si>
  <si>
    <t>NATURE ENERGY</t>
  </si>
  <si>
    <t>2058-7546</t>
  </si>
  <si>
    <t>NATURE GENETICS</t>
  </si>
  <si>
    <t>1061-4036</t>
  </si>
  <si>
    <t>NATURE GEOSCIENCE</t>
  </si>
  <si>
    <t>1752-0894</t>
  </si>
  <si>
    <t>NATURAL HAZARDS AND EARTH SYSTEM SCIENCES</t>
  </si>
  <si>
    <t>1561-8633</t>
  </si>
  <si>
    <t>NATURAL HAZARDS</t>
  </si>
  <si>
    <t>0921-030X</t>
  </si>
  <si>
    <t>NATURAL HAZARDS REVIEW</t>
  </si>
  <si>
    <t>1527-6988</t>
  </si>
  <si>
    <t>NATURAL HISTORY</t>
  </si>
  <si>
    <t>0028-0712</t>
  </si>
  <si>
    <t>NATURE IMMUNOLOGY</t>
  </si>
  <si>
    <t>1529-2908</t>
  </si>
  <si>
    <t>NATURAL LANGUAGE ENGINEERING</t>
  </si>
  <si>
    <t>1351-3249</t>
  </si>
  <si>
    <t>NATURAL LANGUAGE &amp; LINGUISTIC THEORY</t>
  </si>
  <si>
    <t>0167-806X</t>
  </si>
  <si>
    <t>NATURAL LANGUAGE SEMANTICS</t>
  </si>
  <si>
    <t>0925-854X</t>
  </si>
  <si>
    <t>NATURE MATERIALS</t>
  </si>
  <si>
    <t>1476-1122</t>
  </si>
  <si>
    <t>NATURE MEDICINE</t>
  </si>
  <si>
    <t>1078-8956</t>
  </si>
  <si>
    <t>NATURE METHODS</t>
  </si>
  <si>
    <t>1548-7091</t>
  </si>
  <si>
    <t>NATURE MICROBIOLOGY</t>
  </si>
  <si>
    <t>2058-5276</t>
  </si>
  <si>
    <t>NATURE NANOTECHNOLOGY</t>
  </si>
  <si>
    <t>1748-3387</t>
  </si>
  <si>
    <t>NATURE NEUROSCIENCE</t>
  </si>
  <si>
    <t>1097-6256</t>
  </si>
  <si>
    <t>NATURE PHOTONICS</t>
  </si>
  <si>
    <t>1749-4885</t>
  </si>
  <si>
    <t>NATURE PHYSICS</t>
  </si>
  <si>
    <t>1745-2473</t>
  </si>
  <si>
    <t>NATURE PLANTS</t>
  </si>
  <si>
    <t>2055-026X</t>
  </si>
  <si>
    <t>NATURAL PRODUCT COMMUNICATIONS</t>
  </si>
  <si>
    <t>1934-578X</t>
  </si>
  <si>
    <t>NATURAL PRODUCT REPORTS</t>
  </si>
  <si>
    <t>0265-0568</t>
  </si>
  <si>
    <t>NATURAL PRODUCT RESEARCH</t>
  </si>
  <si>
    <t>1478-6419</t>
  </si>
  <si>
    <t>NATURE PROTOCOLS</t>
  </si>
  <si>
    <t>1754-2189</t>
  </si>
  <si>
    <t>NATURAL RESOURCES FORUM</t>
  </si>
  <si>
    <t>0165-0203</t>
  </si>
  <si>
    <t>NATURAL RESOURCES JOURNAL</t>
  </si>
  <si>
    <t>0028-0739</t>
  </si>
  <si>
    <t>NATURAL RESOURCE MODELING</t>
  </si>
  <si>
    <t>0890-8575</t>
  </si>
  <si>
    <t>NATURAL RESOURCES RESEARCH</t>
  </si>
  <si>
    <t>1520-7439</t>
  </si>
  <si>
    <t>NATURE REVIEWS CANCER</t>
  </si>
  <si>
    <t>1474-175X</t>
  </si>
  <si>
    <t>NATURE REVIEWS CARDIOLOGY</t>
  </si>
  <si>
    <t>1759-5002</t>
  </si>
  <si>
    <t>NATURE REVIEWS CHEMISTRY</t>
  </si>
  <si>
    <t>NATURE REVIEWS CLINICAL ONCOLOGY</t>
  </si>
  <si>
    <t>1759-4774</t>
  </si>
  <si>
    <t>NATURE REVIEWS DISEASE PRIMERS</t>
  </si>
  <si>
    <t>2056-676X</t>
  </si>
  <si>
    <t>NATURE REVIEWS DRUG DISCOVERY</t>
  </si>
  <si>
    <t>1474-1776</t>
  </si>
  <si>
    <t>NATURE REVIEWS ENDOCRINOLOGY</t>
  </si>
  <si>
    <t>1759-5029</t>
  </si>
  <si>
    <t>NATURE REVIEWS GASTROENTEROLOGY &amp; HEPATOLOGY</t>
  </si>
  <si>
    <t>1759-5045</t>
  </si>
  <si>
    <t>NATURE REVIEWS GENETICS</t>
  </si>
  <si>
    <t>1471-0056</t>
  </si>
  <si>
    <t>NATURE REVIEWS IMMUNOLOGY</t>
  </si>
  <si>
    <t>1474-1733</t>
  </si>
  <si>
    <t>NATURE REVIEWS MATERIALS</t>
  </si>
  <si>
    <t>2058-8437</t>
  </si>
  <si>
    <t>NATURE REVIEWS MICROBIOLOGY</t>
  </si>
  <si>
    <t>1740-1526</t>
  </si>
  <si>
    <t>NATURE REVIEWS MOLECULAR CELL BIOLOGY</t>
  </si>
  <si>
    <t>1471-0072</t>
  </si>
  <si>
    <t>NATURE REVIEWS NEPHROLOGY</t>
  </si>
  <si>
    <t>1759-5061</t>
  </si>
  <si>
    <t>NATURE REVIEWS NEUROLOGY</t>
  </si>
  <si>
    <t>1759-4758</t>
  </si>
  <si>
    <t>NATURE REVIEWS NEUROSCIENCE</t>
  </si>
  <si>
    <t>1471-003X</t>
  </si>
  <si>
    <t>NATURE REVIEWS RHEUMATOLOGY</t>
  </si>
  <si>
    <t>1759-4790</t>
  </si>
  <si>
    <t>NATURE REVIEWS UROLOGY</t>
  </si>
  <si>
    <t>1759-4812</t>
  </si>
  <si>
    <t>NATURE STRUCTURAL &amp; MOLECULAR BIOLOGY</t>
  </si>
  <si>
    <t>1545-9993</t>
  </si>
  <si>
    <t>NATION</t>
  </si>
  <si>
    <t>0027-8378</t>
  </si>
  <si>
    <t>NATIONS AND NATIONALISM</t>
  </si>
  <si>
    <t>1354-5078</t>
  </si>
  <si>
    <t>NATIONAL ACADEMY SCIENCE LETTERS-INDIA</t>
  </si>
  <si>
    <t>0250-541X</t>
  </si>
  <si>
    <t>NATIONAL MEDICAL JOURNAL OF INDIA</t>
  </si>
  <si>
    <t>0970-258X</t>
  </si>
  <si>
    <t>NATIONAL SCIENCE REVIEW</t>
  </si>
  <si>
    <t>2095-5138</t>
  </si>
  <si>
    <t>NATURE</t>
  </si>
  <si>
    <t>0028-0836</t>
  </si>
  <si>
    <t>NAUTILUS</t>
  </si>
  <si>
    <t>0028-1344</t>
  </si>
  <si>
    <t>NAVAL ENGINEERS JOURNAL</t>
  </si>
  <si>
    <t>0028-1425</t>
  </si>
  <si>
    <t>NAVAL RESEARCH LOGISTICS</t>
  </si>
  <si>
    <t>0894-069X</t>
  </si>
  <si>
    <t>NAVIGATION-JOURNAL OF THE INSTITUTE OF NAVIGATION</t>
  </si>
  <si>
    <t>0028-1522</t>
  </si>
  <si>
    <t>NBER MACROECONOMICS ANNUAL</t>
  </si>
  <si>
    <t>0889-3365</t>
  </si>
  <si>
    <t>NDT &amp; E INTERNATIONAL</t>
  </si>
  <si>
    <t>0963-8695</t>
  </si>
  <si>
    <t>NEAR SURFACE GEOPHYSICS</t>
  </si>
  <si>
    <t>1569-4445</t>
  </si>
  <si>
    <t>NEBRASKA SYMPOSIUM ON MOTIVATION</t>
  </si>
  <si>
    <t>0146-7875</t>
  </si>
  <si>
    <t>NEFROLOGIA</t>
  </si>
  <si>
    <t>0211-6995</t>
  </si>
  <si>
    <t>NEGOTIATION AND CONFLICT MANAGEMENT RESEARCH</t>
  </si>
  <si>
    <t>1750-4708</t>
  </si>
  <si>
    <t>NEGOTIATION JOURNAL</t>
  </si>
  <si>
    <t>0748-4526</t>
  </si>
  <si>
    <t>NEMATOLOGY</t>
  </si>
  <si>
    <t>1388-5545</t>
  </si>
  <si>
    <t>NEMATROPICA</t>
  </si>
  <si>
    <t>0099-5444</t>
  </si>
  <si>
    <t>NEOBIOTA</t>
  </si>
  <si>
    <t>1619-0033</t>
  </si>
  <si>
    <t>NEONATOLOGY</t>
  </si>
  <si>
    <t>1661-7800</t>
  </si>
  <si>
    <t>NEOPLASIA</t>
  </si>
  <si>
    <t>1476-5586</t>
  </si>
  <si>
    <t>NEOPLASMA</t>
  </si>
  <si>
    <t>0028-2685</t>
  </si>
  <si>
    <t>NEOTROPICAL ENTOMOLOGY</t>
  </si>
  <si>
    <t>1519-566X</t>
  </si>
  <si>
    <t>NEOTROPICAL ICHTHYOLOGY</t>
  </si>
  <si>
    <t>1679-6225</t>
  </si>
  <si>
    <t>NEPHROLOGY DIALYSIS TRANSPLANTATION</t>
  </si>
  <si>
    <t>0931-0509</t>
  </si>
  <si>
    <t>NEPHROLOGY NURSING JOURNAL</t>
  </si>
  <si>
    <t>1526-744X</t>
  </si>
  <si>
    <t>NEPHROLOGIE &amp; THERAPEUTIQUE</t>
  </si>
  <si>
    <t>1769-7255</t>
  </si>
  <si>
    <t>NEPHROLOGY</t>
  </si>
  <si>
    <t>1320-5358</t>
  </si>
  <si>
    <t>NEPHRON</t>
  </si>
  <si>
    <t>1660-8151</t>
  </si>
  <si>
    <t>NERVENARZT</t>
  </si>
  <si>
    <t>0028-2804</t>
  </si>
  <si>
    <t>NETHERLANDS HEART JOURNAL</t>
  </si>
  <si>
    <t>1568-5888</t>
  </si>
  <si>
    <t>NETHERLANDS JOURNAL OF GEOSCIENCES-GEOLOGIE EN MIJNBOUW</t>
  </si>
  <si>
    <t>0016-7746</t>
  </si>
  <si>
    <t>NETHERLANDS JOURNAL OF MEDICINE</t>
  </si>
  <si>
    <t>0300-2977</t>
  </si>
  <si>
    <t>NETHERLANDS QUARTERLY OF HUMAN RIGHTS</t>
  </si>
  <si>
    <t>0924-0519</t>
  </si>
  <si>
    <t>NETWORKS AND HETEROGENEOUS MEDIA</t>
  </si>
  <si>
    <t>1556-1801</t>
  </si>
  <si>
    <t>NETWORKS &amp; SPATIAL ECONOMICS</t>
  </si>
  <si>
    <t>1566-113X</t>
  </si>
  <si>
    <t>NETWORK-COMPUTATION IN NEURAL SYSTEMS</t>
  </si>
  <si>
    <t>0954-898X</t>
  </si>
  <si>
    <t>NETWORKS</t>
  </si>
  <si>
    <t>0028-3045</t>
  </si>
  <si>
    <t>NEUES JAHRBUCH FUR GEOLOGIE UND PALAONTOLOGIE-ABHANDLUNGEN</t>
  </si>
  <si>
    <t>0077-7749</t>
  </si>
  <si>
    <t>NEUES JAHRBUCH FUR MINERALOGIE-ABHANDLUNGEN</t>
  </si>
  <si>
    <t>0077-7757</t>
  </si>
  <si>
    <t>NEURAL COMPUTATION</t>
  </si>
  <si>
    <t>0899-7667</t>
  </si>
  <si>
    <t>NEURAL COMPUTING &amp; APPLICATIONS</t>
  </si>
  <si>
    <t>0941-0643</t>
  </si>
  <si>
    <t>NEURAL DEVELOPMENT</t>
  </si>
  <si>
    <t>NEURAL NETWORK WORLD</t>
  </si>
  <si>
    <t>1210-0552</t>
  </si>
  <si>
    <t>NEURAL NETWORKS</t>
  </si>
  <si>
    <t>0893-6080</t>
  </si>
  <si>
    <t>NEURAL PLASTICITY</t>
  </si>
  <si>
    <t>2090-5904</t>
  </si>
  <si>
    <t>NEURAL PROCESSING LETTERS</t>
  </si>
  <si>
    <t>1370-4621</t>
  </si>
  <si>
    <t>NEURAL REGENERATION RESEARCH</t>
  </si>
  <si>
    <t>1673-5374</t>
  </si>
  <si>
    <t>NEUROBIOLOGY OF AGING</t>
  </si>
  <si>
    <t>0197-4580</t>
  </si>
  <si>
    <t>NEUROBIOLOGY OF DISEASE</t>
  </si>
  <si>
    <t>0969-9961</t>
  </si>
  <si>
    <t>NEUROBIOLOGY OF LEARNING AND MEMORY</t>
  </si>
  <si>
    <t>1074-7427</t>
  </si>
  <si>
    <t>NEUROCASE</t>
  </si>
  <si>
    <t>1355-4794</t>
  </si>
  <si>
    <t>NEUROCHEMISTRY INTERNATIONAL</t>
  </si>
  <si>
    <t>0197-0186</t>
  </si>
  <si>
    <t>NEUROCHEMICAL JOURNAL</t>
  </si>
  <si>
    <t>1819-7124</t>
  </si>
  <si>
    <t>NEUROCHEMICAL RESEARCH</t>
  </si>
  <si>
    <t>0364-3190</t>
  </si>
  <si>
    <t>NEUROCHIRURGIE</t>
  </si>
  <si>
    <t>0028-3770</t>
  </si>
  <si>
    <t>NEUROCIRUGIA</t>
  </si>
  <si>
    <t>1130-1473</t>
  </si>
  <si>
    <t>NEUROCOMPUTING</t>
  </si>
  <si>
    <t>0925-2312</t>
  </si>
  <si>
    <t>NEUROCRITICAL CARE</t>
  </si>
  <si>
    <t>1541-6933</t>
  </si>
  <si>
    <t>NEURODEGENERATIVE DISEASES</t>
  </si>
  <si>
    <t>1660-2854</t>
  </si>
  <si>
    <t>NEUROENDOCRINOLOGY LETTERS</t>
  </si>
  <si>
    <t>0172-780X</t>
  </si>
  <si>
    <t>NEUROENDOCRINOLOGY</t>
  </si>
  <si>
    <t>0028-3835</t>
  </si>
  <si>
    <t>NEUROEPIDEMIOLOGY</t>
  </si>
  <si>
    <t>0251-5350</t>
  </si>
  <si>
    <t>NEUROETHICS</t>
  </si>
  <si>
    <t>1874-5490</t>
  </si>
  <si>
    <t>NEUROGASTROENTEROLOGY AND MOTILITY</t>
  </si>
  <si>
    <t>1350-1925</t>
  </si>
  <si>
    <t>NEUROGENETICS</t>
  </si>
  <si>
    <t>1364-6745</t>
  </si>
  <si>
    <t>NEUROIMAGING CLINICS OF NORTH AMERICA</t>
  </si>
  <si>
    <t>1052-5149</t>
  </si>
  <si>
    <t>NEUROIMAGE</t>
  </si>
  <si>
    <t>1053-8119</t>
  </si>
  <si>
    <t>NEUROIMAGE-CLINICAL</t>
  </si>
  <si>
    <t>2213-1582</t>
  </si>
  <si>
    <t>NEUROIMMUNOMODULATION</t>
  </si>
  <si>
    <t>1021-7401</t>
  </si>
  <si>
    <t>NEUROINFORMATICS</t>
  </si>
  <si>
    <t>1539-2791</t>
  </si>
  <si>
    <t>NEUROLOGY ASIA</t>
  </si>
  <si>
    <t>1823-6138</t>
  </si>
  <si>
    <t>NEUROLOGIC CLINICS</t>
  </si>
  <si>
    <t>0733-8619</t>
  </si>
  <si>
    <t>NEUROLOGY INDIA</t>
  </si>
  <si>
    <t>0028-3886</t>
  </si>
  <si>
    <t>NEUROLOGIA MEDICO-CHIRURGICA</t>
  </si>
  <si>
    <t>0470-8105</t>
  </si>
  <si>
    <t>NEUROLOGIA I NEUROCHIRURGIA POLSKA</t>
  </si>
  <si>
    <t>0028-3843</t>
  </si>
  <si>
    <t>NEUROLOGICAL RESEARCH</t>
  </si>
  <si>
    <t>0161-6412</t>
  </si>
  <si>
    <t>NEUROLOGICAL SCIENCES</t>
  </si>
  <si>
    <t>1590-1874</t>
  </si>
  <si>
    <t>NEUROLOGIA</t>
  </si>
  <si>
    <t>0213-4853</t>
  </si>
  <si>
    <t>NEUROLOGIST</t>
  </si>
  <si>
    <t>1074-7931</t>
  </si>
  <si>
    <t>NEUROLOGY</t>
  </si>
  <si>
    <t>0028-3878</t>
  </si>
  <si>
    <t>NEUROMODULATION</t>
  </si>
  <si>
    <t>1094-7159</t>
  </si>
  <si>
    <t>NEUROMOLECULAR MEDICINE</t>
  </si>
  <si>
    <t>1535-1084</t>
  </si>
  <si>
    <t>NEUROMUSCULAR DISORDERS</t>
  </si>
  <si>
    <t>0960-8966</t>
  </si>
  <si>
    <t>NEURON</t>
  </si>
  <si>
    <t>0896-6273</t>
  </si>
  <si>
    <t>NEURO-ONCOLOGY</t>
  </si>
  <si>
    <t>1522-8517</t>
  </si>
  <si>
    <t>NEUROPATHOLOGY AND APPLIED NEUROBIOLOGY</t>
  </si>
  <si>
    <t>0305-1846</t>
  </si>
  <si>
    <t>NEUROPATHOLOGY</t>
  </si>
  <si>
    <t>0919-6544</t>
  </si>
  <si>
    <t>NEUROPEDIATRICS</t>
  </si>
  <si>
    <t>0174-304X</t>
  </si>
  <si>
    <t>NEUROPEPTIDES</t>
  </si>
  <si>
    <t>0143-4179</t>
  </si>
  <si>
    <t>NEUROPHARMACOLOGY</t>
  </si>
  <si>
    <t>0028-3908</t>
  </si>
  <si>
    <t>NEUROPHOTONICS</t>
  </si>
  <si>
    <t>2329-423X</t>
  </si>
  <si>
    <t>NEUROPHYSIOLOGIE CLINIQUE-CLINICAL NEUROPHYSIOLOGY</t>
  </si>
  <si>
    <t>0987-7053</t>
  </si>
  <si>
    <t>NEUROPHYSIOLOGY</t>
  </si>
  <si>
    <t>0090-2977</t>
  </si>
  <si>
    <t>NEUROPSYCHIATRIC DISEASE AND TREATMENT</t>
  </si>
  <si>
    <t>NEUROPSYCHOBIOLOGY</t>
  </si>
  <si>
    <t>0302-282X</t>
  </si>
  <si>
    <t>NEUROPSYCHOLOGICAL REHABILITATION</t>
  </si>
  <si>
    <t>0960-2011</t>
  </si>
  <si>
    <t>NEUROPSYCHOLOGY REVIEW</t>
  </si>
  <si>
    <t>1040-7308</t>
  </si>
  <si>
    <t>NEUROPSYCHOLOGIA</t>
  </si>
  <si>
    <t>0028-3932</t>
  </si>
  <si>
    <t>NEUROPSYCHOLOGY</t>
  </si>
  <si>
    <t>0894-4105</t>
  </si>
  <si>
    <t>NEUROPSYCHOPHARMACOLOGY</t>
  </si>
  <si>
    <t>0893-133X</t>
  </si>
  <si>
    <t>NEURORADIOLOGY</t>
  </si>
  <si>
    <t>0028-3940</t>
  </si>
  <si>
    <t>NEUROREHABILITATION AND NEURAL REPAIR</t>
  </si>
  <si>
    <t>1545-9683</t>
  </si>
  <si>
    <t>NEUROREHABILITATION</t>
  </si>
  <si>
    <t>1053-8135</t>
  </si>
  <si>
    <t>NEUROREPORT</t>
  </si>
  <si>
    <t>0959-4965</t>
  </si>
  <si>
    <t>NEUROSCIENCE AND BIOBEHAVIORAL REVIEWS</t>
  </si>
  <si>
    <t>0149-7634</t>
  </si>
  <si>
    <t>NEUROSCIENCE BULLETIN</t>
  </si>
  <si>
    <t>1673-7067</t>
  </si>
  <si>
    <t>NEUROSCIENCE LETTERS</t>
  </si>
  <si>
    <t>0304-3940</t>
  </si>
  <si>
    <t>NEUROSCIENCE RESEARCH</t>
  </si>
  <si>
    <t>0168-0102</t>
  </si>
  <si>
    <t>NEUROSCIENCE</t>
  </si>
  <si>
    <t>0306-4522</t>
  </si>
  <si>
    <t>NEUROSCIENCES</t>
  </si>
  <si>
    <t>1319-6138</t>
  </si>
  <si>
    <t>NEUROSCIENTIST</t>
  </si>
  <si>
    <t>1073-8584</t>
  </si>
  <si>
    <t>NEUROSURGERY CLINICS OF NORTH AMERICA</t>
  </si>
  <si>
    <t>1042-3680</t>
  </si>
  <si>
    <t>NEUROSURGICAL FOCUS</t>
  </si>
  <si>
    <t>1092-0684</t>
  </si>
  <si>
    <t>NEUROSURGICAL REVIEW</t>
  </si>
  <si>
    <t>0344-5607</t>
  </si>
  <si>
    <t>NEUROSURGERY</t>
  </si>
  <si>
    <t>0148-396X</t>
  </si>
  <si>
    <t>NEUROTHERAPEUTICS</t>
  </si>
  <si>
    <t>1933-7213</t>
  </si>
  <si>
    <t>NEUROTOXICITY RESEARCH</t>
  </si>
  <si>
    <t>1029-8428</t>
  </si>
  <si>
    <t>NEUROTOXICOLOGY AND TERATOLOGY</t>
  </si>
  <si>
    <t>0892-0362</t>
  </si>
  <si>
    <t>NEUROTOXICOLOGY</t>
  </si>
  <si>
    <t>0161-813X</t>
  </si>
  <si>
    <t>NEUROUROLOGY AND URODYNAMICS</t>
  </si>
  <si>
    <t>0733-2467</t>
  </si>
  <si>
    <t>NEW ASTRONOMY</t>
  </si>
  <si>
    <t>1384-1076</t>
  </si>
  <si>
    <t>NEW ASTRONOMY REVIEWS</t>
  </si>
  <si>
    <t>1387-6473</t>
  </si>
  <si>
    <t>NEW BIOTECHNOLOGY</t>
  </si>
  <si>
    <t>1871-6784</t>
  </si>
  <si>
    <t>NEW CARBON MATERIALS</t>
  </si>
  <si>
    <t>1007-8827</t>
  </si>
  <si>
    <t>NEW DIRECTIONS FOR CHILD AND ADOLESCENT DEVELOPMENT</t>
  </si>
  <si>
    <t>1534-8687</t>
  </si>
  <si>
    <t>NEW ENGLAND JOURNAL OF MEDICINE</t>
  </si>
  <si>
    <t>0028-4793</t>
  </si>
  <si>
    <t>NEW FORESTS</t>
  </si>
  <si>
    <t>0169-4286</t>
  </si>
  <si>
    <t>NEW GENERATION COMPUTING</t>
  </si>
  <si>
    <t>0288-3635</t>
  </si>
  <si>
    <t>NEW GENETICS AND SOCIETY</t>
  </si>
  <si>
    <t>1463-6778</t>
  </si>
  <si>
    <t>NEW IDEAS IN PSYCHOLOGY</t>
  </si>
  <si>
    <t>0732-118X</t>
  </si>
  <si>
    <t>NEW JOURNAL OF CHEMISTRY</t>
  </si>
  <si>
    <t>1144-0546</t>
  </si>
  <si>
    <t>NEW JOURNAL OF PHYSICS</t>
  </si>
  <si>
    <t>1367-2630</t>
  </si>
  <si>
    <t>NEW LEFT REVIEW</t>
  </si>
  <si>
    <t>0028-6060</t>
  </si>
  <si>
    <t>NEW MEDIA &amp; SOCIETY</t>
  </si>
  <si>
    <t>1461-4448</t>
  </si>
  <si>
    <t>NEW MEDIT</t>
  </si>
  <si>
    <t>1594-5685</t>
  </si>
  <si>
    <t>NEW MICROBIOLOGICA</t>
  </si>
  <si>
    <t>1121-7138</t>
  </si>
  <si>
    <t>NEW PERSPECTIVES ON TURKEY</t>
  </si>
  <si>
    <t>0896-6346</t>
  </si>
  <si>
    <t>NEW PHYTOLOGIST</t>
  </si>
  <si>
    <t>0028-646X</t>
  </si>
  <si>
    <t>NEW POLITICAL ECONOMY</t>
  </si>
  <si>
    <t>1356-3467</t>
  </si>
  <si>
    <t>NEW REPUBLIC</t>
  </si>
  <si>
    <t>0028-6583</t>
  </si>
  <si>
    <t>NEW REVIEW OF HYPERMEDIA AND MULTIMEDIA</t>
  </si>
  <si>
    <t>1361-4568</t>
  </si>
  <si>
    <t>NEW SCIENTIST</t>
  </si>
  <si>
    <t>0262-4079</t>
  </si>
  <si>
    <t>NEW TECHNOLOGY WORK AND EMPLOYMENT</t>
  </si>
  <si>
    <t>0268-1072</t>
  </si>
  <si>
    <t>NEW YORK JOURNAL OF MATHEMATICS</t>
  </si>
  <si>
    <t>1076-9803</t>
  </si>
  <si>
    <t>NEW YORK UNIVERSITY LAW REVIEW</t>
  </si>
  <si>
    <t>0028-7881</t>
  </si>
  <si>
    <t>NEW ZEALAND GEOGRAPHER</t>
  </si>
  <si>
    <t>0028-8144</t>
  </si>
  <si>
    <t>NEW ZEALAND JOURNAL OF AGRICULTURAL RESEARCH</t>
  </si>
  <si>
    <t>0028-8233</t>
  </si>
  <si>
    <t>NEW ZEALAND JOURNAL OF BOTANY</t>
  </si>
  <si>
    <t>0028-825X</t>
  </si>
  <si>
    <t>NEW ZEALAND JOURNAL OF CROP AND HORTICULTURAL SCIENCE</t>
  </si>
  <si>
    <t>0114-0671</t>
  </si>
  <si>
    <t>NEW ZEALAND JOURNAL OF ECOLOGY</t>
  </si>
  <si>
    <t>0110-6465</t>
  </si>
  <si>
    <t>NEW ZEALAND JOURNAL OF GEOLOGY AND GEOPHYSICS</t>
  </si>
  <si>
    <t>0028-8306</t>
  </si>
  <si>
    <t>NEW ZEALAND JOURNAL OF MARINE AND FRESHWATER RESEARCH</t>
  </si>
  <si>
    <t>0028-8330</t>
  </si>
  <si>
    <t>NEW ZEALAND JOURNAL OF ZOOLOGY</t>
  </si>
  <si>
    <t>0301-4223</t>
  </si>
  <si>
    <t>NEW ZEALAND VETERINARY JOURNAL</t>
  </si>
  <si>
    <t>0048-0169</t>
  </si>
  <si>
    <t>NEWSLETTERS ON STRATIGRAPHY</t>
  </si>
  <si>
    <t>0078-0421</t>
  </si>
  <si>
    <t>NEXUS NETWORK JOURNAL</t>
  </si>
  <si>
    <t>1590-5896</t>
  </si>
  <si>
    <t>NICOTINE &amp; TOBACCO RESEARCH</t>
  </si>
  <si>
    <t>1462-2203</t>
  </si>
  <si>
    <t>NIGERIAN JOURNAL OF CLINICAL PRACTICE</t>
  </si>
  <si>
    <t>1119-3077</t>
  </si>
  <si>
    <t>NIHON REOROJI GAKKAISHI</t>
  </si>
  <si>
    <t>0387-1533</t>
  </si>
  <si>
    <t>NIPPON SUISAN GAKKAISHI</t>
  </si>
  <si>
    <t>0021-5392</t>
  </si>
  <si>
    <t>NITRIC OXIDE-BIOLOGY AND CHEMISTRY</t>
  </si>
  <si>
    <t>1089-8603</t>
  </si>
  <si>
    <t>NJAS-WAGENINGEN JOURNAL OF LIFE SCIENCES</t>
  </si>
  <si>
    <t>1573-5214</t>
  </si>
  <si>
    <t>NMR IN BIOMEDICINE</t>
  </si>
  <si>
    <t>0952-3480</t>
  </si>
  <si>
    <t>NODEA-NONLINEAR DIFFERENTIAL EQUATIONS AND APPLICATIONS</t>
  </si>
  <si>
    <t>1021-9722</t>
  </si>
  <si>
    <t>NOISE CONTROL ENGINEERING JOURNAL</t>
  </si>
  <si>
    <t>0736-2501</t>
  </si>
  <si>
    <t>NOISE &amp; HEALTH</t>
  </si>
  <si>
    <t>1463-1741</t>
  </si>
  <si>
    <t>NONDESTRUCTIVE TESTING AND EVALUATION</t>
  </si>
  <si>
    <t>1058-9759</t>
  </si>
  <si>
    <t>NONLINEAR DYNAMICS PSYCHOLOGY AND LIFE SCIENCES</t>
  </si>
  <si>
    <t>1090-0578</t>
  </si>
  <si>
    <t>NONLINEAR ANALYSIS-HYBRID SYSTEMS</t>
  </si>
  <si>
    <t>1751-570X</t>
  </si>
  <si>
    <t>NONLINEAR ANALYSIS-MODELLING AND CONTROL</t>
  </si>
  <si>
    <t>1392-5113</t>
  </si>
  <si>
    <t>NONLINEAR ANALYSIS-REAL WORLD APPLICATIONS</t>
  </si>
  <si>
    <t>1468-1218</t>
  </si>
  <si>
    <t>NONLINEAR ANALYSIS-THEORY METHODS &amp; APPLICATIONS</t>
  </si>
  <si>
    <t>0362-546X</t>
  </si>
  <si>
    <t>NONLINEAR DYNAMICS</t>
  </si>
  <si>
    <t>0924-090X</t>
  </si>
  <si>
    <t>NONLINEAR PROCESSES IN GEOPHYSICS</t>
  </si>
  <si>
    <t>1023-5809</t>
  </si>
  <si>
    <t>NONLINEARITY</t>
  </si>
  <si>
    <t>0951-7715</t>
  </si>
  <si>
    <t>NONPROFIT AND VOLUNTARY SECTOR QUARTERLY</t>
  </si>
  <si>
    <t>0899-7640</t>
  </si>
  <si>
    <t>NONPROFIT MANAGEMENT &amp; LEADERSHIP</t>
  </si>
  <si>
    <t>1048-6682</t>
  </si>
  <si>
    <t>NORDIC JOURNAL OF BOTANY</t>
  </si>
  <si>
    <t>0107-055X</t>
  </si>
  <si>
    <t>NORDIC JOURNAL OF LINGUISTICS</t>
  </si>
  <si>
    <t>0332-5865</t>
  </si>
  <si>
    <t>NORDIC JOURNAL OF MUSIC THERAPY</t>
  </si>
  <si>
    <t>0809-8131</t>
  </si>
  <si>
    <t>NORDIC JOURNAL OF PSYCHIATRY</t>
  </si>
  <si>
    <t>0803-9488</t>
  </si>
  <si>
    <t>NORDIC PSYCHOLOGY</t>
  </si>
  <si>
    <t>1901-2276</t>
  </si>
  <si>
    <t>NORDIC PULP &amp; PAPER RESEARCH JOURNAL</t>
  </si>
  <si>
    <t>0283-2631</t>
  </si>
  <si>
    <t>NORDIC STUDIES ON ALCOHOL AND DRUGS</t>
  </si>
  <si>
    <t>1455-0725</t>
  </si>
  <si>
    <t>NOROPSIKIYATRI ARSIVI-ARCHIVES OF NEUROPSYCHIATRY</t>
  </si>
  <si>
    <t>1300-0667</t>
  </si>
  <si>
    <t>NORSK GEOGRAFISK TIDSSKRIFT-NORWEGIAN JOURNAL OF GEOGRAPHY</t>
  </si>
  <si>
    <t>0029-1951</t>
  </si>
  <si>
    <t>NORTHEASTERN NATURALIST</t>
  </si>
  <si>
    <t>1092-6194</t>
  </si>
  <si>
    <t>NORTHERN HISTORY</t>
  </si>
  <si>
    <t>0078-172X</t>
  </si>
  <si>
    <t>NORTH-WESTERN JOURNAL OF ZOOLOGY</t>
  </si>
  <si>
    <t>1584-9074</t>
  </si>
  <si>
    <t>NORTHWEST SCIENCE</t>
  </si>
  <si>
    <t>0029-344X</t>
  </si>
  <si>
    <t>NORTHWESTERN UNIVERSITY LAW REVIEW</t>
  </si>
  <si>
    <t>0029-3571</t>
  </si>
  <si>
    <t>NORWEGIAN JOURNAL OF GEOLOGY</t>
  </si>
  <si>
    <t>NOTULAE BOTANICAE HORTI AGROBOTANICI CLUJ-NAPOCA</t>
  </si>
  <si>
    <t>0255-965X</t>
  </si>
  <si>
    <t>NOTARZT</t>
  </si>
  <si>
    <t>0177-2309</t>
  </si>
  <si>
    <t>NOTES AND RECORDS-THE ROYAL SOCIETY JOURNAL OF THE HISTORY OF SCIENCE</t>
  </si>
  <si>
    <t>0035-9149</t>
  </si>
  <si>
    <t>NOTFALL &amp; RETTUNGSMEDIZIN</t>
  </si>
  <si>
    <t>1434-6222</t>
  </si>
  <si>
    <t>NOTORNIS</t>
  </si>
  <si>
    <t>0029-4470</t>
  </si>
  <si>
    <t>NOTRE DAME JOURNAL OF FORMAL LOGIC</t>
  </si>
  <si>
    <t>0029-4527</t>
  </si>
  <si>
    <t>NOTRE DAME LAW REVIEW</t>
  </si>
  <si>
    <t>0745-3515</t>
  </si>
  <si>
    <t>NOVA HEDWIGIA</t>
  </si>
  <si>
    <t>0029-5035</t>
  </si>
  <si>
    <t>NOVON</t>
  </si>
  <si>
    <t>1055-3177</t>
  </si>
  <si>
    <t>NPG ASIA MATERIALS</t>
  </si>
  <si>
    <t>1884-4049</t>
  </si>
  <si>
    <t>NPJ BIOFILMS AND MICROBIOMES</t>
  </si>
  <si>
    <t>NPJ COMPUTATIONAL MATERIALS</t>
  </si>
  <si>
    <t>NPJ GENOMIC MEDICINE</t>
  </si>
  <si>
    <t>2056-7944</t>
  </si>
  <si>
    <t>NPJ MICROGRAVITY</t>
  </si>
  <si>
    <t>NPJ PRIMARY CARE RESPIRATORY MEDICINE</t>
  </si>
  <si>
    <t>NPJ QUANTUM INFORMATION</t>
  </si>
  <si>
    <t>NPJ VACCINES</t>
  </si>
  <si>
    <t>NAUNYN-SCHMIEDEBERGS ARCHIVES OF PHARMACOLOGY</t>
  </si>
  <si>
    <t>0028-1298</t>
  </si>
  <si>
    <t>NUCLEAR DATA SHEETS</t>
  </si>
  <si>
    <t>0090-3752</t>
  </si>
  <si>
    <t>NUCLEAR ENGINEERING AND DESIGN</t>
  </si>
  <si>
    <t>0029-5493</t>
  </si>
  <si>
    <t>NUCLEAR ENGINEERING INTERNATIONAL</t>
  </si>
  <si>
    <t>0029-5507</t>
  </si>
  <si>
    <t>NUCLEAR ENGINEERING AND TECHNOLOGY</t>
  </si>
  <si>
    <t>1738-5733</t>
  </si>
  <si>
    <t>NUCLEAR FUSION</t>
  </si>
  <si>
    <t>0029-5515</t>
  </si>
  <si>
    <t>NUCLEAR INSTRUMENTS &amp; METHODS IN PHYSICS RESEARCH SECTION A-ACCELERATORS SPECTROMETERS DETECTORS AND ASSOCIATED EQUIPMENT</t>
  </si>
  <si>
    <t>0168-9002</t>
  </si>
  <si>
    <t>NUCLEAR INSTRUMENTS &amp; METHODS IN PHYSICS RESEARCH SECTION B-BEAM INTERACTIONS WITH MATERIALS AND ATOMS</t>
  </si>
  <si>
    <t>0168-583X</t>
  </si>
  <si>
    <t>NUCLEAR MEDICINE AND BIOLOGY</t>
  </si>
  <si>
    <t>0969-8051</t>
  </si>
  <si>
    <t>NUCLEAR MEDICINE COMMUNICATIONS</t>
  </si>
  <si>
    <t>0143-3636</t>
  </si>
  <si>
    <t>NUCLEAR PHYSICS A</t>
  </si>
  <si>
    <t>0375-9474</t>
  </si>
  <si>
    <t>NUCLEAR PHYSICS B</t>
  </si>
  <si>
    <t>0550-3213</t>
  </si>
  <si>
    <t>NUCLEAR SCIENCE AND ENGINEERING</t>
  </si>
  <si>
    <t>0029-5639</t>
  </si>
  <si>
    <t>NUCLEAR SCIENCE AND TECHNIQUES</t>
  </si>
  <si>
    <t>1001-8042</t>
  </si>
  <si>
    <t>NUCLEAR TECHNOLOGY</t>
  </si>
  <si>
    <t>0029-5450</t>
  </si>
  <si>
    <t>NUCLEAR TECHNOLOGY &amp; RADIATION PROTECTION</t>
  </si>
  <si>
    <t>1451-3994</t>
  </si>
  <si>
    <t>NUCLEIC ACID THERAPEUTICS</t>
  </si>
  <si>
    <t>2159-3337</t>
  </si>
  <si>
    <t>NUCLEIC ACIDS RESEARCH</t>
  </si>
  <si>
    <t>0305-1048</t>
  </si>
  <si>
    <t>NUCLEOSIDES NUCLEOTIDES &amp; NUCLEIC ACIDS</t>
  </si>
  <si>
    <t>1525-7770</t>
  </si>
  <si>
    <t>NUCLEUS</t>
  </si>
  <si>
    <t>1949-1034</t>
  </si>
  <si>
    <t>NUKLEARMEDIZIN-NUCLEAR MEDICINE</t>
  </si>
  <si>
    <t>0029-5566</t>
  </si>
  <si>
    <t>NUKLEONIKA</t>
  </si>
  <si>
    <t>0029-5922</t>
  </si>
  <si>
    <t>NUMERICAL ALGORITHMS</t>
  </si>
  <si>
    <t>1017-1398</t>
  </si>
  <si>
    <t>NUMERICAL FUNCTIONAL ANALYSIS AND OPTIMIZATION</t>
  </si>
  <si>
    <t>0163-0563</t>
  </si>
  <si>
    <t>NUMERICAL HEAT TRANSFER PART A-APPLICATIONS</t>
  </si>
  <si>
    <t>1040-7782</t>
  </si>
  <si>
    <t>NUMERICAL HEAT TRANSFER PART B-FUNDAMENTALS</t>
  </si>
  <si>
    <t>1040-7790</t>
  </si>
  <si>
    <t>NUMERICAL LINEAR ALGEBRA WITH APPLICATIONS</t>
  </si>
  <si>
    <t>1070-5325</t>
  </si>
  <si>
    <t>NUMERISCHE MATHEMATIK</t>
  </si>
  <si>
    <t>0029-599X</t>
  </si>
  <si>
    <t>NUMERICAL MATHEMATICS-THEORY METHODS AND APPLICATIONS</t>
  </si>
  <si>
    <t>1004-8979</t>
  </si>
  <si>
    <t>NUMERICAL METHODS FOR PARTIAL DIFFERENTIAL EQUATIONS</t>
  </si>
  <si>
    <t>0749-159X</t>
  </si>
  <si>
    <t>NUNCIUS-JOURNAL OF THE HISTORY OF SCIENCE</t>
  </si>
  <si>
    <t>0394-7394</t>
  </si>
  <si>
    <t>NURSING CLINICS OF NORTH AMERICA</t>
  </si>
  <si>
    <t>0029-6465</t>
  </si>
  <si>
    <t>NURSING IN CRITICAL CARE</t>
  </si>
  <si>
    <t>1362-1017</t>
  </si>
  <si>
    <t>NURSING ECONOMICS</t>
  </si>
  <si>
    <t>0746-1739</t>
  </si>
  <si>
    <t>NURSE EDUCATOR</t>
  </si>
  <si>
    <t>0363-3624</t>
  </si>
  <si>
    <t>NURSE EDUCATION TODAY</t>
  </si>
  <si>
    <t>0260-6917</t>
  </si>
  <si>
    <t>NURSING ETHICS</t>
  </si>
  <si>
    <t>0969-7330</t>
  </si>
  <si>
    <t>NURSING &amp; HEALTH SCIENCES</t>
  </si>
  <si>
    <t>1441-0745</t>
  </si>
  <si>
    <t>NURSING INQUIRY</t>
  </si>
  <si>
    <t>1320-7881</t>
  </si>
  <si>
    <t>NURSING OUTLOOK</t>
  </si>
  <si>
    <t>0029-6554</t>
  </si>
  <si>
    <t>NURSING PHILOSOPHY</t>
  </si>
  <si>
    <t>1466-7681</t>
  </si>
  <si>
    <t>NURSING RESEARCH</t>
  </si>
  <si>
    <t>0029-6562</t>
  </si>
  <si>
    <t>NURSING SCIENCE QUARTERLY</t>
  </si>
  <si>
    <t>0894-3184</t>
  </si>
  <si>
    <t>NURSE EDUCATION IN PRACTICE</t>
  </si>
  <si>
    <t>1471-5953</t>
  </si>
  <si>
    <t>NUTRITION AND CANCER-AN INTERNATIONAL JOURNAL</t>
  </si>
  <si>
    <t>0163-5581</t>
  </si>
  <si>
    <t>NUTRITION CLINIQUE ET METABOLISME</t>
  </si>
  <si>
    <t>0985-0562</t>
  </si>
  <si>
    <t>NUTRITION IN CLINICAL PRACTICE</t>
  </si>
  <si>
    <t>0884-5336</t>
  </si>
  <si>
    <t>NUTRIENT CYCLING IN AGROECOSYSTEMS</t>
  </si>
  <si>
    <t>1385-1314</t>
  </si>
  <si>
    <t>NUTRITION &amp; DIABETES</t>
  </si>
  <si>
    <t>2044-4052</t>
  </si>
  <si>
    <t>NUTRITION &amp; DIETETICS</t>
  </si>
  <si>
    <t>1446-6368</t>
  </si>
  <si>
    <t>NUTRICION HOSPITALARIA</t>
  </si>
  <si>
    <t>0212-1611</t>
  </si>
  <si>
    <t>NUTRITION JOURNAL</t>
  </si>
  <si>
    <t>NUTRITION &amp; METABOLISM</t>
  </si>
  <si>
    <t>NUTRITION METABOLISM AND CARDIOVASCULAR DISEASES</t>
  </si>
  <si>
    <t>0939-4753</t>
  </si>
  <si>
    <t>NUTRITIONAL NEUROSCIENCE</t>
  </si>
  <si>
    <t>1028-415X</t>
  </si>
  <si>
    <t>NUTRITION RESEARCH</t>
  </si>
  <si>
    <t>0271-5317</t>
  </si>
  <si>
    <t>NUTRITION RESEARCH AND PRACTICE</t>
  </si>
  <si>
    <t>1976-1457</t>
  </si>
  <si>
    <t>NUTRITION RESEARCH REVIEWS</t>
  </si>
  <si>
    <t>0954-4224</t>
  </si>
  <si>
    <t>NUTRITION REVIEWS</t>
  </si>
  <si>
    <t>0029-6643</t>
  </si>
  <si>
    <t>NUTRIENTS</t>
  </si>
  <si>
    <t>NUTRITION</t>
  </si>
  <si>
    <t>0899-9007</t>
  </si>
  <si>
    <t>NORTHWESTERN JOURNAL OF INTERNATIONAL LAW &amp; BUSINESS</t>
  </si>
  <si>
    <t>0196-3228</t>
  </si>
  <si>
    <t>NWIG-NEW WEST INDIAN GUIDE-NIEUWE WEST-INDISCHE GIDS</t>
  </si>
  <si>
    <t>1382-2373</t>
  </si>
  <si>
    <t>NEW ZEALAND ENTOMOLOGIST</t>
  </si>
  <si>
    <t>0077-9962</t>
  </si>
  <si>
    <t>NEW ZEALAND JOURNAL OF FORESTRY SCIENCE</t>
  </si>
  <si>
    <t>0048-0134</t>
  </si>
  <si>
    <t>OBESITY RESEARCH &amp; CLINICAL PRACTICE</t>
  </si>
  <si>
    <t>1871-403X</t>
  </si>
  <si>
    <t>OBESITY REVIEWS</t>
  </si>
  <si>
    <t>1467-7881</t>
  </si>
  <si>
    <t>OBESITY SURGERY</t>
  </si>
  <si>
    <t>0960-8923</t>
  </si>
  <si>
    <t>OBESITY</t>
  </si>
  <si>
    <t>1930-7381</t>
  </si>
  <si>
    <t>OBESITY FACTS</t>
  </si>
  <si>
    <t>1662-4025</t>
  </si>
  <si>
    <t>OBSERVATORY</t>
  </si>
  <si>
    <t>0029-7704</t>
  </si>
  <si>
    <t>OBSTETRICS AND GYNECOLOGY CLINICS OF NORTH AMERICA</t>
  </si>
  <si>
    <t>0889-8545</t>
  </si>
  <si>
    <t>OBSTETRICS AND GYNECOLOGY</t>
  </si>
  <si>
    <t>0029-7844</t>
  </si>
  <si>
    <t>OBSTETRICAL &amp; GYNECOLOGICAL SURVEY</t>
  </si>
  <si>
    <t>0029-7828</t>
  </si>
  <si>
    <t>OCCUPATIONAL AND ENVIRONMENTAL MEDICINE</t>
  </si>
  <si>
    <t>1351-0711</t>
  </si>
  <si>
    <t>OCCUPATIONAL MEDICINE-OXFORD</t>
  </si>
  <si>
    <t>0962-7480</t>
  </si>
  <si>
    <t>OCCUPATIONAL THERAPY INTERNATIONAL</t>
  </si>
  <si>
    <t>0966-7903</t>
  </si>
  <si>
    <t>OCEAN &amp; COASTAL MANAGEMENT</t>
  </si>
  <si>
    <t>0964-5691</t>
  </si>
  <si>
    <t>OCEAN DEVELOPMENT AND INTERNATIONAL LAW</t>
  </si>
  <si>
    <t>0090-8320</t>
  </si>
  <si>
    <t>OCEAN DYNAMICS</t>
  </si>
  <si>
    <t>1616-7341</t>
  </si>
  <si>
    <t>OCEAN ENGINEERING</t>
  </si>
  <si>
    <t>0029-8018</t>
  </si>
  <si>
    <t>OCEAN MODELLING</t>
  </si>
  <si>
    <t>1463-5003</t>
  </si>
  <si>
    <t>OCEAN SCIENCE</t>
  </si>
  <si>
    <t>1812-0784</t>
  </si>
  <si>
    <t>OCEAN SCIENCE JOURNAL</t>
  </si>
  <si>
    <t>1738-5261</t>
  </si>
  <si>
    <t>OCEANIA</t>
  </si>
  <si>
    <t>0029-8077</t>
  </si>
  <si>
    <t>OCEANOGRAPHY</t>
  </si>
  <si>
    <t>1042-8275</t>
  </si>
  <si>
    <t>OCEANOLOGICAL AND HYDROBIOLOGICAL STUDIES</t>
  </si>
  <si>
    <t>1730-413X</t>
  </si>
  <si>
    <t>OCEANOLOGIA</t>
  </si>
  <si>
    <t>0078-3234</t>
  </si>
  <si>
    <t>OCEANOLOGY</t>
  </si>
  <si>
    <t>0001-4370</t>
  </si>
  <si>
    <t>OCHRONA SRODOWISKA</t>
  </si>
  <si>
    <t>1230-6169</t>
  </si>
  <si>
    <t>OCULAR IMMUNOLOGY AND INFLAMMATION</t>
  </si>
  <si>
    <t>0927-3948</t>
  </si>
  <si>
    <t>OCULAR SURFACE</t>
  </si>
  <si>
    <t>1542-0124</t>
  </si>
  <si>
    <t>ODONATOLOGICA</t>
  </si>
  <si>
    <t>0375-0183</t>
  </si>
  <si>
    <t>ODONTOLOGY</t>
  </si>
  <si>
    <t>1618-1247</t>
  </si>
  <si>
    <t>OECOLOGIA</t>
  </si>
  <si>
    <t>0029-8549</t>
  </si>
  <si>
    <t>OENO ONE</t>
  </si>
  <si>
    <t>OFIOLITI</t>
  </si>
  <si>
    <t>0391-2612</t>
  </si>
  <si>
    <t>OIKOS</t>
  </si>
  <si>
    <t>0030-1299</t>
  </si>
  <si>
    <t>OIL &amp; GAS JOURNAL</t>
  </si>
  <si>
    <t>0030-1388</t>
  </si>
  <si>
    <t>OIL &amp; GAS SCIENCE AND TECHNOLOGY-REVUE D IFP ENERGIES NOUVELLES</t>
  </si>
  <si>
    <t>1294-4475</t>
  </si>
  <si>
    <t>OIL GAS-EUROPEAN MAGAZINE</t>
  </si>
  <si>
    <t>0342-5622</t>
  </si>
  <si>
    <t>OIL SHALE</t>
  </si>
  <si>
    <t>0208-189X</t>
  </si>
  <si>
    <t>OMEGA-INTERNATIONAL JOURNAL OF MANAGEMENT SCIENCE</t>
  </si>
  <si>
    <t>0305-0483</t>
  </si>
  <si>
    <t>OMEGA-JOURNAL OF DEATH AND DYING</t>
  </si>
  <si>
    <t>0030-2228</t>
  </si>
  <si>
    <t>OMICS-A JOURNAL OF INTEGRATIVE BIOLOGY</t>
  </si>
  <si>
    <t>1536-2310</t>
  </si>
  <si>
    <t>ONCOGENE</t>
  </si>
  <si>
    <t>0950-9232</t>
  </si>
  <si>
    <t>ONCOGENESIS</t>
  </si>
  <si>
    <t>2157-9024</t>
  </si>
  <si>
    <t>ONCOIMMUNOLOGY</t>
  </si>
  <si>
    <t>2162-402X</t>
  </si>
  <si>
    <t>ONCOLOGY LETTERS</t>
  </si>
  <si>
    <t>1792-1074</t>
  </si>
  <si>
    <t>ONCOLOGY NURSING FORUM</t>
  </si>
  <si>
    <t>0190-535X</t>
  </si>
  <si>
    <t>ONCOLOGY REPORTS</t>
  </si>
  <si>
    <t>1021-335X</t>
  </si>
  <si>
    <t>ONCOLOGY RESEARCH</t>
  </si>
  <si>
    <t>0965-0407</t>
  </si>
  <si>
    <t>ONCOLOGY RESEARCH AND TREATMENT</t>
  </si>
  <si>
    <t>2296-5270</t>
  </si>
  <si>
    <t>ONCOLOGIE</t>
  </si>
  <si>
    <t>1292-3818</t>
  </si>
  <si>
    <t>ONCOLOGIST</t>
  </si>
  <si>
    <t>1083-7159</t>
  </si>
  <si>
    <t>ONCOLOGY-NEW YORK</t>
  </si>
  <si>
    <t>0890-9091</t>
  </si>
  <si>
    <t>ONCOTARGETS AND THERAPY</t>
  </si>
  <si>
    <t>1178-6930</t>
  </si>
  <si>
    <t>ONDERSTEPOORT JOURNAL OF VETERINARY RESEARCH</t>
  </si>
  <si>
    <t>0030-2465</t>
  </si>
  <si>
    <t>ONKOLOGE</t>
  </si>
  <si>
    <t>0947-8965</t>
  </si>
  <si>
    <t>ONLINE INFORMATION REVIEW</t>
  </si>
  <si>
    <t>1468-4527</t>
  </si>
  <si>
    <t>ONOMAZEIN</t>
  </si>
  <si>
    <t>0717-1285</t>
  </si>
  <si>
    <t>OPEN BIOLOGY</t>
  </si>
  <si>
    <t>OPEN CHEMISTRY</t>
  </si>
  <si>
    <t>2391-5420</t>
  </si>
  <si>
    <t>OPEN ECONOMIES REVIEW</t>
  </si>
  <si>
    <t>0923-7992</t>
  </si>
  <si>
    <t>OPEN FORUM INFECTIOUS DISEASES</t>
  </si>
  <si>
    <t>2328-8957</t>
  </si>
  <si>
    <t>OPEN GEOSCIENCES</t>
  </si>
  <si>
    <t>2391-5447</t>
  </si>
  <si>
    <t>OPEN HOUSE INTERNATIONAL</t>
  </si>
  <si>
    <t>0168-2601</t>
  </si>
  <si>
    <t>OPEN LIFE SCIENCES</t>
  </si>
  <si>
    <t>2391-5412</t>
  </si>
  <si>
    <t>OPEN MATHEMATICS</t>
  </si>
  <si>
    <t>2391-5455</t>
  </si>
  <si>
    <t>OPEN MEDICINE</t>
  </si>
  <si>
    <t>2391-5463</t>
  </si>
  <si>
    <t>OPEN PHYSICS</t>
  </si>
  <si>
    <t>2391-5471</t>
  </si>
  <si>
    <t>OPEN SYSTEMS &amp; INFORMATION DYNAMICS</t>
  </si>
  <si>
    <t>1230-1612</t>
  </si>
  <si>
    <t>OPERATIVE DENTISTRY</t>
  </si>
  <si>
    <t>0361-7734</t>
  </si>
  <si>
    <t>OPERATIONS MANAGEMENT RESEARCH</t>
  </si>
  <si>
    <t>1936-9735</t>
  </si>
  <si>
    <t>OPERATORS AND MATRICES</t>
  </si>
  <si>
    <t>1846-3886</t>
  </si>
  <si>
    <t>OPERATIVE NEUROSURGERY</t>
  </si>
  <si>
    <t>2332-4252</t>
  </si>
  <si>
    <t>OPERATIVE ORTHOPADIE UND TRAUMATOLOGIE</t>
  </si>
  <si>
    <t>0934-6694</t>
  </si>
  <si>
    <t>OPERATIONS RESEARCH</t>
  </si>
  <si>
    <t>0030-364X</t>
  </si>
  <si>
    <t>OPERATIONS RESEARCH LETTERS</t>
  </si>
  <si>
    <t>0167-6377</t>
  </si>
  <si>
    <t>OPERATIONAL RESEARCH</t>
  </si>
  <si>
    <t>1109-2858</t>
  </si>
  <si>
    <t>OPERATIVE TECHNIQUES IN SPORTS MEDICINE</t>
  </si>
  <si>
    <t>1060-1872</t>
  </si>
  <si>
    <t>OPHTHALMIC EPIDEMIOLOGY</t>
  </si>
  <si>
    <t>0928-6586</t>
  </si>
  <si>
    <t>OPHTHALMIC AND PHYSIOLOGICAL OPTICS</t>
  </si>
  <si>
    <t>0275-5408</t>
  </si>
  <si>
    <t>OPHTHALMIC PLASTIC AND RECONSTRUCTIVE SURGERY</t>
  </si>
  <si>
    <t>0740-9303</t>
  </si>
  <si>
    <t>OPHTHALMIC GENETICS</t>
  </si>
  <si>
    <t>1381-6810</t>
  </si>
  <si>
    <t>OPHTHALMIC RESEARCH</t>
  </si>
  <si>
    <t>0030-3747</t>
  </si>
  <si>
    <t>OPHTHALMOLOGE</t>
  </si>
  <si>
    <t>0941-293X</t>
  </si>
  <si>
    <t>OPHTHALMOLOGICA</t>
  </si>
  <si>
    <t>0030-3755</t>
  </si>
  <si>
    <t>OPHTHALMOLOGY</t>
  </si>
  <si>
    <t>0161-6420</t>
  </si>
  <si>
    <t>OPTICA APPLICATA</t>
  </si>
  <si>
    <t>0078-5466</t>
  </si>
  <si>
    <t>OPTICS COMMUNICATIONS</t>
  </si>
  <si>
    <t>0030-4018</t>
  </si>
  <si>
    <t>OPTICAL ENGINEERING</t>
  </si>
  <si>
    <t>0091-3286</t>
  </si>
  <si>
    <t>OPTICS EXPRESS</t>
  </si>
  <si>
    <t>1094-4087</t>
  </si>
  <si>
    <t>OPTICAL FIBER TECHNOLOGY</t>
  </si>
  <si>
    <t>1068-5200</t>
  </si>
  <si>
    <t>OPTICS AND LASERS IN ENGINEERING</t>
  </si>
  <si>
    <t>0143-8166</t>
  </si>
  <si>
    <t>OPTICS AND LASER TECHNOLOGY</t>
  </si>
  <si>
    <t>0030-3992</t>
  </si>
  <si>
    <t>OPTICS LETTERS</t>
  </si>
  <si>
    <t>0146-9592</t>
  </si>
  <si>
    <t>OPTICAL MATERIALS</t>
  </si>
  <si>
    <t>0925-3467</t>
  </si>
  <si>
    <t>OPTICAL MATERIALS EXPRESS</t>
  </si>
  <si>
    <t>2159-3930</t>
  </si>
  <si>
    <t>OPTICAL AND QUANTUM ELECTRONICS</t>
  </si>
  <si>
    <t>0306-8919</t>
  </si>
  <si>
    <t>OPTICAL REVIEW</t>
  </si>
  <si>
    <t>1340-6000</t>
  </si>
  <si>
    <t>OPTICS AND SPECTROSCOPY</t>
  </si>
  <si>
    <t>0030-400X</t>
  </si>
  <si>
    <t>OPTICAL SWITCHING AND NETWORKING</t>
  </si>
  <si>
    <t>1573-4277</t>
  </si>
  <si>
    <t>OPTICA</t>
  </si>
  <si>
    <t>2334-2536</t>
  </si>
  <si>
    <t>OPTIK</t>
  </si>
  <si>
    <t>0030-4026</t>
  </si>
  <si>
    <t>OPTIMAL CONTROL APPLICATIONS &amp; METHODS</t>
  </si>
  <si>
    <t>0143-2087</t>
  </si>
  <si>
    <t>OPTIMIZATION AND ENGINEERING</t>
  </si>
  <si>
    <t>1389-4420</t>
  </si>
  <si>
    <t>OPTIMIZATION LETTERS</t>
  </si>
  <si>
    <t>1862-4472</t>
  </si>
  <si>
    <t>OPTIMIZATION METHODS &amp; SOFTWARE</t>
  </si>
  <si>
    <t>1055-6788</t>
  </si>
  <si>
    <t>OPTIMIZATION</t>
  </si>
  <si>
    <t>0233-1934</t>
  </si>
  <si>
    <t>OPTOELECTRONICS AND ADVANCED MATERIALS-RAPID COMMUNICATIONS</t>
  </si>
  <si>
    <t>1842-6573</t>
  </si>
  <si>
    <t>OPTO-ELECTRONICS REVIEW</t>
  </si>
  <si>
    <t>1230-3402</t>
  </si>
  <si>
    <t>OPTOMETRY AND VISION SCIENCE</t>
  </si>
  <si>
    <t>1040-5488</t>
  </si>
  <si>
    <t>OR SPECTRUM</t>
  </si>
  <si>
    <t>0171-6468</t>
  </si>
  <si>
    <t>ORAL SURGERY ORAL MEDICINE ORAL PATHOLOGY ORAL RADIOLOGY</t>
  </si>
  <si>
    <t>2212-4403</t>
  </si>
  <si>
    <t>ORAL DISEASES</t>
  </si>
  <si>
    <t>1354-523X</t>
  </si>
  <si>
    <t>ORAL HISTORY REVIEW</t>
  </si>
  <si>
    <t>0094-0798</t>
  </si>
  <si>
    <t>ORAL HEALTH &amp; PREVENTIVE DENTISTRY</t>
  </si>
  <si>
    <t>1602-1622</t>
  </si>
  <si>
    <t>ORAL AND MAXILLOFACIAL SURGERY CLINICS OF NORTH AMERICA</t>
  </si>
  <si>
    <t>1042-3699</t>
  </si>
  <si>
    <t>ORAL ONCOLOGY</t>
  </si>
  <si>
    <t>1368-8375</t>
  </si>
  <si>
    <t>ORAL RADIOLOGY</t>
  </si>
  <si>
    <t>0911-6028</t>
  </si>
  <si>
    <t>ORDER-A JOURNAL ON THE THEORY OF ORDERED SETS AND ITS APPLICATIONS</t>
  </si>
  <si>
    <t>0167-8094</t>
  </si>
  <si>
    <t>ORE GEOLOGY REVIEWS</t>
  </si>
  <si>
    <t>0169-1368</t>
  </si>
  <si>
    <t>ORGANIC &amp; BIOMOLECULAR CHEMISTRY</t>
  </si>
  <si>
    <t>1477-0520</t>
  </si>
  <si>
    <t>ORGANIC CHEMISTRY FRONTIERS</t>
  </si>
  <si>
    <t>2052-4129</t>
  </si>
  <si>
    <t>ORGANISMS DIVERSITY &amp; EVOLUTION</t>
  </si>
  <si>
    <t>1439-6092</t>
  </si>
  <si>
    <t>ORGANIC ELECTRONICS</t>
  </si>
  <si>
    <t>1566-1199</t>
  </si>
  <si>
    <t>ORGANIC GEOCHEMISTRY</t>
  </si>
  <si>
    <t>0146-6380</t>
  </si>
  <si>
    <t>ORGANIC LETTERS</t>
  </si>
  <si>
    <t>1523-7060</t>
  </si>
  <si>
    <t>ORGANIC PREPARATIONS AND PROCEDURES INTERNATIONAL</t>
  </si>
  <si>
    <t>0030-4948</t>
  </si>
  <si>
    <t>ORGANIC PROCESS RESEARCH &amp; DEVELOPMENT</t>
  </si>
  <si>
    <t>1083-6160</t>
  </si>
  <si>
    <t>ORGANIZATIONAL BEHAVIOR AND HUMAN DECISION PROCESSES</t>
  </si>
  <si>
    <t>0749-5978</t>
  </si>
  <si>
    <t>ORGANIZATIONAL DYNAMICS</t>
  </si>
  <si>
    <t>0090-2616</t>
  </si>
  <si>
    <t>ORGANIZATION &amp; ENVIRONMENT</t>
  </si>
  <si>
    <t>1086-0266</t>
  </si>
  <si>
    <t>ORGANIZATIONAL PSYCHOLOGY REVIEW</t>
  </si>
  <si>
    <t>2041-3866</t>
  </si>
  <si>
    <t>ORGANIZATIONAL RESEARCH METHODS</t>
  </si>
  <si>
    <t>1094-4281</t>
  </si>
  <si>
    <t>ORGANIZATION SCIENCE</t>
  </si>
  <si>
    <t>1047-7039</t>
  </si>
  <si>
    <t>ORGANIZATION STUDIES</t>
  </si>
  <si>
    <t>0170-8406</t>
  </si>
  <si>
    <t>ORGANIZATION</t>
  </si>
  <si>
    <t>1350-5084</t>
  </si>
  <si>
    <t>ORGANOGENESIS</t>
  </si>
  <si>
    <t>1547-6278</t>
  </si>
  <si>
    <t>ORGANOMETALLICS</t>
  </si>
  <si>
    <t>0276-7333</t>
  </si>
  <si>
    <t>ORIENTAL INSECTS</t>
  </si>
  <si>
    <t>0030-5316</t>
  </si>
  <si>
    <t>ORIGINS OF LIFE AND EVOLUTION OF BIOSPHERES</t>
  </si>
  <si>
    <t>0169-6149</t>
  </si>
  <si>
    <t>ORL-JOURNAL FOR OTO-RHINO-LARYNGOLOGY HEAD AND NECK SURGERY</t>
  </si>
  <si>
    <t>0301-1569</t>
  </si>
  <si>
    <t>ORNIS FENNICA</t>
  </si>
  <si>
    <t>0030-5685</t>
  </si>
  <si>
    <t>ORNITHOLOGICAL SCIENCE</t>
  </si>
  <si>
    <t>1347-0558</t>
  </si>
  <si>
    <t>ORNITOLOGIA NEOTROPICAL</t>
  </si>
  <si>
    <t>1075-4377</t>
  </si>
  <si>
    <t>ORPHANET JOURNAL OF RARE DISEASES</t>
  </si>
  <si>
    <t>ORTHODONTICS &amp; CRANIOFACIAL RESEARCH</t>
  </si>
  <si>
    <t>1601-6335</t>
  </si>
  <si>
    <t>ORTHOPEDIC CLINICS OF NORTH AMERICA</t>
  </si>
  <si>
    <t>0030-5898</t>
  </si>
  <si>
    <t>ORTHOPAEDIC NURSING</t>
  </si>
  <si>
    <t>0744-6020</t>
  </si>
  <si>
    <t>ORTHOPAEDIC SURGERY</t>
  </si>
  <si>
    <t>1757-7853</t>
  </si>
  <si>
    <t>ORTHOPAEDICS &amp; TRAUMATOLOGY-SURGERY &amp; RESEARCH</t>
  </si>
  <si>
    <t>1877-0568</t>
  </si>
  <si>
    <t>ORTHOPADE</t>
  </si>
  <si>
    <t>0085-4530</t>
  </si>
  <si>
    <t>ORTHOPEDICS</t>
  </si>
  <si>
    <t>0147-7447</t>
  </si>
  <si>
    <t>ORVOSI HETILAP</t>
  </si>
  <si>
    <t>0030-6002</t>
  </si>
  <si>
    <t>ORYX</t>
  </si>
  <si>
    <t>0030-6053</t>
  </si>
  <si>
    <t>OSAKA JOURNAL OF MATHEMATICS</t>
  </si>
  <si>
    <t>0030-6126</t>
  </si>
  <si>
    <t>OSIRIS</t>
  </si>
  <si>
    <t>0369-7827</t>
  </si>
  <si>
    <t>OPHTHALMIC SURGERY LASERS &amp; IMAGING RETINA</t>
  </si>
  <si>
    <t>2325-8160</t>
  </si>
  <si>
    <t>OSTEOARTHRITIS AND CARTILAGE</t>
  </si>
  <si>
    <t>1063-4584</t>
  </si>
  <si>
    <t>OSTEOPOROSIS INTERNATIONAL</t>
  </si>
  <si>
    <t>0937-941X</t>
  </si>
  <si>
    <t>OSTEUROPA</t>
  </si>
  <si>
    <t>0030-6428</t>
  </si>
  <si>
    <t>OSTOMY WOUND MANAGEMENT</t>
  </si>
  <si>
    <t>0889-5899</t>
  </si>
  <si>
    <t>OSTRICH</t>
  </si>
  <si>
    <t>0030-6525</t>
  </si>
  <si>
    <t>OTJR-OCCUPATION PARTICIPATION AND HEALTH</t>
  </si>
  <si>
    <t>1539-4492</t>
  </si>
  <si>
    <t>OTOLOGY &amp; NEUROTOLOGY</t>
  </si>
  <si>
    <t>1531-7129</t>
  </si>
  <si>
    <t>OTOLARYNGOLOGIC CLINICS OF NORTH AMERICA</t>
  </si>
  <si>
    <t>0030-6665</t>
  </si>
  <si>
    <t>OTOLARYNGOLOGY-HEAD AND NECK SURGERY</t>
  </si>
  <si>
    <t>0194-5998</t>
  </si>
  <si>
    <t>OUTLOOK ON AGRICULTURE</t>
  </si>
  <si>
    <t>0030-7270</t>
  </si>
  <si>
    <t>OXFORD BULLETIN OF ECONOMICS AND STATISTICS</t>
  </si>
  <si>
    <t>0305-9049</t>
  </si>
  <si>
    <t>OXFORD ECONOMIC PAPERS-NEW SERIES</t>
  </si>
  <si>
    <t>0030-7653</t>
  </si>
  <si>
    <t>OXFORD JOURNAL OF LEGAL STUDIES</t>
  </si>
  <si>
    <t>0143-6503</t>
  </si>
  <si>
    <t>OXFORD REVIEW OF ECONOMIC POLICY</t>
  </si>
  <si>
    <t>0266-903X</t>
  </si>
  <si>
    <t>OXFORD REVIEW OF EDUCATION</t>
  </si>
  <si>
    <t>0305-4985</t>
  </si>
  <si>
    <t>OXIDATIVE MEDICINE AND CELLULAR LONGEVITY</t>
  </si>
  <si>
    <t>1942-0900</t>
  </si>
  <si>
    <t>OXIDATION OF METALS</t>
  </si>
  <si>
    <t>0030-770X</t>
  </si>
  <si>
    <t>OZONE-SCIENCE &amp; ENGINEERING</t>
  </si>
  <si>
    <t>0191-9512</t>
  </si>
  <si>
    <t>PROCEEDINGS OF THE ACADEMY OF NATURAL SCIENCES OF PHILADELPHIA</t>
  </si>
  <si>
    <t>0097-3157</t>
  </si>
  <si>
    <t>PROCEEDINGS OF THE AMERICAN MATHEMATICAL SOCIETY</t>
  </si>
  <si>
    <t>0002-9939</t>
  </si>
  <si>
    <t>PROCEEDINGS OF THE BIOLOGICAL SOCIETY OF WASHINGTON</t>
  </si>
  <si>
    <t>0006-324X</t>
  </si>
  <si>
    <t>PROCEEDINGS OF THE COMBUSTION INSTITUTE</t>
  </si>
  <si>
    <t>1540-7489</t>
  </si>
  <si>
    <t>PROCEEDINGS OF THE EDINBURGH MATHEMATICAL SOCIETY</t>
  </si>
  <si>
    <t>0013-0915</t>
  </si>
  <si>
    <t>PROCEEDINGS OF THE ENTOMOLOGICAL SOCIETY OF WASHINGTON</t>
  </si>
  <si>
    <t>0013-8797</t>
  </si>
  <si>
    <t>PROCEEDINGS OF THE ESTONIAN ACADEMY OF SCIENCES</t>
  </si>
  <si>
    <t>1736-6046</t>
  </si>
  <si>
    <t>PROCEEDINGS OF THE GEOLOGISTS ASSOCIATION</t>
  </si>
  <si>
    <t>0016-7878</t>
  </si>
  <si>
    <t>PROCEEDINGS OF THE INSTITUTION OF CIVIL ENGINEERS-CIVIL ENGINEERING</t>
  </si>
  <si>
    <t>0965-089X</t>
  </si>
  <si>
    <t>PROCEEDINGS OF THE INSTITUTION OF CIVIL ENGINEERS-ENERGY</t>
  </si>
  <si>
    <t>1751-4223</t>
  </si>
  <si>
    <t>PROCEEDINGS OF THE INSTITUTION OF CIVIL ENGINEERS-ENGINEERING SUSTAINABILITY</t>
  </si>
  <si>
    <t>1478-4629</t>
  </si>
  <si>
    <t>PROCEEDINGS OF THE INSTITUTION OF CIVIL ENGINEERS-GEOTECHNICAL ENGINEERING</t>
  </si>
  <si>
    <t>1353-2618</t>
  </si>
  <si>
    <t>PROCEEDINGS OF THE INSTITUTION OF CIVIL ENGINEERS-MARITIME ENGINEERING</t>
  </si>
  <si>
    <t>1741-7597</t>
  </si>
  <si>
    <t>PROCEEDINGS OF THE INSTITUTION OF CIVIL ENGINEERS-MUNICIPAL ENGINEER</t>
  </si>
  <si>
    <t>0965-0903</t>
  </si>
  <si>
    <t>PROCEEDINGS OF THE INSTITUTION OF CIVIL ENGINEERS-STRUCTURES AND BUILDINGS</t>
  </si>
  <si>
    <t>0965-0911</t>
  </si>
  <si>
    <t>PROCEEDINGS OF THE INSTITUTION OF CIVIL ENGINEERS-TRANSPORT</t>
  </si>
  <si>
    <t>0965-092X</t>
  </si>
  <si>
    <t>PROCEEDINGS OF THE INSTITUTION OF CIVIL ENGINEERS-WATER MANAGEMENT</t>
  </si>
  <si>
    <t>1741-7589</t>
  </si>
  <si>
    <t>PROCEEDINGS OF THE INSTITUTION OF MECHANICAL ENGINEERS PART A-JOURNAL OF POWER AND ENERGY</t>
  </si>
  <si>
    <t>0957-6509</t>
  </si>
  <si>
    <t>PROCEEDINGS OF THE INSTITUTION OF MECHANICAL ENGINEERS PART B-JOURNAL OF ENGINEERING MANUFACTURE</t>
  </si>
  <si>
    <t>0954-4054</t>
  </si>
  <si>
    <t>PROCEEDINGS OF THE INSTITUTION OF MECHANICAL ENGINEERS PART C-JOURNAL OF MECHANICAL ENGINEERING SCIENCE</t>
  </si>
  <si>
    <t>0954-4062</t>
  </si>
  <si>
    <t>PROCEEDINGS OF THE INSTITUTION OF MECHANICAL ENGINEERS PART D-JOURNAL OF AUTOMOBILE ENGINEERING</t>
  </si>
  <si>
    <t>0954-4070</t>
  </si>
  <si>
    <t>PROCEEDINGS OF THE INSTITUTION OF MECHANICAL ENGINEERS PART E-JOURNAL OF PROCESS MECHANICAL ENGINEERING</t>
  </si>
  <si>
    <t>0954-4089</t>
  </si>
  <si>
    <t>PROCEEDINGS OF THE INSTITUTION OF MECHANICAL ENGINEERS PART F-JOURNAL OF RAIL AND RAPID TRANSIT</t>
  </si>
  <si>
    <t>0954-4097</t>
  </si>
  <si>
    <t>PROCEEDINGS OF THE INSTITUTION OF MECHANICAL ENGINEERS PART G-JOURNAL OF AEROSPACE ENGINEERING</t>
  </si>
  <si>
    <t>0954-4100</t>
  </si>
  <si>
    <t>PROCEEDINGS OF THE INSTITUTION OF MECHANICAL ENGINEERS PART H-JOURNAL OF ENGINEERING IN MEDICINE</t>
  </si>
  <si>
    <t>0954-4119</t>
  </si>
  <si>
    <t>PROCEEDINGS OF THE INSTITUTION OF MECHANICAL ENGINEERS PART I-JOURNAL OF SYSTEMS AND CONTROL ENGINEERING</t>
  </si>
  <si>
    <t>0959-6518</t>
  </si>
  <si>
    <t>PROCEEDINGS OF THE INSTITUTION OF MECHANICAL ENGINEERS PART J-JOURNAL OF ENGINEERING TRIBOLOGY</t>
  </si>
  <si>
    <t>1350-6501</t>
  </si>
  <si>
    <t>PROCEEDINGS OF THE INSTITUTION OF MECHANICAL ENGINEERS PART K-JOURNAL OF MULTI-BODY DYNAMICS</t>
  </si>
  <si>
    <t>1464-4193</t>
  </si>
  <si>
    <t>PROCEEDINGS OF THE INSTITUTION OF MECHANICAL ENGINEERS PART L-JOURNAL OF MATERIALS-DESIGN AND APPLICATIONS</t>
  </si>
  <si>
    <t>1464-4207</t>
  </si>
  <si>
    <t>PROCEEDINGS OF THE INSTITUTION OF MECHANICAL ENGINEERS PART M-JOURNAL OF ENGINEERING FOR THE MARITIME ENVIRONMENT</t>
  </si>
  <si>
    <t>1475-0902</t>
  </si>
  <si>
    <t>PROCEEDINGS OF THE INSTITUTION OF MECHANICAL ENGINEERS PART O-JOURNAL OF RISK AND RELIABILITY</t>
  </si>
  <si>
    <t>1748-006X</t>
  </si>
  <si>
    <t>PROCEEDINGS OF THE INSTITUTION OF MECHANICAL ENGINEERS PART P-JOURNAL OF SPORTS ENGINEERING AND TECHNOLOGY</t>
  </si>
  <si>
    <t>1754-3371</t>
  </si>
  <si>
    <t>PROCEEDINGS OF THE IEEE</t>
  </si>
  <si>
    <t>0018-9219</t>
  </si>
  <si>
    <t>PROCEEDINGS OF THE INDIAN ACADEMY OF SCIENCES-MATHEMATICAL SCIENCES</t>
  </si>
  <si>
    <t>0253-4142</t>
  </si>
  <si>
    <t>PROCEEDINGS OF THE JAPAN ACADEMY SERIES A-MATHEMATICAL SCIENCES</t>
  </si>
  <si>
    <t>0386-2194</t>
  </si>
  <si>
    <t>PROCEEDINGS OF THE JAPAN ACADEMY SERIES B-PHYSICAL AND BIOLOGICAL SCIENCES</t>
  </si>
  <si>
    <t>0386-2208</t>
  </si>
  <si>
    <t>PROCEEDINGS OF THE LINNEAN SOCIETY OF NEW SOUTH WALES</t>
  </si>
  <si>
    <t>0370-047X</t>
  </si>
  <si>
    <t>PROCEEDINGS OF THE LONDON MATHEMATICAL SOCIETY</t>
  </si>
  <si>
    <t>0024-6115</t>
  </si>
  <si>
    <t>PROCEEDINGS OF THE NATIONAL ACADEMY OF SCIENCES INDIA SECTION A-PHYSICAL SCIENCES</t>
  </si>
  <si>
    <t>0369-8203</t>
  </si>
  <si>
    <t>PROCEEDINGS OF THE NATIONAL ACADEMY OF SCIENCES OF THE UNITED STATES OF AMERICA</t>
  </si>
  <si>
    <t>0027-8424</t>
  </si>
  <si>
    <t>PROCEEDINGS OF THE NUTRITION SOCIETY</t>
  </si>
  <si>
    <t>0029-6651</t>
  </si>
  <si>
    <t>PUERTO RICO HEALTH SCIENCES JOURNAL</t>
  </si>
  <si>
    <t>0738-0658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</si>
  <si>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</si>
  <si>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</si>
  <si>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</si>
  <si>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</si>
  <si>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PROCEEDINGS OF THE ROYAL SOCIETY B-BIOLOGICAL SCIENCES</t>
  </si>
  <si>
    <t>0962-8452</t>
  </si>
  <si>
    <t>PROCEEDINGS OF THE ROYAL SOCIETY OF EDINBURGH SECTION A-MATHEMATICS</t>
  </si>
  <si>
    <t>0308-2105</t>
  </si>
  <si>
    <t>PROCEEDINGS OF THE STEKLOV INSTITUTE OF MATHEMATICS</t>
  </si>
  <si>
    <t>0081-5438</t>
  </si>
  <si>
    <t>PROCEEDINGS OF THE YORKSHIRE GEOLOGICAL SOCIETY</t>
  </si>
  <si>
    <t>0044-0604</t>
  </si>
  <si>
    <t>PACIFIC AFFAIRS</t>
  </si>
  <si>
    <t>0030-851X</t>
  </si>
  <si>
    <t>PACIFIC ECONOMIC REVIEW</t>
  </si>
  <si>
    <t>1361-374X</t>
  </si>
  <si>
    <t>PACIFIC FOCUS</t>
  </si>
  <si>
    <t>1225-4657</t>
  </si>
  <si>
    <t>PACIFIC JOURNAL OF MATHEMATICS</t>
  </si>
  <si>
    <t>0030-8730</t>
  </si>
  <si>
    <t>PACIFIC JOURNAL OF OPTIMIZATION</t>
  </si>
  <si>
    <t>1348-9151</t>
  </si>
  <si>
    <t>PACIFIC REVIEW</t>
  </si>
  <si>
    <t>0951-2748</t>
  </si>
  <si>
    <t>PACIFIC SCIENCE</t>
  </si>
  <si>
    <t>0030-8870</t>
  </si>
  <si>
    <t>PACIFIC-BASIN FINANCE JOURNAL</t>
  </si>
  <si>
    <t>0927-538X</t>
  </si>
  <si>
    <t>PACE-PACING AND CLINICAL ELECTROPHYSIOLOGY</t>
  </si>
  <si>
    <t>0147-8389</t>
  </si>
  <si>
    <t>PACHYDERM</t>
  </si>
  <si>
    <t>1026-2881</t>
  </si>
  <si>
    <t>PACKAGING TECHNOLOGY AND SCIENCE</t>
  </si>
  <si>
    <t>0894-3214</t>
  </si>
  <si>
    <t>PADDY AND WATER ENVIRONMENT</t>
  </si>
  <si>
    <t>1611-2490</t>
  </si>
  <si>
    <t>PAEDIATRICS &amp; CHILD HEALTH</t>
  </si>
  <si>
    <t>1205-7088</t>
  </si>
  <si>
    <t>PAEDAGOGICA HISTORICA</t>
  </si>
  <si>
    <t>0030-9230</t>
  </si>
  <si>
    <t>PAEDIATRICS AND INTERNATIONAL CHILD HEALTH</t>
  </si>
  <si>
    <t>2046-9047</t>
  </si>
  <si>
    <t>PAEDIATRIC AND PERINATAL EPIDEMIOLOGY</t>
  </si>
  <si>
    <t>0269-5022</t>
  </si>
  <si>
    <t>PAEDIATRIC RESPIRATORY REVIEWS</t>
  </si>
  <si>
    <t>1526-0542</t>
  </si>
  <si>
    <t>PAIN</t>
  </si>
  <si>
    <t>0304-3959</t>
  </si>
  <si>
    <t>PAIN MANAGEMENT NURSING</t>
  </si>
  <si>
    <t>1524-9042</t>
  </si>
  <si>
    <t>PAIN MEDICINE</t>
  </si>
  <si>
    <t>1526-2375</t>
  </si>
  <si>
    <t>PAIN PHYSICIAN</t>
  </si>
  <si>
    <t>1533-3159</t>
  </si>
  <si>
    <t>PAIN PRACTICE</t>
  </si>
  <si>
    <t>1530-7085</t>
  </si>
  <si>
    <t>PAIN RESEARCH &amp; MANAGEMENT</t>
  </si>
  <si>
    <t>1203-6765</t>
  </si>
  <si>
    <t>PAKISTAN JOURNAL OF AGRICULTURAL SCIENCES</t>
  </si>
  <si>
    <t>0552-9034</t>
  </si>
  <si>
    <t>PAKISTAN JOURNAL OF BOTANY</t>
  </si>
  <si>
    <t>0556-3321</t>
  </si>
  <si>
    <t>PAKISTAN JOURNAL OF MEDICAL SCIENCES</t>
  </si>
  <si>
    <t>1682-024X</t>
  </si>
  <si>
    <t>PAKISTAN JOURNAL OF PHARMACEUTICAL SCIENCES</t>
  </si>
  <si>
    <t>1011-601X</t>
  </si>
  <si>
    <t>PAKISTAN VETERINARY JOURNAL</t>
  </si>
  <si>
    <t>0253-8318</t>
  </si>
  <si>
    <t>PALAEOBIODIVERSITY AND PALAEOENVIRONMENTS</t>
  </si>
  <si>
    <t>1867-1594</t>
  </si>
  <si>
    <t>PALAEOGEOGRAPHY PALAEOCLIMATOLOGY PALAEOECOLOGY</t>
  </si>
  <si>
    <t>0031-0182</t>
  </si>
  <si>
    <t>PALAEONTOGRAPHICA ABTEILUNG A-PALAOZOOLOGIE-STRATIGRAPHIE</t>
  </si>
  <si>
    <t>0375-0442</t>
  </si>
  <si>
    <t>PALAEONTOGRAPHICA ABTEILUNG B-PALAEOPHYTOLOGIE PALAEOBOTANY-PALAEOPHYTOLOGY</t>
  </si>
  <si>
    <t>PALAEONTOLOGIA ELECTRONICA</t>
  </si>
  <si>
    <t>1935-3952</t>
  </si>
  <si>
    <t>0031-0220</t>
  </si>
  <si>
    <t>PALAEONTOLOGY</t>
  </si>
  <si>
    <t>0031-0239</t>
  </si>
  <si>
    <t>PALAEOWORLD</t>
  </si>
  <si>
    <t>1871-174X</t>
  </si>
  <si>
    <t>PALAIOS</t>
  </si>
  <si>
    <t>0883-1351</t>
  </si>
  <si>
    <t>PALEOBIOLOGY</t>
  </si>
  <si>
    <t>0094-8373</t>
  </si>
  <si>
    <t>PALEOCEANOGRAPHY</t>
  </si>
  <si>
    <t>0883-8305</t>
  </si>
  <si>
    <t>PALEONTOLOGICAL JOURNAL</t>
  </si>
  <si>
    <t>0031-0301</t>
  </si>
  <si>
    <t>PALEONTOLOGICAL RESEARCH</t>
  </si>
  <si>
    <t>1342-8144</t>
  </si>
  <si>
    <t>PALLIATIVE &amp; SUPPORTIVE CARE</t>
  </si>
  <si>
    <t>1478-9515</t>
  </si>
  <si>
    <t>PALLIATIVE MEDICINE</t>
  </si>
  <si>
    <t>0269-2163</t>
  </si>
  <si>
    <t>PALYNOLOGY</t>
  </si>
  <si>
    <t>0191-6122</t>
  </si>
  <si>
    <t>PALZ</t>
  </si>
  <si>
    <t>PANCREAS</t>
  </si>
  <si>
    <t>0885-3177</t>
  </si>
  <si>
    <t>PANCREATOLOGY</t>
  </si>
  <si>
    <t>1424-3903</t>
  </si>
  <si>
    <t>PANMINERVA MEDICA</t>
  </si>
  <si>
    <t>0031-0808</t>
  </si>
  <si>
    <t>PANOECONOMICUS</t>
  </si>
  <si>
    <t>1452-595X</t>
  </si>
  <si>
    <t>PAN-PACIFIC ENTOMOLOGIST</t>
  </si>
  <si>
    <t>0031-0603</t>
  </si>
  <si>
    <t>PAPERS IN PALAEONTOLOGY</t>
  </si>
  <si>
    <t>2056-2799</t>
  </si>
  <si>
    <t>PAPERS IN REGIONAL SCIENCE</t>
  </si>
  <si>
    <t>1056-8190</t>
  </si>
  <si>
    <t>PAPELES DE POBLACION</t>
  </si>
  <si>
    <t>1405-7425</t>
  </si>
  <si>
    <t>PARALLAX</t>
  </si>
  <si>
    <t>1353-4645</t>
  </si>
  <si>
    <t>PARALLEL COMPUTING</t>
  </si>
  <si>
    <t>0167-8191</t>
  </si>
  <si>
    <t>PARASITE</t>
  </si>
  <si>
    <t>1252-607X</t>
  </si>
  <si>
    <t>PARASITE IMMUNOLOGY</t>
  </si>
  <si>
    <t>0141-9838</t>
  </si>
  <si>
    <t>PARASITES &amp; VECTORS</t>
  </si>
  <si>
    <t>1756-3305</t>
  </si>
  <si>
    <t>PARASITOLOGY INTERNATIONAL</t>
  </si>
  <si>
    <t>1383-5769</t>
  </si>
  <si>
    <t>PARASITOLOGY RESEARCH</t>
  </si>
  <si>
    <t>0932-0113</t>
  </si>
  <si>
    <t>PARASITOLOGY</t>
  </si>
  <si>
    <t>0031-1820</t>
  </si>
  <si>
    <t>PARENTING-SCIENCE AND PRACTICE</t>
  </si>
  <si>
    <t>1529-5192</t>
  </si>
  <si>
    <t>PARKINSONISM &amp; RELATED DISORDERS</t>
  </si>
  <si>
    <t>1353-8020</t>
  </si>
  <si>
    <t>PARKINSONS DISEASE</t>
  </si>
  <si>
    <t>2090-8083</t>
  </si>
  <si>
    <t>PARLIAMENTARY AFFAIRS</t>
  </si>
  <si>
    <t>0031-2290</t>
  </si>
  <si>
    <t>PARTICLE AND FIBRE TOXICOLOGY</t>
  </si>
  <si>
    <t>1743-8977</t>
  </si>
  <si>
    <t>PARTICLE &amp; PARTICLE SYSTEMS CHARACTERIZATION</t>
  </si>
  <si>
    <t>0934-0866</t>
  </si>
  <si>
    <t>PARTICULATE SCIENCE AND TECHNOLOGY</t>
  </si>
  <si>
    <t>0272-6351</t>
  </si>
  <si>
    <t>PARTICUOLOGY</t>
  </si>
  <si>
    <t>1674-2001</t>
  </si>
  <si>
    <t>PARTY POLITICS</t>
  </si>
  <si>
    <t>1354-0688</t>
  </si>
  <si>
    <t>PAST &amp; PRESENT</t>
  </si>
  <si>
    <t>0031-2746</t>
  </si>
  <si>
    <t>PATHOBIOLOGY</t>
  </si>
  <si>
    <t>1015-2008</t>
  </si>
  <si>
    <t>PATHOGENS AND DISEASE</t>
  </si>
  <si>
    <t>2049-632X</t>
  </si>
  <si>
    <t>PATHOGENS AND GLOBAL HEALTH</t>
  </si>
  <si>
    <t>2047-7724</t>
  </si>
  <si>
    <t>PATHOLOGY INTERNATIONAL</t>
  </si>
  <si>
    <t>1320-5463</t>
  </si>
  <si>
    <t>PATHOLOGY &amp; ONCOLOGY RESEARCH</t>
  </si>
  <si>
    <t>1219-4956</t>
  </si>
  <si>
    <t>PATHOLOGY RESEARCH AND PRACTICE</t>
  </si>
  <si>
    <t>0344-0338</t>
  </si>
  <si>
    <t>PATHOLOGE</t>
  </si>
  <si>
    <t>0172-8113</t>
  </si>
  <si>
    <t>PATHOLOGY</t>
  </si>
  <si>
    <t>0031-3025</t>
  </si>
  <si>
    <t>PATIENT-PATIENT CENTERED OUTCOMES RESEARCH</t>
  </si>
  <si>
    <t>1178-1653</t>
  </si>
  <si>
    <t>PATIENT EDUCATION AND COUNSELING</t>
  </si>
  <si>
    <t>0738-3991</t>
  </si>
  <si>
    <t>PATIENT PREFERENCE AND ADHERENCE</t>
  </si>
  <si>
    <t>1177-889X</t>
  </si>
  <si>
    <t>PATTERN ANALYSIS AND APPLICATIONS</t>
  </si>
  <si>
    <t>1433-7541</t>
  </si>
  <si>
    <t>PATTERN RECOGNITION</t>
  </si>
  <si>
    <t>0031-3203</t>
  </si>
  <si>
    <t>PATTERN RECOGNITION LETTERS</t>
  </si>
  <si>
    <t>0167-8655</t>
  </si>
  <si>
    <t>PATTERNS OF PREJUDICE</t>
  </si>
  <si>
    <t>0031-322X</t>
  </si>
  <si>
    <t>PCI JOURNAL</t>
  </si>
  <si>
    <t>0887-9672</t>
  </si>
  <si>
    <t>PEDAGOGISCHE STUDIEN</t>
  </si>
  <si>
    <t>0165-0645</t>
  </si>
  <si>
    <t>PEDIATRIC ALLERGY IMMUNOLOGY AND PULMONOLOGY</t>
  </si>
  <si>
    <t>2151-321X</t>
  </si>
  <si>
    <t>PEDIATRIC ALLERGY AND IMMUNOLOGY</t>
  </si>
  <si>
    <t>0905-6157</t>
  </si>
  <si>
    <t>PEDIATRIC ANESTHESIA</t>
  </si>
  <si>
    <t>1155-5645</t>
  </si>
  <si>
    <t>PEDIATRIC ANNALS</t>
  </si>
  <si>
    <t>0090-4481</t>
  </si>
  <si>
    <t>PEDIATRIC BLOOD &amp; CANCER</t>
  </si>
  <si>
    <t>1545-5009</t>
  </si>
  <si>
    <t>PEDIATRIC CARDIOLOGY</t>
  </si>
  <si>
    <t>0172-0643</t>
  </si>
  <si>
    <t>PEDIATRIC CLINICS OF NORTH AMERICA</t>
  </si>
  <si>
    <t>0031-3955</t>
  </si>
  <si>
    <t>PEDIATRIC CRITICAL CARE MEDICINE</t>
  </si>
  <si>
    <t>1529-7535</t>
  </si>
  <si>
    <t>PEDIATRIC DERMATOLOGY</t>
  </si>
  <si>
    <t>0736-8046</t>
  </si>
  <si>
    <t>PEDIATRIC AND DEVELOPMENTAL PATHOLOGY</t>
  </si>
  <si>
    <t>1093-5266</t>
  </si>
  <si>
    <t>PEDIATRIC DIABETES</t>
  </si>
  <si>
    <t>1399-543X</t>
  </si>
  <si>
    <t>PEDIATRIC DRUGS</t>
  </si>
  <si>
    <t>1174-5878</t>
  </si>
  <si>
    <t>PEDIATRIC EMERGENCY CARE</t>
  </si>
  <si>
    <t>0749-5161</t>
  </si>
  <si>
    <t>PEDIATRIC EXERCISE SCIENCE</t>
  </si>
  <si>
    <t>0899-8493</t>
  </si>
  <si>
    <t>PEDIATRIC HEMATOLOGY AND ONCOLOGY</t>
  </si>
  <si>
    <t>0888-0018</t>
  </si>
  <si>
    <t>PEDIATRIC INFECTIOUS DISEASE JOURNAL</t>
  </si>
  <si>
    <t>0891-3668</t>
  </si>
  <si>
    <t>PEDIATRICS INTERNATIONAL</t>
  </si>
  <si>
    <t>1328-8067</t>
  </si>
  <si>
    <t>PEDIATRICS AND NEONATOLOGY</t>
  </si>
  <si>
    <t>1875-9572</t>
  </si>
  <si>
    <t>PEDIATRIC NEPHROLOGY</t>
  </si>
  <si>
    <t>0931-041X</t>
  </si>
  <si>
    <t>PEDIATRIC NEUROLOGY</t>
  </si>
  <si>
    <t>0887-8994</t>
  </si>
  <si>
    <t>PEDIATRIC NEUROSURGERY</t>
  </si>
  <si>
    <t>1016-2291</t>
  </si>
  <si>
    <t>PEDIATRIC OBESITY</t>
  </si>
  <si>
    <t>2047-6310</t>
  </si>
  <si>
    <t>PEDIATRIC PHYSICAL THERAPY</t>
  </si>
  <si>
    <t>0898-5669</t>
  </si>
  <si>
    <t>PEDIATRIC PULMONOLOGY</t>
  </si>
  <si>
    <t>8755-6863</t>
  </si>
  <si>
    <t>PEDIATRIC RADIOLOGY</t>
  </si>
  <si>
    <t>0301-0449</t>
  </si>
  <si>
    <t>PEDIATRIC RESEARCH</t>
  </si>
  <si>
    <t>0031-3998</t>
  </si>
  <si>
    <t>PEDIATRIC RHEUMATOLOGY</t>
  </si>
  <si>
    <t>PEDIATRIC SURGERY INTERNATIONAL</t>
  </si>
  <si>
    <t>0179-0358</t>
  </si>
  <si>
    <t>PEDIATRIC TRANSPLANTATION</t>
  </si>
  <si>
    <t>1397-3142</t>
  </si>
  <si>
    <t>PEDIATRICS</t>
  </si>
  <si>
    <t>0031-4005</t>
  </si>
  <si>
    <t>PEDOBIOLOGIA</t>
  </si>
  <si>
    <t>0031-4056</t>
  </si>
  <si>
    <t>PEDOSPHERE</t>
  </si>
  <si>
    <t>1002-0160</t>
  </si>
  <si>
    <t>PEER-TO-PEER NETWORKING AND APPLICATIONS</t>
  </si>
  <si>
    <t>1936-6442</t>
  </si>
  <si>
    <t>PEERJ</t>
  </si>
  <si>
    <t>2167-8359</t>
  </si>
  <si>
    <t>PEPTIDES</t>
  </si>
  <si>
    <t>0196-9781</t>
  </si>
  <si>
    <t>PERCEPTUAL AND MOTOR SKILLS</t>
  </si>
  <si>
    <t>0031-5125</t>
  </si>
  <si>
    <t>PERCEPTION</t>
  </si>
  <si>
    <t>0301-0066</t>
  </si>
  <si>
    <t>PERFILES LATINOAMERICANOS</t>
  </si>
  <si>
    <t>0188-7653</t>
  </si>
  <si>
    <t>PERFORMANCE EVALUATION</t>
  </si>
  <si>
    <t>0166-5316</t>
  </si>
  <si>
    <t>PERFUSION-UK</t>
  </si>
  <si>
    <t>0267-6591</t>
  </si>
  <si>
    <t>PERIODICA MATHEMATICA HUNGARICA</t>
  </si>
  <si>
    <t>0031-5303</t>
  </si>
  <si>
    <t>PERIODICO DI MINERALOGIA</t>
  </si>
  <si>
    <t>0369-8963</t>
  </si>
  <si>
    <t>PERIODICA POLYTECHNICA-CHEMICAL ENGINEERING</t>
  </si>
  <si>
    <t>0324-5853</t>
  </si>
  <si>
    <t>PERIODICA POLYTECHNICA-CIVIL ENGINEERING</t>
  </si>
  <si>
    <t>0553-6626</t>
  </si>
  <si>
    <t>PERIODONTOLOGY 2000</t>
  </si>
  <si>
    <t>0906-6713</t>
  </si>
  <si>
    <t>PERITONEAL DIALYSIS INTERNATIONAL</t>
  </si>
  <si>
    <t>0896-8608</t>
  </si>
  <si>
    <t>PERMAFROST AND PERIGLACIAL PROCESSES</t>
  </si>
  <si>
    <t>1045-6740</t>
  </si>
  <si>
    <t>PERSONALITY AND INDIVIDUAL DIFFERENCES</t>
  </si>
  <si>
    <t>0191-8869</t>
  </si>
  <si>
    <t>PERSONALIZED MEDICINE</t>
  </si>
  <si>
    <t>1741-0541</t>
  </si>
  <si>
    <t>PERSONNEL PSYCHOLOGY</t>
  </si>
  <si>
    <t>0031-5826</t>
  </si>
  <si>
    <t>PERSONAL RELATIONSHIPS</t>
  </si>
  <si>
    <t>1350-4126</t>
  </si>
  <si>
    <t>PERSONNEL REVIEW</t>
  </si>
  <si>
    <t>0048-3486</t>
  </si>
  <si>
    <t>PERSONALITY AND SOCIAL PSYCHOLOGY BULLETIN</t>
  </si>
  <si>
    <t>0146-1672</t>
  </si>
  <si>
    <t>PERSONALITY AND SOCIAL PSYCHOLOGY REVIEW</t>
  </si>
  <si>
    <t>1088-8683</t>
  </si>
  <si>
    <t>PERSONAL AND UBIQUITOUS COMPUTING</t>
  </si>
  <si>
    <t>1617-4909</t>
  </si>
  <si>
    <t>PERSONALITY DISORDERS-THEORY RESEARCH AND TREATMENT</t>
  </si>
  <si>
    <t>1949-2715</t>
  </si>
  <si>
    <t>PERSONALITY AND MENTAL HEALTH</t>
  </si>
  <si>
    <t>1932-8621</t>
  </si>
  <si>
    <t>PERSOONIA</t>
  </si>
  <si>
    <t>0031-5850</t>
  </si>
  <si>
    <t>PERSPECTIVES IN BIOLOGY AND MEDICINE</t>
  </si>
  <si>
    <t>0031-5982</t>
  </si>
  <si>
    <t>PERSPECTIVES IN ECOLOGY AND CONSERVATION</t>
  </si>
  <si>
    <t>2530-0644</t>
  </si>
  <si>
    <t>PERSPECTIVES IN PLANT ECOLOGY EVOLUTION AND SYSTEMATICS</t>
  </si>
  <si>
    <t>1433-8319</t>
  </si>
  <si>
    <t>PERSPECTIVES ON POLITICS</t>
  </si>
  <si>
    <t>1537-5927</t>
  </si>
  <si>
    <t>PERSPECTIVES IN PSYCHIATRIC CARE</t>
  </si>
  <si>
    <t>0031-5990</t>
  </si>
  <si>
    <t>PERSPECTIVES ON PSYCHOLOGICAL SCIENCE</t>
  </si>
  <si>
    <t>1745-6916</t>
  </si>
  <si>
    <t>PERSPECTIVES IN PUBLIC HEALTH</t>
  </si>
  <si>
    <t>1757-9139</t>
  </si>
  <si>
    <t>PERSPECTIVES ON SEXUAL AND REPRODUCTIVE HEALTH</t>
  </si>
  <si>
    <t>1538-6341</t>
  </si>
  <si>
    <t>PERVASIVE AND MOBILE COMPUTING</t>
  </si>
  <si>
    <t>1574-1192</t>
  </si>
  <si>
    <t>PESQUISA AGROPECUARIA BRASILEIRA</t>
  </si>
  <si>
    <t>0100-204X</t>
  </si>
  <si>
    <t>PESQUISA VETERINARIA BRASILEIRA</t>
  </si>
  <si>
    <t>0100-736X</t>
  </si>
  <si>
    <t>PEST MANAGEMENT SCIENCE</t>
  </si>
  <si>
    <t>1526-498X</t>
  </si>
  <si>
    <t>PESTICIDE BIOCHEMISTRY AND PHYSIOLOGY</t>
  </si>
  <si>
    <t>0048-3575</t>
  </si>
  <si>
    <t>PETROLEUM CHEMISTRY</t>
  </si>
  <si>
    <t>0965-5441</t>
  </si>
  <si>
    <t>PETROLEUM EXPLORATION AND DEVELOPMENT</t>
  </si>
  <si>
    <t>1000-0747</t>
  </si>
  <si>
    <t>PETROLEUM GEOSCIENCE</t>
  </si>
  <si>
    <t>1354-0793</t>
  </si>
  <si>
    <t>PETROLEUM SCIENCE</t>
  </si>
  <si>
    <t>1672-5107</t>
  </si>
  <si>
    <t>PETROLEUM SCIENCE AND TECHNOLOGY</t>
  </si>
  <si>
    <t>1091-6466</t>
  </si>
  <si>
    <t>PETROLOGY</t>
  </si>
  <si>
    <t>0869-5911</t>
  </si>
  <si>
    <t>PETROPHYSICS</t>
  </si>
  <si>
    <t>1529-9074</t>
  </si>
  <si>
    <t>PFERDEHEILKUNDE</t>
  </si>
  <si>
    <t>0177-7726</t>
  </si>
  <si>
    <t>PFG-JOURNAL OF PHOTOGRAMMETRY REMOTE SENSING AND GEOINFORMATION SCIENCE</t>
  </si>
  <si>
    <t>2512-2789</t>
  </si>
  <si>
    <t>PFLEGE</t>
  </si>
  <si>
    <t>1012-5302</t>
  </si>
  <si>
    <t>PFLUGERS ARCHIV-EUROPEAN JOURNAL OF PHYSIOLOGY</t>
  </si>
  <si>
    <t>0031-6768</t>
  </si>
  <si>
    <t>PHARMACEUTICAL BIOLOGY</t>
  </si>
  <si>
    <t>1388-0209</t>
  </si>
  <si>
    <t>PHARMACEUTICAL CHEMISTRY JOURNAL</t>
  </si>
  <si>
    <t>0091-150X</t>
  </si>
  <si>
    <t>PHARMACEUTICAL DEVELOPMENT AND TECHNOLOGY</t>
  </si>
  <si>
    <t>1083-7450</t>
  </si>
  <si>
    <t>PHARMACEUTICAL RESEARCH</t>
  </si>
  <si>
    <t>0724-8741</t>
  </si>
  <si>
    <t>PHARMACEUTICAL STATISTICS</t>
  </si>
  <si>
    <t>1539-1604</t>
  </si>
  <si>
    <t>PHARMACEUTICS</t>
  </si>
  <si>
    <t>PHARMACOECONOMICS</t>
  </si>
  <si>
    <t>1170-7690</t>
  </si>
  <si>
    <t>PHARMACOEPIDEMIOLOGY AND DRUG SAFETY</t>
  </si>
  <si>
    <t>1053-8569</t>
  </si>
  <si>
    <t>PHARMACOGENETICS AND GENOMICS</t>
  </si>
  <si>
    <t>1744-6872</t>
  </si>
  <si>
    <t>PHARMACOGENOMICS</t>
  </si>
  <si>
    <t>1462-2416</t>
  </si>
  <si>
    <t>PHARMACOGENOMICS JOURNAL</t>
  </si>
  <si>
    <t>1470-269X</t>
  </si>
  <si>
    <t>PHARMACOGNOSY MAGAZINE</t>
  </si>
  <si>
    <t>0973-1296</t>
  </si>
  <si>
    <t>PHARMACOLOGY BIOCHEMISTRY AND BEHAVIOR</t>
  </si>
  <si>
    <t>0091-3057</t>
  </si>
  <si>
    <t>PHARMACOLOGICAL REPORTS</t>
  </si>
  <si>
    <t>1734-1140</t>
  </si>
  <si>
    <t>PHARMACOLOGICAL RESEARCH</t>
  </si>
  <si>
    <t>1043-6618</t>
  </si>
  <si>
    <t>PHARMACOLOGICAL REVIEWS</t>
  </si>
  <si>
    <t>0031-6997</t>
  </si>
  <si>
    <t>PHARMACOLOGY &amp; THERAPEUTICS</t>
  </si>
  <si>
    <t>0163-7258</t>
  </si>
  <si>
    <t>PHARMACOLOGY</t>
  </si>
  <si>
    <t>0031-7012</t>
  </si>
  <si>
    <t>PHARMACOPSYCHIATRY</t>
  </si>
  <si>
    <t>0176-3679</t>
  </si>
  <si>
    <t>PHARMACOTHERAPY</t>
  </si>
  <si>
    <t>0277-0008</t>
  </si>
  <si>
    <t>PHARMAZIE</t>
  </si>
  <si>
    <t>0031-7144</t>
  </si>
  <si>
    <t>PHASE TRANSITIONS</t>
  </si>
  <si>
    <t>0141-1594</t>
  </si>
  <si>
    <t>PHI DELTA KAPPAN</t>
  </si>
  <si>
    <t>0031-7217</t>
  </si>
  <si>
    <t>PHILOSOPHICAL MAGAZINE LETTERS</t>
  </si>
  <si>
    <t>0950-0839</t>
  </si>
  <si>
    <t>PHILIPPINE AGRICULTURAL SCIENTIST</t>
  </si>
  <si>
    <t>0031-7454</t>
  </si>
  <si>
    <t>PHILIPPINE JOURNAL OF CROP SCIENCE</t>
  </si>
  <si>
    <t>0115-463X</t>
  </si>
  <si>
    <t>PHILOSOPHY ETHICS AND HUMANITIES IN MEDICINE</t>
  </si>
  <si>
    <t>1747-5341</t>
  </si>
  <si>
    <t>PHILOSOPHICAL MAGAZINE</t>
  </si>
  <si>
    <t>1478-6435</t>
  </si>
  <si>
    <t>PHILOSOPHIA MATHEMATICA</t>
  </si>
  <si>
    <t>0031-8019</t>
  </si>
  <si>
    <t>PHILOSOPHICAL PSYCHOLOGY</t>
  </si>
  <si>
    <t>0951-5089</t>
  </si>
  <si>
    <t>PHILOSOPHY &amp; PUBLIC AFFAIRS</t>
  </si>
  <si>
    <t>0048-3915</t>
  </si>
  <si>
    <t>PHILOSOPHY OF SCIENCE</t>
  </si>
  <si>
    <t>0031-8248</t>
  </si>
  <si>
    <t>PHILOSOPHY OF THE SOCIAL SCIENCES</t>
  </si>
  <si>
    <t>0048-3931</t>
  </si>
  <si>
    <t>PHILOSOPHICAL TRANSACTIONS OF THE ROYAL SOCIETY A-MATHEMATICAL PHYSICAL AND ENGINEERING SCIENCES</t>
  </si>
  <si>
    <t>1364-503X</t>
  </si>
  <si>
    <t>PHILOSOPHICAL TRANSACTIONS OF THE ROYAL SOCIETY B-BIOLOGICAL SCIENCES</t>
  </si>
  <si>
    <t>0962-8436</t>
  </si>
  <si>
    <t>PHLEBOLOGY</t>
  </si>
  <si>
    <t>0268-3555</t>
  </si>
  <si>
    <t>PHONETICA</t>
  </si>
  <si>
    <t>0031-8388</t>
  </si>
  <si>
    <t>PHONOLOGY</t>
  </si>
  <si>
    <t>0952-6757</t>
  </si>
  <si>
    <t>PHOSPHORUS SULFUR AND SILICON AND THE RELATED ELEMENTS</t>
  </si>
  <si>
    <t>1042-6507</t>
  </si>
  <si>
    <t>PHOTOCHEMICAL &amp; PHOTOBIOLOGICAL SCIENCES</t>
  </si>
  <si>
    <t>1474-905X</t>
  </si>
  <si>
    <t>PHOTOCHEMISTRY AND PHOTOBIOLOGY</t>
  </si>
  <si>
    <t>0031-8655</t>
  </si>
  <si>
    <t>PHOTODERMATOLOGY PHOTOIMMUNOLOGY &amp; PHOTOMEDICINE</t>
  </si>
  <si>
    <t>0905-4383</t>
  </si>
  <si>
    <t>PHOTODIAGNOSIS AND PHOTODYNAMIC THERAPY</t>
  </si>
  <si>
    <t>1572-1000</t>
  </si>
  <si>
    <t>PHOTOGRAMMETRIC ENGINEERING AND REMOTE SENSING</t>
  </si>
  <si>
    <t>0099-1112</t>
  </si>
  <si>
    <t>PHOTOGRAMMETRIC RECORD</t>
  </si>
  <si>
    <t>0031-868X</t>
  </si>
  <si>
    <t>PHOTOMEDICINE AND LASER SURGERY</t>
  </si>
  <si>
    <t>1549-5418</t>
  </si>
  <si>
    <t>PHOTONICS AND NANOSTRUCTURES-FUNDAMENTALS AND APPLICATIONS</t>
  </si>
  <si>
    <t>1569-4410</t>
  </si>
  <si>
    <t>PHOTONIC NETWORK COMMUNICATIONS</t>
  </si>
  <si>
    <t>1387-974X</t>
  </si>
  <si>
    <t>PHOTONIC SENSORS</t>
  </si>
  <si>
    <t>1674-9251</t>
  </si>
  <si>
    <t>PHOTONICS RESEARCH</t>
  </si>
  <si>
    <t>2327-9125</t>
  </si>
  <si>
    <t>PHOTOSYNTHESIS RESEARCH</t>
  </si>
  <si>
    <t>0166-8595</t>
  </si>
  <si>
    <t>PHOTOSYNTHETICA</t>
  </si>
  <si>
    <t>0300-3604</t>
  </si>
  <si>
    <t>PHYCOLOGICAL RESEARCH</t>
  </si>
  <si>
    <t>1322-0829</t>
  </si>
  <si>
    <t>PHYCOLOGIA</t>
  </si>
  <si>
    <t>0031-8884</t>
  </si>
  <si>
    <t>PHYLLOMEDUSA</t>
  </si>
  <si>
    <t>1519-1397</t>
  </si>
  <si>
    <t>PHYSICS OF ATOMIC NUCLEI</t>
  </si>
  <si>
    <t>1063-7788</t>
  </si>
  <si>
    <t>PHYSICAL BIOLOGY</t>
  </si>
  <si>
    <t>1478-3967</t>
  </si>
  <si>
    <t>PHYSICAL CHEMISTRY CHEMICAL PHYSICS</t>
  </si>
  <si>
    <t>1463-9076</t>
  </si>
  <si>
    <t>PHYSICS AND CHEMISTRY OF THE EARTH</t>
  </si>
  <si>
    <t>1474-7065</t>
  </si>
  <si>
    <t>PHYSICS AND CHEMISTRY OF GLASSES-EUROPEAN JOURNAL OF GLASS SCIENCE AND TECHNOLOGY PART B</t>
  </si>
  <si>
    <t>1753-3562</t>
  </si>
  <si>
    <t>PHYSICS AND CHEMISTRY OF LIQUIDS</t>
  </si>
  <si>
    <t>0031-9104</t>
  </si>
  <si>
    <t>PHYSICS AND CHEMISTRY OF MINERALS</t>
  </si>
  <si>
    <t>0342-1791</t>
  </si>
  <si>
    <t>PHYSICAL COMMUNICATION</t>
  </si>
  <si>
    <t>1874-4907</t>
  </si>
  <si>
    <t>PHYSICS OF THE DARK UNIVERSE</t>
  </si>
  <si>
    <t>2212-6864</t>
  </si>
  <si>
    <t>PHYSICS OF THE EARTH AND PLANETARY INTERIORS</t>
  </si>
  <si>
    <t>0031-9201</t>
  </si>
  <si>
    <t>PHYSICAL EDUCATION AND SPORT PEDAGOGY</t>
  </si>
  <si>
    <t>1740-8989</t>
  </si>
  <si>
    <t>PHYSICS OF FLUIDS</t>
  </si>
  <si>
    <t>1070-6631</t>
  </si>
  <si>
    <t>PHYSICAL GEOGRAPHY</t>
  </si>
  <si>
    <t>0272-3646</t>
  </si>
  <si>
    <t>PHYSICS LETTERS A</t>
  </si>
  <si>
    <t>0375-9601</t>
  </si>
  <si>
    <t>PHYSICS LETTERS B</t>
  </si>
  <si>
    <t>0370-2693</t>
  </si>
  <si>
    <t>PHYSICS OF LIFE REVIEWS</t>
  </si>
  <si>
    <t>1571-0645</t>
  </si>
  <si>
    <t>PHYSICS IN MEDICINE AND BIOLOGY</t>
  </si>
  <si>
    <t>0031-9155</t>
  </si>
  <si>
    <t>PHYSICAL MEDICINE AND REHABILITATION CLINICS OF NORTH AMERICA</t>
  </si>
  <si>
    <t>1047-9651</t>
  </si>
  <si>
    <t>PHYSIKALISCHE MEDIZIN REHABILITATIONSMEDIZIN KURORTMEDIZIN</t>
  </si>
  <si>
    <t>0940-6689</t>
  </si>
  <si>
    <t>PHYSICA MEDICA-EUROPEAN JOURNAL OF MEDICAL PHYSICS</t>
  </si>
  <si>
    <t>1120-1797</t>
  </si>
  <si>
    <t>PHYSICAL MESOMECHANICS</t>
  </si>
  <si>
    <t>1029-9599</t>
  </si>
  <si>
    <t>PHYSICS OF METALS AND METALLOGRAPHY</t>
  </si>
  <si>
    <t>0031-918X</t>
  </si>
  <si>
    <t>PHYSICAL &amp; OCCUPATIONAL THERAPY IN PEDIATRICS</t>
  </si>
  <si>
    <t>0194-2638</t>
  </si>
  <si>
    <t>PHYSICS OF PARTICLES AND NUCLEI</t>
  </si>
  <si>
    <t>1063-7796</t>
  </si>
  <si>
    <t>PHYSICS IN PERSPECTIVE</t>
  </si>
  <si>
    <t>1422-6944</t>
  </si>
  <si>
    <t>PHYSICS OF PLASMAS</t>
  </si>
  <si>
    <t>1070-664X</t>
  </si>
  <si>
    <t>PHYSICS REPORTS-REVIEW SECTION OF PHYSICS LETTERS</t>
  </si>
  <si>
    <t>0370-1573</t>
  </si>
  <si>
    <t>PHYSICAL REVIEW A</t>
  </si>
  <si>
    <t>2469-9926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</si>
  <si>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</si>
  <si>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</si>
  <si>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</si>
  <si>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</si>
  <si>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</si>
  <si>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</si>
  <si>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PHYSICAL REVIEW C</t>
  </si>
  <si>
    <t>2469-9985</t>
  </si>
  <si>
    <t>PHYSICAL REVIEW D</t>
  </si>
  <si>
    <t>2470-0010</t>
  </si>
  <si>
    <t>PHYSICAL REVIEW E</t>
  </si>
  <si>
    <t>2470-0045</t>
  </si>
  <si>
    <t>PHYSICAL REVIEW FLUIDS</t>
  </si>
  <si>
    <t>2469-990X</t>
  </si>
  <si>
    <t>PHYSICAL REVIEW LETTERS</t>
  </si>
  <si>
    <t>0031-9007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</si>
  <si>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</si>
  <si>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</si>
  <si>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</si>
  <si>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</si>
  <si>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</si>
  <si>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</si>
  <si>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 SCRIPTA</t>
  </si>
  <si>
    <t>0031-8949</t>
  </si>
  <si>
    <t>PHYSICS OF THE SOLID STATE</t>
  </si>
  <si>
    <t>1063-7834</t>
  </si>
  <si>
    <t>PHYSICA STATUS SOLIDI A-APPLICATIONS AND MATERIALS SCIENCE</t>
  </si>
  <si>
    <t>1862-6300</t>
  </si>
  <si>
    <t>PHYSICA STATUS SOLIDI B-BASIC SOLID STATE PHYSICS</t>
  </si>
  <si>
    <t>0370-1972</t>
  </si>
  <si>
    <t>PHYSICA STATUS SOLIDI-RAPID RESEARCH LETTERS</t>
  </si>
  <si>
    <t>1862-6254</t>
  </si>
  <si>
    <t>PHYSICS TEACHER</t>
  </si>
  <si>
    <t>0031-921X</t>
  </si>
  <si>
    <t>PHYSICAL THERAPY</t>
  </si>
  <si>
    <t>0031-9023</t>
  </si>
  <si>
    <t>PHYSICAL THERAPY IN SPORT</t>
  </si>
  <si>
    <t>1466-853X</t>
  </si>
  <si>
    <t>PHYSICS TODAY</t>
  </si>
  <si>
    <t>0031-9228</t>
  </si>
  <si>
    <t>PHYSICS OF WAVE PHENOMENA</t>
  </si>
  <si>
    <t>1541-308X</t>
  </si>
  <si>
    <t>PHYSICS WORLD</t>
  </si>
  <si>
    <t>0953-8585</t>
  </si>
  <si>
    <t>PHYSICA A-STATISTICAL MECHANICS AND ITS APPLICATIONS</t>
  </si>
  <si>
    <t>0378-4371</t>
  </si>
  <si>
    <t>PHYSICA B-CONDENSED MATTER</t>
  </si>
  <si>
    <t>0921-4526</t>
  </si>
  <si>
    <t>PHYSICA C-SUPERCONDUCTIVITY AND ITS APPLICATIONS</t>
  </si>
  <si>
    <t>0921-4534</t>
  </si>
  <si>
    <t>PHYSICA D-NONLINEAR PHENOMENA</t>
  </si>
  <si>
    <t>0167-2789</t>
  </si>
  <si>
    <t>PHYSICA E-LOW-DIMENSIONAL SYSTEMS &amp; NANOSTRUCTURES</t>
  </si>
  <si>
    <t>1386-9477</t>
  </si>
  <si>
    <t>PHYSICIAN AND SPORTSMEDICINE</t>
  </si>
  <si>
    <t>0091-3847</t>
  </si>
  <si>
    <t>PHYSICOCHEMICAL PROBLEMS OF MINERAL PROCESSING</t>
  </si>
  <si>
    <t>1643-1049</t>
  </si>
  <si>
    <t>PHYSIOLOGY &amp; BEHAVIOR</t>
  </si>
  <si>
    <t>0031-9384</t>
  </si>
  <si>
    <t>PHYSIOLOGICAL AND BIOCHEMICAL ZOOLOGY</t>
  </si>
  <si>
    <t>1522-2152</t>
  </si>
  <si>
    <t>PHYSIOLOGICAL ENTOMOLOGY</t>
  </si>
  <si>
    <t>0307-6962</t>
  </si>
  <si>
    <t>PHYSIOLOGICAL GENOMICS</t>
  </si>
  <si>
    <t>1094-8341</t>
  </si>
  <si>
    <t>PHYSIOLOGY INTERNATIONAL</t>
  </si>
  <si>
    <t>2498-602X</t>
  </si>
  <si>
    <t>PHYSIOLOGICAL MEASUREMENT</t>
  </si>
  <si>
    <t>0967-3334</t>
  </si>
  <si>
    <t>PHYSIOLOGY AND MOLECULAR BIOLOGY OF PLANTS</t>
  </si>
  <si>
    <t>0971-5894</t>
  </si>
  <si>
    <t>PHYSIOLOGICAL AND MOLECULAR PLANT PATHOLOGY</t>
  </si>
  <si>
    <t>0885-5765</t>
  </si>
  <si>
    <t>PHYSIOLOGIA PLANTARUM</t>
  </si>
  <si>
    <t>0031-9317</t>
  </si>
  <si>
    <t>PHYSIOLOGICAL RESEARCH</t>
  </si>
  <si>
    <t>0862-8408</t>
  </si>
  <si>
    <t>PHYSIOLOGICAL REVIEWS</t>
  </si>
  <si>
    <t>0031-9333</t>
  </si>
  <si>
    <t>PHYSIOLOGY</t>
  </si>
  <si>
    <t>1548-9213</t>
  </si>
  <si>
    <t>PHYSIOTHERAPY CANADA</t>
  </si>
  <si>
    <t>0300-0508</t>
  </si>
  <si>
    <t>PHYSIOTHERAPY THEORY AND PRACTICE</t>
  </si>
  <si>
    <t>0959-3985</t>
  </si>
  <si>
    <t>PHYSIOTHERAPY</t>
  </si>
  <si>
    <t>0031-9406</t>
  </si>
  <si>
    <t>PHYSICS-USPEKHI</t>
  </si>
  <si>
    <t>1063-7869</t>
  </si>
  <si>
    <t>PHYTOCHEMICAL ANALYSIS</t>
  </si>
  <si>
    <t>0958-0344</t>
  </si>
  <si>
    <t>PHYTOCHEMISTRY LETTERS</t>
  </si>
  <si>
    <t>1874-3900</t>
  </si>
  <si>
    <t>PHYTOCHEMISTRY REVIEWS</t>
  </si>
  <si>
    <t>1568-7767</t>
  </si>
  <si>
    <t>PHYTOCHEMISTRY</t>
  </si>
  <si>
    <t>0031-9422</t>
  </si>
  <si>
    <t>PHYTOCOENOLOGIA</t>
  </si>
  <si>
    <t>0340-269X</t>
  </si>
  <si>
    <t>PHYTOKEYS</t>
  </si>
  <si>
    <t>1314-2011</t>
  </si>
  <si>
    <t>PHYTOMEDICINE</t>
  </si>
  <si>
    <t>0944-7113</t>
  </si>
  <si>
    <t>PHYTON-ANNALES REI BOTANICAE</t>
  </si>
  <si>
    <t>0079-2047</t>
  </si>
  <si>
    <t>PHYTON-INTERNATIONAL JOURNAL OF EXPERIMENTAL BOTANY</t>
  </si>
  <si>
    <t>1851-5657</t>
  </si>
  <si>
    <t>PHYTOPARASITICA</t>
  </si>
  <si>
    <t>0334-2123</t>
  </si>
  <si>
    <t>PHYTOPATHOLOGIA MEDITERRANEA</t>
  </si>
  <si>
    <t>0031-9465</t>
  </si>
  <si>
    <t>PHYTOPATHOLOGY</t>
  </si>
  <si>
    <t>0031-949X</t>
  </si>
  <si>
    <t>PHYTOPROTECTION</t>
  </si>
  <si>
    <t>0031-9511</t>
  </si>
  <si>
    <t>PHYTOTAXA</t>
  </si>
  <si>
    <t>1179-3155</t>
  </si>
  <si>
    <t>PHYTOTHERAPY RESEARCH</t>
  </si>
  <si>
    <t>0951-418X</t>
  </si>
  <si>
    <t>PIGMENT CELL &amp; MELANOMA RESEARCH</t>
  </si>
  <si>
    <t>1755-1471</t>
  </si>
  <si>
    <t>PIGMENT &amp; RESIN TECHNOLOGY</t>
  </si>
  <si>
    <t>0369-9420</t>
  </si>
  <si>
    <t>PITUITARY</t>
  </si>
  <si>
    <t>1386-341X</t>
  </si>
  <si>
    <t>PLACENTA</t>
  </si>
  <si>
    <t>0143-4004</t>
  </si>
  <si>
    <t>PLANNING PERSPECTIVES</t>
  </si>
  <si>
    <t>0266-5433</t>
  </si>
  <si>
    <t>PLANNING THEORY</t>
  </si>
  <si>
    <t>1473-0952</t>
  </si>
  <si>
    <t>PLANNING THEORY &amp; PRACTICE</t>
  </si>
  <si>
    <t>1464-9357</t>
  </si>
  <si>
    <t>PLANETARY AND SPACE SCIENCE</t>
  </si>
  <si>
    <t>0032-0633</t>
  </si>
  <si>
    <t>PLANKTON &amp; BENTHOS RESEARCH</t>
  </si>
  <si>
    <t>1880-8247</t>
  </si>
  <si>
    <t>PLANT BIOLOGY</t>
  </si>
  <si>
    <t>1435-8603</t>
  </si>
  <si>
    <t>PLANT BIOSYSTEMS</t>
  </si>
  <si>
    <t>1126-3504</t>
  </si>
  <si>
    <t>PLANT BIOTECHNOLOGY JOURNAL</t>
  </si>
  <si>
    <t>1467-7644</t>
  </si>
  <si>
    <t>PLANT BIOTECHNOLOGY REPORTS</t>
  </si>
  <si>
    <t>1863-5466</t>
  </si>
  <si>
    <t>PLANT BIOTECHNOLOGY</t>
  </si>
  <si>
    <t>1342-4580</t>
  </si>
  <si>
    <t>PLANT BREEDING</t>
  </si>
  <si>
    <t>0179-9541</t>
  </si>
  <si>
    <t>PLANT CELL</t>
  </si>
  <si>
    <t>1040-4651</t>
  </si>
  <si>
    <t>PLANT CELL AND ENVIRONMENT</t>
  </si>
  <si>
    <t>0140-7791</t>
  </si>
  <si>
    <t>PLANT AND CELL PHYSIOLOGY</t>
  </si>
  <si>
    <t>0032-0781</t>
  </si>
  <si>
    <t>PLANT CELL REPORTS</t>
  </si>
  <si>
    <t>0721-7714</t>
  </si>
  <si>
    <t>PLANT CELL TISSUE AND ORGAN CULTURE</t>
  </si>
  <si>
    <t>0167-6857</t>
  </si>
  <si>
    <t>PLANT DISEASE</t>
  </si>
  <si>
    <t>0191-2917</t>
  </si>
  <si>
    <t>PLANT ECOLOGY</t>
  </si>
  <si>
    <t>1385-0237</t>
  </si>
  <si>
    <t>PLANT ECOLOGY &amp; DIVERSITY</t>
  </si>
  <si>
    <t>1755-0874</t>
  </si>
  <si>
    <t>PLANT ECOLOGY AND EVOLUTION</t>
  </si>
  <si>
    <t>2032-3913</t>
  </si>
  <si>
    <t>PLANT FOODS FOR HUMAN NUTRITION</t>
  </si>
  <si>
    <t>0921-9668</t>
  </si>
  <si>
    <t>PLANT GENETIC RESOURCES-CHARACTERIZATION AND UTILIZATION</t>
  </si>
  <si>
    <t>1479-2621</t>
  </si>
  <si>
    <t>PLANT GENOME</t>
  </si>
  <si>
    <t>PLANT GROWTH REGULATION</t>
  </si>
  <si>
    <t>0167-6903</t>
  </si>
  <si>
    <t>PLANT JOURNAL</t>
  </si>
  <si>
    <t>0960-7412</t>
  </si>
  <si>
    <t>PLANT METHODS</t>
  </si>
  <si>
    <t>PLANT MOLECULAR BIOLOGY</t>
  </si>
  <si>
    <t>0167-4412</t>
  </si>
  <si>
    <t>PLANT MOLECULAR BIOLOGY REPORTER</t>
  </si>
  <si>
    <t>0735-9640</t>
  </si>
  <si>
    <t>PLANT PATHOLOGY</t>
  </si>
  <si>
    <t>0032-0862</t>
  </si>
  <si>
    <t>PLANT PATHOLOGY JOURNAL</t>
  </si>
  <si>
    <t>1598-2254</t>
  </si>
  <si>
    <t>PLANT PHYSIOLOGY</t>
  </si>
  <si>
    <t>0032-0889</t>
  </si>
  <si>
    <t>PLANT PHYSIOLOGY AND BIOCHEMISTRY</t>
  </si>
  <si>
    <t>0981-9428</t>
  </si>
  <si>
    <t>PLANT PRODUCTION SCIENCE</t>
  </si>
  <si>
    <t>1343-943X</t>
  </si>
  <si>
    <t>PLANT PROTECTION SCIENCE</t>
  </si>
  <si>
    <t>1212-2580</t>
  </si>
  <si>
    <t>PLANT REPRODUCTION</t>
  </si>
  <si>
    <t>2194-7953</t>
  </si>
  <si>
    <t>PLANT SCIENCE</t>
  </si>
  <si>
    <t>0168-9452</t>
  </si>
  <si>
    <t>PLANT SIGNALING &amp; BEHAVIOR</t>
  </si>
  <si>
    <t>1559-2316</t>
  </si>
  <si>
    <t>PLANT AND SOIL</t>
  </si>
  <si>
    <t>0032-079X</t>
  </si>
  <si>
    <t>PLANT SOIL AND ENVIRONMENT</t>
  </si>
  <si>
    <t>1214-1178</t>
  </si>
  <si>
    <t>PLANT SPECIES BIOLOGY</t>
  </si>
  <si>
    <t>0913-557X</t>
  </si>
  <si>
    <t>PLANT SYSTEMATICS AND EVOLUTION</t>
  </si>
  <si>
    <t>0378-2697</t>
  </si>
  <si>
    <t>PLANTA</t>
  </si>
  <si>
    <t>0032-0935</t>
  </si>
  <si>
    <t>PLANTA DANINHA</t>
  </si>
  <si>
    <t>0100-8358</t>
  </si>
  <si>
    <t>PLANTA MEDICA</t>
  </si>
  <si>
    <t>0032-0943</t>
  </si>
  <si>
    <t>PLASMA CHEMISTRY AND PLASMA PROCESSING</t>
  </si>
  <si>
    <t>0272-4324</t>
  </si>
  <si>
    <t>PLASMA PHYSICS AND CONTROLLED FUSION</t>
  </si>
  <si>
    <t>0741-3335</t>
  </si>
  <si>
    <t>PLASMA PHYSICS REPORTS</t>
  </si>
  <si>
    <t>1063-780X</t>
  </si>
  <si>
    <t>PLASMA PROCESSES AND POLYMERS</t>
  </si>
  <si>
    <t>1612-8850</t>
  </si>
  <si>
    <t>PLASMA SCIENCE &amp; TECHNOLOGY</t>
  </si>
  <si>
    <t>1009-0630</t>
  </si>
  <si>
    <t>PLASMA SOURCES SCIENCE &amp; TECHNOLOGY</t>
  </si>
  <si>
    <t>0963-0252</t>
  </si>
  <si>
    <t>PLASMID</t>
  </si>
  <si>
    <t>0147-619X</t>
  </si>
  <si>
    <t>PLASMONICS</t>
  </si>
  <si>
    <t>1557-1955</t>
  </si>
  <si>
    <t>PLASTIC AND RECONSTRUCTIVE SURGERY</t>
  </si>
  <si>
    <t>0032-1052</t>
  </si>
  <si>
    <t>PLASTICS RUBBER AND COMPOSITES</t>
  </si>
  <si>
    <t>1465-8011</t>
  </si>
  <si>
    <t>PLASTIC SURGERY</t>
  </si>
  <si>
    <t>2292-5503</t>
  </si>
  <si>
    <t>PLATELETS</t>
  </si>
  <si>
    <t>0953-7104</t>
  </si>
  <si>
    <t>PLOS BIOLOGY</t>
  </si>
  <si>
    <t>PLOS COMPUTATIONAL BIOLOGY</t>
  </si>
  <si>
    <t>1553-734X</t>
  </si>
  <si>
    <t>PLOS GENETICS</t>
  </si>
  <si>
    <t>1553-7404</t>
  </si>
  <si>
    <t>PLOS MEDICINE</t>
  </si>
  <si>
    <t>PLOS NEGLECTED TROPICAL DISEASES</t>
  </si>
  <si>
    <t>1935-2735</t>
  </si>
  <si>
    <t>PLOS ONE</t>
  </si>
  <si>
    <t>1932-6203</t>
  </si>
  <si>
    <t>PLOS PATHOGENS</t>
  </si>
  <si>
    <t>1553-7366</t>
  </si>
  <si>
    <t>PM&amp;R</t>
  </si>
  <si>
    <t>1934-1482</t>
  </si>
  <si>
    <t>POETICS</t>
  </si>
  <si>
    <t>0304-422X</t>
  </si>
  <si>
    <t>POLISH ARCHIVES OF INTERNAL MEDICINE-POLSKIE ARCHIWUM MEDYCYNY WEWNETRZNEJ</t>
  </si>
  <si>
    <t>0032-3772</t>
  </si>
  <si>
    <t>POLISH JOURNAL OF CHEMICAL TECHNOLOGY</t>
  </si>
  <si>
    <t>1509-8117</t>
  </si>
  <si>
    <t>POLISH JOURNAL OF ECOLOGY</t>
  </si>
  <si>
    <t>1505-2249</t>
  </si>
  <si>
    <t>POLISH JOURNAL OF ENVIRONMENTAL STUDIES</t>
  </si>
  <si>
    <t>1230-1485</t>
  </si>
  <si>
    <t>POLISH JOURNAL OF FOOD AND NUTRITION SCIENCES</t>
  </si>
  <si>
    <t>1230-0322</t>
  </si>
  <si>
    <t>POLISH JOURNAL OF MICROBIOLOGY</t>
  </si>
  <si>
    <t>1733-1331</t>
  </si>
  <si>
    <t>POLISH JOURNAL OF PATHOLOGY</t>
  </si>
  <si>
    <t>1233-9687</t>
  </si>
  <si>
    <t>POLISH JOURNAL OF VETERINARY SCIENCES</t>
  </si>
  <si>
    <t>1505-1773</t>
  </si>
  <si>
    <t>POLISH MARITIME RESEARCH</t>
  </si>
  <si>
    <t>1233-2585</t>
  </si>
  <si>
    <t>POLISH POLAR RESEARCH</t>
  </si>
  <si>
    <t>0138-0338</t>
  </si>
  <si>
    <t>POLISH SOCIOLOGICAL REVIEW</t>
  </si>
  <si>
    <t>1231-1413</t>
  </si>
  <si>
    <t>POLAR BIOLOGY</t>
  </si>
  <si>
    <t>0722-4060</t>
  </si>
  <si>
    <t>POLAR RECORD</t>
  </si>
  <si>
    <t>0032-2474</t>
  </si>
  <si>
    <t>POLAR RESEARCH</t>
  </si>
  <si>
    <t>0800-0395</t>
  </si>
  <si>
    <t>POLAR SCIENCE</t>
  </si>
  <si>
    <t>1873-9652</t>
  </si>
  <si>
    <t>POLAR-POLITICAL AND LEGAL ANTHROPOLOGY REVIEW</t>
  </si>
  <si>
    <t>1081-6976</t>
  </si>
  <si>
    <t>POLICING &amp; SOCIETY</t>
  </si>
  <si>
    <t>1043-9463</t>
  </si>
  <si>
    <t>POLICE QUARTERLY</t>
  </si>
  <si>
    <t>1098-6111</t>
  </si>
  <si>
    <t>POLICING-AN INTERNATIONAL JOURNAL OF POLICE STRATEGIES &amp; MANAGEMENT</t>
  </si>
  <si>
    <t>1363-951X</t>
  </si>
  <si>
    <t>POLICY AND POLITICS</t>
  </si>
  <si>
    <t>0305-5736</t>
  </si>
  <si>
    <t>POLICY SCIENCES</t>
  </si>
  <si>
    <t>0032-2687</t>
  </si>
  <si>
    <t>POLICY AND SOCIETY</t>
  </si>
  <si>
    <t>1449-4035</t>
  </si>
  <si>
    <t>POLICY STUDIES JOURNAL</t>
  </si>
  <si>
    <t>0190-292X</t>
  </si>
  <si>
    <t>POLICY STUDIES</t>
  </si>
  <si>
    <t>0144-2872</t>
  </si>
  <si>
    <t>POLIMEROS-CIENCIA E TECNOLOGIA</t>
  </si>
  <si>
    <t>0104-1428</t>
  </si>
  <si>
    <t>POLIMERY</t>
  </si>
  <si>
    <t>0032-2725</t>
  </si>
  <si>
    <t>POLITICAL ANALYSIS</t>
  </si>
  <si>
    <t>1047-1987</t>
  </si>
  <si>
    <t>POLITICAL BEHAVIOR</t>
  </si>
  <si>
    <t>0190-9320</t>
  </si>
  <si>
    <t>POLITICAL COMMUNICATION</t>
  </si>
  <si>
    <t>1058-4609</t>
  </si>
  <si>
    <t>POLITICKA EKONOMIE</t>
  </si>
  <si>
    <t>0032-3233</t>
  </si>
  <si>
    <t>POLITICS &amp; GENDER</t>
  </si>
  <si>
    <t>1743-923X</t>
  </si>
  <si>
    <t>POLITICAL GEOGRAPHY</t>
  </si>
  <si>
    <t>0962-6298</t>
  </si>
  <si>
    <t>POLITICA Y GOBIERNO</t>
  </si>
  <si>
    <t>1665-2037</t>
  </si>
  <si>
    <t>POLITICS PHILOSOPHY &amp; ECONOMICS</t>
  </si>
  <si>
    <t>1470-594X</t>
  </si>
  <si>
    <t>POLITICAL PSYCHOLOGY</t>
  </si>
  <si>
    <t>0162-895X</t>
  </si>
  <si>
    <t>POLITICAL QUARTERLY</t>
  </si>
  <si>
    <t>0032-3179</t>
  </si>
  <si>
    <t>POLITICS AND RELIGION</t>
  </si>
  <si>
    <t>1755-0483</t>
  </si>
  <si>
    <t>POLITICAL RESEARCH QUARTERLY</t>
  </si>
  <si>
    <t>1065-9129</t>
  </si>
  <si>
    <t>POLITICAL SCIENCE</t>
  </si>
  <si>
    <t>0032-3187</t>
  </si>
  <si>
    <t>POLITICAL SCIENCE QUARTERLY</t>
  </si>
  <si>
    <t>0032-3195</t>
  </si>
  <si>
    <t>POLITICS &amp; SOCIETY</t>
  </si>
  <si>
    <t>0032-3292</t>
  </si>
  <si>
    <t>POLITICAL STUDIES REVIEW</t>
  </si>
  <si>
    <t>1478-9299</t>
  </si>
  <si>
    <t>POLITICAL STUDIES</t>
  </si>
  <si>
    <t>0032-3217</t>
  </si>
  <si>
    <t>POLITICAL THEORY</t>
  </si>
  <si>
    <t>0090-5917</t>
  </si>
  <si>
    <t>POLITISCHE VIERTELJAHRESSCHRIFT</t>
  </si>
  <si>
    <t>0032-3470</t>
  </si>
  <si>
    <t>POLITICS</t>
  </si>
  <si>
    <t>0263-3957</t>
  </si>
  <si>
    <t>POLITIKON</t>
  </si>
  <si>
    <t>0258-9346</t>
  </si>
  <si>
    <t>POLITIX</t>
  </si>
  <si>
    <t>0295-2319</t>
  </si>
  <si>
    <t>POLITY</t>
  </si>
  <si>
    <t>0032-3497</t>
  </si>
  <si>
    <t>POLYCYCLIC AROMATIC COMPOUNDS</t>
  </si>
  <si>
    <t>1040-6638</t>
  </si>
  <si>
    <t>POLYHEDRON</t>
  </si>
  <si>
    <t>0277-5387</t>
  </si>
  <si>
    <t>POLYMERS FOR ADVANCED TECHNOLOGIES</t>
  </si>
  <si>
    <t>1042-7147</t>
  </si>
  <si>
    <t>POLYMER BULLETIN</t>
  </si>
  <si>
    <t>0170-0839</t>
  </si>
  <si>
    <t>POLYMER CHEMISTRY</t>
  </si>
  <si>
    <t>1759-9954</t>
  </si>
  <si>
    <t>POLYMER COMPOSITES</t>
  </si>
  <si>
    <t>0272-8397</t>
  </si>
  <si>
    <t>POLYMER DEGRADATION AND STABILITY</t>
  </si>
  <si>
    <t>0141-3910</t>
  </si>
  <si>
    <t>POLYMER ENGINEERING AND SCIENCE</t>
  </si>
  <si>
    <t>0032-3888</t>
  </si>
  <si>
    <t>POLYMER INTERNATIONAL</t>
  </si>
  <si>
    <t>0959-8103</t>
  </si>
  <si>
    <t>POLYMER JOURNAL</t>
  </si>
  <si>
    <t>0032-3896</t>
  </si>
  <si>
    <t>POLYMERS &amp; POLYMER COMPOSITES</t>
  </si>
  <si>
    <t>0967-3911</t>
  </si>
  <si>
    <t>POLYMER REVIEWS</t>
  </si>
  <si>
    <t>1558-3724</t>
  </si>
  <si>
    <t>POLYMER SCIENCE SERIES A</t>
  </si>
  <si>
    <t>0965-545X</t>
  </si>
  <si>
    <t>POLYMER SCIENCE SERIES B</t>
  </si>
  <si>
    <t>1560-0904</t>
  </si>
  <si>
    <t>POLYMER SCIENCE SERIES C</t>
  </si>
  <si>
    <t>1811-2382</t>
  </si>
  <si>
    <t>POLYMER TESTING</t>
  </si>
  <si>
    <t>0142-9418</t>
  </si>
  <si>
    <t>POLYMER</t>
  </si>
  <si>
    <t>0032-3861</t>
  </si>
  <si>
    <t>POLYMERS</t>
  </si>
  <si>
    <t>POLYMER-KOREA</t>
  </si>
  <si>
    <t>0379-153X</t>
  </si>
  <si>
    <t>POLYMER-PLASTICS TECHNOLOGY AND ENGINEERING</t>
  </si>
  <si>
    <t>0360-2559</t>
  </si>
  <si>
    <t>POPULATION STUDIES-A JOURNAL OF DEMOGRAPHY</t>
  </si>
  <si>
    <t>0032-4728</t>
  </si>
  <si>
    <t>POPULATION AND DEVELOPMENT REVIEW</t>
  </si>
  <si>
    <t>0098-7921</t>
  </si>
  <si>
    <t>POPULATION ECOLOGY</t>
  </si>
  <si>
    <t>1438-3896</t>
  </si>
  <si>
    <t>POPULATION AND ENVIRONMENT</t>
  </si>
  <si>
    <t>0199-0039</t>
  </si>
  <si>
    <t>POPULATION HEALTH MANAGEMENT</t>
  </si>
  <si>
    <t>1942-7891</t>
  </si>
  <si>
    <t>POPULATION HEALTH METRICS</t>
  </si>
  <si>
    <t>1478-7954</t>
  </si>
  <si>
    <t>POPULATION RESEARCH AND POLICY REVIEW</t>
  </si>
  <si>
    <t>0167-5923</t>
  </si>
  <si>
    <t>POPULATION SPACE AND PLACE</t>
  </si>
  <si>
    <t>1544-8444</t>
  </si>
  <si>
    <t>POPULATION</t>
  </si>
  <si>
    <t>0032-4663</t>
  </si>
  <si>
    <t>PORTUGUESE ECONOMIC JOURNAL</t>
  </si>
  <si>
    <t>1617-982X</t>
  </si>
  <si>
    <t>PORTUGALIAE MATHEMATICA</t>
  </si>
  <si>
    <t>0032-5155</t>
  </si>
  <si>
    <t>PORTA LINGUARUM</t>
  </si>
  <si>
    <t>1697-7467</t>
  </si>
  <si>
    <t>PORTAL-LIBRARIES AND THE ACADEMY</t>
  </si>
  <si>
    <t>1531-2542</t>
  </si>
  <si>
    <t>POSITIVITY</t>
  </si>
  <si>
    <t>1385-1292</t>
  </si>
  <si>
    <t>POSTCOLONIAL STUDIES</t>
  </si>
  <si>
    <t>1368-8790</t>
  </si>
  <si>
    <t>POST-COMMUNIST ECONOMIES</t>
  </si>
  <si>
    <t>1463-1377</t>
  </si>
  <si>
    <t>POSTEPY DERMATOLOGII I ALERGOLOGII</t>
  </si>
  <si>
    <t>1642-395X</t>
  </si>
  <si>
    <t>POSTEPY HIGIENY I MEDYCYNY DOSWIADCZALNEJ</t>
  </si>
  <si>
    <t>0032-5449</t>
  </si>
  <si>
    <t>POSTEPY W KARDIOLOGII INTERWENCYJNEJ</t>
  </si>
  <si>
    <t>1734-9338</t>
  </si>
  <si>
    <t>POSTEPY MIKROBIOLOGII</t>
  </si>
  <si>
    <t>0079-4252</t>
  </si>
  <si>
    <t>POSTEPY BIOLOGII KOMORKI</t>
  </si>
  <si>
    <t>0324-833X</t>
  </si>
  <si>
    <t>POSTGRADUATE MEDICINE</t>
  </si>
  <si>
    <t>0032-5481</t>
  </si>
  <si>
    <t>POSTGRADUATE MEDICAL JOURNAL</t>
  </si>
  <si>
    <t>0032-5473</t>
  </si>
  <si>
    <t>POSTHARVEST BIOLOGY AND TECHNOLOGY</t>
  </si>
  <si>
    <t>0925-5214</t>
  </si>
  <si>
    <t>POSTMEDIEVAL-A JOURNAL OF MEDIEVAL CULTURAL STUDIES</t>
  </si>
  <si>
    <t>2040-5960</t>
  </si>
  <si>
    <t>POST-SOVIET AFFAIRS</t>
  </si>
  <si>
    <t>1060-586X</t>
  </si>
  <si>
    <t>POTATO RESEARCH</t>
  </si>
  <si>
    <t>0014-3065</t>
  </si>
  <si>
    <t>POTENTIAL ANALYSIS</t>
  </si>
  <si>
    <t>0926-2601</t>
  </si>
  <si>
    <t>POULTRY SCIENCE</t>
  </si>
  <si>
    <t>0032-5791</t>
  </si>
  <si>
    <t>POWDER DIFFRACTION</t>
  </si>
  <si>
    <t>0885-7156</t>
  </si>
  <si>
    <t>POWDER METALLURGY</t>
  </si>
  <si>
    <t>0032-5899</t>
  </si>
  <si>
    <t>POWDER METALLURGY AND METAL CERAMICS</t>
  </si>
  <si>
    <t>1068-1302</t>
  </si>
  <si>
    <t>POWDER TECHNOLOGY</t>
  </si>
  <si>
    <t>0032-5910</t>
  </si>
  <si>
    <t>POZNAN STUDIES IN CONTEMPORARY LINGUISTICS</t>
  </si>
  <si>
    <t>1897-7499</t>
  </si>
  <si>
    <t>PPAR RESEARCH</t>
  </si>
  <si>
    <t>1687-4757</t>
  </si>
  <si>
    <t>PRAEHISTORISCHE ZEITSCHRIFT</t>
  </si>
  <si>
    <t>0079-4848</t>
  </si>
  <si>
    <t>PRAGMATICS &amp; COGNITION</t>
  </si>
  <si>
    <t>0929-0907</t>
  </si>
  <si>
    <t>PRAGMATICS AND SOCIETY</t>
  </si>
  <si>
    <t>1878-9714</t>
  </si>
  <si>
    <t>PRAGMATICS</t>
  </si>
  <si>
    <t>1018-2101</t>
  </si>
  <si>
    <t>PRAGUE ECONOMIC PAPERS</t>
  </si>
  <si>
    <t>1210-0455</t>
  </si>
  <si>
    <t>PRAKTISCHE METALLOGRAPHIE-PRACTICAL METALLOGRAPHY</t>
  </si>
  <si>
    <t>0032-678X</t>
  </si>
  <si>
    <t>PRAMANA-JOURNAL OF PHYSICS</t>
  </si>
  <si>
    <t>0304-4289</t>
  </si>
  <si>
    <t>PRATIQUES PSYCHOLOGIQUES</t>
  </si>
  <si>
    <t>1269-1763</t>
  </si>
  <si>
    <t>PRAXIS DER KINDERPSYCHOLOGIE UND KINDERPSYCHIATRIE</t>
  </si>
  <si>
    <t>0032-7034</t>
  </si>
  <si>
    <t>PRECAMBRIAN RESEARCH</t>
  </si>
  <si>
    <t>0301-9268</t>
  </si>
  <si>
    <t>PRECISION AGRICULTURE</t>
  </si>
  <si>
    <t>1385-2256</t>
  </si>
  <si>
    <t>PRECISION ENGINEERING-JOURNAL OF THE INTERNATIONAL SOCIETIES FOR PRECISION ENGINEERING AND NANOTECHNOLOGY</t>
  </si>
  <si>
    <t>0141-6359</t>
  </si>
  <si>
    <t>PREGNANCY HYPERTENSION-AN INTERNATIONAL JOURNAL OF WOMENS CARDIOVASCULAR HEALTH</t>
  </si>
  <si>
    <t>2210-7789</t>
  </si>
  <si>
    <t>PREHOSPITAL AND DISASTER MEDICINE</t>
  </si>
  <si>
    <t>1049-023X</t>
  </si>
  <si>
    <t>PREHOSPITAL EMERGENCY CARE</t>
  </si>
  <si>
    <t>1090-3127</t>
  </si>
  <si>
    <t>PRENATAL DIAGNOSIS</t>
  </si>
  <si>
    <t>0197-3851</t>
  </si>
  <si>
    <t>PREPARATIVE BIOCHEMISTRY &amp; BIOTECHNOLOGY</t>
  </si>
  <si>
    <t>1082-6068</t>
  </si>
  <si>
    <t>PRESIDENTIAL STUDIES QUARTERLY</t>
  </si>
  <si>
    <t>0360-4918</t>
  </si>
  <si>
    <t>PRESLIA</t>
  </si>
  <si>
    <t>0032-7786</t>
  </si>
  <si>
    <t>PRESSE MEDICALE</t>
  </si>
  <si>
    <t>0755-4982</t>
  </si>
  <si>
    <t>PREVENTING CHRONIC DISEASE</t>
  </si>
  <si>
    <t>1545-1151</t>
  </si>
  <si>
    <t>PREVENTIVE MEDICINE</t>
  </si>
  <si>
    <t>0091-7435</t>
  </si>
  <si>
    <t>PREVENTION SCIENCE</t>
  </si>
  <si>
    <t>1389-4986</t>
  </si>
  <si>
    <t>PREVENTIVE VETERINARY MEDICINE</t>
  </si>
  <si>
    <t>0167-5877</t>
  </si>
  <si>
    <t>PRIMARY CARE DIABETES</t>
  </si>
  <si>
    <t>1751-9918</t>
  </si>
  <si>
    <t>PRIMARY HEALTH CARE RESEARCH AND DEVELOPMENT</t>
  </si>
  <si>
    <t>1463-4236</t>
  </si>
  <si>
    <t>PRIMARY CARE</t>
  </si>
  <si>
    <t>0095-4543</t>
  </si>
  <si>
    <t>PRIMATES</t>
  </si>
  <si>
    <t>0032-8332</t>
  </si>
  <si>
    <t>PRION</t>
  </si>
  <si>
    <t>1933-6896</t>
  </si>
  <si>
    <t>PRISON JOURNAL</t>
  </si>
  <si>
    <t>0032-8855</t>
  </si>
  <si>
    <t>PROBABILITY IN THE ENGINEERING AND INFORMATIONAL SCIENCES</t>
  </si>
  <si>
    <t>0269-9648</t>
  </si>
  <si>
    <t>PROBABILITY AND MATHEMATICAL STATISTICS-POLAND</t>
  </si>
  <si>
    <t>0208-4147</t>
  </si>
  <si>
    <t>PROBABILITY THEORY AND RELATED FIELDS</t>
  </si>
  <si>
    <t>0178-8051</t>
  </si>
  <si>
    <t>PROBABILISTIC ENGINEERING MECHANICS</t>
  </si>
  <si>
    <t>0266-8920</t>
  </si>
  <si>
    <t>PROBIOTICS AND ANTIMICROBIAL PROTEINS</t>
  </si>
  <si>
    <t>1867-1306</t>
  </si>
  <si>
    <t>PROBLEMY EKOROZWOJU</t>
  </si>
  <si>
    <t>1895-6912</t>
  </si>
  <si>
    <t>PROBLEMS OF INFORMATION TRANSMISSION</t>
  </si>
  <si>
    <t>0032-9460</t>
  </si>
  <si>
    <t>PROBLEMS OF POST-COMMUNISM</t>
  </si>
  <si>
    <t>1075-8216</t>
  </si>
  <si>
    <t>PROBUS</t>
  </si>
  <si>
    <t>0921-4771</t>
  </si>
  <si>
    <t>PROCESSING AND APPLICATION OF CERAMICS</t>
  </si>
  <si>
    <t>1820-6131</t>
  </si>
  <si>
    <t>PROCESS BIOCHEMISTRY</t>
  </si>
  <si>
    <t>1359-5113</t>
  </si>
  <si>
    <t>PROCESS SAFETY AND ENVIRONMENTAL PROTECTION</t>
  </si>
  <si>
    <t>0957-5820</t>
  </si>
  <si>
    <t>PROCESS SAFETY PROGRESS</t>
  </si>
  <si>
    <t>1066-8527</t>
  </si>
  <si>
    <t>PROCESSES</t>
  </si>
  <si>
    <t>PRODUCTION AND OPERATIONS MANAGEMENT</t>
  </si>
  <si>
    <t>1059-1478</t>
  </si>
  <si>
    <t>PRODUCTION PLANNING &amp; CONTROL</t>
  </si>
  <si>
    <t>0953-7287</t>
  </si>
  <si>
    <t>PROFESSIONAL DEVELOPMENT IN EDUCATION</t>
  </si>
  <si>
    <t>1941-5257</t>
  </si>
  <si>
    <t>PROFESSIONAL GEOGRAPHER</t>
  </si>
  <si>
    <t>0033-0124</t>
  </si>
  <si>
    <t>PROFESIONAL DE LA INFORMACION</t>
  </si>
  <si>
    <t>1386-6710</t>
  </si>
  <si>
    <t>PROFESSIONAL PSYCHOLOGY-RESEARCH AND PRACTICE</t>
  </si>
  <si>
    <t>0735-7028</t>
  </si>
  <si>
    <t>PROGRESS IN AEROSPACE SCIENCES</t>
  </si>
  <si>
    <t>0376-0421</t>
  </si>
  <si>
    <t>PROGRESS IN BIOCHEMISTRY AND BIOPHYSICS</t>
  </si>
  <si>
    <t>1000-3282</t>
  </si>
  <si>
    <t>PROGRESS IN BIOPHYSICS &amp; MOLECULAR BIOLOGY</t>
  </si>
  <si>
    <t>0079-6107</t>
  </si>
  <si>
    <t>PROGRESS IN BRAIN RESEARCH</t>
  </si>
  <si>
    <t>0079-6123</t>
  </si>
  <si>
    <t>PROGRESS IN CARDIOVASCULAR DISEASES</t>
  </si>
  <si>
    <t>0033-0620</t>
  </si>
  <si>
    <t>PROGRESS IN CHEMISTRY</t>
  </si>
  <si>
    <t>1005-281X</t>
  </si>
  <si>
    <t>PROGRESS IN COMMUNITY HEALTH PARTNERSHIPS-RESEARCH EDUCATION AND ACTION</t>
  </si>
  <si>
    <t>1557-0541</t>
  </si>
  <si>
    <t>PROGRESS IN COMPUTATIONAL FLUID DYNAMICS</t>
  </si>
  <si>
    <t>1468-4349</t>
  </si>
  <si>
    <t>PROGRESS IN CRYSTAL GROWTH AND CHARACTERIZATION OF MATERIALS</t>
  </si>
  <si>
    <t>0960-8974</t>
  </si>
  <si>
    <t>PROGRESS IN DEVELOPMENT STUDIES</t>
  </si>
  <si>
    <t>1464-9934</t>
  </si>
  <si>
    <t>PROGRESS IN EARTH AND PLANETARY SCIENCE</t>
  </si>
  <si>
    <t>2197-4284</t>
  </si>
  <si>
    <t>PROGRESS IN ELECTROMAGNETICS RESEARCH-PIER</t>
  </si>
  <si>
    <t>PROGRESS IN ENERGY AND COMBUSTION SCIENCE</t>
  </si>
  <si>
    <t>0360-1285</t>
  </si>
  <si>
    <t>PROGRESS IN HUMAN GEOGRAPHY</t>
  </si>
  <si>
    <t>0309-1325</t>
  </si>
  <si>
    <t>PROGRESS IN LIPID RESEARCH</t>
  </si>
  <si>
    <t>0163-7827</t>
  </si>
  <si>
    <t>PROGRESS IN MATERIALS SCIENCE</t>
  </si>
  <si>
    <t>0079-6425</t>
  </si>
  <si>
    <t>PROGRESS IN MOLECULAR BIOLOGY AND TRANSLATIONAL SCIENCE</t>
  </si>
  <si>
    <t>1877-1173</t>
  </si>
  <si>
    <t>PROGRESS IN NATURAL SCIENCE-MATERIALS INTERNATIONAL</t>
  </si>
  <si>
    <t>1002-0071</t>
  </si>
  <si>
    <t>PROGRESS IN NEUROBIOLOGY</t>
  </si>
  <si>
    <t>0301-0082</t>
  </si>
  <si>
    <t>PROGRESS IN NEURO-PSYCHOPHARMACOLOGY &amp; BIOLOGICAL PSYCHIATRY</t>
  </si>
  <si>
    <t>0278-5846</t>
  </si>
  <si>
    <t>PROGRESS IN NUCLEAR ENERGY</t>
  </si>
  <si>
    <t>0149-1970</t>
  </si>
  <si>
    <t>PROGRESS IN NUCLEAR MAGNETIC RESONANCE SPECTROSCOPY</t>
  </si>
  <si>
    <t>0079-6565</t>
  </si>
  <si>
    <t>PROGRESS IN NUTRITION</t>
  </si>
  <si>
    <t>1129-8723</t>
  </si>
  <si>
    <t>PROGRESS IN OCEANOGRAPHY</t>
  </si>
  <si>
    <t>0079-6611</t>
  </si>
  <si>
    <t>PROGRESS IN OPTICS</t>
  </si>
  <si>
    <t>0079-6638</t>
  </si>
  <si>
    <t>PROGRESS IN ORGANIC COATINGS</t>
  </si>
  <si>
    <t>0300-9440</t>
  </si>
  <si>
    <t>PROGRESS IN ORTHODONTICS</t>
  </si>
  <si>
    <t>2196-1042</t>
  </si>
  <si>
    <t>PROGRESS IN PARTICLE AND NUCLEAR PHYSICS</t>
  </si>
  <si>
    <t>0146-6410</t>
  </si>
  <si>
    <t>PROGRESS IN PHOTOVOLTAICS</t>
  </si>
  <si>
    <t>1062-7995</t>
  </si>
  <si>
    <t>0309-1333</t>
  </si>
  <si>
    <t>PROGRESS IN PLANNING</t>
  </si>
  <si>
    <t>0305-9006</t>
  </si>
  <si>
    <t>PROGRESS IN POLYMER SCIENCE</t>
  </si>
  <si>
    <t>0079-6700</t>
  </si>
  <si>
    <t>PROGRESS IN QUANTUM ELECTRONICS</t>
  </si>
  <si>
    <t>0079-6727</t>
  </si>
  <si>
    <t>PROGRESS IN REACTION KINETICS AND MECHANISM</t>
  </si>
  <si>
    <t>1468-6783</t>
  </si>
  <si>
    <t>PROGRESS IN RETINAL AND EYE RESEARCH</t>
  </si>
  <si>
    <t>1350-9462</t>
  </si>
  <si>
    <t>PROGRESS IN RUBBER PLASTICS AND RECYCLING TECHNOLOGY</t>
  </si>
  <si>
    <t>1477-7606</t>
  </si>
  <si>
    <t>PROGRESS IN SOLID STATE CHEMISTRY</t>
  </si>
  <si>
    <t>0079-6786</t>
  </si>
  <si>
    <t>PROGRESS IN SURFACE SCIENCE</t>
  </si>
  <si>
    <t>0079-6816</t>
  </si>
  <si>
    <t>PROGRESS OF THEORETICAL AND EXPERIMENTAL PHYSICS</t>
  </si>
  <si>
    <t>2050-3911</t>
  </si>
  <si>
    <t>PROGRESS IN TRANSPLANTATION</t>
  </si>
  <si>
    <t>1526-9248</t>
  </si>
  <si>
    <t>PROGRESS IN TUMOR RESEARCH</t>
  </si>
  <si>
    <t>0079-6263</t>
  </si>
  <si>
    <t>PROGRES EN UROLOGIE</t>
  </si>
  <si>
    <t>1166-7087</t>
  </si>
  <si>
    <t>PROGRAMMING AND COMPUTER SOFTWARE</t>
  </si>
  <si>
    <t>0361-7688</t>
  </si>
  <si>
    <t>PROGRAM-ELECTRONIC LIBRARY AND INFORMATION SYSTEMS</t>
  </si>
  <si>
    <t>0033-0337</t>
  </si>
  <si>
    <t>PROJECT MANAGEMENT JOURNAL</t>
  </si>
  <si>
    <t>8756-9728</t>
  </si>
  <si>
    <t>PROMET-TRAFFIC &amp; TRANSPORTATION</t>
  </si>
  <si>
    <t>0353-5320</t>
  </si>
  <si>
    <t>PROPAGATION OF ORNAMENTAL PLANTS</t>
  </si>
  <si>
    <t>1311-9109</t>
  </si>
  <si>
    <t>PROPELLANTS EXPLOSIVES PYROTECHNICS</t>
  </si>
  <si>
    <t>0721-3115</t>
  </si>
  <si>
    <t>PROSTAGLANDINS LEUKOTRIENES AND ESSENTIAL FATTY ACIDS</t>
  </si>
  <si>
    <t>0952-3278</t>
  </si>
  <si>
    <t>PROSTAGLANDINS &amp; OTHER LIPID MEDIATORS</t>
  </si>
  <si>
    <t>1098-8823</t>
  </si>
  <si>
    <t>PROSTATE</t>
  </si>
  <si>
    <t>0270-4137</t>
  </si>
  <si>
    <t>PROSTATE CANCER AND PROSTATIC DISEASES</t>
  </si>
  <si>
    <t>1365-7852</t>
  </si>
  <si>
    <t>PROSTHETICS AND ORTHOTICS INTERNATIONAL</t>
  </si>
  <si>
    <t>0309-3646</t>
  </si>
  <si>
    <t>PROTECTION OF METALS AND PHYSICAL CHEMISTRY OF SURFACES</t>
  </si>
  <si>
    <t>2070-2051</t>
  </si>
  <si>
    <t>PROTEIN &amp; CELL</t>
  </si>
  <si>
    <t>1674-800X</t>
  </si>
  <si>
    <t>PROTEIN ENGINEERING DESIGN &amp; SELECTION</t>
  </si>
  <si>
    <t>1741-0126</t>
  </si>
  <si>
    <t>PROTEIN EXPRESSION AND PURIFICATION</t>
  </si>
  <si>
    <t>1046-5928</t>
  </si>
  <si>
    <t>PROTEIN JOURNAL</t>
  </si>
  <si>
    <t>1572-3887</t>
  </si>
  <si>
    <t>PROTEIN AND PEPTIDE LETTERS</t>
  </si>
  <si>
    <t>0929-8665</t>
  </si>
  <si>
    <t>PROTEIN SCIENCE</t>
  </si>
  <si>
    <t>0961-8368</t>
  </si>
  <si>
    <t>PROTEINS-STRUCTURE FUNCTION AND BIOINFORMATICS</t>
  </si>
  <si>
    <t>0887-3585</t>
  </si>
  <si>
    <t>PROTEOMICS CLINICAL APPLICATIONS</t>
  </si>
  <si>
    <t>1862-8346</t>
  </si>
  <si>
    <t>PROTEOME SCIENCE</t>
  </si>
  <si>
    <t>PROTEOMICS</t>
  </si>
  <si>
    <t>1615-9853</t>
  </si>
  <si>
    <t>PROTIST</t>
  </si>
  <si>
    <t>1434-4610</t>
  </si>
  <si>
    <t>PROTOPLASMA</t>
  </si>
  <si>
    <t>0033-183X</t>
  </si>
  <si>
    <t>PRZEMYSL CHEMICZNY</t>
  </si>
  <si>
    <t>0033-2496</t>
  </si>
  <si>
    <t>PSICOLOGICA</t>
  </si>
  <si>
    <t>0211-2159</t>
  </si>
  <si>
    <t>PSICOLOGIA-REFLEXAO E CRITICA</t>
  </si>
  <si>
    <t>PSICOTHEMA</t>
  </si>
  <si>
    <t>0214-9915</t>
  </si>
  <si>
    <t>PSIHOLOGIJA</t>
  </si>
  <si>
    <t>0048-5705</t>
  </si>
  <si>
    <t>PSIKHOLOGICHESKII ZHURNAL</t>
  </si>
  <si>
    <t>0205-9592</t>
  </si>
  <si>
    <t>PS-POLITICAL SCIENCE &amp; POLITICS</t>
  </si>
  <si>
    <t>1049-0965</t>
  </si>
  <si>
    <t>PSYCH JOURNAL</t>
  </si>
  <si>
    <t>2046-0252</t>
  </si>
  <si>
    <t>PSYCHE-ZEITSCHRIFT FUR PSYCHOANALYSE UND IHRE ANWENDUNGEN</t>
  </si>
  <si>
    <t>0033-2623</t>
  </si>
  <si>
    <t>PSYCHIATRIC ANNALS</t>
  </si>
  <si>
    <t>0048-5713</t>
  </si>
  <si>
    <t>PSYCHIATRIC CLINICS OF NORTH AMERICA</t>
  </si>
  <si>
    <t>0193-953X</t>
  </si>
  <si>
    <t>PSYCHIATRY AND CLINICAL NEUROSCIENCES</t>
  </si>
  <si>
    <t>1323-1316</t>
  </si>
  <si>
    <t>PSYCHIATRY AND CLINICAL PSYCHOPHARMACOLOGY</t>
  </si>
  <si>
    <t>2475-0573</t>
  </si>
  <si>
    <t>PSYCHIATRIA DANUBINA</t>
  </si>
  <si>
    <t>0353-5053</t>
  </si>
  <si>
    <t>PSYCHIATRIE DE L ENFANT</t>
  </si>
  <si>
    <t>0079-726X</t>
  </si>
  <si>
    <t>PSYCHIATRIC GENETICS</t>
  </si>
  <si>
    <t>0955-8829</t>
  </si>
  <si>
    <t>PSYCHIATRY INVESTIGATION</t>
  </si>
  <si>
    <t>1738-3684</t>
  </si>
  <si>
    <t>PSYCHIATRISCHE PRAXIS</t>
  </si>
  <si>
    <t>0303-4259</t>
  </si>
  <si>
    <t>PSYCHIATRY PSYCHOLOGY AND LAW</t>
  </si>
  <si>
    <t>1321-8719</t>
  </si>
  <si>
    <t>PSYCHIATRIC QUARTERLY</t>
  </si>
  <si>
    <t>0033-2720</t>
  </si>
  <si>
    <t>PSYCHIATRY RESEARCH</t>
  </si>
  <si>
    <t>0165-1781</t>
  </si>
  <si>
    <t>PSYCHIATRY RESEARCH-NEUROIMAGING</t>
  </si>
  <si>
    <t>0925-4927</t>
  </si>
  <si>
    <t>PSYCHIATRIC SERVICES</t>
  </si>
  <si>
    <t>1075-2730</t>
  </si>
  <si>
    <t>PSYCHIATRIA POLSKA</t>
  </si>
  <si>
    <t>0033-2674</t>
  </si>
  <si>
    <t>PSYCHIATRIC REHABILITATION JOURNAL</t>
  </si>
  <si>
    <t>1095-158X</t>
  </si>
  <si>
    <t>PSYCHIATRY-INTERPERSONAL AND BIOLOGICAL PROCESSES</t>
  </si>
  <si>
    <t>0033-2747</t>
  </si>
  <si>
    <t>PSYCHOANALYTIC DIALOGUES</t>
  </si>
  <si>
    <t>1048-1885</t>
  </si>
  <si>
    <t>PSYCHOANALYSIS AND HISTORY</t>
  </si>
  <si>
    <t>1460-8235</t>
  </si>
  <si>
    <t>PSYCHOANALYTIC INQUIRY</t>
  </si>
  <si>
    <t>0735-1690</t>
  </si>
  <si>
    <t>PSYCHOANALYTIC PSYCHOLOGY</t>
  </si>
  <si>
    <t>0736-9735</t>
  </si>
  <si>
    <t>PSYCHOANALYTIC STUDY OF THE CHILD</t>
  </si>
  <si>
    <t>0079-7308</t>
  </si>
  <si>
    <t>PSYCHOGERIATRICS</t>
  </si>
  <si>
    <t>1346-3500</t>
  </si>
  <si>
    <t>PSYCHOLOGY OF ADDICTIVE BEHAVIORS</t>
  </si>
  <si>
    <t>0893-164X</t>
  </si>
  <si>
    <t>PSYCHOLOGY OF AESTHETICS CREATIVITY AND THE ARTS</t>
  </si>
  <si>
    <t>1931-3896</t>
  </si>
  <si>
    <t>PSYCHOLOGY AND AGING</t>
  </si>
  <si>
    <t>0882-7974</t>
  </si>
  <si>
    <t>PSYCHOLOGICAL ASSESSMENT</t>
  </si>
  <si>
    <t>1040-3590</t>
  </si>
  <si>
    <t>PSYCHOLOGICA BELGICA</t>
  </si>
  <si>
    <t>0033-2879</t>
  </si>
  <si>
    <t>PSYCHOLOGICAL BULLETIN</t>
  </si>
  <si>
    <t>0033-2909</t>
  </si>
  <si>
    <t>PSYCHOLOGY CRIME &amp; LAW</t>
  </si>
  <si>
    <t>1068-316X</t>
  </si>
  <si>
    <t>PSYCHOLOGIE IN ERZIEHUNG UND UNTERRICHT</t>
  </si>
  <si>
    <t>0342-183X</t>
  </si>
  <si>
    <t>PSYCHOLOGIE FRANCAISE</t>
  </si>
  <si>
    <t>0033-2984</t>
  </si>
  <si>
    <t>PSYCHOLOGY &amp; HEALTH</t>
  </si>
  <si>
    <t>0887-0446</t>
  </si>
  <si>
    <t>PSYCHOLOGY HEALTH &amp; MEDICINE</t>
  </si>
  <si>
    <t>1354-8506</t>
  </si>
  <si>
    <t>PSYCHOLOGICAL INQUIRY</t>
  </si>
  <si>
    <t>1047-840X</t>
  </si>
  <si>
    <t>PSYCHOLOGY OF LEARNING AND MOTIVATION</t>
  </si>
  <si>
    <t>0079-7421</t>
  </si>
  <si>
    <t>PSYCHOLOGY &amp; MARKETING</t>
  </si>
  <si>
    <t>0742-6046</t>
  </si>
  <si>
    <t>PSYCHOLOGICAL MEDICINE</t>
  </si>
  <si>
    <t>0033-2917</t>
  </si>
  <si>
    <t>PSYCHOLOGY OF MEN &amp; MASCULINITY</t>
  </si>
  <si>
    <t>1524-9220</t>
  </si>
  <si>
    <t>PSYCHOLOGICAL METHODS</t>
  </si>
  <si>
    <t>1082-989X</t>
  </si>
  <si>
    <t>PSYCHOLOGY OF MUSIC</t>
  </si>
  <si>
    <t>0305-7356</t>
  </si>
  <si>
    <t>PSYCHOLOGY AND PSYCHOTHERAPY-THEORY RESEARCH AND PRACTICE</t>
  </si>
  <si>
    <t>1476-0835</t>
  </si>
  <si>
    <t>PSYCHOLOGY PUBLIC POLICY AND LAW</t>
  </si>
  <si>
    <t>1076-8971</t>
  </si>
  <si>
    <t>PSYCHOLOGICAL RECORD</t>
  </si>
  <si>
    <t>0033-2933</t>
  </si>
  <si>
    <t>PSYCHOLOGY OF RELIGION AND SPIRITUALITY</t>
  </si>
  <si>
    <t>1941-1022</t>
  </si>
  <si>
    <t>PSYCHOLOGICAL REPORTS</t>
  </si>
  <si>
    <t>0033-2941</t>
  </si>
  <si>
    <t>PSYCHOLOGY RESEARCH AND BEHAVIOR MANAGEMENT</t>
  </si>
  <si>
    <t>1179-1578</t>
  </si>
  <si>
    <t>PSYCHOLOGICAL RESEARCH-PSYCHOLOGISCHE FORSCHUNG</t>
  </si>
  <si>
    <t>0340-0727</t>
  </si>
  <si>
    <t>PSYCHOLOGICAL REVIEW</t>
  </si>
  <si>
    <t>0033-295X</t>
  </si>
  <si>
    <t>PSYCHOLOGISCHE RUNDSCHAU</t>
  </si>
  <si>
    <t>0033-3042</t>
  </si>
  <si>
    <t>PSYCHOLOGY IN THE SCHOOLS</t>
  </si>
  <si>
    <t>0033-3085</t>
  </si>
  <si>
    <t>PSYCHOLOGICAL SCIENCE</t>
  </si>
  <si>
    <t>0956-7976</t>
  </si>
  <si>
    <t>PSYCHOLOGICAL SCIENCE IN THE PUBLIC INTEREST</t>
  </si>
  <si>
    <t>1529-1006</t>
  </si>
  <si>
    <t>PSYCHOLOGICAL SERVICES</t>
  </si>
  <si>
    <t>1541-1559</t>
  </si>
  <si>
    <t>PSYCHOLOGY &amp; SEXUALITY</t>
  </si>
  <si>
    <t>1941-9899</t>
  </si>
  <si>
    <t>PSYCHOLOGY OF SPORT AND EXERCISE</t>
  </si>
  <si>
    <t>1469-0292</t>
  </si>
  <si>
    <t>PSYCHOLOGICAL TRAUMA-THEORY RESEARCH PRACTICE AND POLICY</t>
  </si>
  <si>
    <t>1942-9681</t>
  </si>
  <si>
    <t>PSYCHOLOGY OF VIOLENCE</t>
  </si>
  <si>
    <t>2152-0828</t>
  </si>
  <si>
    <t>PSYCHOLOGY OF WOMEN QUARTERLY</t>
  </si>
  <si>
    <t>0361-6843</t>
  </si>
  <si>
    <t>PSYCHOLOGIST</t>
  </si>
  <si>
    <t>0952-8229</t>
  </si>
  <si>
    <t>PSYCHOMETRIKA</t>
  </si>
  <si>
    <t>0033-3123</t>
  </si>
  <si>
    <t>PSYCHONOMIC BULLETIN &amp; REVIEW</t>
  </si>
  <si>
    <t>1069-9384</t>
  </si>
  <si>
    <t>PSYCHONEUROENDOCRINOLOGY</t>
  </si>
  <si>
    <t>0306-4530</t>
  </si>
  <si>
    <t>PSYCHO-ONCOLOGIE</t>
  </si>
  <si>
    <t>1778-3798</t>
  </si>
  <si>
    <t>PSYCHO-ONCOLOGY</t>
  </si>
  <si>
    <t>1057-9249</t>
  </si>
  <si>
    <t>PSYCHOPATHOLOGY</t>
  </si>
  <si>
    <t>0254-4962</t>
  </si>
  <si>
    <t>PSYCHOPHARMACOLOGY</t>
  </si>
  <si>
    <t>0033-3158</t>
  </si>
  <si>
    <t>PSYCHOPHYSIOLOGY</t>
  </si>
  <si>
    <t>0048-5772</t>
  </si>
  <si>
    <t>PSYCHOSIS-PSYCHOLOGICAL SOCIAL AND INTEGRATIVE APPROACHES</t>
  </si>
  <si>
    <t>1752-2439</t>
  </si>
  <si>
    <t>1132-0559</t>
  </si>
  <si>
    <t>PSYCHOSOMATIC MEDICINE</t>
  </si>
  <si>
    <t>0033-3174</t>
  </si>
  <si>
    <t>PSYCHOSOMATICS</t>
  </si>
  <si>
    <t>0033-3182</t>
  </si>
  <si>
    <t>PSYCHOTHERAPIE PSYCHOSOMATIK MEDIZINISCHE PSYCHOLOGIE</t>
  </si>
  <si>
    <t>0937-2032</t>
  </si>
  <si>
    <t>PSYCHOTHERAPY AND PSYCHOSOMATICS</t>
  </si>
  <si>
    <t>0033-3190</t>
  </si>
  <si>
    <t>PSYCHOTHERAPY RESEARCH</t>
  </si>
  <si>
    <t>1050-3307</t>
  </si>
  <si>
    <t>PSYCHOTHERAPEUT</t>
  </si>
  <si>
    <t>0935-6185</t>
  </si>
  <si>
    <t>PSYCHOTHERAPY</t>
  </si>
  <si>
    <t>0033-3204</t>
  </si>
  <si>
    <t>PTERIDINES</t>
  </si>
  <si>
    <t>0933-4807</t>
  </si>
  <si>
    <t>PUBLICATIONS OF THE ASTRONOMICAL SOCIETY OF AUSTRALIA</t>
  </si>
  <si>
    <t>1323-3580</t>
  </si>
  <si>
    <t>PUBLICATIONS OF THE ASTRONOMICAL SOCIETY OF JAPAN</t>
  </si>
  <si>
    <t>0004-6264</t>
  </si>
  <si>
    <t>PUBLICATIONS OF THE ASTRONOMICAL SOCIETY OF THE PACIFIC</t>
  </si>
  <si>
    <t>0004-6280</t>
  </si>
  <si>
    <t>PUBLICACIONS MATEMATIQUES</t>
  </si>
  <si>
    <t>0214-1493</t>
  </si>
  <si>
    <t>PUBLICATIONES MATHEMATICAE-DEBRECEN</t>
  </si>
  <si>
    <t>0033-3883</t>
  </si>
  <si>
    <t>PUBLICATIONS MATHEMATIQUES DE L IHES</t>
  </si>
  <si>
    <t>0073-8301</t>
  </si>
  <si>
    <t>PUBLICATIONS OF THE RESEARCH INSTITUTE FOR MATHEMATICAL SCIENCES</t>
  </si>
  <si>
    <t>0034-5318</t>
  </si>
  <si>
    <t>PUBLIC ADMINISTRATION</t>
  </si>
  <si>
    <t>0033-3298</t>
  </si>
  <si>
    <t>PUBLIC ADMINISTRATION AND DEVELOPMENT</t>
  </si>
  <si>
    <t>0271-2075</t>
  </si>
  <si>
    <t>PUBLIC ADMINISTRATION REVIEW</t>
  </si>
  <si>
    <t>0033-3352</t>
  </si>
  <si>
    <t>PUBLIC CHOICE</t>
  </si>
  <si>
    <t>0048-5829</t>
  </si>
  <si>
    <t>PUBLIC CULTURE</t>
  </si>
  <si>
    <t>0899-2363</t>
  </si>
  <si>
    <t>PUBLIC HEALTH</t>
  </si>
  <si>
    <t>0033-3506</t>
  </si>
  <si>
    <t>PUBLIC HEALTH ETHICS</t>
  </si>
  <si>
    <t>1754-9973</t>
  </si>
  <si>
    <t>PUBLIC HEALTH GENOMICS</t>
  </si>
  <si>
    <t>1662-4246</t>
  </si>
  <si>
    <t>PUBLIC HEALTH NURSING</t>
  </si>
  <si>
    <t>0737-1209</t>
  </si>
  <si>
    <t>PUBLIC HEALTH NUTRITION</t>
  </si>
  <si>
    <t>1368-9800</t>
  </si>
  <si>
    <t>PUBLIC HEALTH REPORTS</t>
  </si>
  <si>
    <t>0033-3549</t>
  </si>
  <si>
    <t>PUBLIC MANAGEMENT REVIEW</t>
  </si>
  <si>
    <t>1471-9037</t>
  </si>
  <si>
    <t>PUBLIC MONEY &amp; MANAGEMENT</t>
  </si>
  <si>
    <t>0954-0962</t>
  </si>
  <si>
    <t>PUBLIC OPINION QUARTERLY</t>
  </si>
  <si>
    <t>0033-362X</t>
  </si>
  <si>
    <t>PUBLIC PERFORMANCE &amp; MANAGEMENT REVIEW</t>
  </si>
  <si>
    <t>1530-9576</t>
  </si>
  <si>
    <t>PUBLIC PERSONNEL MANAGEMENT</t>
  </si>
  <si>
    <t>0091-0260</t>
  </si>
  <si>
    <t>PUBLIC POLICY AND ADMINISTRATION</t>
  </si>
  <si>
    <t>0952-0767</t>
  </si>
  <si>
    <t>PUBLIC RELATIONS REVIEW</t>
  </si>
  <si>
    <t>0363-8111</t>
  </si>
  <si>
    <t>PUBLIC UNDERSTANDING OF SCIENCE</t>
  </si>
  <si>
    <t>0963-6625</t>
  </si>
  <si>
    <t>PUBLIUS-THE JOURNAL OF FEDERALISM</t>
  </si>
  <si>
    <t>0048-5950</t>
  </si>
  <si>
    <t>PULMONARY CIRCULATION</t>
  </si>
  <si>
    <t>2045-8932</t>
  </si>
  <si>
    <t>PULMONARY PHARMACOLOGY &amp; THERAPEUTICS</t>
  </si>
  <si>
    <t>1094-5539</t>
  </si>
  <si>
    <t>PULP &amp; PAPER-CANADA</t>
  </si>
  <si>
    <t>0316-4004</t>
  </si>
  <si>
    <t>PUNISHMENT &amp; SOCIETY-INTERNATIONAL JOURNAL OF PENOLOGY</t>
  </si>
  <si>
    <t>1462-4745</t>
  </si>
  <si>
    <t>PURE AND APPLIED CHEMISTRY</t>
  </si>
  <si>
    <t>0033-4545</t>
  </si>
  <si>
    <t>PURE AND APPLIED GEOPHYSICS</t>
  </si>
  <si>
    <t>0033-4553</t>
  </si>
  <si>
    <t>PURINERGIC SIGNALLING</t>
  </si>
  <si>
    <t>1573-9538</t>
  </si>
  <si>
    <t>QUARTERLY OF APPLIED MATHEMATICS</t>
  </si>
  <si>
    <t>0033-569X</t>
  </si>
  <si>
    <t>QUARTERLY JOURNAL OF ECONOMICS</t>
  </si>
  <si>
    <t>0033-5533</t>
  </si>
  <si>
    <t>QUARTERLY JOURNAL OF ENGINEERING GEOLOGY AND HYDROGEOLOGY</t>
  </si>
  <si>
    <t>1470-9236</t>
  </si>
  <si>
    <t>QUARTERLY JOURNAL OF EXPERIMENTAL PSYCHOLOGY</t>
  </si>
  <si>
    <t>1747-0218</t>
  </si>
  <si>
    <t>QUARTERLY JOURNAL OF MATHEMATICS</t>
  </si>
  <si>
    <t>0033-5606</t>
  </si>
  <si>
    <t>QUARTERLY JOURNAL OF MECHANICS AND APPLIED MATHEMATICS</t>
  </si>
  <si>
    <t>0033-5614</t>
  </si>
  <si>
    <t>QUARTERLY JOURNAL OF NUCLEAR MEDICINE AND MOLECULAR IMAGING</t>
  </si>
  <si>
    <t>1824-4785</t>
  </si>
  <si>
    <t>QUARTERLY JOURNAL OF POLITICAL SCIENCE</t>
  </si>
  <si>
    <t>1554-0626</t>
  </si>
  <si>
    <t>QUARTERLY JOURNAL OF THE ROYAL METEOROLOGICAL SOCIETY</t>
  </si>
  <si>
    <t>0035-9009</t>
  </si>
  <si>
    <t>QUARTERLY JOURNAL OF SPEECH</t>
  </si>
  <si>
    <t>0033-5630</t>
  </si>
  <si>
    <t>QUARTERLY REVIEW OF BIOLOGY</t>
  </si>
  <si>
    <t>0033-5770</t>
  </si>
  <si>
    <t>QUARTERLY REVIEWS OF BIOPHYSICS</t>
  </si>
  <si>
    <t>0033-5835</t>
  </si>
  <si>
    <t>QJM-AN INTERNATIONAL JOURNAL OF MEDICINE</t>
  </si>
  <si>
    <t>1460-2725</t>
  </si>
  <si>
    <t>QME-QUANTITATIVE MARKETING AND ECONOMICS</t>
  </si>
  <si>
    <t>1570-7156</t>
  </si>
  <si>
    <t>QUAESTIONES MATHEMATICAE</t>
  </si>
  <si>
    <t>1607-3606</t>
  </si>
  <si>
    <t>QUALITY ASSURANCE AND SAFETY OF CROPS &amp; FOODS</t>
  </si>
  <si>
    <t>1757-8361</t>
  </si>
  <si>
    <t>QUALITY ENGINEERING</t>
  </si>
  <si>
    <t>0898-2112</t>
  </si>
  <si>
    <t>QUALITATIVE HEALTH RESEARCH</t>
  </si>
  <si>
    <t>1049-7323</t>
  </si>
  <si>
    <t>QUALITATIVE INQUIRY</t>
  </si>
  <si>
    <t>1077-8004</t>
  </si>
  <si>
    <t>QUALITY OF LIFE RESEARCH</t>
  </si>
  <si>
    <t>0962-9343</t>
  </si>
  <si>
    <t>QUALITY MANAGEMENT IN HEALTH CARE</t>
  </si>
  <si>
    <t>1063-8628</t>
  </si>
  <si>
    <t>QUALITY AND RELIABILITY ENGINEERING INTERNATIONAL</t>
  </si>
  <si>
    <t>0748-8017</t>
  </si>
  <si>
    <t>QUALITATIVE RESEARCH</t>
  </si>
  <si>
    <t>1468-7941</t>
  </si>
  <si>
    <t>QUALITATIVE RESEARCH IN PSYCHOLOGY</t>
  </si>
  <si>
    <t>1478-0887</t>
  </si>
  <si>
    <t>QUALITATIVE SOCIAL WORK</t>
  </si>
  <si>
    <t>1473-3250</t>
  </si>
  <si>
    <t>QUALITATIVE SOCIOLOGY</t>
  </si>
  <si>
    <t>0162-0436</t>
  </si>
  <si>
    <t>QUALITY TECHNOLOGY AND QUANTITATIVE MANAGEMENT</t>
  </si>
  <si>
    <t>1684-3703</t>
  </si>
  <si>
    <t>QUALITATIVE THEORY OF DYNAMICAL SYSTEMS</t>
  </si>
  <si>
    <t>1575-5460</t>
  </si>
  <si>
    <t>QUANTITATIVE ECONOMICS</t>
  </si>
  <si>
    <t>1759-7323</t>
  </si>
  <si>
    <t>QUANTITATIVE FINANCE</t>
  </si>
  <si>
    <t>1469-7688</t>
  </si>
  <si>
    <t>QUANTITATIVE IMAGING IN MEDICINE AND SURGERY</t>
  </si>
  <si>
    <t>2223-4292</t>
  </si>
  <si>
    <t>QUANTITATIVE INFRARED THERMOGRAPHY JOURNAL</t>
  </si>
  <si>
    <t>1768-6733</t>
  </si>
  <si>
    <t>QUANTUM ELECTRONICS</t>
  </si>
  <si>
    <t>1063-7818</t>
  </si>
  <si>
    <t>QUANTUM INFORMATION &amp; COMPUTATION</t>
  </si>
  <si>
    <t>1533-7146</t>
  </si>
  <si>
    <t>QUANTUM INFORMATION PROCESSING</t>
  </si>
  <si>
    <t>1570-0755</t>
  </si>
  <si>
    <t>QUATERNARY GEOCHRONOLOGY</t>
  </si>
  <si>
    <t>1871-1014</t>
  </si>
  <si>
    <t>QUATERNARY INTERNATIONAL</t>
  </si>
  <si>
    <t>1040-6182</t>
  </si>
  <si>
    <t>QUATERNAIRE</t>
  </si>
  <si>
    <t>1142-2904</t>
  </si>
  <si>
    <t>QUATERNARY RESEARCH</t>
  </si>
  <si>
    <t>0033-5894</t>
  </si>
  <si>
    <t>QUATERNARY SCIENCE REVIEWS</t>
  </si>
  <si>
    <t>0277-3791</t>
  </si>
  <si>
    <t>QUEEN MARY JOURNAL OF INTELLECTUAL PROPERTY</t>
  </si>
  <si>
    <t>2045-9807</t>
  </si>
  <si>
    <t>QUEST</t>
  </si>
  <si>
    <t>0033-6297</t>
  </si>
  <si>
    <t>QUEUEING SYSTEMS</t>
  </si>
  <si>
    <t>0257-0130</t>
  </si>
  <si>
    <t>QUIMICA NOVA</t>
  </si>
  <si>
    <t>0100-4042</t>
  </si>
  <si>
    <t>QUINTESSENCE INTERNATIONAL</t>
  </si>
  <si>
    <t>0033-6572</t>
  </si>
  <si>
    <t>R JOURNAL</t>
  </si>
  <si>
    <t>2073-4859</t>
  </si>
  <si>
    <t>R &amp; D MANAGEMENT</t>
  </si>
  <si>
    <t>0033-6807</t>
  </si>
  <si>
    <t>RACE &amp; CLASS</t>
  </si>
  <si>
    <t>0306-3968</t>
  </si>
  <si>
    <t>RACE ETHNICITY AND EDUCATION</t>
  </si>
  <si>
    <t>1361-3324</t>
  </si>
  <si>
    <t>RACE AND SOCIAL PROBLEMS</t>
  </si>
  <si>
    <t>1867-1748</t>
  </si>
  <si>
    <t>REVISTA DE LA REAL ACADEMIA DE CIENCIAS EXACTAS FISICAS Y NATURALES SERIE A-MATEMATICAS</t>
  </si>
  <si>
    <t>1578-7303</t>
  </si>
  <si>
    <t>RADIATION EFFECTS AND DEFECTS IN SOLIDS</t>
  </si>
  <si>
    <t>1042-0150</t>
  </si>
  <si>
    <t>RADIATION AND ENVIRONMENTAL BIOPHYSICS</t>
  </si>
  <si>
    <t>0301-634X</t>
  </si>
  <si>
    <t>RADIATION MEASUREMENTS</t>
  </si>
  <si>
    <t>1350-4487</t>
  </si>
  <si>
    <t>RADIATION ONCOLOGY</t>
  </si>
  <si>
    <t>RADIATION PHYSICS AND CHEMISTRY</t>
  </si>
  <si>
    <t>0969-806X</t>
  </si>
  <si>
    <t>RADIATION PROTECTION DOSIMETRY</t>
  </si>
  <si>
    <t>0144-8420</t>
  </si>
  <si>
    <t>RADIATION RESEARCH</t>
  </si>
  <si>
    <t>0033-7587</t>
  </si>
  <si>
    <t>RADICAL PHILOSOPHY</t>
  </si>
  <si>
    <t>0300-211X</t>
  </si>
  <si>
    <t>RADIO SCIENCE</t>
  </si>
  <si>
    <t>0048-6604</t>
  </si>
  <si>
    <t>RADIOCARBON</t>
  </si>
  <si>
    <t>0033-8222</t>
  </si>
  <si>
    <t>RADIOCHIMICA ACTA</t>
  </si>
  <si>
    <t>0033-8230</t>
  </si>
  <si>
    <t>RADIOENGINEERING</t>
  </si>
  <si>
    <t>1210-2512</t>
  </si>
  <si>
    <t>RADIOGRAPHICS</t>
  </si>
  <si>
    <t>0271-5333</t>
  </si>
  <si>
    <t>RADIOLOGIC CLINICS OF NORTH AMERICA</t>
  </si>
  <si>
    <t>0033-8389</t>
  </si>
  <si>
    <t>RADIOLOGIA MEDICA</t>
  </si>
  <si>
    <t>0033-8362</t>
  </si>
  <si>
    <t>RADIOLOGY AND ONCOLOGY</t>
  </si>
  <si>
    <t>1318-2099</t>
  </si>
  <si>
    <t>RADIOLOGE</t>
  </si>
  <si>
    <t>0033-832X</t>
  </si>
  <si>
    <t>RADIOLOGY</t>
  </si>
  <si>
    <t>0033-8419</t>
  </si>
  <si>
    <t>RADIOPHYSICS AND QUANTUM ELECTRONICS</t>
  </si>
  <si>
    <t>0033-8443</t>
  </si>
  <si>
    <t>RADIOPROTECTION</t>
  </si>
  <si>
    <t>0033-8451</t>
  </si>
  <si>
    <t>RADIOTHERAPY AND ONCOLOGY</t>
  </si>
  <si>
    <t>0167-8140</t>
  </si>
  <si>
    <t>RAE-REVISTA DE ADMINISTRACAO DE EMPRESAS</t>
  </si>
  <si>
    <t>RAFFLES BULLETIN OF ZOOLOGY</t>
  </si>
  <si>
    <t>0217-2445</t>
  </si>
  <si>
    <t>RAIRO-OPERATIONS RESEARCH</t>
  </si>
  <si>
    <t>0399-0559</t>
  </si>
  <si>
    <t>RAIRO-THEORETICAL INFORMATICS AND APPLICATIONS</t>
  </si>
  <si>
    <t>0988-3754</t>
  </si>
  <si>
    <t>RAMANUJAN JOURNAL</t>
  </si>
  <si>
    <t>1382-4090</t>
  </si>
  <si>
    <t>RAND JOURNAL OF ECONOMICS</t>
  </si>
  <si>
    <t>0741-6261</t>
  </si>
  <si>
    <t>RANDOM MATRICES-THEORY AND APPLICATIONS</t>
  </si>
  <si>
    <t>2010-3263</t>
  </si>
  <si>
    <t>RANDOM STRUCTURES &amp; ALGORITHMS</t>
  </si>
  <si>
    <t>1042-9832</t>
  </si>
  <si>
    <t>RANGE MANAGEMENT AND AGROFORESTRY</t>
  </si>
  <si>
    <t>0971-2070</t>
  </si>
  <si>
    <t>RANGELAND ECOLOGY &amp; MANAGEMENT</t>
  </si>
  <si>
    <t>1550-7424</t>
  </si>
  <si>
    <t>RANGELAND JOURNAL</t>
  </si>
  <si>
    <t>1036-9872</t>
  </si>
  <si>
    <t>RAPID COMMUNICATIONS IN MASS SPECTROMETRY</t>
  </si>
  <si>
    <t>0951-4198</t>
  </si>
  <si>
    <t>RAPID PROTOTYPING JOURNAL</t>
  </si>
  <si>
    <t>1355-2546</t>
  </si>
  <si>
    <t>RARE METAL MATERIALS AND ENGINEERING</t>
  </si>
  <si>
    <t>1002-185X</t>
  </si>
  <si>
    <t>RARE METALS</t>
  </si>
  <si>
    <t>1001-0521</t>
  </si>
  <si>
    <t>RATIONALITY AND SOCIETY</t>
  </si>
  <si>
    <t>1043-4631</t>
  </si>
  <si>
    <t>RBGN-REVISTA BRASILEIRA DE GESTAO DE NEGOCIOS</t>
  </si>
  <si>
    <t>1806-4892</t>
  </si>
  <si>
    <t>REACTION CHEMISTRY &amp; ENGINEERING</t>
  </si>
  <si>
    <t>2058-9883</t>
  </si>
  <si>
    <t>REACTIVE &amp; FUNCTIONAL POLYMERS</t>
  </si>
  <si>
    <t>1381-5148</t>
  </si>
  <si>
    <t>REACTION KINETICS MECHANISMS AND CATALYSIS</t>
  </si>
  <si>
    <t>1878-5190</t>
  </si>
  <si>
    <t>READING RESEARCH QUARTERLY</t>
  </si>
  <si>
    <t>0034-0553</t>
  </si>
  <si>
    <t>READING TEACHER</t>
  </si>
  <si>
    <t>0034-0561</t>
  </si>
  <si>
    <t>READING AND WRITING</t>
  </si>
  <si>
    <t>0922-4777</t>
  </si>
  <si>
    <t>READING &amp; WRITING QUARTERLY</t>
  </si>
  <si>
    <t>1057-3569</t>
  </si>
  <si>
    <t>REAL ESTATE ECONOMICS</t>
  </si>
  <si>
    <t>1080-8620</t>
  </si>
  <si>
    <t>REAL-TIME SYSTEMS</t>
  </si>
  <si>
    <t>0922-6443</t>
  </si>
  <si>
    <t>RECORDS OF THE AUSTRALIAN MUSEUM</t>
  </si>
  <si>
    <t>0067-1975</t>
  </si>
  <si>
    <t>RECORDS OF NATURAL PRODUCTS</t>
  </si>
  <si>
    <t>1307-6167</t>
  </si>
  <si>
    <t>RECALL</t>
  </si>
  <si>
    <t>0958-3440</t>
  </si>
  <si>
    <t>RECENT PATENTS ON ANTI-CANCER DRUG DISCOVERY</t>
  </si>
  <si>
    <t>1574-8928</t>
  </si>
  <si>
    <t>RECENT PATENTS ON NANOTECHNOLOGY</t>
  </si>
  <si>
    <t>1872-2105</t>
  </si>
  <si>
    <t>RECHT &amp; PSYCHIATRIE</t>
  </si>
  <si>
    <t>0724-2247</t>
  </si>
  <si>
    <t>RECHTSMEDIZIN</t>
  </si>
  <si>
    <t>0937-9819</t>
  </si>
  <si>
    <t>REDIA-GIORNALE DI ZOOLOGIA</t>
  </si>
  <si>
    <t>0370-4327</t>
  </si>
  <si>
    <t>REDOX BIOLOGY</t>
  </si>
  <si>
    <t>2213-2317</t>
  </si>
  <si>
    <t>REDOX REPORT</t>
  </si>
  <si>
    <t>1351-0002</t>
  </si>
  <si>
    <t>REFERENCE &amp; USER SERVICES QUARTERLY</t>
  </si>
  <si>
    <t>1094-9054</t>
  </si>
  <si>
    <t>REFRACTORIES AND INDUSTRIAL CERAMICS</t>
  </si>
  <si>
    <t>1083-4877</t>
  </si>
  <si>
    <t>REGIONAL ENVIRONMENTAL CHANGE</t>
  </si>
  <si>
    <t>1436-3798</t>
  </si>
  <si>
    <t>REGIONAL SCIENCE AND URBAN ECONOMICS</t>
  </si>
  <si>
    <t>0166-0462</t>
  </si>
  <si>
    <t>REGIONAL STUDIES</t>
  </si>
  <si>
    <t>0034-3404</t>
  </si>
  <si>
    <t>REGIONAL STUDIES IN MARINE SCIENCE</t>
  </si>
  <si>
    <t>2352-4855</t>
  </si>
  <si>
    <t>REGENERATIVE MEDICINE</t>
  </si>
  <si>
    <t>1746-0751</t>
  </si>
  <si>
    <t>REGENERATIVE THERAPY</t>
  </si>
  <si>
    <t>2352-3204</t>
  </si>
  <si>
    <t>REGIONAL ANESTHESIA AND PAIN MEDICINE</t>
  </si>
  <si>
    <t>1098-7339</t>
  </si>
  <si>
    <t>REGULAR &amp; CHAOTIC DYNAMICS</t>
  </si>
  <si>
    <t>1560-3547</t>
  </si>
  <si>
    <t>REGULATION &amp; GOVERNANCE</t>
  </si>
  <si>
    <t>1748-5983</t>
  </si>
  <si>
    <t>REGULATORY TOXICOLOGY AND PHARMACOLOGY</t>
  </si>
  <si>
    <t>0273-2300</t>
  </si>
  <si>
    <t>REHABILITATION COUNSELING BULLETIN</t>
  </si>
  <si>
    <t>0034-3552</t>
  </si>
  <si>
    <t>REHABILITATION NURSING</t>
  </si>
  <si>
    <t>0278-4807</t>
  </si>
  <si>
    <t>REHABILITATION PSYCHOLOGY</t>
  </si>
  <si>
    <t>0090-5550</t>
  </si>
  <si>
    <t>REHABILITATION</t>
  </si>
  <si>
    <t>0034-3536</t>
  </si>
  <si>
    <t>RELATIONS INDUSTRIELLES-INDUSTRIAL RELATIONS</t>
  </si>
  <si>
    <t>0034-379X</t>
  </si>
  <si>
    <t>RELIABILITY ENGINEERING &amp; SYSTEM SAFETY</t>
  </si>
  <si>
    <t>0951-8320</t>
  </si>
  <si>
    <t>REMEDIAL AND SPECIAL EDUCATION</t>
  </si>
  <si>
    <t>0741-9325</t>
  </si>
  <si>
    <t>REMOTE SENSING OF ENVIRONMENT</t>
  </si>
  <si>
    <t>0034-4257</t>
  </si>
  <si>
    <t>REMOTE SENSING LETTERS</t>
  </si>
  <si>
    <t>2150-704X</t>
  </si>
  <si>
    <t>REMOTE SENSING</t>
  </si>
  <si>
    <t>RENAL FAILURE</t>
  </si>
  <si>
    <t>0886-022X</t>
  </si>
  <si>
    <t>RENDICONTI LINCEI-MATEMATICA E APPLICAZIONI</t>
  </si>
  <si>
    <t>1120-6330</t>
  </si>
  <si>
    <t>RENDICONTI LINCEI-SCIENZE FISICHE E NATURALI</t>
  </si>
  <si>
    <t>2037-4631</t>
  </si>
  <si>
    <t>RENDICONTI DEL SEMINARIO MATEMATICO DELLA UNIVERSITA DI PADOVA</t>
  </si>
  <si>
    <t>0041-8994</t>
  </si>
  <si>
    <t>RENEWABLE AGRICULTURE AND FOOD SYSTEMS</t>
  </si>
  <si>
    <t>1742-1705</t>
  </si>
  <si>
    <t>RENEWABLE ENERGY</t>
  </si>
  <si>
    <t>0960-1481</t>
  </si>
  <si>
    <t>RENEWABLE &amp; SUSTAINABLE ENERGY REVIEWS</t>
  </si>
  <si>
    <t>1364-0321</t>
  </si>
  <si>
    <t>REPORTS ON MATHEMATICAL LOGIC</t>
  </si>
  <si>
    <t>0137-2904</t>
  </si>
  <si>
    <t>REPORTS ON MATHEMATICAL PHYSICS</t>
  </si>
  <si>
    <t>0034-4877</t>
  </si>
  <si>
    <t>REPORTS ON PROGRESS IN PHYSICS</t>
  </si>
  <si>
    <t>0034-4885</t>
  </si>
  <si>
    <t>REPRESENTATION THEORY</t>
  </si>
  <si>
    <t>1088-4165</t>
  </si>
  <si>
    <t>REPRESENTATIONS</t>
  </si>
  <si>
    <t>0734-6018</t>
  </si>
  <si>
    <t>REPRODUCTIVE BIOLOGY</t>
  </si>
  <si>
    <t>1642-431X</t>
  </si>
  <si>
    <t>REPRODUCTIVE BIOLOGY AND ENDOCRINOLOGY</t>
  </si>
  <si>
    <t>REPRODUCTIVE BIOMEDICINE ONLINE</t>
  </si>
  <si>
    <t>1472-6483</t>
  </si>
  <si>
    <t>REPRODUCTION IN DOMESTIC ANIMALS</t>
  </si>
  <si>
    <t>0936-6768</t>
  </si>
  <si>
    <t>REPRODUCTION FERTILITY AND DEVELOPMENT</t>
  </si>
  <si>
    <t>1031-3613</t>
  </si>
  <si>
    <t>REPRODUCTIVE HEALTH</t>
  </si>
  <si>
    <t>REPRODUCTIVE HEALTH MATTERS</t>
  </si>
  <si>
    <t>0968-8080</t>
  </si>
  <si>
    <t>REPRODUCTIVE SCIENCES</t>
  </si>
  <si>
    <t>1933-7191</t>
  </si>
  <si>
    <t>REPRODUCTIVE TOXICOLOGY</t>
  </si>
  <si>
    <t>0890-6238</t>
  </si>
  <si>
    <t>REPRODUCTION</t>
  </si>
  <si>
    <t>1470-1626</t>
  </si>
  <si>
    <t>REQUIREMENTS ENGINEERING</t>
  </si>
  <si>
    <t>0947-3602</t>
  </si>
  <si>
    <t>RESEARCH ON AGING</t>
  </si>
  <si>
    <t>0164-0275</t>
  </si>
  <si>
    <t>RESEARCH IN ASTRONOMY AND ASTROPHYSICS</t>
  </si>
  <si>
    <t>1674-4527</t>
  </si>
  <si>
    <t>RESEARCH IN AUTISM SPECTRUM DISORDERS</t>
  </si>
  <si>
    <t>1750-9467</t>
  </si>
  <si>
    <t>RESEARCH ON CHEMICAL INTERMEDIATES</t>
  </si>
  <si>
    <t>0922-6168</t>
  </si>
  <si>
    <t>RESEARCH IN DEVELOPMENTAL DISABILITIES</t>
  </si>
  <si>
    <t>0891-4222</t>
  </si>
  <si>
    <t>RESEARCH IN ENGINEERING DESIGN</t>
  </si>
  <si>
    <t>0934-9839</t>
  </si>
  <si>
    <t>RESEARCH EVALUATION</t>
  </si>
  <si>
    <t>0958-2029</t>
  </si>
  <si>
    <t>RESEARCH IN GERONTOLOGICAL NURSING</t>
  </si>
  <si>
    <t>1940-4921</t>
  </si>
  <si>
    <t>RESEARCH IN HIGHER EDUCATION</t>
  </si>
  <si>
    <t>0361-0365</t>
  </si>
  <si>
    <t>RESEARCH IN HUMAN DEVELOPMENT</t>
  </si>
  <si>
    <t>1542-7609</t>
  </si>
  <si>
    <t>RESEARCH ON LANGUAGE AND SOCIAL INTERACTION</t>
  </si>
  <si>
    <t>0835-1813</t>
  </si>
  <si>
    <t>RESEARCH IN MICROBIOLOGY</t>
  </si>
  <si>
    <t>0923-2508</t>
  </si>
  <si>
    <t>RESEARCH IN NONDESTRUCTIVE EVALUATION</t>
  </si>
  <si>
    <t>0934-9847</t>
  </si>
  <si>
    <t>RESEARCH IN NURSING &amp; HEALTH</t>
  </si>
  <si>
    <t>0160-6891</t>
  </si>
  <si>
    <t>RESEARCH IN ORGANIZATIONAL BEHAVIOR</t>
  </si>
  <si>
    <t>0191-3085</t>
  </si>
  <si>
    <t>RESEARCH PAPERS IN EDUCATION</t>
  </si>
  <si>
    <t>0267-1522</t>
  </si>
  <si>
    <t>RESEARCH POLICY</t>
  </si>
  <si>
    <t>0048-7333</t>
  </si>
  <si>
    <t>RESEARCH AND PRACTICE FOR PERSONS WITH SEVERE DISABILITIES</t>
  </si>
  <si>
    <t>1540-7969</t>
  </si>
  <si>
    <t>RESEARCH QUARTERLY FOR EXERCISE AND SPORT</t>
  </si>
  <si>
    <t>0270-1367</t>
  </si>
  <si>
    <t>RESEARCH IN SCIENCE EDUCATION</t>
  </si>
  <si>
    <t>0157-244X</t>
  </si>
  <si>
    <t>RESEARCH IN SCIENCE &amp; TECHNOLOGICAL EDUCATION</t>
  </si>
  <si>
    <t>0263-5143</t>
  </si>
  <si>
    <t>RESEARCH IN SOCIAL &amp; ADMINISTRATIVE PHARMACY</t>
  </si>
  <si>
    <t>1551-7411</t>
  </si>
  <si>
    <t>RESEARCH IN SOCIAL STRATIFICATION AND MOBILITY</t>
  </si>
  <si>
    <t>0276-5624</t>
  </si>
  <si>
    <t>RESEARCH ON SOCIAL WORK PRACTICE</t>
  </si>
  <si>
    <t>1049-7315</t>
  </si>
  <si>
    <t>RESEARCH IN SPORTS MEDICINE</t>
  </si>
  <si>
    <t>1543-8627</t>
  </si>
  <si>
    <t>RESEARCH SYNTHESIS METHODS</t>
  </si>
  <si>
    <t>1759-2879</t>
  </si>
  <si>
    <t>RESEARCH IN THE TEACHING OF ENGLISH</t>
  </si>
  <si>
    <t>0034-527X</t>
  </si>
  <si>
    <t>RESEARCH-TECHNOLOGY MANAGEMENT</t>
  </si>
  <si>
    <t>0895-6308</t>
  </si>
  <si>
    <t>RESEARCH AND THEORY FOR NURSING PRACTICE</t>
  </si>
  <si>
    <t>1541-6577</t>
  </si>
  <si>
    <t>RESEARCH IN TRANSPORTATION ECONOMICS</t>
  </si>
  <si>
    <t>0739-8859</t>
  </si>
  <si>
    <t>RESEARCH IN VETERINARY SCIENCE</t>
  </si>
  <si>
    <t>0034-5288</t>
  </si>
  <si>
    <t>RESOURCES CONSERVATION AND RECYCLING</t>
  </si>
  <si>
    <t>0921-3449</t>
  </si>
  <si>
    <t>RESOURCE AND ENERGY ECONOMICS</t>
  </si>
  <si>
    <t>0928-7655</t>
  </si>
  <si>
    <t>RESOURCE GEOLOGY</t>
  </si>
  <si>
    <t>1344-1698</t>
  </si>
  <si>
    <t>RESOURCES POLICY</t>
  </si>
  <si>
    <t>0301-4207</t>
  </si>
  <si>
    <t>RESPIRATORY CARE</t>
  </si>
  <si>
    <t>0020-1324</t>
  </si>
  <si>
    <t>RESPIRATORY MEDICINE</t>
  </si>
  <si>
    <t>0954-6111</t>
  </si>
  <si>
    <t>RESPIRATORY PHYSIOLOGY &amp; NEUROBIOLOGY</t>
  </si>
  <si>
    <t>1569-9048</t>
  </si>
  <si>
    <t>RESPIRATORY RESEARCH</t>
  </si>
  <si>
    <t>RESPIRATION</t>
  </si>
  <si>
    <t>0025-7931</t>
  </si>
  <si>
    <t>RESPIROLOGY</t>
  </si>
  <si>
    <t>1323-7799</t>
  </si>
  <si>
    <t>RESTAURATOR-INTERNATIONAL JOURNAL FOR THE PRESERVATION OF LIBRARY AND ARCHIVAL MATERIAL</t>
  </si>
  <si>
    <t>0034-5806</t>
  </si>
  <si>
    <t>RESTORATION ECOLOGY</t>
  </si>
  <si>
    <t>1061-2971</t>
  </si>
  <si>
    <t>RESTORATIVE NEUROLOGY AND NEUROSCIENCE</t>
  </si>
  <si>
    <t>0922-6028</t>
  </si>
  <si>
    <t>RESULTS IN MATHEMATICS</t>
  </si>
  <si>
    <t>1422-6383</t>
  </si>
  <si>
    <t>RESULTS IN PHYSICS</t>
  </si>
  <si>
    <t>2211-3797</t>
  </si>
  <si>
    <t>RESUSCITATION</t>
  </si>
  <si>
    <t>0300-9572</t>
  </si>
  <si>
    <t>RETHINKING HISTORY</t>
  </si>
  <si>
    <t>1364-2529</t>
  </si>
  <si>
    <t>RETINA-THE JOURNAL OF RETINAL AND VITREOUS DISEASES</t>
  </si>
  <si>
    <t>0275-004X</t>
  </si>
  <si>
    <t>RETROVIROLOGY</t>
  </si>
  <si>
    <t>REVIEW OF ACCOUNTING STUDIES</t>
  </si>
  <si>
    <t>1380-6653</t>
  </si>
  <si>
    <t>REVIEWS ON ADVANCED MATERIALS SCIENCE</t>
  </si>
  <si>
    <t>1606-5131</t>
  </si>
  <si>
    <t>REVIEW OF AFRICAN POLITICAL ECONOMY</t>
  </si>
  <si>
    <t>0305-6244</t>
  </si>
  <si>
    <t>REVIEWS IN ANALYTICAL CHEMISTRY</t>
  </si>
  <si>
    <t>0793-0135</t>
  </si>
  <si>
    <t>REVIEWS IN AQUACULTURE</t>
  </si>
  <si>
    <t>1753-5123</t>
  </si>
  <si>
    <t>REVISTA ARGENTINA DE CLINICA PSICOLOGICA</t>
  </si>
  <si>
    <t>0327-6716</t>
  </si>
  <si>
    <t>REVISTA ARGENTINA DE MICROBIOLOGIA</t>
  </si>
  <si>
    <t>0325-7541</t>
  </si>
  <si>
    <t>REVISTA ARVORE</t>
  </si>
  <si>
    <t>0100-6762</t>
  </si>
  <si>
    <t>REVISTA DA ASSOCIACAO MEDICA BRASILEIRA</t>
  </si>
  <si>
    <t>REVISTA DE BIOLOGIA MARINA Y OCEANOGRAFIA</t>
  </si>
  <si>
    <t>0717-3326</t>
  </si>
  <si>
    <t>REVISTA DE BIOLOGIA TROPICAL</t>
  </si>
  <si>
    <t>0034-7744</t>
  </si>
  <si>
    <t>REVISTA BRASILEIRA DE ANESTESIOLOGIA</t>
  </si>
  <si>
    <t>0034-7094</t>
  </si>
  <si>
    <t>REVISTA BRASILEIRA DE CIENCIA DO SOLO</t>
  </si>
  <si>
    <t>0100-0683</t>
  </si>
  <si>
    <t>REVISTA BRASILEIRA DE ENGENHARIA AGRICOLA E AMBIENTAL</t>
  </si>
  <si>
    <t>REVISTA BRASILEIRA DE ENTOMOLOGIA</t>
  </si>
  <si>
    <t>0085-5626</t>
  </si>
  <si>
    <t>REVISTA BRASILEIRA DE FARMACOGNOSIA-BRAZILIAN JOURNAL OF PHARMACOGNOSY</t>
  </si>
  <si>
    <t>0102-695X</t>
  </si>
  <si>
    <t>REVISTA BRASILEIRA DE FRUTICULTURA</t>
  </si>
  <si>
    <t>0100-2945</t>
  </si>
  <si>
    <t>REVISTA BRASILEIRA DE MEDICINA DO ESPORTE</t>
  </si>
  <si>
    <t>1517-8692</t>
  </si>
  <si>
    <t>REVISTA BRASILEIRA DE ORNITOLOGIA</t>
  </si>
  <si>
    <t>0103-5657</t>
  </si>
  <si>
    <t>REVISTA BRASILEIRA DE PALEONTOLOGIA</t>
  </si>
  <si>
    <t>1519-7530</t>
  </si>
  <si>
    <t>REVISTA BRASILEIRA DE PARASITOLOGIA VETERINARIA</t>
  </si>
  <si>
    <t>1984-2961</t>
  </si>
  <si>
    <t>REVISTA BRASILEIRA DE POLITICA INTERNACIONAL</t>
  </si>
  <si>
    <t>0034-7329</t>
  </si>
  <si>
    <t>REVISTA BRASILEIRA DE PSIQUIATRIA</t>
  </si>
  <si>
    <t>1516-4446</t>
  </si>
  <si>
    <t>REVISTA BRASILEIRA DE REUMATOLOGIA</t>
  </si>
  <si>
    <t>0482-5004</t>
  </si>
  <si>
    <t>REVISTA BRASILEIRA DE ZOOTECNIA-BRAZILIAN JOURNAL OF ANIMAL SCIENCE</t>
  </si>
  <si>
    <t>1806-9290</t>
  </si>
  <si>
    <t>REVISTA CAATINGA</t>
  </si>
  <si>
    <t>0100-316X</t>
  </si>
  <si>
    <t>REVIEWS IN CARDIOVASCULAR MEDICINE</t>
  </si>
  <si>
    <t>1530-6550</t>
  </si>
  <si>
    <t>REVIEW OF CENTRAL AND EAST EUROPEAN LAW</t>
  </si>
  <si>
    <t>0925-9880</t>
  </si>
  <si>
    <t>REVISTA DE CERCETARE SI INTERVENTIE SOCIALA</t>
  </si>
  <si>
    <t>1583-3410</t>
  </si>
  <si>
    <t>REVISTA CHAPINGO SERIE CIENCIAS FORESTALES Y DEL AMBIENTE</t>
  </si>
  <si>
    <t>REVIEWS IN CHEMICAL ENGINEERING</t>
  </si>
  <si>
    <t>0167-8299</t>
  </si>
  <si>
    <t>REVISTA CHILENA DE DERECHO</t>
  </si>
  <si>
    <t>0718-3437</t>
  </si>
  <si>
    <t>REVISTA CHILENA DE HISTORIA NATURAL</t>
  </si>
  <si>
    <t>0716-078X</t>
  </si>
  <si>
    <t>REVISTA CHILENA DE INFECTOLOGIA</t>
  </si>
  <si>
    <t>0716-1018</t>
  </si>
  <si>
    <t>REVISTA DE CHIMIE</t>
  </si>
  <si>
    <t>0034-7752</t>
  </si>
  <si>
    <t>REVISTA CIENCIA AGRONOMICA</t>
  </si>
  <si>
    <t>REVISTA DE CIENCIA POLITICA</t>
  </si>
  <si>
    <t>0718-090X</t>
  </si>
  <si>
    <t>REVISTA CIENTIFICA-FACULTAD DE CIENCIAS VETERINARIAS</t>
  </si>
  <si>
    <t>0798-2259</t>
  </si>
  <si>
    <t>REVISTA DEL CLAD REFORMA Y DEMOCRACIA</t>
  </si>
  <si>
    <t>1315-2378</t>
  </si>
  <si>
    <t>REVISTA CLINICA ESPANOLA</t>
  </si>
  <si>
    <t>0014-2565</t>
  </si>
  <si>
    <t>REVIEW OF COGNITIVE LINGUISTICS</t>
  </si>
  <si>
    <t>1877-9751</t>
  </si>
  <si>
    <t>REVISTA COLOMBIANA DE CIENCIAS PECUARIAS</t>
  </si>
  <si>
    <t>0120-0690</t>
  </si>
  <si>
    <t>REVISTA COLOMBIANA DE ENTOMOLOGIA</t>
  </si>
  <si>
    <t>0120-0488</t>
  </si>
  <si>
    <t>REVIEWS IN COMPUTATIONAL CHEMISTRY</t>
  </si>
  <si>
    <t>1069-3599</t>
  </si>
  <si>
    <t>REVISTA DE LA CONSTRUCCION</t>
  </si>
  <si>
    <t>0718-915X</t>
  </si>
  <si>
    <t>REVISTA DE CONTABILIDAD-SPANISH ACCOUNTING REVIEW</t>
  </si>
  <si>
    <t>1138-4891</t>
  </si>
  <si>
    <t>REVIEW OF DERIVATIVES RESEARCH</t>
  </si>
  <si>
    <t>1380-6645</t>
  </si>
  <si>
    <t>REVIEW OF DEVELOPMENT ECONOMICS</t>
  </si>
  <si>
    <t>1363-6669</t>
  </si>
  <si>
    <t>REVUE D ECOLOGIE-LA TERRE ET LA VIE</t>
  </si>
  <si>
    <t>0249-7395</t>
  </si>
  <si>
    <t>REVISTA DE ECONOMIA APLICADA</t>
  </si>
  <si>
    <t>1133-455X</t>
  </si>
  <si>
    <t>REVIEW OF ECONOMIC DESIGN</t>
  </si>
  <si>
    <t>1434-4742</t>
  </si>
  <si>
    <t>REVIEW OF ECONOMIC DYNAMICS</t>
  </si>
  <si>
    <t>1094-2025</t>
  </si>
  <si>
    <t>REVIEW OF ECONOMICS OF THE HOUSEHOLD</t>
  </si>
  <si>
    <t>1569-5239</t>
  </si>
  <si>
    <t>REVISTA DE ECONOMIA MUNDIAL</t>
  </si>
  <si>
    <t>1576-0162</t>
  </si>
  <si>
    <t>REVIEW OF ECONOMICS AND STATISTICS</t>
  </si>
  <si>
    <t>0034-6535</t>
  </si>
  <si>
    <t>REVIEW OF ECONOMIC STUDIES</t>
  </si>
  <si>
    <t>0034-6527</t>
  </si>
  <si>
    <t>REVISTA DE EDUCACION</t>
  </si>
  <si>
    <t>0034-8082</t>
  </si>
  <si>
    <t>REVIEW OF EDUCATIONAL RESEARCH</t>
  </si>
  <si>
    <t>0034-6543</t>
  </si>
  <si>
    <t>REVIEWS IN ENDOCRINE &amp; METABOLIC DISORDERS</t>
  </si>
  <si>
    <t>1389-9155</t>
  </si>
  <si>
    <t>REVIEW OF ENVIRONMENTAL ECONOMICS AND POLICY</t>
  </si>
  <si>
    <t>1750-6816</t>
  </si>
  <si>
    <t>REVIEWS OF ENVIRONMENTAL CONTAMINATION AND TOXICOLOGY</t>
  </si>
  <si>
    <t>0179-5953</t>
  </si>
  <si>
    <t>REVIEWS ON ENVIRONMENTAL HEALTH</t>
  </si>
  <si>
    <t>0048-7554</t>
  </si>
  <si>
    <t>REVIEWS IN ENVIRONMENTAL SCIENCE AND BIO-TECHNOLOGY</t>
  </si>
  <si>
    <t>1569-1705</t>
  </si>
  <si>
    <t>REVUE D EPIDEMIOLOGIE ET DE SANTE PUBLIQUE</t>
  </si>
  <si>
    <t>0398-7620</t>
  </si>
  <si>
    <t>REVISTA DA ESCOLA DE ENFERMAGEM DA USP</t>
  </si>
  <si>
    <t>0080-6234</t>
  </si>
  <si>
    <t>REVISTA ESPANOLA DE CARDIOLOGIA</t>
  </si>
  <si>
    <t>0300-8932</t>
  </si>
  <si>
    <t>REVISTA ESPANOLA DE DERECHO CONSTITUCIONAL</t>
  </si>
  <si>
    <t>0211-5743</t>
  </si>
  <si>
    <t>REVISTA ESPANOLA DE DOCUMENTACION CIENTIFICA</t>
  </si>
  <si>
    <t>0210-0614</t>
  </si>
  <si>
    <t>REVISTA ESPANOLA DE ENFERMEDADES DIGESTIVAS</t>
  </si>
  <si>
    <t>1130-0108</t>
  </si>
  <si>
    <t>REVISTA ESPANOLA DE INVESTIGACIONES SOCIOLOGICAS</t>
  </si>
  <si>
    <t>0210-5233</t>
  </si>
  <si>
    <t>REVISTA ESPANOLA DE LINGUISTICA APLICADA</t>
  </si>
  <si>
    <t>0213-2028</t>
  </si>
  <si>
    <t>REVISTA ESPANOLA DE MEDICINA NUCLEAR E IMAGEN MOLECULAR</t>
  </si>
  <si>
    <t>2253-654X</t>
  </si>
  <si>
    <t>REVISTA ESPANOLA DE PEDAGOGIA</t>
  </si>
  <si>
    <t>0034-9461</t>
  </si>
  <si>
    <t>REVISTA ESPANOLA DE QUIMIOTERAPIA</t>
  </si>
  <si>
    <t>0214-3429</t>
  </si>
  <si>
    <t>REVISTA ESPANOLA DE SALUD PUBLICA</t>
  </si>
  <si>
    <t>1135-5727</t>
  </si>
  <si>
    <t>REVISTA DE ESTUDIOS POLITICOS</t>
  </si>
  <si>
    <t>0048-7694</t>
  </si>
  <si>
    <t>REVISTA DE ESTUDIOS SOCIALES</t>
  </si>
  <si>
    <t>0123-885X</t>
  </si>
  <si>
    <t>REVUE D ETUDES COMPARATIVES EST-OUEST</t>
  </si>
  <si>
    <t>0338-0599</t>
  </si>
  <si>
    <t>REVISTA DE LA FACULTAD DE AGRONOMIA DE LA UNIVERSIDAD DEL ZULIA</t>
  </si>
  <si>
    <t>0378-7818</t>
  </si>
  <si>
    <t>REVISTA DE LA FACULTAD DE CIENCIAS AGRARIAS</t>
  </si>
  <si>
    <t>REVIEW OF FINANCE</t>
  </si>
  <si>
    <t>1572-3097</t>
  </si>
  <si>
    <t>REVIEW OF FINANCIAL STUDIES</t>
  </si>
  <si>
    <t>0893-9454</t>
  </si>
  <si>
    <t>REVIEWS IN FISH BIOLOGY AND FISHERIES</t>
  </si>
  <si>
    <t>0960-3166</t>
  </si>
  <si>
    <t>REVIEWS IN FISHERIES SCIENCE &amp; AQUACULTURE</t>
  </si>
  <si>
    <t>2330-8249</t>
  </si>
  <si>
    <t>REVISTA FITOTECNIA MEXICANA</t>
  </si>
  <si>
    <t>0187-7380</t>
  </si>
  <si>
    <t>REVUE FRANCAISE D ALLERGOLOGIE</t>
  </si>
  <si>
    <t>1877-0320</t>
  </si>
  <si>
    <t>REVUE FRANCAISE DE LINGUISTIQUE APPLIQUEE</t>
  </si>
  <si>
    <t>1386-1204</t>
  </si>
  <si>
    <t>REVUE FRANCAISE DE SOCIOLOGIE</t>
  </si>
  <si>
    <t>0035-2969</t>
  </si>
  <si>
    <t>REVIEW OF GENERAL PSYCHOLOGY</t>
  </si>
  <si>
    <t>1089-2680</t>
  </si>
  <si>
    <t>REVUE DE GEOGRAPHIE ALPINE-JOURNAL OF ALPINE RESEARCH</t>
  </si>
  <si>
    <t>0035-1121</t>
  </si>
  <si>
    <t>REVISTA DE GEOGRAFIA NORTE GRANDE</t>
  </si>
  <si>
    <t>REVIEWS OF GEOPHYSICS</t>
  </si>
  <si>
    <t>8755-1209</t>
  </si>
  <si>
    <t>REVIEW OF HIGHER EDUCATION</t>
  </si>
  <si>
    <t>0162-5748</t>
  </si>
  <si>
    <t>REVISTA DE HISTORIA ECONOMICA</t>
  </si>
  <si>
    <t>0212-6109</t>
  </si>
  <si>
    <t>REVISTA DE HISTORIA INDUSTRIAL</t>
  </si>
  <si>
    <t>1132-7200</t>
  </si>
  <si>
    <t>REVUE D HISTOIRE DES MATHEMATIQUES</t>
  </si>
  <si>
    <t>1262-022X</t>
  </si>
  <si>
    <t>REVISTA IBEROAMERICANA DE AUTOMATICA E INFORMATICA INDUSTRIAL</t>
  </si>
  <si>
    <t>1697-7912</t>
  </si>
  <si>
    <t>REVISTA IBEROAMERICANA DE DIAGNOSTICO Y EVALUACION-E AVALIACAO PSICOLOGICA</t>
  </si>
  <si>
    <t>2183-6051</t>
  </si>
  <si>
    <t>REVISTA IBEROAMERICANA DE MICOLOGIA</t>
  </si>
  <si>
    <t>1130-1406</t>
  </si>
  <si>
    <t>REVIEW OF INCOME AND WEALTH</t>
  </si>
  <si>
    <t>0034-6586</t>
  </si>
  <si>
    <t>REVIEW OF INDUSTRIAL ORGANIZATION</t>
  </si>
  <si>
    <t>0889-938X</t>
  </si>
  <si>
    <t>REVIEWS IN INORGANIC CHEMISTRY</t>
  </si>
  <si>
    <t>0193-4929</t>
  </si>
  <si>
    <t>REVISTA DO INSTITUTO DE MEDICINA TROPICAL DE SAO PAULO</t>
  </si>
  <si>
    <t>0036-4665</t>
  </si>
  <si>
    <t>REVISTA INTERNACIONAL DE ANDROLOGIA</t>
  </si>
  <si>
    <t>1698-031X</t>
  </si>
  <si>
    <t>REVISTA INTERNACIONAL DE CONTAMINACION AMBIENTAL</t>
  </si>
  <si>
    <t>0188-4999</t>
  </si>
  <si>
    <t>REVIEW OF INTERNATIONAL ECONOMICS</t>
  </si>
  <si>
    <t>0965-7576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</si>
  <si>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</si>
  <si>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</si>
  <si>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</si>
  <si>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</si>
  <si>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REVIEW OF INTERNATIONAL ORGANIZATIONS</t>
  </si>
  <si>
    <t>1559-7431</t>
  </si>
  <si>
    <t>REVIEW OF INTERNATIONAL POLITICAL ECONOMY</t>
  </si>
  <si>
    <t>0969-2290</t>
  </si>
  <si>
    <t>REVISTA INTERNACIONAL DE SOCIOLOGIA</t>
  </si>
  <si>
    <t>0034-9712</t>
  </si>
  <si>
    <t>REVIEW OF INTERNATIONAL STUDIES</t>
  </si>
  <si>
    <t>0260-2105</t>
  </si>
  <si>
    <t>REVISTA DE INVESTIGACION CLINICA-CLINICAL AND TRANSLATIONAL INVESTIGATION</t>
  </si>
  <si>
    <t>0034-8376</t>
  </si>
  <si>
    <t>REVIEW JOURNAL OF AUTISM AND DEVELOPMENTAL DISORDERS</t>
  </si>
  <si>
    <t>2195-7177</t>
  </si>
  <si>
    <t>REVIEW OF KEYNESIAN ECONOMICS</t>
  </si>
  <si>
    <t>2049-5323</t>
  </si>
  <si>
    <t>REVIJA ZA KRIMINALISTIKO IN KRIMINOLOGIJO</t>
  </si>
  <si>
    <t>0034-690X</t>
  </si>
  <si>
    <t>REVISTA LATINOAMERICANA DE INVESTIGACION EN MATEMATICA EDUCATIVA-RELIME</t>
  </si>
  <si>
    <t>1665-2436</t>
  </si>
  <si>
    <t>REVISTA LATINOAMERICANA DE PSICOLOGIA</t>
  </si>
  <si>
    <t>0120-0534</t>
  </si>
  <si>
    <t>REVISTA LATINO-AMERICANA DE ENFERMAGEM</t>
  </si>
  <si>
    <t>1518-8345</t>
  </si>
  <si>
    <t>REVUE DES MALADIES RESPIRATOIRES</t>
  </si>
  <si>
    <t>0761-8425</t>
  </si>
  <si>
    <t>REVIEW OF MANAGERIAL SCIENCE</t>
  </si>
  <si>
    <t>1863-6683</t>
  </si>
  <si>
    <t>REVISTA MATEMATICA COMPLUTENSE</t>
  </si>
  <si>
    <t>1139-1138</t>
  </si>
  <si>
    <t>REVISTA MATEMATICA IBEROAMERICANA</t>
  </si>
  <si>
    <t>0213-2230</t>
  </si>
  <si>
    <t>REVIEWS IN MATHEMATICAL PHYSICS</t>
  </si>
  <si>
    <t>0129-055X</t>
  </si>
  <si>
    <t>REVISTA MEDICA DE CHILE</t>
  </si>
  <si>
    <t>0034-9887</t>
  </si>
  <si>
    <t>REVUE DE MEDECINE INTERNE</t>
  </si>
  <si>
    <t>0248-8663</t>
  </si>
  <si>
    <t>REVUE DE MEDECINE VETERINAIRE</t>
  </si>
  <si>
    <t>0035-1555</t>
  </si>
  <si>
    <t>REVIEWS IN MEDICAL VIROLOGY</t>
  </si>
  <si>
    <t>1052-9276</t>
  </si>
  <si>
    <t>REVISTA DE METALURGIA</t>
  </si>
  <si>
    <t>0034-8570</t>
  </si>
  <si>
    <t>REVISTA MEXICANA DE ASTRONOMIA Y ASTROFISICA</t>
  </si>
  <si>
    <t>0185-1101</t>
  </si>
  <si>
    <t>REVISTA MEXICANA DE BIODIVERSIDAD</t>
  </si>
  <si>
    <t>1870-3453</t>
  </si>
  <si>
    <t>REVISTA MEXICANA DE CIENCIAS GEOLOGICAS</t>
  </si>
  <si>
    <t>1026-8774</t>
  </si>
  <si>
    <t>REVISTA MEXICANA DE CIENCIAS PECUARIAS</t>
  </si>
  <si>
    <t>2007-1124</t>
  </si>
  <si>
    <t>REVISTA MEXICANA DE FISICA</t>
  </si>
  <si>
    <t>0035-001X</t>
  </si>
  <si>
    <t>REVISTA MEXICANA DE INGENIERIA QUIMICA</t>
  </si>
  <si>
    <t>1665-2738</t>
  </si>
  <si>
    <t>REVISTA MEXICANA DE PSICOLOGIA</t>
  </si>
  <si>
    <t>0185-6073</t>
  </si>
  <si>
    <t>REVIEWS IN MINERALOGY &amp; GEOCHEMISTRY</t>
  </si>
  <si>
    <t>1529-6466</t>
  </si>
  <si>
    <t>REVIEWS OF MODERN PHYSICS</t>
  </si>
  <si>
    <t>0034-6861</t>
  </si>
  <si>
    <t>REVISTA MVZ CORDOBA</t>
  </si>
  <si>
    <t>0122-0268</t>
  </si>
  <si>
    <t>REVISTA DE NEFROLOGIA DIALISIS Y TRASPLANTE</t>
  </si>
  <si>
    <t>0326-3428</t>
  </si>
  <si>
    <t>REVIEW OF NETWORK ECONOMICS</t>
  </si>
  <si>
    <t>2194-5993</t>
  </si>
  <si>
    <t>REVUE NEUROLOGIQUE</t>
  </si>
  <si>
    <t>0035-3787</t>
  </si>
  <si>
    <t>REVISTA DE NEUROLOGIA</t>
  </si>
  <si>
    <t>0210-0010</t>
  </si>
  <si>
    <t>REVIEWS IN THE NEUROSCIENCES</t>
  </si>
  <si>
    <t>0334-1763</t>
  </si>
  <si>
    <t>REVISTA DE NUTRICAO-BRAZILIAN JOURNAL OF NUTRITION</t>
  </si>
  <si>
    <t>1415-5273</t>
  </si>
  <si>
    <t>REVIEW OF PALAEOBOTANY AND PALYNOLOGY</t>
  </si>
  <si>
    <t>0034-6667</t>
  </si>
  <si>
    <t>REVISTA PANAMERICANA DE SALUD PUBLICA-PAN AMERICAN JOURNAL OF PUBLIC HEALTH</t>
  </si>
  <si>
    <t>1020-4989</t>
  </si>
  <si>
    <t>REVIEWS OF PHYSIOLOGY BIOCHEMISTRY AND PHARMACOLOGY</t>
  </si>
  <si>
    <t>0303-4240</t>
  </si>
  <si>
    <t>REVUE DE PNEUMOLOGIE CLINIQUE</t>
  </si>
  <si>
    <t>0761-8417</t>
  </si>
  <si>
    <t>REVIEW OF POLICY RESEARCH</t>
  </si>
  <si>
    <t>1541-132X</t>
  </si>
  <si>
    <t>REVISTA PORTUGUESA DE CARDIOLOGIA</t>
  </si>
  <si>
    <t>0870-2551</t>
  </si>
  <si>
    <t>REVISTA PORTUGUESA DE PNEUMOLOGIA</t>
  </si>
  <si>
    <t>0873-2159</t>
  </si>
  <si>
    <t>REVISTA DE PSICODIDACTICA</t>
  </si>
  <si>
    <t>1136-1034</t>
  </si>
  <si>
    <t>REVISTA DE PSICOLOGIA DEL DEPORTE</t>
  </si>
  <si>
    <t>1132-239X</t>
  </si>
  <si>
    <t>REVISTA DE PSICOLOGIA SOCIAL</t>
  </si>
  <si>
    <t>0213-4748</t>
  </si>
  <si>
    <t>REVISTA DE PSIQUIATRIA Y SALUD MENTAL</t>
  </si>
  <si>
    <t>1888-9891</t>
  </si>
  <si>
    <t>REVIEW OF PUBLIC PERSONNEL ADMINISTRATION</t>
  </si>
  <si>
    <t>0734-371X</t>
  </si>
  <si>
    <t>REVIEW OF RADICAL POLITICAL ECONOMICS</t>
  </si>
  <si>
    <t>0486-6134</t>
  </si>
  <si>
    <t>REVIEW OF RELIGIOUS RESEARCH</t>
  </si>
  <si>
    <t>0034-673X</t>
  </si>
  <si>
    <t>REVIEW OF RESEARCH IN EDUCATION</t>
  </si>
  <si>
    <t>0091-732X</t>
  </si>
  <si>
    <t>REVISTA ROMANA DE MATERIALE-ROMANIAN JOURNAL OF MATERIALS</t>
  </si>
  <si>
    <t>1583-3186</t>
  </si>
  <si>
    <t>REVISTA ROMANA DE MEDICINA DE LABORATOR</t>
  </si>
  <si>
    <t>1841-6624</t>
  </si>
  <si>
    <t>REVUE ROUMAINE DE CHIMIE</t>
  </si>
  <si>
    <t>0035-3930</t>
  </si>
  <si>
    <t>REVUE ROUMAINE DE LINGUISTIQUE-ROMANIAN REVIEW OF LINGUISTICS</t>
  </si>
  <si>
    <t>0035-3957</t>
  </si>
  <si>
    <t>REVUE ROUMAINE DES SCIENCES TECHNIQUES-SERIE ELECTROTECHNIQUE ET ENERGETIQUE</t>
  </si>
  <si>
    <t>0035-4066</t>
  </si>
  <si>
    <t>REVISTA DE SAUDE PUBLICA</t>
  </si>
  <si>
    <t>0034-8910</t>
  </si>
  <si>
    <t>REVIEW OF SCIENTIFIC INSTRUMENTS</t>
  </si>
  <si>
    <t>0034-6748</t>
  </si>
  <si>
    <t>REVUE SCIENTIFIQUE ET TECHNIQUE-OFFICE INTERNATIONAL DES EPIZOOTIES</t>
  </si>
  <si>
    <t>0253-1933</t>
  </si>
  <si>
    <t>REVISTA SIGNOS</t>
  </si>
  <si>
    <t>0718-0934</t>
  </si>
  <si>
    <t>REVISTA DA SOCIEDADE BRASILEIRA DE MEDICINA TROPICAL</t>
  </si>
  <si>
    <t>0037-8682</t>
  </si>
  <si>
    <t>REVISTA DE LA SOCIEDAD ENTOMOLOGICA ARGENTINA</t>
  </si>
  <si>
    <t>0373-5680</t>
  </si>
  <si>
    <t>REVIJA ZA SOCIJALNU POLITIKU</t>
  </si>
  <si>
    <t>1330-2965</t>
  </si>
  <si>
    <t>REVUE SUISSE DE ZOOLOGIE</t>
  </si>
  <si>
    <t>0035-418X</t>
  </si>
  <si>
    <t>REVIEW OF SYMBOLIC LOGIC</t>
  </si>
  <si>
    <t>1755-0203</t>
  </si>
  <si>
    <t>REVISTA DE LA UNION MATEMATICA ARGENTINA</t>
  </si>
  <si>
    <t>0041-6932</t>
  </si>
  <si>
    <t>REVIEW OF WORLD ECONOMICS</t>
  </si>
  <si>
    <t>1610-2878</t>
  </si>
  <si>
    <t>REVSTAT-STATISTICAL JOURNAL</t>
  </si>
  <si>
    <t>1645-6726</t>
  </si>
  <si>
    <t>RHEOLOGICA ACTA</t>
  </si>
  <si>
    <t>0035-4511</t>
  </si>
  <si>
    <t>RHETORIC SOCIETY QUARTERLY</t>
  </si>
  <si>
    <t>0277-3945</t>
  </si>
  <si>
    <t>RHEUMATIC DISEASE CLINICS OF NORTH AMERICA</t>
  </si>
  <si>
    <t>0889-857X</t>
  </si>
  <si>
    <t>RHEUMATOLOGY INTERNATIONAL</t>
  </si>
  <si>
    <t>0172-8172</t>
  </si>
  <si>
    <t>RHEUMATOLOGY</t>
  </si>
  <si>
    <t>1462-0324</t>
  </si>
  <si>
    <t>RHINOLOGY</t>
  </si>
  <si>
    <t>0300-0729</t>
  </si>
  <si>
    <t>RHODORA</t>
  </si>
  <si>
    <t>0035-4902</t>
  </si>
  <si>
    <t>RICE</t>
  </si>
  <si>
    <t>1939-8425</t>
  </si>
  <si>
    <t>RICE SCIENCE</t>
  </si>
  <si>
    <t>1672-6308</t>
  </si>
  <si>
    <t>RIDE-THE JOURNAL OF APPLIED THEATRE AND PERFORMANCE</t>
  </si>
  <si>
    <t>1356-9783</t>
  </si>
  <si>
    <t>RILCE-REVISTA DE FILOLOGIA HISPANICA</t>
  </si>
  <si>
    <t>0213-2370</t>
  </si>
  <si>
    <t>RISK ANALYSIS</t>
  </si>
  <si>
    <t>0272-4332</t>
  </si>
  <si>
    <t>1460-3799</t>
  </si>
  <si>
    <t>RIVISTA ITALIANA DI PALEONTOLOGIA E STRATIGRAFIA</t>
  </si>
  <si>
    <t>0035-6883</t>
  </si>
  <si>
    <t>RIVISTA ITALIANA DELLE SOSTANZE GRASSE</t>
  </si>
  <si>
    <t>0035-6808</t>
  </si>
  <si>
    <t>RIVISTA DEL NUOVO CIMENTO</t>
  </si>
  <si>
    <t>0393-697X</t>
  </si>
  <si>
    <t>RIVISTA DI PSICHIATRIA</t>
  </si>
  <si>
    <t>0035-6484</t>
  </si>
  <si>
    <t>RIVER RESEARCH AND APPLICATIONS</t>
  </si>
  <si>
    <t>1535-1459</t>
  </si>
  <si>
    <t>RLA-REVISTA DE LINGUISTICA TEORICA Y APLICADA</t>
  </si>
  <si>
    <t>0718-4883</t>
  </si>
  <si>
    <t>RNA</t>
  </si>
  <si>
    <t>1355-8382</t>
  </si>
  <si>
    <t>RNA BIOLOGY</t>
  </si>
  <si>
    <t>1547-6286</t>
  </si>
  <si>
    <t>ROAD MATERIALS AND PAVEMENT DESIGN</t>
  </si>
  <si>
    <t>1468-0629</t>
  </si>
  <si>
    <t>ROBOTICS AND AUTONOMOUS SYSTEMS</t>
  </si>
  <si>
    <t>0921-8890</t>
  </si>
  <si>
    <t>ROBOTICS AND COMPUTER-INTEGRATED MANUFACTURING</t>
  </si>
  <si>
    <t>0736-5845</t>
  </si>
  <si>
    <t>ROBOTICA</t>
  </si>
  <si>
    <t>0263-5747</t>
  </si>
  <si>
    <t>ROCK MECHANICS AND ROCK ENGINEERING</t>
  </si>
  <si>
    <t>0723-2632</t>
  </si>
  <si>
    <t>ROCKY MOUNTAIN JOURNAL OF MATHEMATICS</t>
  </si>
  <si>
    <t>0035-7596</t>
  </si>
  <si>
    <t>ROCZNIK OCHRONA SRODOWISKA</t>
  </si>
  <si>
    <t>1506-218X</t>
  </si>
  <si>
    <t>ROFO-FORTSCHRITTE AUF DEM GEBIET DER RONTGENSTRAHLEN UND DER BILDGEBENDEN VERFAHREN</t>
  </si>
  <si>
    <t>1438-9029</t>
  </si>
  <si>
    <t>ROMANIAN AGRICULTURAL RESEARCH</t>
  </si>
  <si>
    <t>1222-4227</t>
  </si>
  <si>
    <t>ROMANIAN BIOTECHNOLOGICAL LETTERS</t>
  </si>
  <si>
    <t>1224-5984</t>
  </si>
  <si>
    <t>ROMANIAN JOURNAL OF ECONOMIC FORECASTING</t>
  </si>
  <si>
    <t>1582-6163</t>
  </si>
  <si>
    <t>ROMANIAN JOURNAL OF INFORMATION SCIENCE AND TECHNOLOGY</t>
  </si>
  <si>
    <t>1453-8245</t>
  </si>
  <si>
    <t>ROMANIAN JOURNAL OF LEGAL MEDICINE</t>
  </si>
  <si>
    <t>1221-8618</t>
  </si>
  <si>
    <t>ROMANIAN JOURNAL OF MORPHOLOGY AND EMBRYOLOGY</t>
  </si>
  <si>
    <t>1220-0522</t>
  </si>
  <si>
    <t>ROMANIAN JOURNAL OF PHYSICS</t>
  </si>
  <si>
    <t>1221-146X</t>
  </si>
  <si>
    <t>ROMANIAN JOURNAL OF POLITICAL SCIENCE</t>
  </si>
  <si>
    <t>1582-456X</t>
  </si>
  <si>
    <t>ROMANIAN REPORTS IN PHYSICS</t>
  </si>
  <si>
    <t>1221-1451</t>
  </si>
  <si>
    <t>ROMANI STUDIES</t>
  </si>
  <si>
    <t>1528-0748</t>
  </si>
  <si>
    <t>ROYAL SOCIETY OPEN SCIENCE</t>
  </si>
  <si>
    <t>2054-5703</t>
  </si>
  <si>
    <t>RSC ADVANCES</t>
  </si>
  <si>
    <t>RUBBER CHEMISTRY AND TECHNOLOGY</t>
  </si>
  <si>
    <t>0035-9475</t>
  </si>
  <si>
    <t>RURAL HISTORY-ECONOMY SOCIETY CULTURE</t>
  </si>
  <si>
    <t>0956-7933</t>
  </si>
  <si>
    <t>RURAL AND REMOTE HEALTH</t>
  </si>
  <si>
    <t>1445-6354</t>
  </si>
  <si>
    <t>RURAL SOCIOLOGY</t>
  </si>
  <si>
    <t>0036-0112</t>
  </si>
  <si>
    <t>RUSSIAN CHEMICAL BULLETIN</t>
  </si>
  <si>
    <t>1066-5285</t>
  </si>
  <si>
    <t>RUSSIAN CHEMICAL REVIEWS</t>
  </si>
  <si>
    <t>0036-021X</t>
  </si>
  <si>
    <t>RUSSIAN GEOLOGY AND GEOPHYSICS</t>
  </si>
  <si>
    <t>1068-7971</t>
  </si>
  <si>
    <t>RUSSIAN JOURNAL OF APPLIED CHEMISTRY</t>
  </si>
  <si>
    <t>1070-4272</t>
  </si>
  <si>
    <t>RUSSIAN JOURNAL OF BIOORGANIC CHEMISTRY</t>
  </si>
  <si>
    <t>1068-1620</t>
  </si>
  <si>
    <t>RUSSIAN JOURNAL OF COORDINATION CHEMISTRY</t>
  </si>
  <si>
    <t>1070-3284</t>
  </si>
  <si>
    <t>RUSSIAN JOURNAL OF DEVELOPMENTAL BIOLOGY</t>
  </si>
  <si>
    <t>1062-3604</t>
  </si>
  <si>
    <t>RUSSIAN JOURNAL OF ECOLOGY</t>
  </si>
  <si>
    <t>1067-4136</t>
  </si>
  <si>
    <t>RUSSIAN JOURNAL OF ELECTROCHEMISTRY</t>
  </si>
  <si>
    <t>1023-1935</t>
  </si>
  <si>
    <t>RUSSIAN JOURNAL OF GENERAL CHEMISTRY</t>
  </si>
  <si>
    <t>1070-3632</t>
  </si>
  <si>
    <t>RUSSIAN JOURNAL OF GENETICS</t>
  </si>
  <si>
    <t>1022-7954</t>
  </si>
  <si>
    <t>RUSSIAN JOURNAL OF HERPETOLOGY</t>
  </si>
  <si>
    <t>1026-2296</t>
  </si>
  <si>
    <t>RUSSIAN JOURNAL OF INORGANIC CHEMISTRY</t>
  </si>
  <si>
    <t>0036-0236</t>
  </si>
  <si>
    <t>RUSSIAN JOURNAL OF MARINE BIOLOGY</t>
  </si>
  <si>
    <t>1063-0740</t>
  </si>
  <si>
    <t>RUSSIAN JOURNAL OF MATHEMATICAL PHYSICS</t>
  </si>
  <si>
    <t>1061-9208</t>
  </si>
  <si>
    <t>RUSSIAN JOURNAL OF NEMATOLOGY</t>
  </si>
  <si>
    <t>0869-6918</t>
  </si>
  <si>
    <t>RUSSIAN JOURNAL OF NONDESTRUCTIVE TESTING</t>
  </si>
  <si>
    <t>1061-8309</t>
  </si>
  <si>
    <t>RUSSIAN JOURNAL OF NON-FERROUS METALS</t>
  </si>
  <si>
    <t>1067-8212</t>
  </si>
  <si>
    <t>RUSSIAN JOURNAL OF NUMERICAL ANALYSIS AND MATHEMATICAL MODELLING</t>
  </si>
  <si>
    <t>0927-6467</t>
  </si>
  <si>
    <t>RUSSIAN JOURNAL OF ORGANIC CHEMISTRY</t>
  </si>
  <si>
    <t>1070-4280</t>
  </si>
  <si>
    <t>RUSSIAN JOURNAL OF PACIFIC GEOLOGY</t>
  </si>
  <si>
    <t>1819-7140</t>
  </si>
  <si>
    <t>RUSSIAN JOURNAL OF PHYSICAL CHEMISTRY A</t>
  </si>
  <si>
    <t>0036-0244</t>
  </si>
  <si>
    <t>RUSSIAN JOURNAL OF PHYSICAL CHEMISTRY B</t>
  </si>
  <si>
    <t>1990-7931</t>
  </si>
  <si>
    <t>RUSSIAN JOURNAL OF PLANT PHYSIOLOGY</t>
  </si>
  <si>
    <t>1021-4437</t>
  </si>
  <si>
    <t>RUSSIAN JOURNAL OF THERIOLOGY</t>
  </si>
  <si>
    <t>1682-3559</t>
  </si>
  <si>
    <t>RUSSIAN MATHEMATICAL SURVEYS</t>
  </si>
  <si>
    <t>0036-0279</t>
  </si>
  <si>
    <t>RUSSIAN METEOROLOGY AND HYDROLOGY</t>
  </si>
  <si>
    <t>1068-3739</t>
  </si>
  <si>
    <t>RUSSIAN PHYSICS JOURNAL</t>
  </si>
  <si>
    <t>1064-8887</t>
  </si>
  <si>
    <t>RUTGERS UNIVERSITY LAW REVIEW</t>
  </si>
  <si>
    <t>2374-3859</t>
  </si>
  <si>
    <t>SOUTH AFRICAN GEOGRAPHICAL JOURNAL</t>
  </si>
  <si>
    <t>0373-6245</t>
  </si>
  <si>
    <t>SOUTH AFRICAN HISTORICAL JOURNAL</t>
  </si>
  <si>
    <t>0258-2473</t>
  </si>
  <si>
    <t>SOUTH AFRICAN JOURNAL OF ANIMAL SCIENCE</t>
  </si>
  <si>
    <t>0375-1589</t>
  </si>
  <si>
    <t>SOUTH AFRICAN JOURNAL OF BOTANY</t>
  </si>
  <si>
    <t>0254-6299</t>
  </si>
  <si>
    <t>SOUTH AFRICAN JOURNAL OF BUSINESS MANAGEMENT</t>
  </si>
  <si>
    <t>2078-5585</t>
  </si>
  <si>
    <t>SOUTH AFRICAN JOURNAL OF CHEMISTRY-SUID-AFRIKAANSE TYDSKRIF VIR CHEMIE</t>
  </si>
  <si>
    <t>0379-4350</t>
  </si>
  <si>
    <t>SOUTH AFRICAN JOURNAL OF ECONOMICS</t>
  </si>
  <si>
    <t>0038-2280</t>
  </si>
  <si>
    <t>SOUTH AFRICAN JOURNAL OF ECONOMIC AND MANAGEMENT SCIENCES</t>
  </si>
  <si>
    <t>2222-3436</t>
  </si>
  <si>
    <t>SOUTH AFRICAN JOURNAL OF EDUCATION</t>
  </si>
  <si>
    <t>0256-0100</t>
  </si>
  <si>
    <t>SOUTH AFRICAN JOURNAL OF ENOLOGY AND VITICULTURE</t>
  </si>
  <si>
    <t>0253-939X</t>
  </si>
  <si>
    <t>SOUTH AFRICAN JOURNAL OF GEOLOGY</t>
  </si>
  <si>
    <t>1012-0750</t>
  </si>
  <si>
    <t>SOUTHERN AFRICAN JOURNAL OF HIV MEDICINE</t>
  </si>
  <si>
    <t>1608-9693</t>
  </si>
  <si>
    <t>SOUTH AFRICAN JOURNAL ON HUMAN RIGHTS</t>
  </si>
  <si>
    <t>0258-7203</t>
  </si>
  <si>
    <t>SOUTH AFRICAN JOURNAL OF INDUSTRIAL ENGINEERING</t>
  </si>
  <si>
    <t>2224-7890</t>
  </si>
  <si>
    <t>SOUTH AFRICAN JOURNAL OF PSYCHOLOGY</t>
  </si>
  <si>
    <t>0081-2463</t>
  </si>
  <si>
    <t>SOUTH AFRICAN JOURNAL FOR RESEARCH IN SPORT PHYSICAL EDUCATION AND RECREATION</t>
  </si>
  <si>
    <t>0379-9069</t>
  </si>
  <si>
    <t>SOUTH AFRICAN JOURNAL OF SCIENCE</t>
  </si>
  <si>
    <t>0038-2353</t>
  </si>
  <si>
    <t>SOUTH AFRICAN JOURNAL OF SURGERY</t>
  </si>
  <si>
    <t>0038-2361</t>
  </si>
  <si>
    <t>SOUTH AMERICAN JOURNAL OF HERPETOLOGY</t>
  </si>
  <si>
    <t>1808-9798</t>
  </si>
  <si>
    <t>SOUTH ATLANTIC QUARTERLY</t>
  </si>
  <si>
    <t>0038-2876</t>
  </si>
  <si>
    <t>SOUTH EUROPEAN SOCIETY AND POLITICS</t>
  </si>
  <si>
    <t>1360-8746</t>
  </si>
  <si>
    <t>SADHANA-ACADEMY PROCEEDINGS IN ENGINEERING SCIENCES</t>
  </si>
  <si>
    <t>0256-2499</t>
  </si>
  <si>
    <t>SAFETY SCIENCE</t>
  </si>
  <si>
    <t>0925-7535</t>
  </si>
  <si>
    <t>SAHARA J-JOURNAL OF SOCIAL ASPECTS OF HIV-AIDS</t>
  </si>
  <si>
    <t>1729-0376</t>
  </si>
  <si>
    <t>SAINS MALAYSIANA</t>
  </si>
  <si>
    <t>0126-6039</t>
  </si>
  <si>
    <t>SOUTH AFRICAN JOURNAL OF PSYCHIATRY</t>
  </si>
  <si>
    <t>1608-9685</t>
  </si>
  <si>
    <t>SALAMANDRA</t>
  </si>
  <si>
    <t>0036-3375</t>
  </si>
  <si>
    <t>SALUD COLECTIVA</t>
  </si>
  <si>
    <t>1851-8265</t>
  </si>
  <si>
    <t>SALUD MENTAL</t>
  </si>
  <si>
    <t>0185-3325</t>
  </si>
  <si>
    <t>SALUD PUBLICA DE MEXICO</t>
  </si>
  <si>
    <t>0036-3634</t>
  </si>
  <si>
    <t>SAMJ SOUTH AFRICAN MEDICAL JOURNAL</t>
  </si>
  <si>
    <t>0256-9574</t>
  </si>
  <si>
    <t>SAMPE JOURNAL</t>
  </si>
  <si>
    <t>0091-1062</t>
  </si>
  <si>
    <t>SANTE PUBLIQUE</t>
  </si>
  <si>
    <t>0995-3914</t>
  </si>
  <si>
    <t>SAO PAULO MEDICAL JOURNAL</t>
  </si>
  <si>
    <t>1516-3180</t>
  </si>
  <si>
    <t>SAR AND QSAR IN ENVIRONMENTAL RESEARCH</t>
  </si>
  <si>
    <t>1062-936X</t>
  </si>
  <si>
    <t>SARCOIDOSIS VASCULITIS AND DIFFUSE LUNG DISEASES</t>
  </si>
  <si>
    <t>1124-0490</t>
  </si>
  <si>
    <t>SAUDE E SOCIEDADE</t>
  </si>
  <si>
    <t>0104-1290</t>
  </si>
  <si>
    <t>SAUDI JOURNAL OF BIOLOGICAL SCIENCES</t>
  </si>
  <si>
    <t>1319-562X</t>
  </si>
  <si>
    <t>SAUDI JOURNAL OF GASTROENTEROLOGY</t>
  </si>
  <si>
    <t>1319-3767</t>
  </si>
  <si>
    <t>SAUDI MEDICAL JOURNAL</t>
  </si>
  <si>
    <t>0379-5284</t>
  </si>
  <si>
    <t>SAUDI PHARMACEUTICAL JOURNAL</t>
  </si>
  <si>
    <t>1319-0164</t>
  </si>
  <si>
    <t>SBORNIK MATHEMATICS</t>
  </si>
  <si>
    <t>1064-5616</t>
  </si>
  <si>
    <t>SCANDINAVIAN ACTUARIAL JOURNAL</t>
  </si>
  <si>
    <t>0346-1238</t>
  </si>
  <si>
    <t>SCANDINAVIAN CARDIOVASCULAR JOURNAL</t>
  </si>
  <si>
    <t>1401-7431</t>
  </si>
  <si>
    <t>SCANDINAVIAN JOURNAL OF CARING SCIENCES</t>
  </si>
  <si>
    <t>0283-9318</t>
  </si>
  <si>
    <t>SCANDINAVIAN JOURNAL OF CLINICAL &amp; LABORATORY INVESTIGATION</t>
  </si>
  <si>
    <t>0036-5513</t>
  </si>
  <si>
    <t>SCANDINAVIAN JOURNAL OF ECONOMICS</t>
  </si>
  <si>
    <t>0347-0520</t>
  </si>
  <si>
    <t>SCANDINAVIAN JOURNAL OF EDUCATIONAL RESEARCH</t>
  </si>
  <si>
    <t>0031-3831</t>
  </si>
  <si>
    <t>SCANDINAVIAN JOURNAL OF FOREST RESEARCH</t>
  </si>
  <si>
    <t>0282-7581</t>
  </si>
  <si>
    <t>SCANDINAVIAN JOURNAL OF GASTROENTEROLOGY</t>
  </si>
  <si>
    <t>0036-5521</t>
  </si>
  <si>
    <t>SCANDINAVIAN JOURNAL OF HOSPITALITY AND TOURISM</t>
  </si>
  <si>
    <t>1502-2250</t>
  </si>
  <si>
    <t>SCANDINAVIAN JOURNAL OF IMMUNOLOGY</t>
  </si>
  <si>
    <t>0300-9475</t>
  </si>
  <si>
    <t>SCANDINAVIAN JOURNAL OF LABORATORY ANIMAL SCIENCE</t>
  </si>
  <si>
    <t>0901-3393</t>
  </si>
  <si>
    <t>SCANDINAVIAN JOURNAL OF MANAGEMENT</t>
  </si>
  <si>
    <t>0956-5221</t>
  </si>
  <si>
    <t>SCANDINAVIAN JOURNAL OF MEDICINE &amp; SCIENCE IN SPORTS</t>
  </si>
  <si>
    <t>0905-7188</t>
  </si>
  <si>
    <t>SCANDINAVIAN JOURNAL OF OCCUPATIONAL THERAPY</t>
  </si>
  <si>
    <t>1103-8128</t>
  </si>
  <si>
    <t>SCANDINAVIAN JOURNAL OF PRIMARY HEALTH CARE</t>
  </si>
  <si>
    <t>0281-3432</t>
  </si>
  <si>
    <t>SCANDINAVIAN JOURNAL OF PSYCHOLOGY</t>
  </si>
  <si>
    <t>0036-5564</t>
  </si>
  <si>
    <t>SCANDINAVIAN JOURNAL OF PUBLIC HEALTH</t>
  </si>
  <si>
    <t>1403-4948</t>
  </si>
  <si>
    <t>SCANDINAVIAN JOURNAL OF RHEUMATOLOGY</t>
  </si>
  <si>
    <t>0300-9742</t>
  </si>
  <si>
    <t>SCANDINAVIAN JOURNAL OF STATISTICS</t>
  </si>
  <si>
    <t>0303-6898</t>
  </si>
  <si>
    <t>SCANDINAVIAN JOURNAL OF SURGERY</t>
  </si>
  <si>
    <t>1457-4969</t>
  </si>
  <si>
    <t>SCANDINAVIAN JOURNAL OF TRAUMA RESUSCITATION &amp; EMERGENCY MEDICINE</t>
  </si>
  <si>
    <t>1757-7241</t>
  </si>
  <si>
    <t>SCANDINAVIAN JOURNAL OF UROLOGY</t>
  </si>
  <si>
    <t>2168-1805</t>
  </si>
  <si>
    <t>SCANDINAVIAN JOURNAL OF WORK ENVIRONMENT &amp; HEALTH</t>
  </si>
  <si>
    <t>0355-3140</t>
  </si>
  <si>
    <t>SCANDINAVIAN POLITICAL STUDIES</t>
  </si>
  <si>
    <t>0080-6757</t>
  </si>
  <si>
    <t>SCANDIA</t>
  </si>
  <si>
    <t>0036-5483</t>
  </si>
  <si>
    <t>SCANNING</t>
  </si>
  <si>
    <t>0161-0457</t>
  </si>
  <si>
    <t>SCHOOL EFFECTIVENESS AND SCHOOL IMPROVEMENT</t>
  </si>
  <si>
    <t>0924-3453</t>
  </si>
  <si>
    <t>SCHOOL MENTAL HEALTH</t>
  </si>
  <si>
    <t>1866-2625</t>
  </si>
  <si>
    <t>SCHIZOPHRENIA RESEARCH</t>
  </si>
  <si>
    <t>0920-9964</t>
  </si>
  <si>
    <t>SCHIZOPHRENIA BULLETIN</t>
  </si>
  <si>
    <t>0586-7614</t>
  </si>
  <si>
    <t>SCHMERZ</t>
  </si>
  <si>
    <t>0932-433X</t>
  </si>
  <si>
    <t>SCHOOL PSYCHOLOGY INTERNATIONAL</t>
  </si>
  <si>
    <t>0143-0343</t>
  </si>
  <si>
    <t>SCHOOL PSYCHOLOGY QUARTERLY</t>
  </si>
  <si>
    <t>1045-3830</t>
  </si>
  <si>
    <t>SCHOOL PSYCHOLOGY REVIEW</t>
  </si>
  <si>
    <t>0279-6015</t>
  </si>
  <si>
    <t>SCHWEIZER ARCHIV FUR TIERHEILKUNDE</t>
  </si>
  <si>
    <t>0036-7281</t>
  </si>
  <si>
    <t>SCIENCE ADVANCES</t>
  </si>
  <si>
    <t>2375-2548</t>
  </si>
  <si>
    <t>SCIENCE OF ADVANCED MATERIALS</t>
  </si>
  <si>
    <t>1947-2935</t>
  </si>
  <si>
    <t>SCIENTIA AGRICOLA</t>
  </si>
  <si>
    <t>1678-992X</t>
  </si>
  <si>
    <t>SCIENTIFIC AMERICAN</t>
  </si>
  <si>
    <t>0036-8733</t>
  </si>
  <si>
    <t>SCIENCE BULLETIN</t>
  </si>
  <si>
    <t>2095-9273</t>
  </si>
  <si>
    <t>SCIENCE CHINA-CHEMISTRY</t>
  </si>
  <si>
    <t>1674-7291</t>
  </si>
  <si>
    <t>SCIENCE CHINA-EARTH SCIENCES</t>
  </si>
  <si>
    <t>1674-7313</t>
  </si>
  <si>
    <t>SCIENCE CHINA-INFORMATION SCIENCES</t>
  </si>
  <si>
    <t>1674-733X</t>
  </si>
  <si>
    <t>SCIENCE CHINA-LIFE SCIENCES</t>
  </si>
  <si>
    <t>1674-7305</t>
  </si>
  <si>
    <t>SCIENCE CHINA-MATERIALS</t>
  </si>
  <si>
    <t>2095-8226</t>
  </si>
  <si>
    <t>SCIENCE CHINA-MATHEMATICS</t>
  </si>
  <si>
    <t>1674-7283</t>
  </si>
  <si>
    <t>SCIENCE CHINA-PHYSICS MECHANICS &amp; ASTRONOMY</t>
  </si>
  <si>
    <t>1674-7348</t>
  </si>
  <si>
    <t>SCIENCE CHINA-TECHNOLOGICAL SCIENCES</t>
  </si>
  <si>
    <t>1674-7321</t>
  </si>
  <si>
    <t>SCIENCE COMMUNICATION</t>
  </si>
  <si>
    <t>1075-5470</t>
  </si>
  <si>
    <t>SCIENCE OF COMPUTER PROGRAMMING</t>
  </si>
  <si>
    <t>0167-6423</t>
  </si>
  <si>
    <t>SCIENCE IN CONTEXT</t>
  </si>
  <si>
    <t>0269-8897</t>
  </si>
  <si>
    <t>SCIENCE AS CULTURE</t>
  </si>
  <si>
    <t>0950-5431</t>
  </si>
  <si>
    <t>SCIENTIFIC DATA</t>
  </si>
  <si>
    <t>SCIENCE EDUCATION</t>
  </si>
  <si>
    <t>0036-8326</t>
  </si>
  <si>
    <t>SCIENCE &amp; EDUCATION</t>
  </si>
  <si>
    <t>0926-7220</t>
  </si>
  <si>
    <t>SCIENCE AND ENGINEERING OF COMPOSITE MATERIALS</t>
  </si>
  <si>
    <t>0792-1233</t>
  </si>
  <si>
    <t>SCIENCE AND ENGINEERING ETHICS</t>
  </si>
  <si>
    <t>1353-3452</t>
  </si>
  <si>
    <t>SCIENTIA FORESTALIS</t>
  </si>
  <si>
    <t>1413-9324</t>
  </si>
  <si>
    <t>SCIENTIA HORTICULTURAE</t>
  </si>
  <si>
    <t>0304-4238</t>
  </si>
  <si>
    <t>SCIENTIA IRANICA</t>
  </si>
  <si>
    <t>1026-3098</t>
  </si>
  <si>
    <t>SCIENCE &amp; JUSTICE</t>
  </si>
  <si>
    <t>1355-0306</t>
  </si>
  <si>
    <t>SCIENTIA MARINA</t>
  </si>
  <si>
    <t>0214-8358</t>
  </si>
  <si>
    <t>SCIENCE OF NATURE</t>
  </si>
  <si>
    <t>0028-1042</t>
  </si>
  <si>
    <t>SCIENTIFIC PROGRAMMING</t>
  </si>
  <si>
    <t>1058-9244</t>
  </si>
  <si>
    <t>SCIENCE PROGRESS</t>
  </si>
  <si>
    <t>0036-8504</t>
  </si>
  <si>
    <t>SCIENCE AND PUBLIC POLICY</t>
  </si>
  <si>
    <t>0302-3427</t>
  </si>
  <si>
    <t>SCIENTIFIC REPORTS</t>
  </si>
  <si>
    <t>2045-2322</t>
  </si>
  <si>
    <t>SCIENCE SIGNALING</t>
  </si>
  <si>
    <t>1945-0877</t>
  </si>
  <si>
    <t>SCIENCE OF SINTERING</t>
  </si>
  <si>
    <t>0350-820X</t>
  </si>
  <si>
    <t>SCIENCE &amp; SOCIETY</t>
  </si>
  <si>
    <t>0036-8237</t>
  </si>
  <si>
    <t>SCIENCES SOCIALES ET SANTE</t>
  </si>
  <si>
    <t>0294-0337</t>
  </si>
  <si>
    <t>SCIENCE &amp; SPORTS</t>
  </si>
  <si>
    <t>0765-1597</t>
  </si>
  <si>
    <t>SCIENTIFIC STUDIES OF READING</t>
  </si>
  <si>
    <t>1088-8438</t>
  </si>
  <si>
    <t>SCIENCE AND TECHNOLOGY OF ADVANCED MATERIALS</t>
  </si>
  <si>
    <t>1468-6996</t>
  </si>
  <si>
    <t>SCIENCE AND TECHNOLOGY FOR THE BUILT ENVIRONMENT</t>
  </si>
  <si>
    <t>2374-4731</t>
  </si>
  <si>
    <t>SCIENCE AND TECHNOLOGY OF ENERGETIC MATERIALS</t>
  </si>
  <si>
    <t>1347-9466</t>
  </si>
  <si>
    <t>SCIENCE TECHNOLOGY &amp; HUMAN VALUES</t>
  </si>
  <si>
    <t>0162-2439</t>
  </si>
  <si>
    <t>SCIENCE AND TECHNOLOGY OF NUCLEAR INSTALLATIONS</t>
  </si>
  <si>
    <t>1687-6075</t>
  </si>
  <si>
    <t>SCIENCE TECHNOLOGY AND SOCIETY</t>
  </si>
  <si>
    <t>0971-7218</t>
  </si>
  <si>
    <t>SCIENCE AND TECHNOLOGY OF WELDING AND JOINING</t>
  </si>
  <si>
    <t>1362-1718</t>
  </si>
  <si>
    <t>SCIENCE OF THE TOTAL ENVIRONMENT</t>
  </si>
  <si>
    <t>0048-9697</t>
  </si>
  <si>
    <t>SCIENCE TRANSLATIONAL MEDICINE</t>
  </si>
  <si>
    <t>1946-6234</t>
  </si>
  <si>
    <t>SCIENCE</t>
  </si>
  <si>
    <t>0036-8075</t>
  </si>
  <si>
    <t>SCIENCEASIA</t>
  </si>
  <si>
    <t>1513-1874</t>
  </si>
  <si>
    <t>SCIENTIST</t>
  </si>
  <si>
    <t>0890-3670</t>
  </si>
  <si>
    <t>SCIENTOMETRICS</t>
  </si>
  <si>
    <t>0138-9130</t>
  </si>
  <si>
    <t>SCOTTISH GEOGRAPHICAL JOURNAL</t>
  </si>
  <si>
    <t>1470-2541</t>
  </si>
  <si>
    <t>SCOTTISH HISTORICAL REVIEW</t>
  </si>
  <si>
    <t>0036-9241</t>
  </si>
  <si>
    <t>SCOTTISH JOURNAL OF GEOLOGY</t>
  </si>
  <si>
    <t>0036-9276</t>
  </si>
  <si>
    <t>SCOTTISH JOURNAL OF POLITICAL ECONOMY</t>
  </si>
  <si>
    <t>0036-9292</t>
  </si>
  <si>
    <t>SCOTTISH MEDICAL JOURNAL</t>
  </si>
  <si>
    <t>0036-9330</t>
  </si>
  <si>
    <t>SCRIPTA MATERIALIA</t>
  </si>
  <si>
    <t>1359-6462</t>
  </si>
  <si>
    <t>SCRIPTA NOVA-REVISTA ELECTRONICA DE GEOGRAFIA Y CIENCIAS SOCIALES</t>
  </si>
  <si>
    <t>1138-9788</t>
  </si>
  <si>
    <t>SOUTHEAST ASIAN JOURNAL OF TROPICAL MEDICINE AND PUBLIC HEALTH</t>
  </si>
  <si>
    <t>0125-1562</t>
  </si>
  <si>
    <t>SOUTHEAST EUROPEAN AND BLACK SEA STUDIES</t>
  </si>
  <si>
    <t>1468-3857</t>
  </si>
  <si>
    <t>SEA TECHNOLOGY</t>
  </si>
  <si>
    <t>0093-3651</t>
  </si>
  <si>
    <t>SECOND LANGUAGE RESEARCH</t>
  </si>
  <si>
    <t>0267-6583</t>
  </si>
  <si>
    <t>SECURITY AND COMMUNICATION NETWORKS</t>
  </si>
  <si>
    <t>1939-0114</t>
  </si>
  <si>
    <t>SECURITY DIALOGUE</t>
  </si>
  <si>
    <t>0967-0106</t>
  </si>
  <si>
    <t>SECURITY JOURNAL</t>
  </si>
  <si>
    <t>0955-1662</t>
  </si>
  <si>
    <t>SECURITIES REGULATION LAW JOURNAL</t>
  </si>
  <si>
    <t>0097-9554</t>
  </si>
  <si>
    <t>SECURITY STUDIES</t>
  </si>
  <si>
    <t>0963-6412</t>
  </si>
  <si>
    <t>SEDIMENTARY GEOLOGY</t>
  </si>
  <si>
    <t>0037-0738</t>
  </si>
  <si>
    <t>SEDIMENTOLOGY</t>
  </si>
  <si>
    <t>0037-0746</t>
  </si>
  <si>
    <t>SEED SCIENCE RESEARCH</t>
  </si>
  <si>
    <t>0960-2585</t>
  </si>
  <si>
    <t>SEED SCIENCE AND TECHNOLOGY</t>
  </si>
  <si>
    <t>0251-0952</t>
  </si>
  <si>
    <t>SEISMOLOGICAL RESEARCH LETTERS</t>
  </si>
  <si>
    <t>0895-0695</t>
  </si>
  <si>
    <t>SEIZURE-EUROPEAN JOURNAL OF EPILEPSY</t>
  </si>
  <si>
    <t>1059-1311</t>
  </si>
  <si>
    <t>SELECTA MATHEMATICA-NEW SERIES</t>
  </si>
  <si>
    <t>1022-1824</t>
  </si>
  <si>
    <t>SELF AND IDENTITY</t>
  </si>
  <si>
    <t>1529-8868</t>
  </si>
  <si>
    <t>SEMANTIC WEB</t>
  </si>
  <si>
    <t>1570-0844</t>
  </si>
  <si>
    <t>SEMICONDUCTOR SCIENCE AND TECHNOLOGY</t>
  </si>
  <si>
    <t>0268-1242</t>
  </si>
  <si>
    <t>SEMICONDUCTORS AND SEMIMETALS</t>
  </si>
  <si>
    <t>0080-8784</t>
  </si>
  <si>
    <t>SEMICONDUCTORS</t>
  </si>
  <si>
    <t>1063-7826</t>
  </si>
  <si>
    <t>SEMIGROUP FORUM</t>
  </si>
  <si>
    <t>0037-1912</t>
  </si>
  <si>
    <t>SEMINARS IN ARTHRITIS AND RHEUMATISM</t>
  </si>
  <si>
    <t>0049-0172</t>
  </si>
  <si>
    <t>SEMINARS IN CANCER BIOLOGY</t>
  </si>
  <si>
    <t>1044-579X</t>
  </si>
  <si>
    <t>SEMINARS IN CELL &amp; DEVELOPMENTAL BIOLOGY</t>
  </si>
  <si>
    <t>1084-9521</t>
  </si>
  <si>
    <t>SEMINARS IN DIAGNOSTIC PATHOLOGY</t>
  </si>
  <si>
    <t>0740-2570</t>
  </si>
  <si>
    <t>SEMINARS IN DIALYSIS</t>
  </si>
  <si>
    <t>0894-0959</t>
  </si>
  <si>
    <t>SEMINARS IN FETAL &amp; NEONATAL MEDICINE</t>
  </si>
  <si>
    <t>1744-165X</t>
  </si>
  <si>
    <t>SEMINARS IN HEMATOLOGY</t>
  </si>
  <si>
    <t>0037-1963</t>
  </si>
  <si>
    <t>SEMINARS IN IMMUNOLOGY</t>
  </si>
  <si>
    <t>1044-5323</t>
  </si>
  <si>
    <t>SEMINARS IN IMMUNOPATHOLOGY</t>
  </si>
  <si>
    <t>1863-2297</t>
  </si>
  <si>
    <t>SEMINARS IN INTERVENTIONAL RADIOLOGY</t>
  </si>
  <si>
    <t>0739-9529</t>
  </si>
  <si>
    <t>SEMINARS IN LIVER DISEASE</t>
  </si>
  <si>
    <t>0272-8087</t>
  </si>
  <si>
    <t>SEMINARS IN MUSCULOSKELETAL RADIOLOGY</t>
  </si>
  <si>
    <t>1089-7860</t>
  </si>
  <si>
    <t>SEMINARS IN NEPHROLOGY</t>
  </si>
  <si>
    <t>0270-9295</t>
  </si>
  <si>
    <t>SEMINARS IN NEUROLOGY</t>
  </si>
  <si>
    <t>0271-8235</t>
  </si>
  <si>
    <t>SEMINARS IN NUCLEAR MEDICINE</t>
  </si>
  <si>
    <t>0001-2998</t>
  </si>
  <si>
    <t>SEMINARS IN ONCOLOGY</t>
  </si>
  <si>
    <t>0093-7754</t>
  </si>
  <si>
    <t>SEMINARS IN ONCOLOGY NURSING</t>
  </si>
  <si>
    <t>0749-2081</t>
  </si>
  <si>
    <t>SEMINARS IN OPHTHALMOLOGY</t>
  </si>
  <si>
    <t>0882-0538</t>
  </si>
  <si>
    <t>SEMINARS IN ORTHODONTICS</t>
  </si>
  <si>
    <t>1073-8746</t>
  </si>
  <si>
    <t>SEMINARS IN PEDIATRIC NEUROLOGY</t>
  </si>
  <si>
    <t>1071-9091</t>
  </si>
  <si>
    <t>SEMINARS IN PEDIATRIC SURGERY</t>
  </si>
  <si>
    <t>1055-8586</t>
  </si>
  <si>
    <t>SEMINARS IN PERINATOLOGY</t>
  </si>
  <si>
    <t>0146-0005</t>
  </si>
  <si>
    <t>SEMINARS IN PLASTIC SURGERY</t>
  </si>
  <si>
    <t>1535-2188</t>
  </si>
  <si>
    <t>SEMINARS IN RADIATION ONCOLOGY</t>
  </si>
  <si>
    <t>1053-4296</t>
  </si>
  <si>
    <t>SEMINARS IN REPRODUCTIVE MEDICINE</t>
  </si>
  <si>
    <t>1526-8004</t>
  </si>
  <si>
    <t>SEMINARS IN RESPIRATORY AND CRITICAL CARE MEDICINE</t>
  </si>
  <si>
    <t>1069-3424</t>
  </si>
  <si>
    <t>SEMINARS IN ROENTGENOLOGY</t>
  </si>
  <si>
    <t>0037-198X</t>
  </si>
  <si>
    <t>SEMINARS IN SPEECH AND LANGUAGE</t>
  </si>
  <si>
    <t>0734-0478</t>
  </si>
  <si>
    <t>SEMINARS IN THROMBOSIS AND HEMOSTASIS</t>
  </si>
  <si>
    <t>0094-6176</t>
  </si>
  <si>
    <t>SEMINARS IN ULTRASOUND CT AND MRI</t>
  </si>
  <si>
    <t>0887-2171</t>
  </si>
  <si>
    <t>SEMINARS IN VASCULAR SURGERY</t>
  </si>
  <si>
    <t>0895-7967</t>
  </si>
  <si>
    <t>SEMINA-CIENCIAS AGRARIAS</t>
  </si>
  <si>
    <t>1676-546X</t>
  </si>
  <si>
    <t>SEMIOTICA</t>
  </si>
  <si>
    <t>0037-1998</t>
  </si>
  <si>
    <t>SEN-I GAKKAISHI</t>
  </si>
  <si>
    <t>0037-9875</t>
  </si>
  <si>
    <t>SENSORS AND ACTUATORS A-PHYSICAL</t>
  </si>
  <si>
    <t>0924-4247</t>
  </si>
  <si>
    <t>SENSORS AND ACTUATORS B-CHEMICAL</t>
  </si>
  <si>
    <t>SENSORS AND MATERIALS</t>
  </si>
  <si>
    <t>0914-4935</t>
  </si>
  <si>
    <t>SENSOR REVIEW</t>
  </si>
  <si>
    <t>0260-2288</t>
  </si>
  <si>
    <t>SENSORS</t>
  </si>
  <si>
    <t>SEPARATION AND PURIFICATION REVIEWS</t>
  </si>
  <si>
    <t>1542-2119</t>
  </si>
  <si>
    <t>SEPARATION AND PURIFICATION TECHNOLOGY</t>
  </si>
  <si>
    <t>1383-5866</t>
  </si>
  <si>
    <t>SEPARATION SCIENCE AND TECHNOLOGY</t>
  </si>
  <si>
    <t>0149-6395</t>
  </si>
  <si>
    <t>SEQUENTIAL ANALYSIS-DESIGN METHODS AND APPLICATIONS</t>
  </si>
  <si>
    <t>0747-4946</t>
  </si>
  <si>
    <t>SERBIAN ASTRONOMICAL JOURNAL</t>
  </si>
  <si>
    <t>1450-698X</t>
  </si>
  <si>
    <t>SERIALS REVIEW</t>
  </si>
  <si>
    <t>0098-7913</t>
  </si>
  <si>
    <t>SERIES-JOURNAL OF THE SPANISH ECONOMIC ASSOCIATION</t>
  </si>
  <si>
    <t>1869-4187</t>
  </si>
  <si>
    <t>SERVICE BUSINESS</t>
  </si>
  <si>
    <t>1862-8516</t>
  </si>
  <si>
    <t>SERVICE INDUSTRIES JOURNAL</t>
  </si>
  <si>
    <t>0264-2069</t>
  </si>
  <si>
    <t>SERVICE SCIENCE</t>
  </si>
  <si>
    <t>2164-3962</t>
  </si>
  <si>
    <t>SET-VALUED AND VARIATIONAL ANALYSIS</t>
  </si>
  <si>
    <t>1877-0533</t>
  </si>
  <si>
    <t>SEXUAL ABUSE-A JOURNAL OF RESEARCH AND TREATMENT</t>
  </si>
  <si>
    <t>1079-0632</t>
  </si>
  <si>
    <t>SEXUAL DEVELOPMENT</t>
  </si>
  <si>
    <t>1661-5425</t>
  </si>
  <si>
    <t>SEXUALITY AND DISABILITY</t>
  </si>
  <si>
    <t>0146-1044</t>
  </si>
  <si>
    <t>SEX EDUCATION-SEXUALITY SOCIETY AND LEARNING</t>
  </si>
  <si>
    <t>1468-1811</t>
  </si>
  <si>
    <t>SEXUAL HEALTH</t>
  </si>
  <si>
    <t>1448-5028</t>
  </si>
  <si>
    <t>SEXUAL MEDICINE</t>
  </si>
  <si>
    <t>2050-1161</t>
  </si>
  <si>
    <t>SEXUAL AND RELATIONSHIP THERAPY</t>
  </si>
  <si>
    <t>1468-1994</t>
  </si>
  <si>
    <t>SEXUAL &amp; REPRODUCTIVE HEALTHCARE</t>
  </si>
  <si>
    <t>1877-5756</t>
  </si>
  <si>
    <t>SEXUALITY RESEARCH AND SOCIAL POLICY</t>
  </si>
  <si>
    <t>1868-9884</t>
  </si>
  <si>
    <t>SEX ROLES</t>
  </si>
  <si>
    <t>0360-0025</t>
  </si>
  <si>
    <t>SEXUALLY TRANSMITTED DISEASES</t>
  </si>
  <si>
    <t>0148-5717</t>
  </si>
  <si>
    <t>SEXUALLY TRANSMITTED INFECTIONS</t>
  </si>
  <si>
    <t>1368-4973</t>
  </si>
  <si>
    <t>SEXUALITIES</t>
  </si>
  <si>
    <t>1363-4607</t>
  </si>
  <si>
    <t>SHILAP-REVISTA DE LEPIDOPTEROLOGIA</t>
  </si>
  <si>
    <t>0300-5267</t>
  </si>
  <si>
    <t>SHIPS AND OFFSHORE STRUCTURES</t>
  </si>
  <si>
    <t>1744-5302</t>
  </si>
  <si>
    <t>SHOCK</t>
  </si>
  <si>
    <t>1073-2322</t>
  </si>
  <si>
    <t>SHOCK AND VIBRATION</t>
  </si>
  <si>
    <t>1070-9622</t>
  </si>
  <si>
    <t>SHOCK WAVES</t>
  </si>
  <si>
    <t>0938-1287</t>
  </si>
  <si>
    <t>SIAM JOURNAL ON APPLIED DYNAMICAL SYSTEMS</t>
  </si>
  <si>
    <t>1536-0040</t>
  </si>
  <si>
    <t>SIAM JOURNAL ON APPLIED MATHEMATICS</t>
  </si>
  <si>
    <t>0036-1399</t>
  </si>
  <si>
    <t>SIAM JOURNAL ON COMPUTING</t>
  </si>
  <si>
    <t>0097-5397</t>
  </si>
  <si>
    <t>SIAM JOURNAL ON CONTROL AND OPTIMIZATION</t>
  </si>
  <si>
    <t>0363-0129</t>
  </si>
  <si>
    <t>SIAM JOURNAL ON DISCRETE MATHEMATICS</t>
  </si>
  <si>
    <t>0895-4801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</si>
  <si>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</si>
  <si>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</si>
  <si>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</si>
  <si>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</si>
  <si>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</si>
  <si>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</si>
  <si>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SIAM JOURNAL ON MATRIX ANALYSIS AND APPLICATIONS</t>
  </si>
  <si>
    <t>0895-4798</t>
  </si>
  <si>
    <t>SIAM JOURNAL ON NUMERICAL ANALYSIS</t>
  </si>
  <si>
    <t>0036-1429</t>
  </si>
  <si>
    <t>SIAM JOURNAL ON OPTIMIZATION</t>
  </si>
  <si>
    <t>1052-6234</t>
  </si>
  <si>
    <t>SIAM JOURNAL ON SCIENTIFIC COMPUTING</t>
  </si>
  <si>
    <t>1064-8275</t>
  </si>
  <si>
    <t>SIAM REVIEW</t>
  </si>
  <si>
    <t>0036-1445</t>
  </si>
  <si>
    <t>SIAM-ASA JOURNAL ON UNCERTAINTY QUANTIFICATION</t>
  </si>
  <si>
    <t>2166-2525</t>
  </si>
  <si>
    <t>SIBERIAN MATHEMATICAL JOURNAL</t>
  </si>
  <si>
    <t>0037-4466</t>
  </si>
  <si>
    <t>SIGMOD RECORD</t>
  </si>
  <si>
    <t>0163-5808</t>
  </si>
  <si>
    <t>SIGNA VITAE</t>
  </si>
  <si>
    <t>1334-5605</t>
  </si>
  <si>
    <t>SIGNAL IMAGE AND VIDEO PROCESSING</t>
  </si>
  <si>
    <t>1863-1703</t>
  </si>
  <si>
    <t>SIGNAL PROCESSING</t>
  </si>
  <si>
    <t>0165-1684</t>
  </si>
  <si>
    <t>SIGNAL PROCESSING-IMAGE COMMUNICATION</t>
  </si>
  <si>
    <t>0923-5965</t>
  </si>
  <si>
    <t>SIGNS</t>
  </si>
  <si>
    <t>0097-9740</t>
  </si>
  <si>
    <t>SILICON</t>
  </si>
  <si>
    <t>1876-990X</t>
  </si>
  <si>
    <t>SILVA FENNICA</t>
  </si>
  <si>
    <t>0037-5330</t>
  </si>
  <si>
    <t>SILVAE GENETICA</t>
  </si>
  <si>
    <t>0037-5349</t>
  </si>
  <si>
    <t>SIMULATION IN HEALTHCARE-JOURNAL OF THE SOCIETY FOR SIMULATION IN HEALTHCARE</t>
  </si>
  <si>
    <t>1559-2332</t>
  </si>
  <si>
    <t>SIMULATION MODELLING PRACTICE AND THEORY</t>
  </si>
  <si>
    <t>1569-190X</t>
  </si>
  <si>
    <t>SIMULATION-TRANSACTIONS OF THE SOCIETY FOR MODELING AND SIMULATION INTERNATIONAL</t>
  </si>
  <si>
    <t>0037-5497</t>
  </si>
  <si>
    <t>SINGAPORE ECONOMIC REVIEW</t>
  </si>
  <si>
    <t>0217-5908</t>
  </si>
  <si>
    <t>SINGAPORE MEDICAL JOURNAL</t>
  </si>
  <si>
    <t>0037-5675</t>
  </si>
  <si>
    <t>SINGAPORE JOURNAL OF TROPICAL GEOGRAPHY</t>
  </si>
  <si>
    <t>0129-7619</t>
  </si>
  <si>
    <t>SINTAGMA</t>
  </si>
  <si>
    <t>0214-9141</t>
  </si>
  <si>
    <t>SKELETAL MUSCLE</t>
  </si>
  <si>
    <t>2044-5040</t>
  </si>
  <si>
    <t>SKELETAL RADIOLOGY</t>
  </si>
  <si>
    <t>0364-2348</t>
  </si>
  <si>
    <t>SKIN PHARMACOLOGY AND PHYSIOLOGY</t>
  </si>
  <si>
    <t>1660-5527</t>
  </si>
  <si>
    <t>SKIN RESEARCH AND TECHNOLOGY</t>
  </si>
  <si>
    <t>0909-752X</t>
  </si>
  <si>
    <t>SLAS DISCOVERY</t>
  </si>
  <si>
    <t>2472-5552</t>
  </si>
  <si>
    <t>SLAS TECHNOLOGY</t>
  </si>
  <si>
    <t>2472-6303</t>
  </si>
  <si>
    <t>SLAVIC REVIEW</t>
  </si>
  <si>
    <t>0037-6779</t>
  </si>
  <si>
    <t>SLEEP</t>
  </si>
  <si>
    <t>SLEEP AND BIOLOGICAL RHYTHMS</t>
  </si>
  <si>
    <t>1446-9235</t>
  </si>
  <si>
    <t>SLEEP AND BREATHING</t>
  </si>
  <si>
    <t>1520-9512</t>
  </si>
  <si>
    <t>SLEEP MEDICINE</t>
  </si>
  <si>
    <t>1389-9457</t>
  </si>
  <si>
    <t>SLEEP MEDICINE REVIEWS</t>
  </si>
  <si>
    <t>1087-0792</t>
  </si>
  <si>
    <t>SLOVENIAN VETERINARY RESEARCH</t>
  </si>
  <si>
    <t>1580-4003</t>
  </si>
  <si>
    <t>SLOVO A SLOVESNOST</t>
  </si>
  <si>
    <t>0037-7031</t>
  </si>
  <si>
    <t>SMALL</t>
  </si>
  <si>
    <t>1613-6810</t>
  </si>
  <si>
    <t>SMALL BUSINESS ECONOMICS</t>
  </si>
  <si>
    <t>0921-898X</t>
  </si>
  <si>
    <t>SMALL GROUP RESEARCH</t>
  </si>
  <si>
    <t>1046-4964</t>
  </si>
  <si>
    <t>SMALL RUMINANT RESEARCH</t>
  </si>
  <si>
    <t>0921-4488</t>
  </si>
  <si>
    <t>SMALL-SCALE FORESTRY</t>
  </si>
  <si>
    <t>1873-7617</t>
  </si>
  <si>
    <t>SMART MATERIALS AND STRUCTURES</t>
  </si>
  <si>
    <t>0964-1726</t>
  </si>
  <si>
    <t>SMART STRUCTURES AND SYSTEMS</t>
  </si>
  <si>
    <t>1738-1584</t>
  </si>
  <si>
    <t>SOUTHERN AFRICAN LINGUISTICS AND APPLIED LANGUAGE STUDIES</t>
  </si>
  <si>
    <t>1607-3614</t>
  </si>
  <si>
    <t>SOCIETY &amp; ANIMALS</t>
  </si>
  <si>
    <t>1063-1119</t>
  </si>
  <si>
    <t>SOCIAL BEHAVIOR AND PERSONALITY</t>
  </si>
  <si>
    <t>0301-2212</t>
  </si>
  <si>
    <t>SOCIAL CHOICE AND WELFARE</t>
  </si>
  <si>
    <t>0176-1714</t>
  </si>
  <si>
    <t>SOCIAL COGNITIVE AND AFFECTIVE NEUROSCIENCE</t>
  </si>
  <si>
    <t>1749-5016</t>
  </si>
  <si>
    <t>SOCIAL COGNITION</t>
  </si>
  <si>
    <t>0278-016X</t>
  </si>
  <si>
    <t>SOCIAL COMPASS</t>
  </si>
  <si>
    <t>0037-7686</t>
  </si>
  <si>
    <t>SOCIAL &amp; CULTURAL GEOGRAPHY</t>
  </si>
  <si>
    <t>1464-9365</t>
  </si>
  <si>
    <t>SOCIAL DEVELOPMENT</t>
  </si>
  <si>
    <t>0961-205X</t>
  </si>
  <si>
    <t>SOCIAL DYNAMICS-A JOURNAL OF AFRICAN STUDIES</t>
  </si>
  <si>
    <t>0253-3952</t>
  </si>
  <si>
    <t>SOCIAL EPISTEMOLOGY</t>
  </si>
  <si>
    <t>0269-1728</t>
  </si>
  <si>
    <t>SOCIAL FORCES</t>
  </si>
  <si>
    <t>0037-7732</t>
  </si>
  <si>
    <t>SOCIAL HISTORY OF MEDICINE</t>
  </si>
  <si>
    <t>0951-631X</t>
  </si>
  <si>
    <t>SOCIAL INDICATORS RESEARCH</t>
  </si>
  <si>
    <t>0303-8300</t>
  </si>
  <si>
    <t>SOCIAL INFLUENCE</t>
  </si>
  <si>
    <t>1553-4510</t>
  </si>
  <si>
    <t>SOCIAL ISSUES AND POLICY REVIEW</t>
  </si>
  <si>
    <t>1751-2395</t>
  </si>
  <si>
    <t>SOCIAL JUSTICE RESEARCH</t>
  </si>
  <si>
    <t>0885-7466</t>
  </si>
  <si>
    <t>SOCIAL &amp; LEGAL STUDIES</t>
  </si>
  <si>
    <t>0964-6639</t>
  </si>
  <si>
    <t>SOCIETY AND MENTAL HEALTH</t>
  </si>
  <si>
    <t>2156-8693</t>
  </si>
  <si>
    <t>SOCIAL MOVEMENT STUDIES</t>
  </si>
  <si>
    <t>1474-2837</t>
  </si>
  <si>
    <t>SOCIETY &amp; NATURAL RESOURCES</t>
  </si>
  <si>
    <t>0894-1920</t>
  </si>
  <si>
    <t>SOCIAL NETWORKS</t>
  </si>
  <si>
    <t>0378-8733</t>
  </si>
  <si>
    <t>SOCIAL NEUROSCIENCE</t>
  </si>
  <si>
    <t>1747-0919</t>
  </si>
  <si>
    <t>SOCIAL PHILOSOPHY &amp; POLICY</t>
  </si>
  <si>
    <t>0265-0525</t>
  </si>
  <si>
    <t>SOCIAL POLICY &amp; ADMINISTRATION</t>
  </si>
  <si>
    <t>0144-5596</t>
  </si>
  <si>
    <t>SOCIAL POLITICS</t>
  </si>
  <si>
    <t>1072-4745</t>
  </si>
  <si>
    <t>SOCIAL PROBLEMS</t>
  </si>
  <si>
    <t>0037-7791</t>
  </si>
  <si>
    <t>SOCIAL PSYCHIATRY AND PSYCHIATRIC EPIDEMIOLOGY</t>
  </si>
  <si>
    <t>0933-7954</t>
  </si>
  <si>
    <t>SOCIAL PSYCHOLOGY OF EDUCATION</t>
  </si>
  <si>
    <t>1381-2890</t>
  </si>
  <si>
    <t>SOCIAL PSYCHOLOGICAL AND PERSONALITY SCIENCE</t>
  </si>
  <si>
    <t>1948-5506</t>
  </si>
  <si>
    <t>SOCIAL PSYCHOLOGY QUARTERLY</t>
  </si>
  <si>
    <t>0190-2725</t>
  </si>
  <si>
    <t>SOCIAL PSYCHOLOGY</t>
  </si>
  <si>
    <t>1864-9335</t>
  </si>
  <si>
    <t>SOCIAL RESEARCH</t>
  </si>
  <si>
    <t>0037-783X</t>
  </si>
  <si>
    <t>SOCIAL SCIENCE COMPUTER REVIEW</t>
  </si>
  <si>
    <t>0894-4393</t>
  </si>
  <si>
    <t>SOCIAL SCIENCE HISTORY</t>
  </si>
  <si>
    <t>0145-5532</t>
  </si>
  <si>
    <t>SOCIAL SCIENCE INFORMATION SUR LES SCIENCES SOCIALES</t>
  </si>
  <si>
    <t>0539-0184</t>
  </si>
  <si>
    <t>SOCIAL SCIENCE JOURNAL</t>
  </si>
  <si>
    <t>0362-3319</t>
  </si>
  <si>
    <t>SOCIAL SCIENCE JAPAN JOURNAL</t>
  </si>
  <si>
    <t>1369-1465</t>
  </si>
  <si>
    <t>SOCIAL SCIENCE &amp; MEDICINE</t>
  </si>
  <si>
    <t>0277-9536</t>
  </si>
  <si>
    <t>SOCIAL SCIENCE QUARTERLY</t>
  </si>
  <si>
    <t>0038-4941</t>
  </si>
  <si>
    <t>SOCIAL SCIENCE RESEARCH</t>
  </si>
  <si>
    <t>0049-089X</t>
  </si>
  <si>
    <t>SOCIAL SEMIOTICS</t>
  </si>
  <si>
    <t>1035-0330</t>
  </si>
  <si>
    <t>SOCIAL SERVICE REVIEW</t>
  </si>
  <si>
    <t>0037-7961</t>
  </si>
  <si>
    <t>SOCIAL STUDIES OF SCIENCE</t>
  </si>
  <si>
    <t>0306-3127</t>
  </si>
  <si>
    <t>SOCIAL THEORY &amp; HEALTH</t>
  </si>
  <si>
    <t>1477-8211</t>
  </si>
  <si>
    <t>SOCIAL WORK</t>
  </si>
  <si>
    <t>0037-8046</t>
  </si>
  <si>
    <t>SOCIAL WORK IN HEALTH CARE</t>
  </si>
  <si>
    <t>0098-1389</t>
  </si>
  <si>
    <t>SOCIAL WORK IN PUBLIC HEALTH</t>
  </si>
  <si>
    <t>1937-1918</t>
  </si>
  <si>
    <t>SOCIAL WORK RESEARCH</t>
  </si>
  <si>
    <t>1070-5309</t>
  </si>
  <si>
    <t>SOCIETY</t>
  </si>
  <si>
    <t>0147-2011</t>
  </si>
  <si>
    <t>SOCIOBIOLOGY</t>
  </si>
  <si>
    <t>0361-6525</t>
  </si>
  <si>
    <t>SOCIO-ECONOMIC PLANNING SCIENCES</t>
  </si>
  <si>
    <t>0038-0121</t>
  </si>
  <si>
    <t>SOCIO-ECONOMIC REVIEW</t>
  </si>
  <si>
    <t>1475-1461</t>
  </si>
  <si>
    <t>SOCIOLOGICKY CASOPIS-CZECH SOCIOLOGICAL REVIEW</t>
  </si>
  <si>
    <t>0038-0288</t>
  </si>
  <si>
    <t>SOCIOLOGY COMPASS</t>
  </si>
  <si>
    <t>1751-9020</t>
  </si>
  <si>
    <t>SOCIOLOGY OF EDUCATION</t>
  </si>
  <si>
    <t>0038-0407</t>
  </si>
  <si>
    <t>SOCIOLOGISK FORSKNING</t>
  </si>
  <si>
    <t>0038-0342</t>
  </si>
  <si>
    <t>SOCIOLOGICAL FORUM</t>
  </si>
  <si>
    <t>0884-8971</t>
  </si>
  <si>
    <t>SOCIOLOGY OF HEALTH &amp; ILLNESS</t>
  </si>
  <si>
    <t>0141-9889</t>
  </si>
  <si>
    <t>SOCIOLOGICAL INQUIRY</t>
  </si>
  <si>
    <t>0038-0245</t>
  </si>
  <si>
    <t>SOCIOLOGICAL METHODS &amp; RESEARCH</t>
  </si>
  <si>
    <t>0049-1241</t>
  </si>
  <si>
    <t>SOCIOLOGICAL METHODOLOGY</t>
  </si>
  <si>
    <t>0081-1750</t>
  </si>
  <si>
    <t>SOCIOLOGICAL PERSPECTIVES</t>
  </si>
  <si>
    <t>0731-1214</t>
  </si>
  <si>
    <t>SOCIOLOGICAL QUARTERLY</t>
  </si>
  <si>
    <t>0038-0253</t>
  </si>
  <si>
    <t>SOCIOLOGY OF RELIGION</t>
  </si>
  <si>
    <t>1069-4404</t>
  </si>
  <si>
    <t>SOCIOLOGICAL RESEARCH ONLINE</t>
  </si>
  <si>
    <t>1360-7804</t>
  </si>
  <si>
    <t>SOCIOLOGICAL REVIEW</t>
  </si>
  <si>
    <t>0038-0261</t>
  </si>
  <si>
    <t>SOCIOLOGIA RURALIS</t>
  </si>
  <si>
    <t>0038-0199</t>
  </si>
  <si>
    <t>SOCIOLOGICAL SPECTRUM</t>
  </si>
  <si>
    <t>0273-2173</t>
  </si>
  <si>
    <t>SOCIOLOGY OF SPORT JOURNAL</t>
  </si>
  <si>
    <t>0741-1235</t>
  </si>
  <si>
    <t>SOCIOLOGICAL THEORY</t>
  </si>
  <si>
    <t>0735-2751</t>
  </si>
  <si>
    <t>SOCIOLOGIE DU TRAVAIL</t>
  </si>
  <si>
    <t>0038-0296</t>
  </si>
  <si>
    <t>SOCIOLOGIA</t>
  </si>
  <si>
    <t>0049-1225</t>
  </si>
  <si>
    <t>SOCIOLOGUS</t>
  </si>
  <si>
    <t>0038-0377</t>
  </si>
  <si>
    <t>SOCIOLOGY-THE JOURNAL OF THE BRITISH SOCIOLOGICAL ASSOCIATION</t>
  </si>
  <si>
    <t>0038-0385</t>
  </si>
  <si>
    <t>SOFT COMPUTING</t>
  </si>
  <si>
    <t>1432-7643</t>
  </si>
  <si>
    <t>SOFT MATERIALS</t>
  </si>
  <si>
    <t>1539-445X</t>
  </si>
  <si>
    <t>SOFT MATTER</t>
  </si>
  <si>
    <t>1744-683X</t>
  </si>
  <si>
    <t>SOFT ROBOTICS</t>
  </si>
  <si>
    <t>2169-5172</t>
  </si>
  <si>
    <t>SOFTWARE AND SYSTEMS MODELING</t>
  </si>
  <si>
    <t>1619-1366</t>
  </si>
  <si>
    <t>SOFTWARE TESTING VERIFICATION &amp; RELIABILITY</t>
  </si>
  <si>
    <t>0960-0833</t>
  </si>
  <si>
    <t>SOFTWARE-PRACTICE &amp; EXPERIENCE</t>
  </si>
  <si>
    <t>0038-0644</t>
  </si>
  <si>
    <t>SOFTWARE QUALITY JOURNAL</t>
  </si>
  <si>
    <t>0963-9314</t>
  </si>
  <si>
    <t>SOIL BIOLOGY &amp; BIOCHEMISTRY</t>
  </si>
  <si>
    <t>0038-0717</t>
  </si>
  <si>
    <t>SOIL DYNAMICS AND EARTHQUAKE ENGINEERING</t>
  </si>
  <si>
    <t>0267-7261</t>
  </si>
  <si>
    <t>SOIL MECHANICS AND FOUNDATION ENGINEERING</t>
  </si>
  <si>
    <t>0038-0741</t>
  </si>
  <si>
    <t>SOIL RESEARCH</t>
  </si>
  <si>
    <t>1838-675X</t>
  </si>
  <si>
    <t>SOIL SCIENCE</t>
  </si>
  <si>
    <t>0038-075X</t>
  </si>
  <si>
    <t>SOIL SCIENCE AND PLANT NUTRITION</t>
  </si>
  <si>
    <t>0038-0768</t>
  </si>
  <si>
    <t>SOIL SCIENCE SOCIETY OF AMERICA JOURNAL</t>
  </si>
  <si>
    <t>0361-5995</t>
  </si>
  <si>
    <t>SOIL &amp; SEDIMENT CONTAMINATION</t>
  </si>
  <si>
    <t>1532-0383</t>
  </si>
  <si>
    <t>SOIL &amp; TILLAGE RESEARCH</t>
  </si>
  <si>
    <t>0167-1987</t>
  </si>
  <si>
    <t>SOIL USE AND MANAGEMENT</t>
  </si>
  <si>
    <t>0266-0032</t>
  </si>
  <si>
    <t>SOIL AND WATER RESEARCH</t>
  </si>
  <si>
    <t>1801-5395</t>
  </si>
  <si>
    <t>SOILS AND FOUNDATIONS</t>
  </si>
  <si>
    <t>0038-0806</t>
  </si>
  <si>
    <t>SOLAR ENERGY MATERIALS AND SOLAR CELLS</t>
  </si>
  <si>
    <t>0927-0248</t>
  </si>
  <si>
    <t>SOLAR ENERGY</t>
  </si>
  <si>
    <t>0038-092X</t>
  </si>
  <si>
    <t>SOLAR PHYSICS</t>
  </si>
  <si>
    <t>0038-0938</t>
  </si>
  <si>
    <t>SOLA</t>
  </si>
  <si>
    <t>1349-6476</t>
  </si>
  <si>
    <t>SOLAR SYSTEM RESEARCH</t>
  </si>
  <si>
    <t>0038-0946</t>
  </si>
  <si>
    <t>SOLDAGEM &amp; INSPECAO</t>
  </si>
  <si>
    <t>0104-9224</t>
  </si>
  <si>
    <t>SOLDERING &amp; SURFACE MOUNT TECHNOLOGY</t>
  </si>
  <si>
    <t>0954-0911</t>
  </si>
  <si>
    <t>SOLID EARTH</t>
  </si>
  <si>
    <t>1869-9510</t>
  </si>
  <si>
    <t>SOLID FUEL CHEMISTRY</t>
  </si>
  <si>
    <t>0361-5219</t>
  </si>
  <si>
    <t>SOLID STATE COMMUNICATIONS</t>
  </si>
  <si>
    <t>0038-1098</t>
  </si>
  <si>
    <t>SOLID-STATE ELECTRONICS</t>
  </si>
  <si>
    <t>0038-1101</t>
  </si>
  <si>
    <t>SOLID STATE IONICS</t>
  </si>
  <si>
    <t>0167-2738</t>
  </si>
  <si>
    <t>SOLID STATE NUCLEAR MAGNETIC RESONANCE</t>
  </si>
  <si>
    <t>0926-2040</t>
  </si>
  <si>
    <t>SOLID STATE PHYSICS</t>
  </si>
  <si>
    <t>0081-1947</t>
  </si>
  <si>
    <t>SOLID STATE SCIENCES</t>
  </si>
  <si>
    <t>1293-2558</t>
  </si>
  <si>
    <t>SOLVENT EXTRACTION AND ION EXCHANGE</t>
  </si>
  <si>
    <t>0736-6299</t>
  </si>
  <si>
    <t>SOLVENT EXTRACTION RESEARCH AND DEVELOPMENT-JAPAN</t>
  </si>
  <si>
    <t>1341-7215</t>
  </si>
  <si>
    <t>SOMATOSENSORY AND MOTOR RESEARCH</t>
  </si>
  <si>
    <t>0899-0220</t>
  </si>
  <si>
    <t>SORT-STATISTICS AND OPERATIONS RESEARCH TRANSACTIONS</t>
  </si>
  <si>
    <t>1696-2281</t>
  </si>
  <si>
    <t>SOTSIOLOGICHESKIE ISSLEDOVANIYA</t>
  </si>
  <si>
    <t>0132-1625</t>
  </si>
  <si>
    <t>SOULS</t>
  </si>
  <si>
    <t>1099-9949</t>
  </si>
  <si>
    <t>SOUTHERN CALIFORNIA LAW REVIEW</t>
  </si>
  <si>
    <t>0038-3910</t>
  </si>
  <si>
    <t>SOUTHERN ECONOMIC JOURNAL</t>
  </si>
  <si>
    <t>0038-4038</t>
  </si>
  <si>
    <t>SOUTHERN FORESTS</t>
  </si>
  <si>
    <t>2070-2620</t>
  </si>
  <si>
    <t>SOUTHERN MEDICAL JOURNAL</t>
  </si>
  <si>
    <t>0038-4348</t>
  </si>
  <si>
    <t>SOUTHEASTERN NATURALIST</t>
  </si>
  <si>
    <t>1528-7092</t>
  </si>
  <si>
    <t>SOUTHWESTERN ENTOMOLOGIST</t>
  </si>
  <si>
    <t>0147-1724</t>
  </si>
  <si>
    <t>SOUTHWESTERN NATURALIST</t>
  </si>
  <si>
    <t>0038-4909</t>
  </si>
  <si>
    <t>SOZIALE WELT-ZEITSCHRIFT FUR SOZIALWISSENSCHAFTLICHE FORSCHUNG UND PRAXIS</t>
  </si>
  <si>
    <t>0038-6073</t>
  </si>
  <si>
    <t>SPACE AND CULTURE</t>
  </si>
  <si>
    <t>1206-3312</t>
  </si>
  <si>
    <t>SPACE POLICY</t>
  </si>
  <si>
    <t>0265-9646</t>
  </si>
  <si>
    <t>SPACE SCIENCE REVIEWS</t>
  </si>
  <si>
    <t>0038-6308</t>
  </si>
  <si>
    <t>SPACE WEATHER-THE INTERNATIONAL JOURNAL OF RESEARCH AND APPLICATIONS</t>
  </si>
  <si>
    <t>SPANISH IN CONTEXT</t>
  </si>
  <si>
    <t>1571-0718</t>
  </si>
  <si>
    <t>SPANISH JOURNAL OF AGRICULTURAL RESEARCH</t>
  </si>
  <si>
    <t>1695-971X</t>
  </si>
  <si>
    <t>SPANISH JOURNAL OF FINANCE AND ACCOUNTING-REVISTA ESPANOLA DE FINANCIACION Y CONTABILIDA</t>
  </si>
  <si>
    <t>0210-2412</t>
  </si>
  <si>
    <t>SPANISH JOURNAL OF PSYCHOLOGY</t>
  </si>
  <si>
    <t>1138-7416</t>
  </si>
  <si>
    <t>SPATIAL COGNITION AND COMPUTATION</t>
  </si>
  <si>
    <t>1387-5868</t>
  </si>
  <si>
    <t>SPATIAL ECONOMIC ANALYSIS</t>
  </si>
  <si>
    <t>1742-1772</t>
  </si>
  <si>
    <t>SPATIAL STATISTICS</t>
  </si>
  <si>
    <t>2211-6753</t>
  </si>
  <si>
    <t>SPE DRILLING &amp; COMPLETION</t>
  </si>
  <si>
    <t>1064-6671</t>
  </si>
  <si>
    <t>SPE JOURNAL</t>
  </si>
  <si>
    <t>1086-055X</t>
  </si>
  <si>
    <t>SPE PRODUCTION &amp; OPERATIONS</t>
  </si>
  <si>
    <t>1930-1855</t>
  </si>
  <si>
    <t>SPE RESERVOIR EVALUATION &amp; ENGINEERING</t>
  </si>
  <si>
    <t>1094-6470</t>
  </si>
  <si>
    <t>SPECTROCHIMICA ACTA PART A-MOLECULAR AND BIOMOLECULAR SPECTROSCOPY</t>
  </si>
  <si>
    <t>1386-1425</t>
  </si>
  <si>
    <t>SPECTROCHIMICA ACTA PART B-ATOMIC SPECTROSCOPY</t>
  </si>
  <si>
    <t>0584-8547</t>
  </si>
  <si>
    <t>SPECTROSCOPY LETTERS</t>
  </si>
  <si>
    <t>0038-7010</t>
  </si>
  <si>
    <t>SPECTROSCOPY AND SPECTRAL ANALYSIS</t>
  </si>
  <si>
    <t>1000-0593</t>
  </si>
  <si>
    <t>SPECTROSCOPY</t>
  </si>
  <si>
    <t>0887-6703</t>
  </si>
  <si>
    <t>SPEECH COMMUNICATION</t>
  </si>
  <si>
    <t>0167-6393</t>
  </si>
  <si>
    <t>SPINAL CORD</t>
  </si>
  <si>
    <t>1362-4393</t>
  </si>
  <si>
    <t>SPINE</t>
  </si>
  <si>
    <t>0362-2436</t>
  </si>
  <si>
    <t>SPINE JOURNAL</t>
  </si>
  <si>
    <t>1529-9430</t>
  </si>
  <si>
    <t>SPIN</t>
  </si>
  <si>
    <t>2010-3247</t>
  </si>
  <si>
    <t>SPIXIANA</t>
  </si>
  <si>
    <t>0341-8391</t>
  </si>
  <si>
    <t>SPORTS BIOMECHANICS</t>
  </si>
  <si>
    <t>1476-3141</t>
  </si>
  <si>
    <t>SPORT EDUCATION AND SOCIETY</t>
  </si>
  <si>
    <t>1357-3322</t>
  </si>
  <si>
    <t>SPORT EXERCISE AND PERFORMANCE PSYCHOLOGY</t>
  </si>
  <si>
    <t>2157-3905</t>
  </si>
  <si>
    <t>SPORT MANAGEMENT REVIEW</t>
  </si>
  <si>
    <t>1441-3523</t>
  </si>
  <si>
    <t>SPORT MARKETING QUARTERLY</t>
  </si>
  <si>
    <t>1061-6934</t>
  </si>
  <si>
    <t>SPORT PSYCHOLOGIST</t>
  </si>
  <si>
    <t>0888-4781</t>
  </si>
  <si>
    <t>SPORT IN SOCIETY</t>
  </si>
  <si>
    <t>1743-0437</t>
  </si>
  <si>
    <t>SPORTS HEALTH-A MULTIDISCIPLINARY APPROACH</t>
  </si>
  <si>
    <t>1941-7381</t>
  </si>
  <si>
    <t>SPORTS MEDICINE</t>
  </si>
  <si>
    <t>0112-1642</t>
  </si>
  <si>
    <t>SPORTS MEDICINE AND ARTHROSCOPY REVIEW</t>
  </si>
  <si>
    <t>1062-8592</t>
  </si>
  <si>
    <t>SPORTVERLETZUNG-SPORTSCHADEN</t>
  </si>
  <si>
    <t>0932-0555</t>
  </si>
  <si>
    <t>SRPSKI ARHIV ZA CELOKUPNO LEKARSTVO</t>
  </si>
  <si>
    <t>0370-8179</t>
  </si>
  <si>
    <t>ST PETERSBURG MATHEMATICAL JOURNAL</t>
  </si>
  <si>
    <t>1061-0022</t>
  </si>
  <si>
    <t>STAHLBAU</t>
  </si>
  <si>
    <t>0038-9145</t>
  </si>
  <si>
    <t>STANDARDS IN GENOMIC SCIENCES</t>
  </si>
  <si>
    <t>1944-3277</t>
  </si>
  <si>
    <t>STANFORD JOURNAL OF INTERNATIONAL LAW</t>
  </si>
  <si>
    <t>0731-5082</t>
  </si>
  <si>
    <t>STANFORD LAW REVIEW</t>
  </si>
  <si>
    <t>0038-9765</t>
  </si>
  <si>
    <t>STARCH-STARKE</t>
  </si>
  <si>
    <t>0038-9056</t>
  </si>
  <si>
    <t>STATISTICAL ANALYSIS AND DATA MINING</t>
  </si>
  <si>
    <t>1932-1864</t>
  </si>
  <si>
    <t>STATISTICAL APPLICATIONS IN GENETICS AND MOLECULAR BIOLOGY</t>
  </si>
  <si>
    <t>2194-6302</t>
  </si>
  <si>
    <t>STATISTICS IN BIOPHARMACEUTICAL RESEARCH</t>
  </si>
  <si>
    <t>1946-6315</t>
  </si>
  <si>
    <t>STATISTICS AND COMPUTING</t>
  </si>
  <si>
    <t>0960-3174</t>
  </si>
  <si>
    <t>STATISTICS AND ITS INTERFACE</t>
  </si>
  <si>
    <t>1938-7989</t>
  </si>
  <si>
    <t>STATISTICS IN MEDICINE</t>
  </si>
  <si>
    <t>0277-6715</t>
  </si>
  <si>
    <t>STATISTICAL METHODS AND APPLICATIONS</t>
  </si>
  <si>
    <t>1618-2510</t>
  </si>
  <si>
    <t>STATISTICAL METHODS IN MEDICAL RESEARCH</t>
  </si>
  <si>
    <t>0962-2802</t>
  </si>
  <si>
    <t>STATISTICAL MODELLING</t>
  </si>
  <si>
    <t>1471-082X</t>
  </si>
  <si>
    <t>STATISTICA NEERLANDICA</t>
  </si>
  <si>
    <t>0039-0402</t>
  </si>
  <si>
    <t>STATISTICAL PAPERS</t>
  </si>
  <si>
    <t>0932-5026</t>
  </si>
  <si>
    <t>STATISTICS &amp; PROBABILITY LETTERS</t>
  </si>
  <si>
    <t>0167-7152</t>
  </si>
  <si>
    <t>STATISTICAL SCIENCE</t>
  </si>
  <si>
    <t>0883-4237</t>
  </si>
  <si>
    <t>STATISTICA SINICA</t>
  </si>
  <si>
    <t>1017-0405</t>
  </si>
  <si>
    <t>STATA JOURNAL</t>
  </si>
  <si>
    <t>1536-867X</t>
  </si>
  <si>
    <t>STATE POLITICS &amp; POLICY QUARTERLY</t>
  </si>
  <si>
    <t>1532-4400</t>
  </si>
  <si>
    <t>STATISTICS</t>
  </si>
  <si>
    <t>0233-1888</t>
  </si>
  <si>
    <t>STEEL AND COMPOSITE STRUCTURES</t>
  </si>
  <si>
    <t>1229-9367</t>
  </si>
  <si>
    <t>STEEL RESEARCH INTERNATIONAL</t>
  </si>
  <si>
    <t>1611-3683</t>
  </si>
  <si>
    <t>STEM CELL REPORTS</t>
  </si>
  <si>
    <t>2213-6711</t>
  </si>
  <si>
    <t>STEM CELL RESEARCH</t>
  </si>
  <si>
    <t>1873-5061</t>
  </si>
  <si>
    <t>STEM CELL RESEARCH &amp; THERAPY</t>
  </si>
  <si>
    <t>STEM CELL REVIEWS AND REPORTS</t>
  </si>
  <si>
    <t>STEM CELLS TRANSLATIONAL MEDICINE</t>
  </si>
  <si>
    <t>2157-6564</t>
  </si>
  <si>
    <t>STEM CELLS</t>
  </si>
  <si>
    <t>1066-5099</t>
  </si>
  <si>
    <t>STEM CELLS AND DEVELOPMENT</t>
  </si>
  <si>
    <t>1547-3287</t>
  </si>
  <si>
    <t>STEM CELLS INTERNATIONAL</t>
  </si>
  <si>
    <t>1687-966X</t>
  </si>
  <si>
    <t>STEREOTACTIC AND FUNCTIONAL NEUROSURGERY</t>
  </si>
  <si>
    <t>1011-6125</t>
  </si>
  <si>
    <t>STEROIDS</t>
  </si>
  <si>
    <t>0039-128X</t>
  </si>
  <si>
    <t>STOCHASTIC ANALYSIS AND APPLICATIONS</t>
  </si>
  <si>
    <t>0736-2994</t>
  </si>
  <si>
    <t>STOCHASTICS AND DYNAMICS</t>
  </si>
  <si>
    <t>0219-4937</t>
  </si>
  <si>
    <t>STOCHASTIC ENVIRONMENTAL RESEARCH AND RISK ASSESSMENT</t>
  </si>
  <si>
    <t>1436-3240</t>
  </si>
  <si>
    <t>STOCHASTIC MODELS</t>
  </si>
  <si>
    <t>1532-6349</t>
  </si>
  <si>
    <t>STOCHASTIC PROCESSES AND THEIR APPLICATIONS</t>
  </si>
  <si>
    <t>0304-4149</t>
  </si>
  <si>
    <t>STOCHASTICS-AN INTERNATIONAL JOURNAL OF PROBABILITY AND STOCHASTIC PROCESSES</t>
  </si>
  <si>
    <t>1744-2508</t>
  </si>
  <si>
    <t>STRAHLENTHERAPIE UND ONKOLOGIE</t>
  </si>
  <si>
    <t>0179-7158</t>
  </si>
  <si>
    <t>STRAIN</t>
  </si>
  <si>
    <t>STRATEGIC ENTREPRENEURSHIP JOURNAL</t>
  </si>
  <si>
    <t>1932-4391</t>
  </si>
  <si>
    <t>STRATEGIC ORGANIZATION</t>
  </si>
  <si>
    <t>1476-1270</t>
  </si>
  <si>
    <t>STRATEGIC MANAGEMENT JOURNAL</t>
  </si>
  <si>
    <t>0143-2095</t>
  </si>
  <si>
    <t>STRATIGRAPHY AND GEOLOGICAL CORRELATION</t>
  </si>
  <si>
    <t>0869-5938</t>
  </si>
  <si>
    <t>STRATIGRAPHY</t>
  </si>
  <si>
    <t>1547-139X</t>
  </si>
  <si>
    <t>STRENGTH AND CONDITIONING JOURNAL</t>
  </si>
  <si>
    <t>1524-1602</t>
  </si>
  <si>
    <t>STRENGTH OF MATERIALS</t>
  </si>
  <si>
    <t>0039-2316</t>
  </si>
  <si>
    <t>STRESS-THE INTERNATIONAL JOURNAL ON THE BIOLOGY OF STRESS</t>
  </si>
  <si>
    <t>1025-3890</t>
  </si>
  <si>
    <t>STRESS AND HEALTH</t>
  </si>
  <si>
    <t>1532-3005</t>
  </si>
  <si>
    <t>STROJNISKI VESTNIK-JOURNAL OF MECHANICAL ENGINEERING</t>
  </si>
  <si>
    <t>0039-2480</t>
  </si>
  <si>
    <t>STROKE</t>
  </si>
  <si>
    <t>0039-2499</t>
  </si>
  <si>
    <t>STRUCTURE AND BONDING</t>
  </si>
  <si>
    <t>0081-5993</t>
  </si>
  <si>
    <t>STRUCTURAL CHANGE AND ECONOMIC DYNAMICS</t>
  </si>
  <si>
    <t>0954-349X</t>
  </si>
  <si>
    <t>STRUCTURAL CHEMISTRY</t>
  </si>
  <si>
    <t>1040-0400</t>
  </si>
  <si>
    <t>STRUCTURAL CONCRETE</t>
  </si>
  <si>
    <t>1464-4177</t>
  </si>
  <si>
    <t>STRUCTURAL CONTROL &amp; HEALTH MONITORING</t>
  </si>
  <si>
    <t>1545-2255</t>
  </si>
  <si>
    <t>STRUCTURAL DESIGN OF TALL AND SPECIAL BUILDINGS</t>
  </si>
  <si>
    <t>1541-7794</t>
  </si>
  <si>
    <t>STRUCTURAL ENGINEERING INTERNATIONAL</t>
  </si>
  <si>
    <t>1016-8664</t>
  </si>
  <si>
    <t>STRUCTURAL ENGINEERING AND MECHANICS</t>
  </si>
  <si>
    <t>1225-4568</t>
  </si>
  <si>
    <t>STRUCTURAL EQUATION MODELING-A MULTIDISCIPLINARY JOURNAL</t>
  </si>
  <si>
    <t>1070-5511</t>
  </si>
  <si>
    <t>STRUCTURAL HEALTH MONITORING-AN INTERNATIONAL JOURNAL</t>
  </si>
  <si>
    <t>1475-9217</t>
  </si>
  <si>
    <t>STRUCTURE AND INFRASTRUCTURE ENGINEERING</t>
  </si>
  <si>
    <t>1573-2479</t>
  </si>
  <si>
    <t>STRUCTURAL AND MULTIDISCIPLINARY OPTIMIZATION</t>
  </si>
  <si>
    <t>1615-147X</t>
  </si>
  <si>
    <t>STRUCTURAL SAFETY</t>
  </si>
  <si>
    <t>0167-4730</t>
  </si>
  <si>
    <t>STRUCTURE</t>
  </si>
  <si>
    <t>0969-2126</t>
  </si>
  <si>
    <t>STUDIES IN AMERICAN POLITICAL DEVELOPMENT</t>
  </si>
  <si>
    <t>0898-588X</t>
  </si>
  <si>
    <t>STUDIES IN APPLIED MATHEMATICS</t>
  </si>
  <si>
    <t>0022-2526</t>
  </si>
  <si>
    <t>STUDIES IN COMPARATIVE INTERNATIONAL DEVELOPMENT</t>
  </si>
  <si>
    <t>0039-3606</t>
  </si>
  <si>
    <t>STUDIES IN CONFLICT &amp; TERRORISM</t>
  </si>
  <si>
    <t>1057-610X</t>
  </si>
  <si>
    <t>STUDIES IN CONSERVATION</t>
  </si>
  <si>
    <t>0039-3630</t>
  </si>
  <si>
    <t>STUDIES IN CONTINUING EDUCATION</t>
  </si>
  <si>
    <t>0158-037X</t>
  </si>
  <si>
    <t>STUDIES IN EAST EUROPEAN THOUGHT</t>
  </si>
  <si>
    <t>0925-9392</t>
  </si>
  <si>
    <t>STUDIES IN EDUCATIONAL EVALUATION</t>
  </si>
  <si>
    <t>0191-491X</t>
  </si>
  <si>
    <t>STUDIES IN FAMILY PLANNING</t>
  </si>
  <si>
    <t>0039-3665</t>
  </si>
  <si>
    <t>STUDIA GEOPHYSICA ET GEODAETICA</t>
  </si>
  <si>
    <t>0039-3169</t>
  </si>
  <si>
    <t>STUDIES IN HIGHER EDUCATION</t>
  </si>
  <si>
    <t>0307-5079</t>
  </si>
  <si>
    <t>STUDIES IN HISTORY AND PHILOSOPHY OF MODERN PHYSICS</t>
  </si>
  <si>
    <t>1355-2198</t>
  </si>
  <si>
    <t>STUDIES IN HISTORY AND PHILOSOPHY OF SCIENCE</t>
  </si>
  <si>
    <t>0039-3681</t>
  </si>
  <si>
    <t>STUDIES IN INFORMATICS AND CONTROL</t>
  </si>
  <si>
    <t>1220-1766</t>
  </si>
  <si>
    <t>STUDIES IN LANGUAGE</t>
  </si>
  <si>
    <t>0378-4177</t>
  </si>
  <si>
    <t>STUDIA LOGICA</t>
  </si>
  <si>
    <t>0039-3215</t>
  </si>
  <si>
    <t>STUDIA MATHEMATICA</t>
  </si>
  <si>
    <t>0039-3223</t>
  </si>
  <si>
    <t>STUDIES IN MYCOLOGY</t>
  </si>
  <si>
    <t>0166-0616</t>
  </si>
  <si>
    <t>STUDIES ON NEOTROPICAL FAUNA AND ENVIRONMENT</t>
  </si>
  <si>
    <t>0165-0521</t>
  </si>
  <si>
    <t>STUDIES IN NONLINEAR DYNAMICS AND ECONOMETRICS</t>
  </si>
  <si>
    <t>1081-1826</t>
  </si>
  <si>
    <t>STUDIES IN PHILOSOPHY AND EDUCATION</t>
  </si>
  <si>
    <t>0039-3746</t>
  </si>
  <si>
    <t>STUDIA PSYCHOLOGICA</t>
  </si>
  <si>
    <t>0039-3320</t>
  </si>
  <si>
    <t>STUDIES IN SCIENCE EDUCATION</t>
  </si>
  <si>
    <t>0305-7267</t>
  </si>
  <si>
    <t>STUDIA SCIENTIARUM MATHEMATICARUM HUNGARICA</t>
  </si>
  <si>
    <t>0081-6906</t>
  </si>
  <si>
    <t>STUDIES IN SECOND LANGUAGE ACQUISITION</t>
  </si>
  <si>
    <t>0272-2631</t>
  </si>
  <si>
    <t>STUDIES IN SYMBOLIC INTERACTION</t>
  </si>
  <si>
    <t>0163-2396</t>
  </si>
  <si>
    <t>STUDIA UNIVERSITATIS BABES-BOLYAI CHEMIA</t>
  </si>
  <si>
    <t>1224-7154</t>
  </si>
  <si>
    <t>SUBSTANCE ABUSE</t>
  </si>
  <si>
    <t>0889-7077</t>
  </si>
  <si>
    <t>SUBSTANCE ABUSE TREATMENT PREVENTION AND POLICY</t>
  </si>
  <si>
    <t>SUBSTANCE USE &amp; MISUSE</t>
  </si>
  <si>
    <t>1082-6084</t>
  </si>
  <si>
    <t>SUCHTTHERAPIE</t>
  </si>
  <si>
    <t>1439-9903</t>
  </si>
  <si>
    <t>SUGAR INDUSTRY-ZUCKERINDUSTRIE</t>
  </si>
  <si>
    <t>0344-8657</t>
  </si>
  <si>
    <t>SUGAR TECH</t>
  </si>
  <si>
    <t>0972-1525</t>
  </si>
  <si>
    <t>SUICIDE AND LIFE-THREATENING BEHAVIOR</t>
  </si>
  <si>
    <t>0363-0234</t>
  </si>
  <si>
    <t>SUMARSKI LIST</t>
  </si>
  <si>
    <t>0373-1332</t>
  </si>
  <si>
    <t>SUPERCONDUCTOR SCIENCE &amp; TECHNOLOGY</t>
  </si>
  <si>
    <t>0953-2048</t>
  </si>
  <si>
    <t>SUPERLATTICES AND MICROSTRUCTURES</t>
  </si>
  <si>
    <t>0749-6036</t>
  </si>
  <si>
    <t>SUPPLY CHAIN MANAGEMENT-AN INTERNATIONAL JOURNAL</t>
  </si>
  <si>
    <t>1359-8546</t>
  </si>
  <si>
    <t>SUPPORTIVE CARE IN CANCER</t>
  </si>
  <si>
    <t>0941-4355</t>
  </si>
  <si>
    <t>SUPRAMOLECULAR CHEMISTRY</t>
  </si>
  <si>
    <t>1061-0278</t>
  </si>
  <si>
    <t>SUPREME COURT REVIEW</t>
  </si>
  <si>
    <t>0081-9557</t>
  </si>
  <si>
    <t>SURFACE COATINGS INTERNATIONAL</t>
  </si>
  <si>
    <t>1754-0925</t>
  </si>
  <si>
    <t>SURFACE &amp; COATINGS TECHNOLOGY</t>
  </si>
  <si>
    <t>0257-8972</t>
  </si>
  <si>
    <t>SURFACE ENGINEERING</t>
  </si>
  <si>
    <t>0267-0844</t>
  </si>
  <si>
    <t>SURFACE INNOVATIONS</t>
  </si>
  <si>
    <t>2050-6252</t>
  </si>
  <si>
    <t>SURFACE AND INTERFACE ANALYSIS</t>
  </si>
  <si>
    <t>0142-2421</t>
  </si>
  <si>
    <t>SURFACE REVIEW AND LETTERS</t>
  </si>
  <si>
    <t>0218-625X</t>
  </si>
  <si>
    <t>SURFACE SCIENCE</t>
  </si>
  <si>
    <t>0039-6028</t>
  </si>
  <si>
    <t>SURFACE SCIENCE REPORTS</t>
  </si>
  <si>
    <t>0167-5729</t>
  </si>
  <si>
    <t>SURFACE TOPOGRAPHY-METROLOGY AND PROPERTIES</t>
  </si>
  <si>
    <t>2051-672X</t>
  </si>
  <si>
    <t>SURGICAL CLINICS OF NORTH AMERICA</t>
  </si>
  <si>
    <t>0039-6109</t>
  </si>
  <si>
    <t>SURGICAL ENDOSCOPY AND OTHER INTERVENTIONAL TECHNIQUES</t>
  </si>
  <si>
    <t>0930-2794</t>
  </si>
  <si>
    <t>SURGICAL INFECTIONS</t>
  </si>
  <si>
    <t>1096-2964</t>
  </si>
  <si>
    <t>SURGICAL INNOVATION</t>
  </si>
  <si>
    <t>1553-3506</t>
  </si>
  <si>
    <t>SURGICAL LAPAROSCOPY ENDOSCOPY &amp; PERCUTANEOUS TECHNIQUES</t>
  </si>
  <si>
    <t>1530-4515</t>
  </si>
  <si>
    <t>SURGERY FOR OBESITY AND RELATED DISEASES</t>
  </si>
  <si>
    <t>1550-7289</t>
  </si>
  <si>
    <t>SURGICAL ONCOLOGY-OXFORD</t>
  </si>
  <si>
    <t>0960-7404</t>
  </si>
  <si>
    <t>SURGICAL ONCOLOGY CLINICS OF NORTH AMERICA</t>
  </si>
  <si>
    <t>1055-3207</t>
  </si>
  <si>
    <t>SURGICAL AND RADIOLOGIC ANATOMY</t>
  </si>
  <si>
    <t>0930-1038</t>
  </si>
  <si>
    <t>SURGERY TODAY</t>
  </si>
  <si>
    <t>0941-1291</t>
  </si>
  <si>
    <t>SURGERY</t>
  </si>
  <si>
    <t>0039-6060</t>
  </si>
  <si>
    <t>SURGEON-JOURNAL OF THE ROYAL COLLEGES OF SURGEONS OF EDINBURGH AND IRELAND</t>
  </si>
  <si>
    <t>1479-666X</t>
  </si>
  <si>
    <t>SURVEYS IN GEOPHYSICS</t>
  </si>
  <si>
    <t>0169-3298</t>
  </si>
  <si>
    <t>SURVEY METHODOLOGY</t>
  </si>
  <si>
    <t>0714-0045</t>
  </si>
  <si>
    <t>SURVEY OF OPHTHALMOLOGY</t>
  </si>
  <si>
    <t>0039-6257</t>
  </si>
  <si>
    <t>SURVEY RESEARCH METHODS</t>
  </si>
  <si>
    <t>1864-3361</t>
  </si>
  <si>
    <t>SURVEY REVIEW</t>
  </si>
  <si>
    <t>0039-6265</t>
  </si>
  <si>
    <t>SURVIVAL</t>
  </si>
  <si>
    <t>0039-6338</t>
  </si>
  <si>
    <t>SUSTAINABILITY ACCOUNTING MANAGEMENT AND POLICY JOURNAL</t>
  </si>
  <si>
    <t>2040-8021</t>
  </si>
  <si>
    <t>SUSTAINABLE CITIES AND SOCIETY</t>
  </si>
  <si>
    <t>2210-6707</t>
  </si>
  <si>
    <t>SUSTAINABLE COMPUTING-INFORMATICS &amp; SYSTEMS</t>
  </si>
  <si>
    <t>2210-5379</t>
  </si>
  <si>
    <t>SUSTAINABLE DEVELOPMENT</t>
  </si>
  <si>
    <t>0968-0802</t>
  </si>
  <si>
    <t>SUSTAINABLE ENERGY &amp; FUELS</t>
  </si>
  <si>
    <t>2398-4902</t>
  </si>
  <si>
    <t>SUSTAINABILITY SCIENCE</t>
  </si>
  <si>
    <t>1862-4065</t>
  </si>
  <si>
    <t>SUSTAINABILITY</t>
  </si>
  <si>
    <t>SWARM AND EVOLUTIONARY COMPUTATION</t>
  </si>
  <si>
    <t>2210-6502</t>
  </si>
  <si>
    <t>SWARM INTELLIGENCE</t>
  </si>
  <si>
    <t>1935-3812</t>
  </si>
  <si>
    <t>SWISS JOURNAL OF GEOSCIENCES</t>
  </si>
  <si>
    <t>1661-8726</t>
  </si>
  <si>
    <t>SWISS JOURNAL OF PALAEONTOLOGY</t>
  </si>
  <si>
    <t>1664-2376</t>
  </si>
  <si>
    <t>SWISS JOURNAL OF PSYCHOLOGY</t>
  </si>
  <si>
    <t>1421-0185</t>
  </si>
  <si>
    <t>SWISS MEDICAL WEEKLY</t>
  </si>
  <si>
    <t>1424-7860</t>
  </si>
  <si>
    <t>SWISS POLITICAL SCIENCE REVIEW</t>
  </si>
  <si>
    <t>1424-7755</t>
  </si>
  <si>
    <t>SYDOWIA</t>
  </si>
  <si>
    <t>0082-0598</t>
  </si>
  <si>
    <t>SYLWAN</t>
  </si>
  <si>
    <t>0039-7660</t>
  </si>
  <si>
    <t>SYMBOLIC INTERACTION</t>
  </si>
  <si>
    <t>0195-6086</t>
  </si>
  <si>
    <t>SYMBIOSIS</t>
  </si>
  <si>
    <t>0334-5114</t>
  </si>
  <si>
    <t>SYMMETRY INTEGRABILITY AND GEOMETRY-METHODS AND APPLICATIONS</t>
  </si>
  <si>
    <t>1815-0659</t>
  </si>
  <si>
    <t>SYMMETRY-BASEL</t>
  </si>
  <si>
    <t>SYNAPSE</t>
  </si>
  <si>
    <t>0887-4476</t>
  </si>
  <si>
    <t>SYNLETT</t>
  </si>
  <si>
    <t>0936-5214</t>
  </si>
  <si>
    <t>SYNTAX-A JOURNAL OF THEORETICAL EXPERIMENTAL AND INTERDISCIPLINARY RESEARCH</t>
  </si>
  <si>
    <t>1368-0005</t>
  </si>
  <si>
    <t>SYNTHESE</t>
  </si>
  <si>
    <t>0039-7857</t>
  </si>
  <si>
    <t>SYNTHESIS-STUTTGART</t>
  </si>
  <si>
    <t>0039-7881</t>
  </si>
  <si>
    <t>SYNTHETIC COMMUNICATIONS</t>
  </si>
  <si>
    <t>0039-7911</t>
  </si>
  <si>
    <t>SYNTHETIC METALS</t>
  </si>
  <si>
    <t>0379-6779</t>
  </si>
  <si>
    <t>SYSTEMATIC AND APPLIED ACAROLOGY</t>
  </si>
  <si>
    <t>1362-1971</t>
  </si>
  <si>
    <t>SYSTEMATIC AND APPLIED MICROBIOLOGY</t>
  </si>
  <si>
    <t>0723-2020</t>
  </si>
  <si>
    <t>SYSTEMATICS AND BIODIVERSITY</t>
  </si>
  <si>
    <t>1477-2000</t>
  </si>
  <si>
    <t>SYSTEMATIC BIOLOGY</t>
  </si>
  <si>
    <t>1063-5157</t>
  </si>
  <si>
    <t>SYSTEMS BIOLOGY IN REPRODUCTIVE MEDICINE</t>
  </si>
  <si>
    <t>1939-6368</t>
  </si>
  <si>
    <t>SYSTEMATIC BOTANY</t>
  </si>
  <si>
    <t>0363-6445</t>
  </si>
  <si>
    <t>SYSTEMS &amp; CONTROL LETTERS</t>
  </si>
  <si>
    <t>0167-6911</t>
  </si>
  <si>
    <t>SYSTEM DYNAMICS REVIEW</t>
  </si>
  <si>
    <t>0883-7066</t>
  </si>
  <si>
    <t>SYSTEMATIC ENTOMOLOGY</t>
  </si>
  <si>
    <t>0307-6970</t>
  </si>
  <si>
    <t>SYSTEMATIC PARASITOLOGY</t>
  </si>
  <si>
    <t>0165-5752</t>
  </si>
  <si>
    <t>SYSTEMIC PRACTICE AND ACTION RESEARCH</t>
  </si>
  <si>
    <t>1094-429X</t>
  </si>
  <si>
    <t>SYSTEMS RESEARCH AND BEHAVIORAL SCIENCE</t>
  </si>
  <si>
    <t>1092-7026</t>
  </si>
  <si>
    <t>SYSTEM</t>
  </si>
  <si>
    <t>0346-251X</t>
  </si>
  <si>
    <t>SYSTEMS ENGINEERING</t>
  </si>
  <si>
    <t>1098-1241</t>
  </si>
  <si>
    <t>TRANSACTIONS OF THE AMERICAN ENTOMOLOGICAL SOCIETY</t>
  </si>
  <si>
    <t>0002-8320</t>
  </si>
  <si>
    <t>TRANSACTIONS OF THE AMERICAN FISHERIES SOCIETY</t>
  </si>
  <si>
    <t>0002-8487</t>
  </si>
  <si>
    <t>TRANSACTIONS OF THE AMERICAN MATHEMATICAL SOCIETY</t>
  </si>
  <si>
    <t>0002-9947</t>
  </si>
  <si>
    <t>TRANSACTIONS OF THE ASABE</t>
  </si>
  <si>
    <t>2151-0032</t>
  </si>
  <si>
    <t>TRANSACTIONS OF THE CANADIAN SOCIETY FOR MECHANICAL ENGINEERING</t>
  </si>
  <si>
    <t>0315-8977</t>
  </si>
  <si>
    <t>TRANSACTIONS ON EMERGING TELECOMMUNICATIONS TECHNOLOGIES</t>
  </si>
  <si>
    <t>2161-3915</t>
  </si>
  <si>
    <t>TRANSACTIONS OF FAMENA</t>
  </si>
  <si>
    <t>1333-1124</t>
  </si>
  <si>
    <t>TRANSACTIONS IN GIS</t>
  </si>
  <si>
    <t>1361-1682</t>
  </si>
  <si>
    <t>TRANSACTIONS OF THE INSTITUTE OF BRITISH GEOGRAPHERS</t>
  </si>
  <si>
    <t>0020-2754</t>
  </si>
  <si>
    <t>TRANSACTIONS OF THE INSTITUTE OF MEASUREMENT AND CONTROL</t>
  </si>
  <si>
    <t>0142-3312</t>
  </si>
  <si>
    <t>TRANSACTIONS OF THE INSTITUTE OF METAL FINISHING</t>
  </si>
  <si>
    <t>0020-2967</t>
  </si>
  <si>
    <t>TRANSACTIONS OF THE INDIAN CERAMIC SOCIETY</t>
  </si>
  <si>
    <t>0371-750X</t>
  </si>
  <si>
    <t>TRANSACTIONS OF THE INDIAN INSTITUTE OF METALS</t>
  </si>
  <si>
    <t>0972-2815</t>
  </si>
  <si>
    <t>TRANSACTIONS OF THE JAPAN SOCIETY FOR AERONAUTICAL AND SPACE SCIENCES</t>
  </si>
  <si>
    <t>0549-3811</t>
  </si>
  <si>
    <t>TRANSACTIONS OF NONFERROUS METALS SOCIETY OF CHINA</t>
  </si>
  <si>
    <t>1003-6326</t>
  </si>
  <si>
    <t>TRANSACTIONS OF THE ROYAL SOCIETY OF SOUTH AUSTRALIA</t>
  </si>
  <si>
    <t>0372-1426</t>
  </si>
  <si>
    <t>TRANSACTIONS OF THE ROYAL SOCIETY OF TROPICAL MEDICINE AND HYGIENE</t>
  </si>
  <si>
    <t>0035-9203</t>
  </si>
  <si>
    <t>TAIWANESE JOURNAL OF MATHEMATICS</t>
  </si>
  <si>
    <t>1027-5487</t>
  </si>
  <si>
    <t>TAIWANESE JOURNAL OF OBSTETRICS &amp; GYNECOLOGY</t>
  </si>
  <si>
    <t>1028-4559</t>
  </si>
  <si>
    <t>TAIWANIA</t>
  </si>
  <si>
    <t>0372-333X</t>
  </si>
  <si>
    <t>TALANTA</t>
  </si>
  <si>
    <t>0039-9140</t>
  </si>
  <si>
    <t>TAPPI JOURNAL</t>
  </si>
  <si>
    <t>0734-1415</t>
  </si>
  <si>
    <t>TARGETED ONCOLOGY</t>
  </si>
  <si>
    <t>1776-2596</t>
  </si>
  <si>
    <t>TARGET-INTERNATIONAL JOURNAL OF TRANSLATION STUDIES</t>
  </si>
  <si>
    <t>0924-1884</t>
  </si>
  <si>
    <t>TAXON</t>
  </si>
  <si>
    <t>0040-0262</t>
  </si>
  <si>
    <t>TEACHERS COLLEGE RECORD</t>
  </si>
  <si>
    <t>0161-4681</t>
  </si>
  <si>
    <t>TEACHER EDUCATION AND SPECIAL EDUCATION</t>
  </si>
  <si>
    <t>0888-4064</t>
  </si>
  <si>
    <t>TEACHING IN HIGHER EDUCATION</t>
  </si>
  <si>
    <t>1356-2517</t>
  </si>
  <si>
    <t>TEACHING AND LEARNING IN MEDICINE</t>
  </si>
  <si>
    <t>1040-1334</t>
  </si>
  <si>
    <t>TEACHING OF PSYCHOLOGY</t>
  </si>
  <si>
    <t>0098-6283</t>
  </si>
  <si>
    <t>TEACHING SOCIOLOGY</t>
  </si>
  <si>
    <t>0092-055X</t>
  </si>
  <si>
    <t>TEACHERS AND TEACHING</t>
  </si>
  <si>
    <t>1354-0602</t>
  </si>
  <si>
    <t>TEACHING AND TEACHER EDUCATION</t>
  </si>
  <si>
    <t>0742-051X</t>
  </si>
  <si>
    <t>TECHNIQUES IN COLOPROCTOLOGY</t>
  </si>
  <si>
    <t>1123-6337</t>
  </si>
  <si>
    <t>TECHNICAL PHYSICS LETTERS</t>
  </si>
  <si>
    <t>1063-7850</t>
  </si>
  <si>
    <t>TECHNICAL PHYSICS</t>
  </si>
  <si>
    <t>1063-7842</t>
  </si>
  <si>
    <t>TECHNOLOGY ANALYSIS &amp; STRATEGIC MANAGEMENT</t>
  </si>
  <si>
    <t>0953-7325</t>
  </si>
  <si>
    <t>TECHNOLOGY IN CANCER RESEARCH &amp; TREATMENT</t>
  </si>
  <si>
    <t>1533-0346</t>
  </si>
  <si>
    <t>TECHNOLOGY AND CULTURE</t>
  </si>
  <si>
    <t>0040-165X</t>
  </si>
  <si>
    <t>TECHNOLOGICAL AND ECONOMIC DEVELOPMENT OF ECONOMY</t>
  </si>
  <si>
    <t>2029-4913</t>
  </si>
  <si>
    <t>TECHNOLOGICAL FORECASTING AND SOCIAL CHANGE</t>
  </si>
  <si>
    <t>0040-1625</t>
  </si>
  <si>
    <t>TECHNOLOGY AND HEALTH CARE</t>
  </si>
  <si>
    <t>0928-7329</t>
  </si>
  <si>
    <t>TECHNOLOGY PEDAGOGY AND EDUCATION</t>
  </si>
  <si>
    <t>1475-939X</t>
  </si>
  <si>
    <t>TECHNOMETRICS</t>
  </si>
  <si>
    <t>0040-1706</t>
  </si>
  <si>
    <t>TECHNOVATION</t>
  </si>
  <si>
    <t>0166-4972</t>
  </si>
  <si>
    <t>TECNOLOGIA Y CIENCIAS DEL AGUA</t>
  </si>
  <si>
    <t>0187-8336</t>
  </si>
  <si>
    <t>TECTONICS</t>
  </si>
  <si>
    <t>0278-7407</t>
  </si>
  <si>
    <t>TECTONOPHYSICS</t>
  </si>
  <si>
    <t>0040-1951</t>
  </si>
  <si>
    <t>TEHNICKI VJESNIK-TECHNICAL GAZETTE</t>
  </si>
  <si>
    <t>1330-3651</t>
  </si>
  <si>
    <t>TEKNIK DERGI</t>
  </si>
  <si>
    <t>1300-3453</t>
  </si>
  <si>
    <t>TEKSTIL VE KONFEKSIYON</t>
  </si>
  <si>
    <t>1300-3356</t>
  </si>
  <si>
    <t>TELECOMMUNICATIONS POLICY</t>
  </si>
  <si>
    <t>0308-5961</t>
  </si>
  <si>
    <t>TELECOMMUNICATION SYSTEMS</t>
  </si>
  <si>
    <t>1018-4864</t>
  </si>
  <si>
    <t>TELEMATICS AND INFORMATICS</t>
  </si>
  <si>
    <t>0736-5853</t>
  </si>
  <si>
    <t>TELEMEDICINE AND E-HEALTH</t>
  </si>
  <si>
    <t>1530-5627</t>
  </si>
  <si>
    <t>TELEVISION &amp; NEW MEDIA</t>
  </si>
  <si>
    <t>1527-4764</t>
  </si>
  <si>
    <t>TELLUS SERIES A-DYNAMIC METEOROLOGY AND OCEANOGRAPHY</t>
  </si>
  <si>
    <t>TELLUS SERIES B-CHEMICAL AND PHYSICAL METEOROLOGY</t>
  </si>
  <si>
    <t>1600-0889</t>
  </si>
  <si>
    <t>TELOPEA</t>
  </si>
  <si>
    <t>0312-9764</t>
  </si>
  <si>
    <t>TELOS</t>
  </si>
  <si>
    <t>0090-6514</t>
  </si>
  <si>
    <t>TEMPO SOCIAL</t>
  </si>
  <si>
    <t>0103-2070</t>
  </si>
  <si>
    <t>TENSIDE SURFACTANTS DETERGENTS</t>
  </si>
  <si>
    <t>0932-3414</t>
  </si>
  <si>
    <t>TERAPIA PSICOLOGICA</t>
  </si>
  <si>
    <t>0718-4808</t>
  </si>
  <si>
    <t>TERAPEVTICHESKII ARKHIV</t>
  </si>
  <si>
    <t>0040-3660</t>
  </si>
  <si>
    <t>TERMINOLOGY</t>
  </si>
  <si>
    <t>0929-9971</t>
  </si>
  <si>
    <t>TERRESTRIAL ATMOSPHERIC AND OCEANIC SCIENCES</t>
  </si>
  <si>
    <t>1017-0839</t>
  </si>
  <si>
    <t>TERRA NOVA</t>
  </si>
  <si>
    <t>0954-4879</t>
  </si>
  <si>
    <t>TERRITORY POLITICS GOVERNANCE</t>
  </si>
  <si>
    <t>2162-2671</t>
  </si>
  <si>
    <t>TERRORISM AND POLITICAL VIOLENCE</t>
  </si>
  <si>
    <t>0954-6553</t>
  </si>
  <si>
    <t>TESOL QUARTERLY</t>
  </si>
  <si>
    <t>0039-8322</t>
  </si>
  <si>
    <t>TEST</t>
  </si>
  <si>
    <t>1133-0686</t>
  </si>
  <si>
    <t>TETRAHEDRON</t>
  </si>
  <si>
    <t>0040-4020</t>
  </si>
  <si>
    <t>TETRAHEDRON LETTERS</t>
  </si>
  <si>
    <t>0040-4039</t>
  </si>
  <si>
    <t>TETSU TO HAGANE-JOURNAL OF THE IRON AND STEEL INSTITUTE OF JAPAN</t>
  </si>
  <si>
    <t>0021-1575</t>
  </si>
  <si>
    <t>TEXAS HEART INSTITUTE JOURNAL</t>
  </si>
  <si>
    <t>TEXAS LAW REVIEW</t>
  </si>
  <si>
    <t>0040-4411</t>
  </si>
  <si>
    <t>TEXTILE RESEARCH JOURNAL</t>
  </si>
  <si>
    <t>0040-5175</t>
  </si>
  <si>
    <t>TEXT &amp; TALK</t>
  </si>
  <si>
    <t>1860-7330</t>
  </si>
  <si>
    <t>THAI JOURNAL OF VETERINARY MEDICINE</t>
  </si>
  <si>
    <t>0125-6491</t>
  </si>
  <si>
    <t>THALASSAS</t>
  </si>
  <si>
    <t>0212-5919</t>
  </si>
  <si>
    <t>THEOLOGY AND SCIENCE</t>
  </si>
  <si>
    <t>1474-6700</t>
  </si>
  <si>
    <t>THEORY AND APPLICATIONS OF CATEGORIES</t>
  </si>
  <si>
    <t>1201-561X</t>
  </si>
  <si>
    <t>THEORETICAL AND APPLIED CLIMATOLOGY</t>
  </si>
  <si>
    <t>0177-798X</t>
  </si>
  <si>
    <t>THEORETICAL AND APPLIED FRACTURE MECHANICS</t>
  </si>
  <si>
    <t>0167-8442</t>
  </si>
  <si>
    <t>THEORETICAL AND APPLIED GENETICS</t>
  </si>
  <si>
    <t>0040-5752</t>
  </si>
  <si>
    <t>THEORETICAL BIOLOGY FORUM</t>
  </si>
  <si>
    <t>THEORETICAL BIOLOGY AND MEDICAL MODELLING</t>
  </si>
  <si>
    <t>THEORY IN BIOSCIENCES</t>
  </si>
  <si>
    <t>1431-7613</t>
  </si>
  <si>
    <t>THEORETICAL CHEMISTRY ACCOUNTS</t>
  </si>
  <si>
    <t>1432-881X</t>
  </si>
  <si>
    <t>THEORETICAL AND COMPUTATIONAL FLUID DYNAMICS</t>
  </si>
  <si>
    <t>0935-4964</t>
  </si>
  <si>
    <t>THEORETICAL COMPUTER SCIENCE</t>
  </si>
  <si>
    <t>0304-3975</t>
  </si>
  <si>
    <t>THEORY OF COMPUTING SYSTEMS</t>
  </si>
  <si>
    <t>1432-4350</t>
  </si>
  <si>
    <t>THEORETICAL CRIMINOLOGY</t>
  </si>
  <si>
    <t>1362-4806</t>
  </si>
  <si>
    <t>THEORY CULTURE &amp; SOCIETY</t>
  </si>
  <si>
    <t>0263-2764</t>
  </si>
  <si>
    <t>THEORY AND DECISION</t>
  </si>
  <si>
    <t>0040-5833</t>
  </si>
  <si>
    <t>THEORETICAL ECOLOGY</t>
  </si>
  <si>
    <t>1874-1738</t>
  </si>
  <si>
    <t>THEORETICAL ECONOMICS</t>
  </si>
  <si>
    <t>THEORETICAL AND EXPERIMENTAL CHEMISTRY</t>
  </si>
  <si>
    <t>0040-5760</t>
  </si>
  <si>
    <t>THEORETICAL AND EXPERIMENTAL PLANT PHYSIOLOGY</t>
  </si>
  <si>
    <t>2197-0025</t>
  </si>
  <si>
    <t>THEORETICAL FOUNDATIONS OF CHEMICAL ENGINEERING</t>
  </si>
  <si>
    <t>0040-5795</t>
  </si>
  <si>
    <t>THEORETICAL LINGUISTICS</t>
  </si>
  <si>
    <t>0301-4428</t>
  </si>
  <si>
    <t>THEORETICAL AND MATHEMATICAL PHYSICS</t>
  </si>
  <si>
    <t>0040-5779</t>
  </si>
  <si>
    <t>THEORETICAL MEDICINE AND BIOETHICS</t>
  </si>
  <si>
    <t>1386-7415</t>
  </si>
  <si>
    <t>THEORETICAL POPULATION BIOLOGY</t>
  </si>
  <si>
    <t>0040-5809</t>
  </si>
  <si>
    <t>THEORY INTO PRACTICE</t>
  </si>
  <si>
    <t>0040-5841</t>
  </si>
  <si>
    <t>THEORY AND PRACTICE OF LOGIC PROGRAMMING</t>
  </si>
  <si>
    <t>1471-0684</t>
  </si>
  <si>
    <t>THEORY OF PROBABILITY AND ITS APPLICATIONS</t>
  </si>
  <si>
    <t>0040-585X</t>
  </si>
  <si>
    <t>THEORY &amp; PSYCHOLOGY</t>
  </si>
  <si>
    <t>0959-3543</t>
  </si>
  <si>
    <t>THEORY AND SOCIETY</t>
  </si>
  <si>
    <t>0304-2421</t>
  </si>
  <si>
    <t>THERAPEUTIC ADVANCES IN CHRONIC DISEASE</t>
  </si>
  <si>
    <t>2040-6223</t>
  </si>
  <si>
    <t>THERAPEUTIC ADVANCES IN ENDOCRINOLOGY AND METABOLISM</t>
  </si>
  <si>
    <t>2042-0188</t>
  </si>
  <si>
    <t>THERAPEUTIC ADVANCES IN GASTROENTEROLOGY</t>
  </si>
  <si>
    <t>1756-283X</t>
  </si>
  <si>
    <t>THERAPEUTIC ADVANCES IN MEDICAL ONCOLOGY</t>
  </si>
  <si>
    <t>1758-8340</t>
  </si>
  <si>
    <t>THERAPEUTIC ADVANCES IN MUSCULOSKELETAL DISEASE</t>
  </si>
  <si>
    <t>1759-720X</t>
  </si>
  <si>
    <t>THERAPEUTIC ADVANCES IN NEUROLOGICAL DISORDERS</t>
  </si>
  <si>
    <t>1756-2856</t>
  </si>
  <si>
    <t>THERAPEUTIC ADVANCES IN RESPIRATORY DISEASE</t>
  </si>
  <si>
    <t>1753-4658</t>
  </si>
  <si>
    <t>THERAPEUTIC APHERESIS AND DIALYSIS</t>
  </si>
  <si>
    <t>1744-9979</t>
  </si>
  <si>
    <t>THERAPEUTICS AND CLINICAL RISK MANAGEMENT</t>
  </si>
  <si>
    <t>THERAPEUTIC DRUG MONITORING</t>
  </si>
  <si>
    <t>0163-4356</t>
  </si>
  <si>
    <t>THERAPEUTIC HYPOTHERMIA AND TEMPERATURE MANAGEMENT</t>
  </si>
  <si>
    <t>2153-7658</t>
  </si>
  <si>
    <t>THERAPEUTIC INNOVATION &amp; REGULATORY SCIENCE</t>
  </si>
  <si>
    <t>2168-4790</t>
  </si>
  <si>
    <t>THERANOSTICS</t>
  </si>
  <si>
    <t>1838-7640</t>
  </si>
  <si>
    <t>THERAPIE</t>
  </si>
  <si>
    <t>0040-5957</t>
  </si>
  <si>
    <t>THERIOGENOLOGY</t>
  </si>
  <si>
    <t>0093-691X</t>
  </si>
  <si>
    <t>THERMAL SCIENCE</t>
  </si>
  <si>
    <t>0354-9836</t>
  </si>
  <si>
    <t>THERMOCHIMICA ACTA</t>
  </si>
  <si>
    <t>0040-6031</t>
  </si>
  <si>
    <t>THERMOPHYSICS AND AEROMECHANICS</t>
  </si>
  <si>
    <t>0869-8643</t>
  </si>
  <si>
    <t>THIN SOLID FILMS</t>
  </si>
  <si>
    <t>0040-6090</t>
  </si>
  <si>
    <t>THIN-WALLED STRUCTURES</t>
  </si>
  <si>
    <t>0263-8231</t>
  </si>
  <si>
    <t>THINKING &amp; REASONING</t>
  </si>
  <si>
    <t>1354-6783</t>
  </si>
  <si>
    <t>THINKING SKILLS AND CREATIVITY</t>
  </si>
  <si>
    <t>1871-1871</t>
  </si>
  <si>
    <t>THIRD WORLD QUARTERLY</t>
  </si>
  <si>
    <t>0143-6597</t>
  </si>
  <si>
    <t>THORACIC CANCER</t>
  </si>
  <si>
    <t>1759-7706</t>
  </si>
  <si>
    <t>THORACIC AND CARDIOVASCULAR SURGEON</t>
  </si>
  <si>
    <t>0171-6425</t>
  </si>
  <si>
    <t>THORACIC SURGERY CLINICS</t>
  </si>
  <si>
    <t>1547-4127</t>
  </si>
  <si>
    <t>THORAX</t>
  </si>
  <si>
    <t>0040-6376</t>
  </si>
  <si>
    <t>THROMBOSIS AND HAEMOSTASIS</t>
  </si>
  <si>
    <t>0340-6245</t>
  </si>
  <si>
    <t>THROMBOSIS RESEARCH</t>
  </si>
  <si>
    <t>0049-3848</t>
  </si>
  <si>
    <t>THYROID</t>
  </si>
  <si>
    <t>1050-7256</t>
  </si>
  <si>
    <t>TICKS AND TICK-BORNE DISEASES</t>
  </si>
  <si>
    <t>1877-959X</t>
  </si>
  <si>
    <t>TIDSSKRIFT FOR SAMFUNNSFORSKNING</t>
  </si>
  <si>
    <t>0040-716X</t>
  </si>
  <si>
    <t>TIERARZTLICHE PRAXIS</t>
  </si>
  <si>
    <t>TIERAERZTLICHE UMSCHAU</t>
  </si>
  <si>
    <t>0049-3864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</si>
  <si>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</si>
  <si>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</si>
  <si>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</si>
  <si>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</si>
  <si>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</si>
  <si>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</si>
  <si>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TIJDSCHRIFT VOOR RECHTSGESCHIEDENIS-REVUE D HISTOIRE DU DROIT-THE LEGAL HISTORY REVIEW</t>
  </si>
  <si>
    <t>0040-7585</t>
  </si>
  <si>
    <t>TIME &amp; SOCIETY</t>
  </si>
  <si>
    <t>0961-463X</t>
  </si>
  <si>
    <t>TISSUE &amp; CELL</t>
  </si>
  <si>
    <t>0040-8166</t>
  </si>
  <si>
    <t>TISSUE ENGINEERING AND REGENERATIVE MEDICINE</t>
  </si>
  <si>
    <t>1738-2696</t>
  </si>
  <si>
    <t>TM-TECHNISCHES MESSEN</t>
  </si>
  <si>
    <t>0171-8096</t>
  </si>
  <si>
    <t>TOBACCO CONTROL</t>
  </si>
  <si>
    <t>0964-4563</t>
  </si>
  <si>
    <t>TOBACCO INDUCED DISEASES</t>
  </si>
  <si>
    <t>1617-9625</t>
  </si>
  <si>
    <t>TOHOKU JOURNAL OF EXPERIMENTAL MEDICINE</t>
  </si>
  <si>
    <t>0040-8727</t>
  </si>
  <si>
    <t>TOHOKU MATHEMATICAL JOURNAL</t>
  </si>
  <si>
    <t>0040-8735</t>
  </si>
  <si>
    <t>TOKYO JOURNAL OF MATHEMATICS</t>
  </si>
  <si>
    <t>0387-3870</t>
  </si>
  <si>
    <t>TOP</t>
  </si>
  <si>
    <t>1134-5764</t>
  </si>
  <si>
    <t>TOPICS IN CATALYSIS</t>
  </si>
  <si>
    <t>1022-5528</t>
  </si>
  <si>
    <t>TOPICS IN CLINICAL NUTRITION</t>
  </si>
  <si>
    <t>0883-5691</t>
  </si>
  <si>
    <t>TOPICS IN COGNITIVE SCIENCE</t>
  </si>
  <si>
    <t>1756-8757</t>
  </si>
  <si>
    <t>TOPICS IN COMPANION ANIMAL MEDICINE</t>
  </si>
  <si>
    <t>1938-9736</t>
  </si>
  <si>
    <t>TOPICS IN EARLY CHILDHOOD SPECIAL EDUCATION</t>
  </si>
  <si>
    <t>0271-1214</t>
  </si>
  <si>
    <t>TOPICS IN GERIATRIC REHABILITATION</t>
  </si>
  <si>
    <t>0882-7524</t>
  </si>
  <si>
    <t>TOPICS IN LANGUAGE DISORDERS</t>
  </si>
  <si>
    <t>0271-8294</t>
  </si>
  <si>
    <t>TOPICS IN ORGANOMETALLIC CHEMISTRY</t>
  </si>
  <si>
    <t>1436-6002</t>
  </si>
  <si>
    <t>TOPICS IN STROKE REHABILITATION</t>
  </si>
  <si>
    <t>1074-9357</t>
  </si>
  <si>
    <t>TOPIA-CANADIAN JOURNAL OF CULTURAL STUDIES</t>
  </si>
  <si>
    <t>1206-0143</t>
  </si>
  <si>
    <t>TOPICS IN CURRENT CHEMISTRY</t>
  </si>
  <si>
    <t>2365-0869</t>
  </si>
  <si>
    <t>TOPOLOGY AND ITS APPLICATIONS</t>
  </si>
  <si>
    <t>0166-8641</t>
  </si>
  <si>
    <t>TOPOLOGICAL METHODS IN NONLINEAR ANALYSIS</t>
  </si>
  <si>
    <t>1230-3429</t>
  </si>
  <si>
    <t>TOTAL QUALITY MANAGEMENT &amp; BUSINESS EXCELLENCE</t>
  </si>
  <si>
    <t>1478-3363</t>
  </si>
  <si>
    <t>TOURISM MANAGEMENT PERSPECTIVES</t>
  </si>
  <si>
    <t>2211-9736</t>
  </si>
  <si>
    <t>TOURISM ECONOMICS</t>
  </si>
  <si>
    <t>1354-8166</t>
  </si>
  <si>
    <t>TOURISM GEOGRAPHIES</t>
  </si>
  <si>
    <t>1461-6688</t>
  </si>
  <si>
    <t>TOURISM MANAGEMENT</t>
  </si>
  <si>
    <t>0261-5177</t>
  </si>
  <si>
    <t>TOURIST STUDIES</t>
  </si>
  <si>
    <t>1468-7976</t>
  </si>
  <si>
    <t>TOXICOLOGY AND APPLIED PHARMACOLOGY</t>
  </si>
  <si>
    <t>0041-008X</t>
  </si>
  <si>
    <t>TOXICOLOGICAL AND ENVIRONMENTAL CHEMISTRY</t>
  </si>
  <si>
    <t>0277-2248</t>
  </si>
  <si>
    <t>TOXICOLOGY IN VITRO</t>
  </si>
  <si>
    <t>0887-2333</t>
  </si>
  <si>
    <t>TOXICOLOGY AND INDUSTRIAL HEALTH</t>
  </si>
  <si>
    <t>0748-2337</t>
  </si>
  <si>
    <t>TOXICOLOGY LETTERS</t>
  </si>
  <si>
    <t>0378-4274</t>
  </si>
  <si>
    <t>TOXICOLOGY MECHANISMS AND METHODS</t>
  </si>
  <si>
    <t>1537-6516</t>
  </si>
  <si>
    <t>TOXICOLOGIC PATHOLOGY</t>
  </si>
  <si>
    <t>0192-6233</t>
  </si>
  <si>
    <t>TOXICOLOGY RESEARCH</t>
  </si>
  <si>
    <t>2045-452X</t>
  </si>
  <si>
    <t>TOXICOLOGICAL SCIENCES</t>
  </si>
  <si>
    <t>1096-6080</t>
  </si>
  <si>
    <t>TOXICOLOGY</t>
  </si>
  <si>
    <t>0300-483X</t>
  </si>
  <si>
    <t>TOXICON</t>
  </si>
  <si>
    <t>0041-0101</t>
  </si>
  <si>
    <t>TOXIN REVIEWS</t>
  </si>
  <si>
    <t>1556-9543</t>
  </si>
  <si>
    <t>TOXINS</t>
  </si>
  <si>
    <t>TRABAJOS DE PREHISTORIA</t>
  </si>
  <si>
    <t>0082-5638</t>
  </si>
  <si>
    <t>TRACE ELEMENTS AND ELECTROLYTES</t>
  </si>
  <si>
    <t>0946-2104</t>
  </si>
  <si>
    <t>TRAC-TRENDS IN ANALYTICAL CHEMISTRY</t>
  </si>
  <si>
    <t>0165-9936</t>
  </si>
  <si>
    <t>TRAFFIC</t>
  </si>
  <si>
    <t>1398-9219</t>
  </si>
  <si>
    <t>TRAFFIC INJURY PREVENTION</t>
  </si>
  <si>
    <t>1538-9588</t>
  </si>
  <si>
    <t>TRAINING AND EDUCATION IN PROFESSIONAL PSYCHOLOGY</t>
  </si>
  <si>
    <t>1931-3918</t>
  </si>
  <si>
    <t>TRAITEMENT DU SIGNAL</t>
  </si>
  <si>
    <t>0765-0019</t>
  </si>
  <si>
    <t>TRAMES-JOURNAL OF THE HUMANITIES AND SOCIAL SCIENCES</t>
  </si>
  <si>
    <t>1406-0922</t>
  </si>
  <si>
    <t>TRANSBOUNDARY AND EMERGING DISEASES</t>
  </si>
  <si>
    <t>1865-1674</t>
  </si>
  <si>
    <t>TRANSCULTURAL PSYCHIATRY</t>
  </si>
  <si>
    <t>1363-4615</t>
  </si>
  <si>
    <t>TRANSFORMATIONS IN BUSINESS &amp; ECONOMICS</t>
  </si>
  <si>
    <t>1648-4460</t>
  </si>
  <si>
    <t>TRANSFORMATION GROUPS</t>
  </si>
  <si>
    <t>1083-4362</t>
  </si>
  <si>
    <t>TRANSFUSION AND APHERESIS SCIENCE</t>
  </si>
  <si>
    <t>1473-0502</t>
  </si>
  <si>
    <t>TRANSFUSION CLINIQUE ET BIOLOGIQUE</t>
  </si>
  <si>
    <t>1246-7820</t>
  </si>
  <si>
    <t>TRANSFUSION MEDICINE AND HEMOTHERAPY</t>
  </si>
  <si>
    <t>1660-3796</t>
  </si>
  <si>
    <t>TRANSFUSION MEDICINE REVIEWS</t>
  </si>
  <si>
    <t>0887-7963</t>
  </si>
  <si>
    <t>TRANSFUSION</t>
  </si>
  <si>
    <t>0041-1132</t>
  </si>
  <si>
    <t>TRANSFUSION MEDICINE</t>
  </si>
  <si>
    <t>0958-7578</t>
  </si>
  <si>
    <t>TRANSGENIC RESEARCH</t>
  </si>
  <si>
    <t>0962-8819</t>
  </si>
  <si>
    <t>TRANSINFORMACAO</t>
  </si>
  <si>
    <t>0103-3786</t>
  </si>
  <si>
    <t>TRANSITION METAL CHEMISTRY</t>
  </si>
  <si>
    <t>0340-4285</t>
  </si>
  <si>
    <t>TRANSLATIONAL BEHAVIORAL MEDICINE</t>
  </si>
  <si>
    <t>1869-6716</t>
  </si>
  <si>
    <t>TRANSLATIONAL CANCER RESEARCH</t>
  </si>
  <si>
    <t>2218-676X</t>
  </si>
  <si>
    <t>TRANSLATION AND INTERPRETING STUDIES</t>
  </si>
  <si>
    <t>1932-2798</t>
  </si>
  <si>
    <t>TRANSLATIONAL NEURODEGENERATION</t>
  </si>
  <si>
    <t>2047-9158</t>
  </si>
  <si>
    <t>TRANSLATIONAL NEUROSCIENCE</t>
  </si>
  <si>
    <t>2081-3856</t>
  </si>
  <si>
    <t>TRANSLATIONAL ONCOLOGY</t>
  </si>
  <si>
    <t>1936-5233</t>
  </si>
  <si>
    <t>TRANSLATIONAL PSYCHIATRY</t>
  </si>
  <si>
    <t>2158-3188</t>
  </si>
  <si>
    <t>TRANSLATIONAL RESEARCH</t>
  </si>
  <si>
    <t>1931-5244</t>
  </si>
  <si>
    <t>TRANSLATIONAL STROKE RESEARCH</t>
  </si>
  <si>
    <t>1868-4483</t>
  </si>
  <si>
    <t>TRANSLATION STUDIES</t>
  </si>
  <si>
    <t>1478-1700</t>
  </si>
  <si>
    <t>TRANSLATIONAL VISION SCIENCE &amp; TECHNOLOGY</t>
  </si>
  <si>
    <t>2164-2591</t>
  </si>
  <si>
    <t>TRANSLATOR</t>
  </si>
  <si>
    <t>1355-6509</t>
  </si>
  <si>
    <t>TRANSNATIONAL ENVIRONMENTAL LAW</t>
  </si>
  <si>
    <t>2047-1025</t>
  </si>
  <si>
    <t>TRANSPORTATION LETTERS-THE INTERNATIONAL JOURNAL OF TRANSPORTATION RESEARCH</t>
  </si>
  <si>
    <t>1942-7867</t>
  </si>
  <si>
    <t>TRANSPLANT IMMUNOLOGY</t>
  </si>
  <si>
    <t>0966-3274</t>
  </si>
  <si>
    <t>TRANSPLANT INFECTIOUS DISEASE</t>
  </si>
  <si>
    <t>1398-2273</t>
  </si>
  <si>
    <t>TRANSPLANT INTERNATIONAL</t>
  </si>
  <si>
    <t>0934-0874</t>
  </si>
  <si>
    <t>TRANSPLANTATION PROCEEDINGS</t>
  </si>
  <si>
    <t>0041-1345</t>
  </si>
  <si>
    <t>TRANSPLANTATION REVIEWS</t>
  </si>
  <si>
    <t>0955-470X</t>
  </si>
  <si>
    <t>TRANSPLANTATION</t>
  </si>
  <si>
    <t>0041-1337</t>
  </si>
  <si>
    <t>TRANSPORTATION JOURNAL</t>
  </si>
  <si>
    <t>0041-1612</t>
  </si>
  <si>
    <t>TRANSPORTATION PLANNING AND TECHNOLOGY</t>
  </si>
  <si>
    <t>0308-1060</t>
  </si>
  <si>
    <t>TRANSPORT POLICY</t>
  </si>
  <si>
    <t>0967-070X</t>
  </si>
  <si>
    <t>TRANSPORT IN POROUS MEDIA</t>
  </si>
  <si>
    <t>0169-3913</t>
  </si>
  <si>
    <t>TRANSPORTATION RESEARCH PART A-POLICY AND PRACTICE</t>
  </si>
  <si>
    <t>0965-8564</t>
  </si>
  <si>
    <t>TRANSPORTATION RESEARCH PART B-METHODOLOGICAL</t>
  </si>
  <si>
    <t>0191-2615</t>
  </si>
  <si>
    <t>TRANSPORTATION RESEARCH PART C-EMERGING TECHNOLOGIES</t>
  </si>
  <si>
    <t>0968-090X</t>
  </si>
  <si>
    <t>TRANSPORTATION RESEARCH PART D-TRANSPORT AND ENVIRONMENT</t>
  </si>
  <si>
    <t>1361-9209</t>
  </si>
  <si>
    <t>TRANSPORTATION RESEARCH PART E-LOGISTICS AND TRANSPORTATION REVIEW</t>
  </si>
  <si>
    <t>1366-5545</t>
  </si>
  <si>
    <t>TRANSPORTATION RESEARCH PART F-TRAFFIC PSYCHOLOGY AND BEHAVIOUR</t>
  </si>
  <si>
    <t>1369-8478</t>
  </si>
  <si>
    <t>TRANSPORTATION RESEARCH RECORD</t>
  </si>
  <si>
    <t>0361-1981</t>
  </si>
  <si>
    <t>TRANSPORT REVIEWS</t>
  </si>
  <si>
    <t>0144-1647</t>
  </si>
  <si>
    <t>TRANSPORTATION SCIENCE</t>
  </si>
  <si>
    <t>0041-1655</t>
  </si>
  <si>
    <t>TRANSPORTATION</t>
  </si>
  <si>
    <t>0049-4488</t>
  </si>
  <si>
    <t>TRANSPORTMETRICA A-TRANSPORT SCIENCE</t>
  </si>
  <si>
    <t>2324-9935</t>
  </si>
  <si>
    <t>TRANSPORTMETRICA B-TRANSPORT DYNAMICS</t>
  </si>
  <si>
    <t>2168-0566</t>
  </si>
  <si>
    <t>TRANSPORT</t>
  </si>
  <si>
    <t>1648-4142</t>
  </si>
  <si>
    <t>TRANSYLVANIAN REVIEW OF ADMINISTRATIVE SCIENCES</t>
  </si>
  <si>
    <t>1842-2845</t>
  </si>
  <si>
    <t>TRAUMA VIOLENCE &amp; ABUSE</t>
  </si>
  <si>
    <t>1524-8380</t>
  </si>
  <si>
    <t>TRAVAIL GENRE ET SOCIETES</t>
  </si>
  <si>
    <t>1294-6303</t>
  </si>
  <si>
    <t>TRAVAIL HUMAIN</t>
  </si>
  <si>
    <t>0041-1868</t>
  </si>
  <si>
    <t>TRAVEL MEDICINE AND INFECTIOUS DISEASE</t>
  </si>
  <si>
    <t>1477-8939</t>
  </si>
  <si>
    <t>TREE GENETICS &amp; GENOMES</t>
  </si>
  <si>
    <t>1614-2942</t>
  </si>
  <si>
    <t>TREE PHYSIOLOGY</t>
  </si>
  <si>
    <t>0829-318X</t>
  </si>
  <si>
    <t>TREE-RING RESEARCH</t>
  </si>
  <si>
    <t>1536-1098</t>
  </si>
  <si>
    <t>TREES-STRUCTURE AND FUNCTION</t>
  </si>
  <si>
    <t>0931-1890</t>
  </si>
  <si>
    <t>TRENDS IN BIOCHEMICAL SCIENCES</t>
  </si>
  <si>
    <t>0968-0004</t>
  </si>
  <si>
    <t>TRENDS IN BIOTECHNOLOGY</t>
  </si>
  <si>
    <t>0167-7799</t>
  </si>
  <si>
    <t>TRENDS IN CANCER</t>
  </si>
  <si>
    <t>2405-8025</t>
  </si>
  <si>
    <t>TRENDS IN CARDIOVASCULAR MEDICINE</t>
  </si>
  <si>
    <t>1050-1738</t>
  </si>
  <si>
    <t>TRENDS IN CELL BIOLOGY</t>
  </si>
  <si>
    <t>0962-8924</t>
  </si>
  <si>
    <t>TRENDS IN COGNITIVE SCIENCES</t>
  </si>
  <si>
    <t>1364-6613</t>
  </si>
  <si>
    <t>TRENDS IN ECOLOGY &amp; EVOLUTION</t>
  </si>
  <si>
    <t>0169-5347</t>
  </si>
  <si>
    <t>TRENDS IN ENDOCRINOLOGY AND METABOLISM</t>
  </si>
  <si>
    <t>1043-2760</t>
  </si>
  <si>
    <t>TRENDS IN ENVIRONMENTAL ANALYTICAL CHEMISTRY</t>
  </si>
  <si>
    <t>2214-1588</t>
  </si>
  <si>
    <t>TRENDS IN FOOD SCIENCE &amp; TECHNOLOGY</t>
  </si>
  <si>
    <t>0924-2244</t>
  </si>
  <si>
    <t>TRENDS IN GENETICS</t>
  </si>
  <si>
    <t>0168-9525</t>
  </si>
  <si>
    <t>TRENDS IN GLYCOSCIENCE AND GLYCOTECHNOLOGY</t>
  </si>
  <si>
    <t>0915-7352</t>
  </si>
  <si>
    <t>TRENDS IN HEARING</t>
  </si>
  <si>
    <t>2331-2165</t>
  </si>
  <si>
    <t>TRENDS IN IMMUNOLOGY</t>
  </si>
  <si>
    <t>1471-4906</t>
  </si>
  <si>
    <t>TRENDS IN MICROBIOLOGY</t>
  </si>
  <si>
    <t>0966-842X</t>
  </si>
  <si>
    <t>TRENDS IN MOLECULAR MEDICINE</t>
  </si>
  <si>
    <t>1471-4914</t>
  </si>
  <si>
    <t>TRENDS IN NEUROSCIENCES</t>
  </si>
  <si>
    <t>0166-2236</t>
  </si>
  <si>
    <t>TRENDS IN PARASITOLOGY</t>
  </si>
  <si>
    <t>1471-4922</t>
  </si>
  <si>
    <t>TRENDS IN PHARMACOLOGICAL SCIENCES</t>
  </si>
  <si>
    <t>0165-6147</t>
  </si>
  <si>
    <t>TRENDS IN PLANT SCIENCE</t>
  </si>
  <si>
    <t>1360-1385</t>
  </si>
  <si>
    <t>TRIALS</t>
  </si>
  <si>
    <t>TRIBOLOGY INTERNATIONAL</t>
  </si>
  <si>
    <t>0301-679X</t>
  </si>
  <si>
    <t>TRIBOLOGY LETTERS</t>
  </si>
  <si>
    <t>1023-8883</t>
  </si>
  <si>
    <t>TRIBOLOGY TRANSACTIONS</t>
  </si>
  <si>
    <t>1040-2004</t>
  </si>
  <si>
    <t>TRIMESTRE ECONOMICO</t>
  </si>
  <si>
    <t>0041-3011</t>
  </si>
  <si>
    <t>TROPICAL ANIMAL HEALTH AND PRODUCTION</t>
  </si>
  <si>
    <t>0049-4747</t>
  </si>
  <si>
    <t>TROPICAL BIOMEDICINE</t>
  </si>
  <si>
    <t>0127-5720</t>
  </si>
  <si>
    <t>TROPICAL CONSERVATION SCIENCE</t>
  </si>
  <si>
    <t>1940-0829</t>
  </si>
  <si>
    <t>TROPICAL DOCTOR</t>
  </si>
  <si>
    <t>0049-4755</t>
  </si>
  <si>
    <t>TROPICAL GRASSLANDS-FORRAJES TROPICALES</t>
  </si>
  <si>
    <t>2346-3775</t>
  </si>
  <si>
    <t>TROPICAL JOURNAL OF PHARMACEUTICAL RESEARCH</t>
  </si>
  <si>
    <t>1596-5996</t>
  </si>
  <si>
    <t>TROPICAL MEDICINE &amp; INTERNATIONAL HEALTH</t>
  </si>
  <si>
    <t>1360-2276</t>
  </si>
  <si>
    <t>TROPICAL PLANT BIOLOGY</t>
  </si>
  <si>
    <t>1935-9756</t>
  </si>
  <si>
    <t>TROPICAL PLANT PATHOLOGY</t>
  </si>
  <si>
    <t>1983-2052</t>
  </si>
  <si>
    <t>TROPICAL ZOOLOGY</t>
  </si>
  <si>
    <t>0394-6975</t>
  </si>
  <si>
    <t>TSINGHUA SCIENCE AND TECHNOLOGY</t>
  </si>
  <si>
    <t>1007-0214</t>
  </si>
  <si>
    <t>TUBERCULOSIS</t>
  </si>
  <si>
    <t>1472-9792</t>
  </si>
  <si>
    <t>TUEXENIA</t>
  </si>
  <si>
    <t>0722-494X</t>
  </si>
  <si>
    <t>0300-8916</t>
  </si>
  <si>
    <t>TUNNELLING AND UNDERGROUND SPACE TECHNOLOGY</t>
  </si>
  <si>
    <t>0886-7798</t>
  </si>
  <si>
    <t>TURKIYE ENTOMOLOJI DERGISI-TURKISH JOURNAL OF ENTOMOLOGY</t>
  </si>
  <si>
    <t>1010-6960</t>
  </si>
  <si>
    <t>TURK GOGUS KALP DAMAR CERRAHISI DERGISI-TURKISH JOURNAL OF THORACIC AND CARDIOVASCULAR SURGERY</t>
  </si>
  <si>
    <t>1301-5680</t>
  </si>
  <si>
    <t>TURKISH JOURNAL OF AGRICULTURE AND FORESTRY</t>
  </si>
  <si>
    <t>1300-011X</t>
  </si>
  <si>
    <t>TURKISH JOURNAL OF BIOCHEMISTRY-TURK BIYOKIMYA DERGISI</t>
  </si>
  <si>
    <t>0250-4685</t>
  </si>
  <si>
    <t>TURKISH JOURNAL OF BIOLOGY</t>
  </si>
  <si>
    <t>1300-0152</t>
  </si>
  <si>
    <t>TURKISH JOURNAL OF BOTANY</t>
  </si>
  <si>
    <t>1300-008X</t>
  </si>
  <si>
    <t>TURKISH JOURNAL OF CHEMISTRY</t>
  </si>
  <si>
    <t>1300-0527</t>
  </si>
  <si>
    <t>TURKISH JOURNAL OF EARTH SCIENCES</t>
  </si>
  <si>
    <t>1300-0985</t>
  </si>
  <si>
    <t>TURKISH JOURNAL OF ELECTRICAL ENGINEERING AND COMPUTER SCIENCES</t>
  </si>
  <si>
    <t>1300-0632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</si>
  <si>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</si>
  <si>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</si>
  <si>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</si>
  <si>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</si>
  <si>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</si>
  <si>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TURKISH JOURNAL OF GERIATRICS-TURK GERIATRI DERGISI</t>
  </si>
  <si>
    <t>1304-2947</t>
  </si>
  <si>
    <t>TURKISH JOURNAL OF HEMATOLOGY</t>
  </si>
  <si>
    <t>1300-7777</t>
  </si>
  <si>
    <t>TURKISH JOURNAL OF MATHEMATICS</t>
  </si>
  <si>
    <t>1300-0098</t>
  </si>
  <si>
    <t>TURKISH JOURNAL OF MEDICAL SCIENCES</t>
  </si>
  <si>
    <t>1300-0144</t>
  </si>
  <si>
    <t>TURKISH JOURNAL OF PHYSICAL MEDICINE AND REHABILITATION</t>
  </si>
  <si>
    <t>2587-0823</t>
  </si>
  <si>
    <t>TURKISH JOURNAL OF VETERINARY &amp; ANIMAL SCIENCES</t>
  </si>
  <si>
    <t>1300-0128</t>
  </si>
  <si>
    <t>TURKISH JOURNAL OF ZOOLOGY</t>
  </si>
  <si>
    <t>1300-0179</t>
  </si>
  <si>
    <t>TURKISH NEUROSURGERY</t>
  </si>
  <si>
    <t>1019-5149</t>
  </si>
  <si>
    <t>TURK PSIKIYATRI DERGISI</t>
  </si>
  <si>
    <t>1300-2163</t>
  </si>
  <si>
    <t>TURK PSIKOLOJI DERGISI</t>
  </si>
  <si>
    <t>1300-4433</t>
  </si>
  <si>
    <t>TURKISH STUDIES</t>
  </si>
  <si>
    <t>1468-3849</t>
  </si>
  <si>
    <t>TURKISH JOURNAL OF PEDIATRICS</t>
  </si>
  <si>
    <t>0041-4301</t>
  </si>
  <si>
    <t>TWIN RESEARCH AND HUMAN GENETICS</t>
  </si>
  <si>
    <t>1832-4274</t>
  </si>
  <si>
    <t>TYDSKRIF VIR GEESTESWETENSKAPPE</t>
  </si>
  <si>
    <t>0041-4751</t>
  </si>
  <si>
    <t>UNIVERSITY OF CHICAGO LAW REVIEW</t>
  </si>
  <si>
    <t>0041-9494</t>
  </si>
  <si>
    <t>UNIVERSITY OF ILLINOIS LAW REVIEW</t>
  </si>
  <si>
    <t>0276-9948</t>
  </si>
  <si>
    <t>UNIVERSITY OF PENNSYLVANIA JOURNAL OF INTERNATIONAL LAW</t>
  </si>
  <si>
    <t>1938-0283</t>
  </si>
  <si>
    <t>UNIVERSITY OF PENNSYLVANIA LAW REVIEW</t>
  </si>
  <si>
    <t>0041-9907</t>
  </si>
  <si>
    <t>UNIVERSITY OF PITTSBURGH LAW REVIEW</t>
  </si>
  <si>
    <t>0041-9915</t>
  </si>
  <si>
    <t>UNIVERSITY POLITEHNICA OF BUCHAREST SCIENTIFIC BULLETIN-SERIES A-APPLIED MATHEMATICS AND PHYSICS</t>
  </si>
  <si>
    <t>1223-7027</t>
  </si>
  <si>
    <t>UNIVERSITY OF TORONTO LAW JOURNAL</t>
  </si>
  <si>
    <t>0042-0220</t>
  </si>
  <si>
    <t>UCLA LAW REVIEW</t>
  </si>
  <si>
    <t>0041-5650</t>
  </si>
  <si>
    <t>UHOD-ULUSLARARASI HEMATOLOJI-ONKOLOJI DERGISI</t>
  </si>
  <si>
    <t>1306-133X</t>
  </si>
  <si>
    <t>UKRAINIAN JOURNAL OF PHYSICAL OPTICS</t>
  </si>
  <si>
    <t>1609-1833</t>
  </si>
  <si>
    <t>UKRAINIAN MATHEMATICAL JOURNAL</t>
  </si>
  <si>
    <t>0041-5995</t>
  </si>
  <si>
    <t>ULTRAMICROSCOPY</t>
  </si>
  <si>
    <t>0304-3991</t>
  </si>
  <si>
    <t>ULTRASCHALL IN DER MEDIZIN</t>
  </si>
  <si>
    <t>0172-4614</t>
  </si>
  <si>
    <t>ULTRASONICS SONOCHEMISTRY</t>
  </si>
  <si>
    <t>1350-4177</t>
  </si>
  <si>
    <t>ULTRASONIC IMAGING</t>
  </si>
  <si>
    <t>0161-7346</t>
  </si>
  <si>
    <t>ULTRASONICS</t>
  </si>
  <si>
    <t>0041-624X</t>
  </si>
  <si>
    <t>ULTRASOUND IN MEDICINE AND BIOLOGY</t>
  </si>
  <si>
    <t>0301-5629</t>
  </si>
  <si>
    <t>ULTRASOUND IN OBSTETRICS &amp; GYNECOLOGY</t>
  </si>
  <si>
    <t>0960-7692</t>
  </si>
  <si>
    <t>ULTRASOUND QUARTERLY</t>
  </si>
  <si>
    <t>0894-8771</t>
  </si>
  <si>
    <t>ULTRASTRUCTURAL PATHOLOGY</t>
  </si>
  <si>
    <t>0191-3123</t>
  </si>
  <si>
    <t>ULUSAL TRAVMA VE ACIL CERRAHI DERGISI-TURKISH JOURNAL OF TRAUMA &amp; EMERGENCY SURGERY</t>
  </si>
  <si>
    <t>1306-696X</t>
  </si>
  <si>
    <t>ULUSLARARASI ILISKILER-INTERNATIONAL RELATIONS</t>
  </si>
  <si>
    <t>1304-7310</t>
  </si>
  <si>
    <t>UNDERSEA AND HYPERBARIC MEDICINE</t>
  </si>
  <si>
    <t>1066-2936</t>
  </si>
  <si>
    <t>UNFALLCHIRURG</t>
  </si>
  <si>
    <t>0177-5537</t>
  </si>
  <si>
    <t>UNITED EUROPEAN GASTROENTEROLOGY JOURNAL</t>
  </si>
  <si>
    <t>2050-6406</t>
  </si>
  <si>
    <t>UNIVERSITAS PSYCHOLOGICA</t>
  </si>
  <si>
    <t>1657-9267</t>
  </si>
  <si>
    <t>UNIVERSAL ACCESS IN THE INFORMATION SOCIETY</t>
  </si>
  <si>
    <t>1615-5289</t>
  </si>
  <si>
    <t>UPSALA JOURNAL OF MEDICAL SCIENCES</t>
  </si>
  <si>
    <t>0300-9734</t>
  </si>
  <si>
    <t>URBAN AFFAIRS REVIEW</t>
  </si>
  <si>
    <t>1078-0874</t>
  </si>
  <si>
    <t>URBAN DESIGN INTERNATIONAL</t>
  </si>
  <si>
    <t>1357-5317</t>
  </si>
  <si>
    <t>URBAN ECOSYSTEMS</t>
  </si>
  <si>
    <t>1083-8155</t>
  </si>
  <si>
    <t>URBAN EDUCATION</t>
  </si>
  <si>
    <t>0042-0859</t>
  </si>
  <si>
    <t>URBAN FORESTRY &amp; URBAN GREENING</t>
  </si>
  <si>
    <t>1618-8667</t>
  </si>
  <si>
    <t>URBAN GEOGRAPHY</t>
  </si>
  <si>
    <t>0272-3638</t>
  </si>
  <si>
    <t>URBAN POLICY AND RESEARCH</t>
  </si>
  <si>
    <t>0811-1146</t>
  </si>
  <si>
    <t>URBAN STUDIES</t>
  </si>
  <si>
    <t>0042-0980</t>
  </si>
  <si>
    <t>URBAN WATER JOURNAL</t>
  </si>
  <si>
    <t>1573-062X</t>
  </si>
  <si>
    <t>UROLOGIC CLINICS OF NORTH AMERICA</t>
  </si>
  <si>
    <t>0094-0143</t>
  </si>
  <si>
    <t>UROLOGIA INTERNATIONALIS</t>
  </si>
  <si>
    <t>0042-1138</t>
  </si>
  <si>
    <t>UROLOGY JOURNAL</t>
  </si>
  <si>
    <t>1735-1308</t>
  </si>
  <si>
    <t>UROLOGIC ONCOLOGY-SEMINARS AND ORIGINAL INVESTIGATIONS</t>
  </si>
  <si>
    <t>1078-1439</t>
  </si>
  <si>
    <t>UROLITHIASIS</t>
  </si>
  <si>
    <t>2194-7228</t>
  </si>
  <si>
    <t>UROLOGE</t>
  </si>
  <si>
    <t>0340-2592</t>
  </si>
  <si>
    <t>UROLOGY</t>
  </si>
  <si>
    <t>0090-4295</t>
  </si>
  <si>
    <t>URSUS</t>
  </si>
  <si>
    <t>1537-6176</t>
  </si>
  <si>
    <t>USER MODELING AND USER-ADAPTED INTERACTION</t>
  </si>
  <si>
    <t>0924-1868</t>
  </si>
  <si>
    <t>UTILITIES POLICY</t>
  </si>
  <si>
    <t>0957-1787</t>
  </si>
  <si>
    <t>UTILITAS MATHEMATICA</t>
  </si>
  <si>
    <t>0315-3681</t>
  </si>
  <si>
    <t>VIRGINIA LAW REVIEW</t>
  </si>
  <si>
    <t>0042-6601</t>
  </si>
  <si>
    <t>VACCINE</t>
  </si>
  <si>
    <t>0264-410X</t>
  </si>
  <si>
    <t>VACUUM</t>
  </si>
  <si>
    <t>0042-207X</t>
  </si>
  <si>
    <t>VADOSE ZONE JOURNAL</t>
  </si>
  <si>
    <t>VALUE IN HEALTH</t>
  </si>
  <si>
    <t>1098-3015</t>
  </si>
  <si>
    <t>VANDERBILT LAW REVIEW</t>
  </si>
  <si>
    <t>0042-2533</t>
  </si>
  <si>
    <t>VASA-EUROPEAN JOURNAL OF VASCULAR MEDICINE</t>
  </si>
  <si>
    <t>0301-1526</t>
  </si>
  <si>
    <t>VASCULAR AND ENDOVASCULAR SURGERY</t>
  </si>
  <si>
    <t>1538-5744</t>
  </si>
  <si>
    <t>VASCULAR MEDICINE</t>
  </si>
  <si>
    <t>1358-863X</t>
  </si>
  <si>
    <t>VASCULAR PHARMACOLOGY</t>
  </si>
  <si>
    <t>1537-1891</t>
  </si>
  <si>
    <t>VASCULAR</t>
  </si>
  <si>
    <t>1708-5381</t>
  </si>
  <si>
    <t>VECTOR-BORNE AND ZOONOTIC DISEASES</t>
  </si>
  <si>
    <t>1530-3667</t>
  </si>
  <si>
    <t>VEGETATION HISTORY AND ARCHAEOBOTANY</t>
  </si>
  <si>
    <t>0939-6314</t>
  </si>
  <si>
    <t>VEHICULAR COMMUNICATIONS</t>
  </si>
  <si>
    <t>2214-2096</t>
  </si>
  <si>
    <t>VEHICLE SYSTEM DYNAMICS</t>
  </si>
  <si>
    <t>0042-3114</t>
  </si>
  <si>
    <t>VERHALTENSTHERAPIE</t>
  </si>
  <si>
    <t>1016-6262</t>
  </si>
  <si>
    <t>VERTEBRATE ZOOLOGY</t>
  </si>
  <si>
    <t>1864-5755</t>
  </si>
  <si>
    <t>VETERINARY ANAESTHESIA AND ANALGESIA</t>
  </si>
  <si>
    <t>1467-2987</t>
  </si>
  <si>
    <t>VETERINARSKI ARHIV</t>
  </si>
  <si>
    <t>0372-5480</t>
  </si>
  <si>
    <t>VETERINARY CLINICS OF NORTH AMERICA-EQUINE PRACTICE</t>
  </si>
  <si>
    <t>0749-0739</t>
  </si>
  <si>
    <t>VETERINARY CLINICS OF NORTH AMERICA-FOOD ANIMAL PRACTICE</t>
  </si>
  <si>
    <t>0749-0720</t>
  </si>
  <si>
    <t>VETERINARY CLINICS OF NORTH AMERICA-SMALL ANIMAL PRACTICE</t>
  </si>
  <si>
    <t>0195-5616</t>
  </si>
  <si>
    <t>VETERINARY CLINICAL PATHOLOGY</t>
  </si>
  <si>
    <t>0275-6382</t>
  </si>
  <si>
    <t>VETERINARY AND COMPARATIVE ONCOLOGY</t>
  </si>
  <si>
    <t>1476-5810</t>
  </si>
  <si>
    <t>VETERINARY AND COMPARATIVE ORTHOPAEDICS AND TRAUMATOLOGY</t>
  </si>
  <si>
    <t>0932-0814</t>
  </si>
  <si>
    <t>VETERINARY DERMATOLOGY</t>
  </si>
  <si>
    <t>0959-4493</t>
  </si>
  <si>
    <t>VETERINARY IMMUNOLOGY AND IMMUNOPATHOLOGY</t>
  </si>
  <si>
    <t>0165-2427</t>
  </si>
  <si>
    <t>VETERINARIA ITALIANA</t>
  </si>
  <si>
    <t>0505-401X</t>
  </si>
  <si>
    <t>VETERINARY JOURNAL</t>
  </si>
  <si>
    <t>1090-0233</t>
  </si>
  <si>
    <t>VETERINARNI MEDICINA</t>
  </si>
  <si>
    <t>0375-8427</t>
  </si>
  <si>
    <t>VETERINARIA MEXICO</t>
  </si>
  <si>
    <t>VETERINARY MICROBIOLOGY</t>
  </si>
  <si>
    <t>0378-1135</t>
  </si>
  <si>
    <t>VETERINARY OPHTHALMOLOGY</t>
  </si>
  <si>
    <t>1463-5216</t>
  </si>
  <si>
    <t>VETERINARY PARASITOLOGY</t>
  </si>
  <si>
    <t>0304-4017</t>
  </si>
  <si>
    <t>VETERINARY PATHOLOGY</t>
  </si>
  <si>
    <t>0300-9858</t>
  </si>
  <si>
    <t>VETERINARY QUARTERLY</t>
  </si>
  <si>
    <t>0165-2176</t>
  </si>
  <si>
    <t>VETERINARY RADIOLOGY &amp; ULTRASOUND</t>
  </si>
  <si>
    <t>1058-8183</t>
  </si>
  <si>
    <t>VETERINARY RECORD</t>
  </si>
  <si>
    <t>0042-4900</t>
  </si>
  <si>
    <t>VETERINARY RESEARCH</t>
  </si>
  <si>
    <t>0928-4249</t>
  </si>
  <si>
    <t>VETERINARY RESEARCH COMMUNICATIONS</t>
  </si>
  <si>
    <t>0165-7380</t>
  </si>
  <si>
    <t>VETERINARY RESEARCH FORUM</t>
  </si>
  <si>
    <t>2008-8140</t>
  </si>
  <si>
    <t>VETERINARY SURGERY</t>
  </si>
  <si>
    <t>0161-3499</t>
  </si>
  <si>
    <t>VIAL-VIGO INTERNATIONAL JOURNAL OF APPLIED LINGUISTICS</t>
  </si>
  <si>
    <t>1697-0381</t>
  </si>
  <si>
    <t>VIBRATIONAL SPECTROSCOPY</t>
  </si>
  <si>
    <t>0924-2031</t>
  </si>
  <si>
    <t>VIDEOSURGERY AND OTHER MINIINVASIVE TECHNIQUES</t>
  </si>
  <si>
    <t>1895-4588</t>
  </si>
  <si>
    <t>VIE ET MILIEU-LIFE AND ENVIRONMENT</t>
  </si>
  <si>
    <t>0240-8759</t>
  </si>
  <si>
    <t>VIOLENCE AGAINST WOMEN</t>
  </si>
  <si>
    <t>1077-8012</t>
  </si>
  <si>
    <t>VIOLENCE AND VICTIMS</t>
  </si>
  <si>
    <t>0886-6708</t>
  </si>
  <si>
    <t>VIRAL IMMUNOLOGY</t>
  </si>
  <si>
    <t>0882-8245</t>
  </si>
  <si>
    <t>VIRCHOWS ARCHIV</t>
  </si>
  <si>
    <t>0945-6317</t>
  </si>
  <si>
    <t>VIROLOGY JOURNAL</t>
  </si>
  <si>
    <t>VIROLOGICA SINICA</t>
  </si>
  <si>
    <t>1674-0769</t>
  </si>
  <si>
    <t>VIROLOGIE</t>
  </si>
  <si>
    <t>1267-8694</t>
  </si>
  <si>
    <t>VIROLOGY</t>
  </si>
  <si>
    <t>0042-6822</t>
  </si>
  <si>
    <t>VIRTUAL REALITY</t>
  </si>
  <si>
    <t>1359-4338</t>
  </si>
  <si>
    <t>VIRULENCE</t>
  </si>
  <si>
    <t>2150-5594</t>
  </si>
  <si>
    <t>VIRUS GENES</t>
  </si>
  <si>
    <t>0920-8569</t>
  </si>
  <si>
    <t>VIRUS RESEARCH</t>
  </si>
  <si>
    <t>0168-1702</t>
  </si>
  <si>
    <t>VIRUSES-BASEL</t>
  </si>
  <si>
    <t>VISUAL COGNITION</t>
  </si>
  <si>
    <t>1350-6285</t>
  </si>
  <si>
    <t>VISION RESEARCH</t>
  </si>
  <si>
    <t>0042-6989</t>
  </si>
  <si>
    <t>VISUAL COMMUNICATION</t>
  </si>
  <si>
    <t>1470-3572</t>
  </si>
  <si>
    <t>VISUAL COMPUTER</t>
  </si>
  <si>
    <t>0178-2789</t>
  </si>
  <si>
    <t>VISUAL NEUROSCIENCE</t>
  </si>
  <si>
    <t>0952-5238</t>
  </si>
  <si>
    <t>VITAMINS AND HORMONES</t>
  </si>
  <si>
    <t>0083-6729</t>
  </si>
  <si>
    <t>VITIS</t>
  </si>
  <si>
    <t>0042-7500</t>
  </si>
  <si>
    <t>VLAAMS DIERGENEESKUNDIG TIJDSCHRIFT</t>
  </si>
  <si>
    <t>0303-9021</t>
  </si>
  <si>
    <t>VLDB JOURNAL</t>
  </si>
  <si>
    <t>1066-8888</t>
  </si>
  <si>
    <t>VOCATIONS AND LEARNING</t>
  </si>
  <si>
    <t>1874-785X</t>
  </si>
  <si>
    <t>VOJNOSANITETSKI PREGLED</t>
  </si>
  <si>
    <t>0042-8450</t>
  </si>
  <si>
    <t>VOLUNTAS</t>
  </si>
  <si>
    <t>0957-8765</t>
  </si>
  <si>
    <t>VOPROSY PSIKHOLOGII</t>
  </si>
  <si>
    <t>0042-8841</t>
  </si>
  <si>
    <t>VOX SANGUINIS</t>
  </si>
  <si>
    <t>0042-9007</t>
  </si>
  <si>
    <t>WAR IN HISTORY</t>
  </si>
  <si>
    <t>0968-3445</t>
  </si>
  <si>
    <t>WAR &amp; SOCIETY</t>
  </si>
  <si>
    <t>0729-2473</t>
  </si>
  <si>
    <t>WASHINGTON LAW REVIEW</t>
  </si>
  <si>
    <t>0043-0617</t>
  </si>
  <si>
    <t>WASHINGTON QUARTERLY</t>
  </si>
  <si>
    <t>0163-660X</t>
  </si>
  <si>
    <t>WASSERWIRTSCHAFT</t>
  </si>
  <si>
    <t>0043-0978</t>
  </si>
  <si>
    <t>WASTE AND BIOMASS VALORIZATION</t>
  </si>
  <si>
    <t>1877-2641</t>
  </si>
  <si>
    <t>WASTE MANAGEMENT</t>
  </si>
  <si>
    <t>0956-053X</t>
  </si>
  <si>
    <t>WASTE MANAGEMENT &amp; RESEARCH</t>
  </si>
  <si>
    <t>0734-242X</t>
  </si>
  <si>
    <t>WATER AIR AND SOIL POLLUTION</t>
  </si>
  <si>
    <t>0049-6979</t>
  </si>
  <si>
    <t>WATER ALTERNATIVES-AN INTERDISCIPLINARY JOURNAL ON WATER POLITICS AND DEVELOPMENT</t>
  </si>
  <si>
    <t>1965-0175</t>
  </si>
  <si>
    <t>WATER AND ENVIRONMENT JOURNAL</t>
  </si>
  <si>
    <t>1747-6585</t>
  </si>
  <si>
    <t>WATER ENVIRONMENT RESEARCH</t>
  </si>
  <si>
    <t>1061-4303</t>
  </si>
  <si>
    <t>WATER INTERNATIONAL</t>
  </si>
  <si>
    <t>0250-8060</t>
  </si>
  <si>
    <t>WATER POLICY</t>
  </si>
  <si>
    <t>1366-7017</t>
  </si>
  <si>
    <t>WATER QUALITY RESEARCH JOURNAL OF CANADA</t>
  </si>
  <si>
    <t>1201-3080</t>
  </si>
  <si>
    <t>WATER RESEARCH</t>
  </si>
  <si>
    <t>0043-1354</t>
  </si>
  <si>
    <t>WATER RESOURCES MANAGEMENT</t>
  </si>
  <si>
    <t>0920-4741</t>
  </si>
  <si>
    <t>WATER RESOURCES RESEARCH</t>
  </si>
  <si>
    <t>0043-1397</t>
  </si>
  <si>
    <t>WATER RESOURCES</t>
  </si>
  <si>
    <t>0097-8078</t>
  </si>
  <si>
    <t>WATER SA</t>
  </si>
  <si>
    <t>0378-4738</t>
  </si>
  <si>
    <t>WATER SCIENCE AND TECHNOLOGY</t>
  </si>
  <si>
    <t>0273-1223</t>
  </si>
  <si>
    <t>WATER SCIENCE AND TECHNOLOGY-WATER SUPPLY</t>
  </si>
  <si>
    <t>1606-9749</t>
  </si>
  <si>
    <t>WATERBIRDS</t>
  </si>
  <si>
    <t>1524-4695</t>
  </si>
  <si>
    <t>WATER</t>
  </si>
  <si>
    <t>WAVE MOTION</t>
  </si>
  <si>
    <t>0165-2125</t>
  </si>
  <si>
    <t>WAVES IN RANDOM AND COMPLEX MEDIA</t>
  </si>
  <si>
    <t>1745-5030</t>
  </si>
  <si>
    <t>WEAR</t>
  </si>
  <si>
    <t>0043-1648</t>
  </si>
  <si>
    <t>WEATHER</t>
  </si>
  <si>
    <t>0043-1656</t>
  </si>
  <si>
    <t>WEATHER CLIMATE AND SOCIETY</t>
  </si>
  <si>
    <t>1948-8327</t>
  </si>
  <si>
    <t>WEATHER AND FORECASTING</t>
  </si>
  <si>
    <t>0882-8156</t>
  </si>
  <si>
    <t>WEB ECOLOGY</t>
  </si>
  <si>
    <t>2193-3081</t>
  </si>
  <si>
    <t>WEED BIOLOGY AND MANAGEMENT</t>
  </si>
  <si>
    <t>1444-6162</t>
  </si>
  <si>
    <t>WEED RESEARCH</t>
  </si>
  <si>
    <t>0043-1737</t>
  </si>
  <si>
    <t>WEED SCIENCE</t>
  </si>
  <si>
    <t>0043-1745</t>
  </si>
  <si>
    <t>WEED TECHNOLOGY</t>
  </si>
  <si>
    <t>0890-037X</t>
  </si>
  <si>
    <t>WELDING JOURNAL</t>
  </si>
  <si>
    <t>0043-2296</t>
  </si>
  <si>
    <t>WELDING IN THE WORLD</t>
  </si>
  <si>
    <t>0043-2288</t>
  </si>
  <si>
    <t>WEST EUROPEAN POLITICS</t>
  </si>
  <si>
    <t>0140-2382</t>
  </si>
  <si>
    <t>WESTERN NORTH AMERICAN NATURALIST</t>
  </si>
  <si>
    <t>1527-0904</t>
  </si>
  <si>
    <t>WESTERN JOURNAL OF NURSING RESEARCH</t>
  </si>
  <si>
    <t>0193-9459</t>
  </si>
  <si>
    <t>WETLANDS ECOLOGY AND MANAGEMENT</t>
  </si>
  <si>
    <t>0923-4861</t>
  </si>
  <si>
    <t>WETLANDS</t>
  </si>
  <si>
    <t>0277-5212</t>
  </si>
  <si>
    <t>WHO TECHNICAL REPORT SERIES</t>
  </si>
  <si>
    <t>0512-3054</t>
  </si>
  <si>
    <t>WIENER KLINISCHE WOCHENSCHRIFT</t>
  </si>
  <si>
    <t>0043-5325</t>
  </si>
  <si>
    <t>WIENER TIERARZTLICHE MONATSSCHRIFT</t>
  </si>
  <si>
    <t>0043-535X</t>
  </si>
  <si>
    <t>WILDERNESS &amp; ENVIRONMENTAL MEDICINE</t>
  </si>
  <si>
    <t>1080-6032</t>
  </si>
  <si>
    <t>WILDLIFE BIOLOGY</t>
  </si>
  <si>
    <t>0909-6396</t>
  </si>
  <si>
    <t>WILDLIFE MONOGRAPHS</t>
  </si>
  <si>
    <t>0084-0173</t>
  </si>
  <si>
    <t>WILDLIFE RESEARCH</t>
  </si>
  <si>
    <t>1035-3712</t>
  </si>
  <si>
    <t>WILDLIFE SOCIETY BULLETIN</t>
  </si>
  <si>
    <t>1938-5463</t>
  </si>
  <si>
    <t>WILLDENOWIA</t>
  </si>
  <si>
    <t>0511-9618</t>
  </si>
  <si>
    <t>WILSON JOURNAL OF ORNITHOLOGY</t>
  </si>
  <si>
    <t>1559-4491</t>
  </si>
  <si>
    <t>WIND ENERGY</t>
  </si>
  <si>
    <t>1095-4244</t>
  </si>
  <si>
    <t>WIND AND STRUCTURES</t>
  </si>
  <si>
    <t>1226-6116</t>
  </si>
  <si>
    <t>WIRELESS COMMUNICATIONS &amp; MOBILE COMPUTING</t>
  </si>
  <si>
    <t>1530-8669</t>
  </si>
  <si>
    <t>WIRELESS NETWORKS</t>
  </si>
  <si>
    <t>1022-0038</t>
  </si>
  <si>
    <t>WIRELESS PERSONAL COMMUNICATIONS</t>
  </si>
  <si>
    <t>0929-6212</t>
  </si>
  <si>
    <t>WILEY INTERDISCIPLINARY REVIEWS-CLIMATE CHANGE</t>
  </si>
  <si>
    <t>1757-7780</t>
  </si>
  <si>
    <t>WILEY INTERDISCIPLINARY REVIEWS-COGNITIVE SCIENCE</t>
  </si>
  <si>
    <t>1939-5078</t>
  </si>
  <si>
    <t>WILEY INTERDISCIPLINARY REVIEWS-COMPUTATIONAL MOLECULAR SCIENCE</t>
  </si>
  <si>
    <t>1759-0876</t>
  </si>
  <si>
    <t>WILEY INTERDISCIPLINARY REVIEWS-DATA MINING AND KNOWLEDGE DISCOVERY</t>
  </si>
  <si>
    <t>1942-4787</t>
  </si>
  <si>
    <t>WILEY INTERDISCIPLINARY REVIEWS-DEVELOPMENTAL BIOLOGY</t>
  </si>
  <si>
    <t>1759-7684</t>
  </si>
  <si>
    <t>WILEY INTERDISCIPLINARY REVIEWS-ENERGY AND ENVIRONMENT</t>
  </si>
  <si>
    <t>2041-8396</t>
  </si>
  <si>
    <t>WILEY INTERDISCIPLINARY REVIEWS-NANOMEDICINE AND NANOBIOTECHNOLOGY</t>
  </si>
  <si>
    <t>1939-5116</t>
  </si>
  <si>
    <t>WILEY INTERDISCIPLINARY REVIEWS-RNA</t>
  </si>
  <si>
    <t>1757-7004</t>
  </si>
  <si>
    <t>WILEY INTERDISCIPLINARY REVIEWS-SYSTEMS BIOLOGY AND MEDICINE</t>
  </si>
  <si>
    <t>1939-5094</t>
  </si>
  <si>
    <t>WILEY INTERDISCIPLINARY REVIEWS-WATER</t>
  </si>
  <si>
    <t>2049-1948</t>
  </si>
  <si>
    <t>WISCONSIN LAW REVIEW</t>
  </si>
  <si>
    <t>0043-650X</t>
  </si>
  <si>
    <t>WOCHENBLATT FUR PAPIERFABRIKATION</t>
  </si>
  <si>
    <t>0043-7131</t>
  </si>
  <si>
    <t>WOMEN AND BIRTH</t>
  </si>
  <si>
    <t>1871-5192</t>
  </si>
  <si>
    <t>WOMEN &amp; HEALTH</t>
  </si>
  <si>
    <t>0363-0242</t>
  </si>
  <si>
    <t>WOMENS HEALTH ISSUES</t>
  </si>
  <si>
    <t>1049-3867</t>
  </si>
  <si>
    <t>WOMENS STUDIES INTERNATIONAL FORUM</t>
  </si>
  <si>
    <t>0277-5395</t>
  </si>
  <si>
    <t>WOMEN &amp; THERAPY</t>
  </si>
  <si>
    <t>0270-3149</t>
  </si>
  <si>
    <t>WOOD AND FIBER SCIENCE</t>
  </si>
  <si>
    <t>0735-6161</t>
  </si>
  <si>
    <t>WOOD RESEARCH</t>
  </si>
  <si>
    <t>1336-4561</t>
  </si>
  <si>
    <t>WOOD SCIENCE AND TECHNOLOGY</t>
  </si>
  <si>
    <t>0043-7719</t>
  </si>
  <si>
    <t>WORK-A JOURNAL OF PREVENTION ASSESSMENT &amp; REHABILITATION</t>
  </si>
  <si>
    <t>1051-9815</t>
  </si>
  <si>
    <t>WORK EMPLOYMENT AND SOCIETY</t>
  </si>
  <si>
    <t>0950-0170</t>
  </si>
  <si>
    <t>WORK AND OCCUPATIONS</t>
  </si>
  <si>
    <t>0730-8884</t>
  </si>
  <si>
    <t>WORK AND STRESS</t>
  </si>
  <si>
    <t>0267-8373</t>
  </si>
  <si>
    <t>WORKPLACE HEALTH &amp; SAFETY</t>
  </si>
  <si>
    <t>2165-0799</t>
  </si>
  <si>
    <t>WORLD ALLERGY ORGANIZATION JOURNAL</t>
  </si>
  <si>
    <t>1939-4551</t>
  </si>
  <si>
    <t>WORLD BANK ECONOMIC REVIEW</t>
  </si>
  <si>
    <t>0258-6770</t>
  </si>
  <si>
    <t>WORLD BANK RESEARCH OBSERVER</t>
  </si>
  <si>
    <t>0257-3032</t>
  </si>
  <si>
    <t>WORLD DEVELOPMENT</t>
  </si>
  <si>
    <t>0305-750X</t>
  </si>
  <si>
    <t>WORLD ECONOMY</t>
  </si>
  <si>
    <t>0378-5920</t>
  </si>
  <si>
    <t>WORLD ENGLISHES</t>
  </si>
  <si>
    <t>0883-2919</t>
  </si>
  <si>
    <t>WORLD JOURNAL OF BIOLOGICAL PSYCHIATRY</t>
  </si>
  <si>
    <t>1562-2975</t>
  </si>
  <si>
    <t>WORLD JOURNAL OF CLINICAL CASES</t>
  </si>
  <si>
    <t>2307-8960</t>
  </si>
  <si>
    <t>WORLD JOURNAL OF EMERGENCY SURGERY</t>
  </si>
  <si>
    <t>1749-7922</t>
  </si>
  <si>
    <t>WORLD JOURNAL OF GASTROINTESTINAL ONCOLOGY</t>
  </si>
  <si>
    <t>1948-5204</t>
  </si>
  <si>
    <t>WORLD JOURNAL OF GASTROENTEROLOGY</t>
  </si>
  <si>
    <t>1007-9327</t>
  </si>
  <si>
    <t>WORLD JOURNAL OF MENS HEALTH</t>
  </si>
  <si>
    <t>2287-4208</t>
  </si>
  <si>
    <t>WORLD JOURNAL OF MICROBIOLOGY &amp; BIOTECHNOLOGY</t>
  </si>
  <si>
    <t>0959-3993</t>
  </si>
  <si>
    <t>WORLD JOURNAL OF PEDIATRICS</t>
  </si>
  <si>
    <t>1708-8569</t>
  </si>
  <si>
    <t>WORLD JOURNAL OF STEM CELLS</t>
  </si>
  <si>
    <t>1948-0210</t>
  </si>
  <si>
    <t>WORLD JOURNAL OF SURGERY</t>
  </si>
  <si>
    <t>0364-2313</t>
  </si>
  <si>
    <t>WORLD JOURNAL OF SURGICAL ONCOLOGY</t>
  </si>
  <si>
    <t>WORLD JOURNAL OF UROLOGY</t>
  </si>
  <si>
    <t>0724-4983</t>
  </si>
  <si>
    <t>WORLD MYCOTOXIN JOURNAL</t>
  </si>
  <si>
    <t>1875-0710</t>
  </si>
  <si>
    <t>WORLD NEUROSURGERY</t>
  </si>
  <si>
    <t>1878-8750</t>
  </si>
  <si>
    <t>WORLD POLITICS</t>
  </si>
  <si>
    <t>0043-8871</t>
  </si>
  <si>
    <t>WORLDS POULTRY SCIENCE JOURNAL</t>
  </si>
  <si>
    <t>0043-9339</t>
  </si>
  <si>
    <t>WORLD PSYCHIATRY</t>
  </si>
  <si>
    <t>WORLD RABBIT SCIENCE</t>
  </si>
  <si>
    <t>1257-5011</t>
  </si>
  <si>
    <t>WORLD REVIEW OF NUTRITION AND DIETETICS</t>
  </si>
  <si>
    <t>0084-2230</t>
  </si>
  <si>
    <t>WORLD TRADE REVIEW</t>
  </si>
  <si>
    <t>1474-7456</t>
  </si>
  <si>
    <t>WORLD WIDE WEB-INTERNET AND WEB INFORMATION SYSTEMS</t>
  </si>
  <si>
    <t>1386-145X</t>
  </si>
  <si>
    <t>WORLDVIEWS ON EVIDENCE-BASED NURSING</t>
  </si>
  <si>
    <t>1545-102X</t>
  </si>
  <si>
    <t>WOUND REPAIR AND REGENERATION</t>
  </si>
  <si>
    <t>1067-1927</t>
  </si>
  <si>
    <t>WOUNDS-A COMPENDIUM OF CLINICAL RESEARCH AND PRACTICE</t>
  </si>
  <si>
    <t>1044-7946</t>
  </si>
  <si>
    <t>WRITTEN COMMUNICATION</t>
  </si>
  <si>
    <t>0741-0883</t>
  </si>
  <si>
    <t>WULFENIA</t>
  </si>
  <si>
    <t>1561-882X</t>
  </si>
  <si>
    <t>XENOBIOTICA</t>
  </si>
  <si>
    <t>0049-8254</t>
  </si>
  <si>
    <t>X-RAY SPECTROMETRY</t>
  </si>
  <si>
    <t>0049-8246</t>
  </si>
  <si>
    <t>YAKUGAKU ZASSHI-JOURNAL OF THE PHARMACEUTICAL SOCIETY OF JAPAN</t>
  </si>
  <si>
    <t>0031-6903</t>
  </si>
  <si>
    <t>YALE JOURNAL ON REGULATION</t>
  </si>
  <si>
    <t>0741-9457</t>
  </si>
  <si>
    <t>YALE LAW JOURNAL</t>
  </si>
  <si>
    <t>0044-0094</t>
  </si>
  <si>
    <t>YEAST</t>
  </si>
  <si>
    <t>0749-503X</t>
  </si>
  <si>
    <t>YONAGO ACTA MEDICA</t>
  </si>
  <si>
    <t>0513-5710</t>
  </si>
  <si>
    <t>YONSEI MEDICAL JOURNAL</t>
  </si>
  <si>
    <t>0513-5796</t>
  </si>
  <si>
    <t>YOUNG</t>
  </si>
  <si>
    <t>1103-3088</t>
  </si>
  <si>
    <t>YOUTH JUSTICE-AN INTERNATIONAL JOURNAL</t>
  </si>
  <si>
    <t>1473-2254</t>
  </si>
  <si>
    <t>YOUTH &amp; SOCIETY</t>
  </si>
  <si>
    <t>0044-118X</t>
  </si>
  <si>
    <t>YOUTH VIOLENCE AND JUVENILE JUSTICE</t>
  </si>
  <si>
    <t>1541-2040</t>
  </si>
  <si>
    <t>ZEITSCHRIFT FUR ANALYSIS UND IHRE ANWENDUNGEN</t>
  </si>
  <si>
    <t>0232-2064</t>
  </si>
  <si>
    <t>ZEITSCHRIFT FUR ANGEWANDTE MATHEMATIK UND PHYSIK</t>
  </si>
  <si>
    <t>0044-2275</t>
  </si>
  <si>
    <t>ZEITSCHRIFT FUR ANORGANISCHE UND ALLGEMEINE CHEMIE</t>
  </si>
  <si>
    <t>0044-2313</t>
  </si>
  <si>
    <t>ZEITSCHRIFT FUR ARBEITS-UND ORGANISATIONSPSYCHOLOGIE</t>
  </si>
  <si>
    <t>0932-4089</t>
  </si>
  <si>
    <t>ZEITSCHRIFT FUR ARZNEI- &amp; GEWURZPFLANZEN</t>
  </si>
  <si>
    <t>1431-9292</t>
  </si>
  <si>
    <t>ZEITSCHRIFT FUR BIBLIOTHEKSWESEN UND BIBLIOGRAPHIE</t>
  </si>
  <si>
    <t>0044-2380</t>
  </si>
  <si>
    <t>ZEITSCHRIFT FUR DIALEKTOLOGIE UND LINGUISTIK</t>
  </si>
  <si>
    <t>0044-1449</t>
  </si>
  <si>
    <t>ZEITSCHRIFT DER DEUTSCHEN GESELLSCHAFT FUR GEOWISSENSCHAFTEN</t>
  </si>
  <si>
    <t>1860-1804</t>
  </si>
  <si>
    <t>ZEITSCHRIFT FUR ENTWICKLUNGSPSYCHOLOGIE UND PADAGOGISCHE PSYCHOLOGIE</t>
  </si>
  <si>
    <t>0049-8637</t>
  </si>
  <si>
    <t>ZEITSCHRIFT FUR ERZIEHUNGSWISSENSCHAFT</t>
  </si>
  <si>
    <t>1434-663X</t>
  </si>
  <si>
    <t>ZEITSCHRIFT FUR ETHNOLOGIE</t>
  </si>
  <si>
    <t>0044-2666</t>
  </si>
  <si>
    <t>ZEITSCHRIFT FUR EVALUATION</t>
  </si>
  <si>
    <t>1619-5515</t>
  </si>
  <si>
    <t>1437-2940</t>
  </si>
  <si>
    <t>ZEITSCHRIFT FUR GASTROENTEROLOGIE</t>
  </si>
  <si>
    <t>0044-2771</t>
  </si>
  <si>
    <t>ZEITSCHRIFT FUR GEBURTSHILFE UND NEONATOLOGIE</t>
  </si>
  <si>
    <t>0948-2393</t>
  </si>
  <si>
    <t>ZEITSCHRIFT FUR GEOMORPHOLOGIE</t>
  </si>
  <si>
    <t>0372-8854</t>
  </si>
  <si>
    <t>ZEITSCHRIFT FUR GERONTOLOGIE UND GERIATRIE</t>
  </si>
  <si>
    <t>0948-6704</t>
  </si>
  <si>
    <t>ZEITSCHRIFT FUR KINDER-UND JUGENDPSYCHIATRIE UND PSYCHOTHERAPIE</t>
  </si>
  <si>
    <t>1422-4917</t>
  </si>
  <si>
    <t>ZEITSCHRIFT FUR KLINISCHE PSYCHOLOGIE UND PSYCHOTHERAPIE</t>
  </si>
  <si>
    <t>1616-3443</t>
  </si>
  <si>
    <t>ZEITSCHRIFT FUR KRISTALLOGRAPHIE-CRYSTALLINE MATERIALS</t>
  </si>
  <si>
    <t>2194-4946</t>
  </si>
  <si>
    <t>ZEITSCHRIFT FUR KRISTALLOGRAPHIE-NEW CRYSTAL STRUCTURES</t>
  </si>
  <si>
    <t>1433-7266</t>
  </si>
  <si>
    <t>ZEITSCHRIFT FUR MEDIZINISCHE PHYSIK</t>
  </si>
  <si>
    <t>0939-3889</t>
  </si>
  <si>
    <t>ZEITSCHRIFT FUR NATURFORSCHUNG SECTION A-A JOURNAL OF PHYSICAL SCIENCES</t>
  </si>
  <si>
    <t>0932-0784</t>
  </si>
  <si>
    <t>ZEITSCHRIFT FUR NATURFORSCHUNG SECTION B-A JOURNAL OF CHEMICAL SCIENCES</t>
  </si>
  <si>
    <t>0932-0776</t>
  </si>
  <si>
    <t>ZEITSCHRIFT FUR NATURFORSCHUNG SECTION C-A JOURNAL OF BIOSCIENCES</t>
  </si>
  <si>
    <t>0939-5075</t>
  </si>
  <si>
    <t>ZEITSCHRIFT FUR NEUROPSYCHOLOGIE</t>
  </si>
  <si>
    <t>1016-264X</t>
  </si>
  <si>
    <t>ZEITSCHRIFT FUR ORTHOPADIE UND UNFALLCHIRURGIE</t>
  </si>
  <si>
    <t>1864-6697</t>
  </si>
  <si>
    <t>ZEITSCHRIFT FUR PADAGOGISCHE PSYCHOLOGIE</t>
  </si>
  <si>
    <t>1010-0652</t>
  </si>
  <si>
    <t>ZEITSCHRIFT FUR PADAGOGIK</t>
  </si>
  <si>
    <t>0044-3247</t>
  </si>
  <si>
    <t>ZEITSCHRIFT FUR PHYSIKALISCHE CHEMIE-INTERNATIONAL JOURNAL OF RESEARCH IN PHYSICAL CHEMISTRY &amp; CHEMICAL PHYSICS</t>
  </si>
  <si>
    <t>0942-9352</t>
  </si>
  <si>
    <t>ZEITSCHRIFT FUR PSYCHIATRIE PSYCHOLOGIE UND PSYCHOTHERAPIE</t>
  </si>
  <si>
    <t>1661-4747</t>
  </si>
  <si>
    <t>ZEITSCHRIFT FUR PSYCHOLOGIE-JOURNAL OF PSYCHOLOGY</t>
  </si>
  <si>
    <t>2190-8370</t>
  </si>
  <si>
    <t>ZEITSCHRIFT FUR PSYCHOSOMATISCHE MEDIZIN UND PSYCHOTHERAPIE</t>
  </si>
  <si>
    <t>1438-3608</t>
  </si>
  <si>
    <t>ZEITSCHRIFT FUR RHEUMATOLOGIE</t>
  </si>
  <si>
    <t>0340-1855</t>
  </si>
  <si>
    <t>ZEITSCHRIFT FUR SEXUALFORSCHUNG</t>
  </si>
  <si>
    <t>0932-8114</t>
  </si>
  <si>
    <t>ZEITSCHRIFT FUR SOZIOLOGIE</t>
  </si>
  <si>
    <t>0340-1804</t>
  </si>
  <si>
    <t>ZEITSCHRIFT FUR SOZIOLOGIE DER ERZIEHUNG UND SOZIALISATION</t>
  </si>
  <si>
    <t>1436-1957</t>
  </si>
  <si>
    <t>ZEITSCHRIFT FUR SPORTPSYCHOLOGIE</t>
  </si>
  <si>
    <t>1612-5010</t>
  </si>
  <si>
    <t>ZEITSCHRIFT FUR SPRACHWISSENSCHAFT</t>
  </si>
  <si>
    <t>0721-9067</t>
  </si>
  <si>
    <t>ZEITSCHRIFT FUR WIRTSCHAFTSGEOGRAPHIE</t>
  </si>
  <si>
    <t>0044-3751</t>
  </si>
  <si>
    <t>ZAMM-ZEITSCHRIFT FUR ANGEWANDTE MATHEMATIK UND MECHANIK</t>
  </si>
  <si>
    <t>0044-2267</t>
  </si>
  <si>
    <t>ZENTRALBLATT FUR CHIRURGIE</t>
  </si>
  <si>
    <t>0044-409X</t>
  </si>
  <si>
    <t>ZDRAVSTVENO VARSTVO</t>
  </si>
  <si>
    <t>0351-0026</t>
  </si>
  <si>
    <t>ZEBRAFISH</t>
  </si>
  <si>
    <t>1545-8547</t>
  </si>
  <si>
    <t>ZEITGESCHICHTE</t>
  </si>
  <si>
    <t>0256-5250</t>
  </si>
  <si>
    <t>ZEMDIRBYSTE-AGRICULTURE</t>
  </si>
  <si>
    <t>1392-3196</t>
  </si>
  <si>
    <t>ZHURNAL OBSHCHEI BIOLOGII</t>
  </si>
  <si>
    <t>0044-4596</t>
  </si>
  <si>
    <t>ZHURNAL VYSSHEI NERVNOI DEYATELNOSTI IMENI I P PAVLOVA</t>
  </si>
  <si>
    <t>0044-4677</t>
  </si>
  <si>
    <t>ZKG INTERNATIONAL</t>
  </si>
  <si>
    <t>ZOO BIOLOGY</t>
  </si>
  <si>
    <t>0733-3188</t>
  </si>
  <si>
    <t>ZOOKEYS</t>
  </si>
  <si>
    <t>1313-2989</t>
  </si>
  <si>
    <t>ZOOLOGISCHER ANZEIGER</t>
  </si>
  <si>
    <t>0044-5231</t>
  </si>
  <si>
    <t>ZOOLOGICAL JOURNAL OF THE LINNEAN SOCIETY</t>
  </si>
  <si>
    <t>0024-4082</t>
  </si>
  <si>
    <t>ZOOLOGICAL LETTERS</t>
  </si>
  <si>
    <t>2056-306X</t>
  </si>
  <si>
    <t>ZOOLOGY IN THE MIDDLE EAST</t>
  </si>
  <si>
    <t>0939-7140</t>
  </si>
  <si>
    <t>ZOOLOGICAL SCIENCE</t>
  </si>
  <si>
    <t>0289-0003</t>
  </si>
  <si>
    <t>ZOOLOGICA SCRIPTA</t>
  </si>
  <si>
    <t>0300-3256</t>
  </si>
  <si>
    <t>ZOOLOGICAL STUDIES</t>
  </si>
  <si>
    <t>1021-5506</t>
  </si>
  <si>
    <t>ZOOLOGICHESKY ZHURNAL</t>
  </si>
  <si>
    <t>0044-5134</t>
  </si>
  <si>
    <t>ZOOLOGIA</t>
  </si>
  <si>
    <t>1984-4689</t>
  </si>
  <si>
    <t>ZOOLOGY</t>
  </si>
  <si>
    <t>0944-2006</t>
  </si>
  <si>
    <t>ZOOMORPHOLOGY</t>
  </si>
  <si>
    <t>0720-213X</t>
  </si>
  <si>
    <t>ZOONOSES AND PUBLIC HEALTH</t>
  </si>
  <si>
    <t>1863-1959</t>
  </si>
  <si>
    <t>ZOOSYSTEMATICS AND EVOLUTION</t>
  </si>
  <si>
    <t>1860-0743</t>
  </si>
  <si>
    <t>ZOOSYSTEMA</t>
  </si>
  <si>
    <t>1280-9551</t>
  </si>
  <si>
    <t>ZUCHTUNGSKUNDE</t>
  </si>
  <si>
    <t>0044-5401</t>
  </si>
  <si>
    <t>ZYGON</t>
  </si>
  <si>
    <t>0591-2385</t>
  </si>
  <si>
    <t>ZYGOTE</t>
  </si>
  <si>
    <t>0967-1994</t>
  </si>
  <si>
    <t>Anexo 2: Lista dos 24 artigos originais com participação discente no quadriênio (2017-2020)</t>
  </si>
  <si>
    <t>Discente</t>
  </si>
  <si>
    <t>DOI</t>
  </si>
  <si>
    <t>Periódico</t>
  </si>
  <si>
    <t>Fator de Impacto (JCR)</t>
  </si>
  <si>
    <t>Vol, Página inicial, ano</t>
  </si>
  <si>
    <t>Orientador Principal (DP)</t>
  </si>
  <si>
    <t>Total de artigos</t>
  </si>
  <si>
    <t>Somatório</t>
  </si>
  <si>
    <t>Mediana</t>
  </si>
  <si>
    <t>JIF_PERCENTILE</t>
  </si>
  <si>
    <t>Percentil (JCR)</t>
  </si>
  <si>
    <t>Anexo 3: : Lista dos 4 artigos de revisão com participação discente no quadriênio (2017-2020)</t>
  </si>
  <si>
    <t>Anexo 4: Lista dos 4 artigos de revisão sem participação discente no quadriênio (2017-2020)</t>
  </si>
  <si>
    <t>Discente/Egresso</t>
  </si>
  <si>
    <t>Anexo 5: Lista dos 24 artigos originais com participação discente mais citados nas últimas 4 avaliações</t>
  </si>
  <si>
    <t>Número de Citações (Web of Science)</t>
  </si>
  <si>
    <t>Anexo 6: Lista dos 4 artigos de revisão com participação discente mais citados nas últimas 4 avaliações</t>
  </si>
  <si>
    <t>Número de citações (JCR)</t>
  </si>
  <si>
    <t>Docente Permanente</t>
  </si>
  <si>
    <t>Comitê</t>
  </si>
  <si>
    <t>Função</t>
  </si>
  <si>
    <t>Período</t>
  </si>
  <si>
    <t>Anexo 7: Participação do corpo docente permanente em comitês de agências de fomento e comissões estaduais, nacionais ou internacionais (2017-2020)</t>
  </si>
  <si>
    <t>Categoria</t>
  </si>
  <si>
    <t>Anexo 8: Prêmios e distinções recebidos pelo corpo docente permanente, discentes e egressos até 5 anos (2017-2020)</t>
  </si>
  <si>
    <t>Ano</t>
  </si>
  <si>
    <t>Prêmios e Distinções Recebidas</t>
  </si>
  <si>
    <t>País</t>
  </si>
  <si>
    <t>Egresso até 5 anos</t>
  </si>
  <si>
    <t>Tipo de Apresentação</t>
  </si>
  <si>
    <t>Instituição ou nome do congresso/local</t>
  </si>
  <si>
    <t>Evento de caráter internacional</t>
  </si>
  <si>
    <t>Anexo 9: Apresentações orais em eventos científicos e seminários ministrados em instituições no exterior (2017-2020)</t>
  </si>
  <si>
    <t>Evento de caráter nacional</t>
  </si>
  <si>
    <t>Curso ministrado no exterior</t>
  </si>
  <si>
    <t>Seminário ministrado no exterior</t>
  </si>
  <si>
    <t>Atuação</t>
  </si>
  <si>
    <t>Editora</t>
  </si>
  <si>
    <t>Editor</t>
  </si>
  <si>
    <t>Editor Associado</t>
  </si>
  <si>
    <t>Editor Associado de uma Edição Especial</t>
  </si>
  <si>
    <t>Membro do Corpo Editorial</t>
  </si>
  <si>
    <t>Anexo 11: Participação do corpo docente na organização de eventos científicos internacionais e nacionais (2017-2020)</t>
  </si>
  <si>
    <t>Evento</t>
  </si>
  <si>
    <t xml:space="preserve">Tipo </t>
  </si>
  <si>
    <t>Evento Internacional</t>
  </si>
  <si>
    <t>Evento Nacional</t>
  </si>
  <si>
    <t>Evento Regional</t>
  </si>
  <si>
    <t>Presidente do Comitê Organizador</t>
  </si>
  <si>
    <t>Presidente do Comitê Científico</t>
  </si>
  <si>
    <t>Membro do Comitê Organizador</t>
  </si>
  <si>
    <t>Membro do Comitê Científico</t>
  </si>
  <si>
    <t>Homepage</t>
  </si>
  <si>
    <t>Anexo 12: Discentes do Programa enviados ao exterior para doutorado sanduíche ou missões de curta duração (2017-2020)</t>
  </si>
  <si>
    <t>Orientador</t>
  </si>
  <si>
    <t>Tipo</t>
  </si>
  <si>
    <t>Missão de curta duração</t>
  </si>
  <si>
    <t>Bolsista</t>
  </si>
  <si>
    <t>Nacionalidade</t>
  </si>
  <si>
    <t>Orgão Finaciador</t>
  </si>
  <si>
    <t>Ano de início</t>
  </si>
  <si>
    <t>Número de meses</t>
  </si>
  <si>
    <t>Universidade em que obteve o doutorado</t>
  </si>
  <si>
    <t xml:space="preserve">% de DP com Experiência no exterior </t>
  </si>
  <si>
    <t>Somatório Fator de impacto 24 artigos</t>
  </si>
  <si>
    <t>Mediana Fator de impacto 24 artigos</t>
  </si>
  <si>
    <t>Somatório Fator de impacto 4 artigos revisão com discente</t>
  </si>
  <si>
    <t>Mediana Fator de impacto 4 artigos revisão com discente</t>
  </si>
  <si>
    <t>Total de artigos declarados dos 24</t>
  </si>
  <si>
    <t>Mediana Percentil4 artigos revisão com discente</t>
  </si>
  <si>
    <t>Total de artigos declarados dos 4 de revisão com discente</t>
  </si>
  <si>
    <t>Somatório Fator de impacto 4 artigos revisão SEM discente</t>
  </si>
  <si>
    <t>Mediana Fator de impacto 4 artigos revisão SEM discente</t>
  </si>
  <si>
    <t>Total de artigos declarados dos 4 de revisão SEM discente</t>
  </si>
  <si>
    <t>Mediana Percentil 4 artigos revisão SEM discente</t>
  </si>
  <si>
    <t xml:space="preserve">Mediana Citações 24 artigos </t>
  </si>
  <si>
    <t>Somatório Citações  24 artigos</t>
  </si>
  <si>
    <t>Total de artigos declarados dos 24 de citações</t>
  </si>
  <si>
    <t>Somatório Citações 4 artigos revisão com discente</t>
  </si>
  <si>
    <t>Mediana citações 4 artigos revisão com discente</t>
  </si>
  <si>
    <t>Total docentes</t>
  </si>
  <si>
    <t>Abrangência</t>
  </si>
  <si>
    <t>Total participações</t>
  </si>
  <si>
    <t>Internacional</t>
  </si>
  <si>
    <t>Estadual</t>
  </si>
  <si>
    <t>Nacional</t>
  </si>
  <si>
    <t xml:space="preserve">Total de DP em comitês de agências de fomento e comissões </t>
  </si>
  <si>
    <t>Total de DP em comitês de agências de fomento e comissões  estaduais</t>
  </si>
  <si>
    <t>Total de DP em comitês de agências de fomento e comissões  nacionais</t>
  </si>
  <si>
    <t>Total de DP em comitês de agências de fomento e comissões internacionais</t>
  </si>
  <si>
    <t>Total de DP com Prêmios e Distinções Recebidas</t>
  </si>
  <si>
    <t>Total de Discentes com Prêmios e Distinções Recebidas</t>
  </si>
  <si>
    <t>Total de Egressos com Prêmios e Distinções Recebidas</t>
  </si>
  <si>
    <t>Total DP</t>
  </si>
  <si>
    <t xml:space="preserve">Total DP Apresentações orais em eventos científicos e seminários </t>
  </si>
  <si>
    <t>Total DP Evento de caráter internacional</t>
  </si>
  <si>
    <t>Total DP Evento de caráter nacional</t>
  </si>
  <si>
    <t>Total DP Curso ministrado no exterior</t>
  </si>
  <si>
    <t>Total DP Seminário ministrado no exterior</t>
  </si>
  <si>
    <t>Anexo 10: Editores de periódicos e membros de corpo editorial (2017-2020)</t>
  </si>
  <si>
    <t>Total de DP Editores de periódicos e membros de corpo editorial</t>
  </si>
  <si>
    <t xml:space="preserve">Total de DP Editores </t>
  </si>
  <si>
    <t>Total de DP Editores  Associados</t>
  </si>
  <si>
    <t>Total de DP Editores  Associados de uma edição especial</t>
  </si>
  <si>
    <t>Total de DP membros de corpo editorial</t>
  </si>
  <si>
    <t>Brasil</t>
  </si>
  <si>
    <t>Alemanha</t>
  </si>
  <si>
    <t>Argentina</t>
  </si>
  <si>
    <t>Bolívia</t>
  </si>
  <si>
    <t>Chile</t>
  </si>
  <si>
    <t>China</t>
  </si>
  <si>
    <t>Espanha</t>
  </si>
  <si>
    <t>Estados Unidos</t>
  </si>
  <si>
    <t>França</t>
  </si>
  <si>
    <t xml:space="preserve">Holanda </t>
  </si>
  <si>
    <t>Inglaterra</t>
  </si>
  <si>
    <t>Irã</t>
  </si>
  <si>
    <t>Itália</t>
  </si>
  <si>
    <t>Japão</t>
  </si>
  <si>
    <t>Paquistão</t>
  </si>
  <si>
    <t>Paraguai</t>
  </si>
  <si>
    <t>Peru</t>
  </si>
  <si>
    <t>Portugal</t>
  </si>
  <si>
    <t>Suécia</t>
  </si>
  <si>
    <t>Suíça</t>
  </si>
  <si>
    <t>Uruguai</t>
  </si>
  <si>
    <t>Açores</t>
  </si>
  <si>
    <t>Acrotiri e Deceleia</t>
  </si>
  <si>
    <t>Afeganistão</t>
  </si>
  <si>
    <t>África do Sul</t>
  </si>
  <si>
    <t>Albânia</t>
  </si>
  <si>
    <t>Andorra</t>
  </si>
  <si>
    <t>Angola</t>
  </si>
  <si>
    <t>Anguila</t>
  </si>
  <si>
    <t>Antártida</t>
  </si>
  <si>
    <t>Antígua e Barbuda</t>
  </si>
  <si>
    <t>Antilhas Holandesas</t>
  </si>
  <si>
    <t>Arábia Saudita</t>
  </si>
  <si>
    <t>Argélia</t>
  </si>
  <si>
    <t>Armênia</t>
  </si>
  <si>
    <t>Aruba</t>
  </si>
  <si>
    <t>Austrália</t>
  </si>
  <si>
    <t>Áustria</t>
  </si>
  <si>
    <t>Azerbaijão</t>
  </si>
  <si>
    <t>Bahamas</t>
  </si>
  <si>
    <t>Bangladesh</t>
  </si>
  <si>
    <t>Barbados</t>
  </si>
  <si>
    <t>Barém</t>
  </si>
  <si>
    <t>Bélgica</t>
  </si>
  <si>
    <t>Belize</t>
  </si>
  <si>
    <t>Benim</t>
  </si>
  <si>
    <t>Bermudas</t>
  </si>
  <si>
    <t>Bielorrússia</t>
  </si>
  <si>
    <t>Bósnia e Herzegovina</t>
  </si>
  <si>
    <t>Botsuana</t>
  </si>
  <si>
    <t>Brunei</t>
  </si>
  <si>
    <t>Bulgária</t>
  </si>
  <si>
    <t>Burquina Faso</t>
  </si>
  <si>
    <t>Burundi</t>
  </si>
  <si>
    <t>Butão</t>
  </si>
  <si>
    <t>Cabo Verde</t>
  </si>
  <si>
    <t>Camarões</t>
  </si>
  <si>
    <t>Camboja</t>
  </si>
  <si>
    <t>Canadá</t>
  </si>
  <si>
    <t>Canárias</t>
  </si>
  <si>
    <t>Catar</t>
  </si>
  <si>
    <t>Cazaquistão</t>
  </si>
  <si>
    <t>Chade</t>
  </si>
  <si>
    <t>Chipre</t>
  </si>
  <si>
    <t>Colômbia</t>
  </si>
  <si>
    <t>Comores</t>
  </si>
  <si>
    <t>Coreia do Norte</t>
  </si>
  <si>
    <t>Coreia do Sul</t>
  </si>
  <si>
    <t>Costa do Marfim</t>
  </si>
  <si>
    <t>Costa Rica</t>
  </si>
  <si>
    <t>Croácia</t>
  </si>
  <si>
    <t>Cuba</t>
  </si>
  <si>
    <t>Curaçao</t>
  </si>
  <si>
    <t>Dinamarca</t>
  </si>
  <si>
    <t>Djibuti</t>
  </si>
  <si>
    <t>Domínica</t>
  </si>
  <si>
    <t>Egito</t>
  </si>
  <si>
    <t>El Salvador</t>
  </si>
  <si>
    <t>Emirados Árabes Unidos</t>
  </si>
  <si>
    <t>Equador</t>
  </si>
  <si>
    <t>Eritreia</t>
  </si>
  <si>
    <t>Escócia</t>
  </si>
  <si>
    <t>Eslováquia</t>
  </si>
  <si>
    <t>Eslovênia</t>
  </si>
  <si>
    <t>Estônia</t>
  </si>
  <si>
    <t>Etiópia</t>
  </si>
  <si>
    <t>Faroé</t>
  </si>
  <si>
    <t>Fiji</t>
  </si>
  <si>
    <t>Filipinas</t>
  </si>
  <si>
    <t>Finlândia</t>
  </si>
  <si>
    <t>Gabão</t>
  </si>
  <si>
    <t>Gâmbia</t>
  </si>
  <si>
    <t>Gana</t>
  </si>
  <si>
    <t>Geórgia</t>
  </si>
  <si>
    <t>Geórgia do Sul e Sandwich do Sul</t>
  </si>
  <si>
    <t>Gibraltar</t>
  </si>
  <si>
    <t>Granada</t>
  </si>
  <si>
    <t>Grécia</t>
  </si>
  <si>
    <t>Groenlândia</t>
  </si>
  <si>
    <t>Guadalupe</t>
  </si>
  <si>
    <t>Guam</t>
  </si>
  <si>
    <t>Guatemala</t>
  </si>
  <si>
    <t>Guernsey</t>
  </si>
  <si>
    <t>Guiana</t>
  </si>
  <si>
    <t>Guiana Francesa</t>
  </si>
  <si>
    <t>Guiné</t>
  </si>
  <si>
    <t>Guiné Bissau</t>
  </si>
  <si>
    <t>Guiné Equatorial</t>
  </si>
  <si>
    <t>Haiti</t>
  </si>
  <si>
    <t>Honduras</t>
  </si>
  <si>
    <t>Hong Kong</t>
  </si>
  <si>
    <t>Hungria</t>
  </si>
  <si>
    <t>Iêmen</t>
  </si>
  <si>
    <t>Ilha Bouvet</t>
  </si>
  <si>
    <t>Ilha da Madeira</t>
  </si>
  <si>
    <t>Ilha de Clipperton</t>
  </si>
  <si>
    <t>Ilha de Man</t>
  </si>
  <si>
    <t>Ilha de Navassa</t>
  </si>
  <si>
    <t>Ilha do Natal</t>
  </si>
  <si>
    <t>Ilha Jan Mayen</t>
  </si>
  <si>
    <t>Ilha Norfolk</t>
  </si>
  <si>
    <t>Ilha Wake</t>
  </si>
  <si>
    <t>Ilhas Ashmore e Cartier</t>
  </si>
  <si>
    <t>Ilhas Caimão</t>
  </si>
  <si>
    <t>Ilhas Cocos</t>
  </si>
  <si>
    <t>Ilhas Cook</t>
  </si>
  <si>
    <t>Ilhas do mar de coral</t>
  </si>
  <si>
    <t>Ilhas Falkland</t>
  </si>
  <si>
    <t>Ilhas Heard e McDonald</t>
  </si>
  <si>
    <t>Ilhas Marshall</t>
  </si>
  <si>
    <t>Ilhas Paracel</t>
  </si>
  <si>
    <t>Ilhas Pitcairn</t>
  </si>
  <si>
    <t>Ilhas Salomão</t>
  </si>
  <si>
    <t>Ilhas Spratly</t>
  </si>
  <si>
    <t>Ilhas Turcas e Caicos</t>
  </si>
  <si>
    <t>Ilhas Virgens Americanas</t>
  </si>
  <si>
    <t>Ilhas Virgens Britânicas</t>
  </si>
  <si>
    <t>Índia</t>
  </si>
  <si>
    <t>Indonésia</t>
  </si>
  <si>
    <t>Iraque</t>
  </si>
  <si>
    <t>Irlanda</t>
  </si>
  <si>
    <t>Irlanda do norte</t>
  </si>
  <si>
    <t>Islândia</t>
  </si>
  <si>
    <t>Israel</t>
  </si>
  <si>
    <t>Jamaica</t>
  </si>
  <si>
    <t>Jersey</t>
  </si>
  <si>
    <t>Jordânia</t>
  </si>
  <si>
    <t>Kosovo</t>
  </si>
  <si>
    <t>Kuwait</t>
  </si>
  <si>
    <t>Laos</t>
  </si>
  <si>
    <t>Lesoto</t>
  </si>
  <si>
    <t>Letônia</t>
  </si>
  <si>
    <t>Líbano</t>
  </si>
  <si>
    <t>Libéria</t>
  </si>
  <si>
    <t>Líbia</t>
  </si>
  <si>
    <t>Liechtenstein</t>
  </si>
  <si>
    <t>Lituânia</t>
  </si>
  <si>
    <t>Luxemburgo</t>
  </si>
  <si>
    <t>Macau</t>
  </si>
  <si>
    <t>Macedônia</t>
  </si>
  <si>
    <t>Madagascar</t>
  </si>
  <si>
    <t>Malásia</t>
  </si>
  <si>
    <t>Malawi</t>
  </si>
  <si>
    <t>Maldivas</t>
  </si>
  <si>
    <t>Mali</t>
  </si>
  <si>
    <t>Malta</t>
  </si>
  <si>
    <t>Marianas do Norte</t>
  </si>
  <si>
    <t>Marrocos</t>
  </si>
  <si>
    <t>Martinica</t>
  </si>
  <si>
    <t>Maurício</t>
  </si>
  <si>
    <t>Mauritânia</t>
  </si>
  <si>
    <t>Mayotte</t>
  </si>
  <si>
    <t>México</t>
  </si>
  <si>
    <t>Micronésia</t>
  </si>
  <si>
    <t>Moçambique</t>
  </si>
  <si>
    <t>Moldávia</t>
  </si>
  <si>
    <t>Mônaco</t>
  </si>
  <si>
    <t>Mongólia</t>
  </si>
  <si>
    <t>Monserrate</t>
  </si>
  <si>
    <t>Montenegro</t>
  </si>
  <si>
    <t>Myanmar</t>
  </si>
  <si>
    <t>Namíbia</t>
  </si>
  <si>
    <t>Nauru</t>
  </si>
  <si>
    <t>Nepal</t>
  </si>
  <si>
    <t>Nicarágua</t>
  </si>
  <si>
    <t>Níger</t>
  </si>
  <si>
    <t>Nigéria</t>
  </si>
  <si>
    <t>Niue</t>
  </si>
  <si>
    <t>Noruega</t>
  </si>
  <si>
    <t>Nova Caledônia</t>
  </si>
  <si>
    <t>Nova Zelândia</t>
  </si>
  <si>
    <t>Omã</t>
  </si>
  <si>
    <t>País de Gales</t>
  </si>
  <si>
    <t>Palau</t>
  </si>
  <si>
    <t>Palestina</t>
  </si>
  <si>
    <t>Panamá</t>
  </si>
  <si>
    <t>Papua-Nova Guiné</t>
  </si>
  <si>
    <t>Polinésia Francesa</t>
  </si>
  <si>
    <t>Polônia</t>
  </si>
  <si>
    <t>Porto Rico</t>
  </si>
  <si>
    <t>Quênia</t>
  </si>
  <si>
    <t>Quirguizistão</t>
  </si>
  <si>
    <t>Quiribati</t>
  </si>
  <si>
    <t>Reino Unido</t>
  </si>
  <si>
    <t>República Centro-Africana</t>
  </si>
  <si>
    <t>República Checa</t>
  </si>
  <si>
    <t>República Democrática do Congo</t>
  </si>
  <si>
    <t>República do Congo</t>
  </si>
  <si>
    <t>República Dominicana</t>
  </si>
  <si>
    <t>Romênia</t>
  </si>
  <si>
    <t>Ruanda</t>
  </si>
  <si>
    <t>Rússia</t>
  </si>
  <si>
    <t>Saara Ocidental</t>
  </si>
  <si>
    <t>Samoa</t>
  </si>
  <si>
    <t>Samoa Americana</t>
  </si>
  <si>
    <t>Santa Helena</t>
  </si>
  <si>
    <t>Santa Lúcia</t>
  </si>
  <si>
    <t>São Cristóvão e Neves</t>
  </si>
  <si>
    <t>São Marinho</t>
  </si>
  <si>
    <t>São Pedro e Miquelon</t>
  </si>
  <si>
    <t>São Tomé e Príncipe</t>
  </si>
  <si>
    <t>São Vicente e Granadinas</t>
  </si>
  <si>
    <t>Seicheles</t>
  </si>
  <si>
    <t>Senegal</t>
  </si>
  <si>
    <t>Serra Leoa</t>
  </si>
  <si>
    <t>Sérvia</t>
  </si>
  <si>
    <t>Singapura</t>
  </si>
  <si>
    <t>Síria</t>
  </si>
  <si>
    <t>Somália</t>
  </si>
  <si>
    <t>Sri Lanka</t>
  </si>
  <si>
    <t>Suazilândia</t>
  </si>
  <si>
    <t>Sudão</t>
  </si>
  <si>
    <t>Sudão do Sul</t>
  </si>
  <si>
    <t>Suriname</t>
  </si>
  <si>
    <t>Tailândia</t>
  </si>
  <si>
    <t>Taiwan</t>
  </si>
  <si>
    <t>Tajiquistão</t>
  </si>
  <si>
    <t>Tanzânia</t>
  </si>
  <si>
    <t>Território Britânico do Oceano Índico</t>
  </si>
  <si>
    <t>Territórios Austrais Franceses</t>
  </si>
  <si>
    <t>Timor Leste</t>
  </si>
  <si>
    <t>Togo</t>
  </si>
  <si>
    <t>Tokelau</t>
  </si>
  <si>
    <t>Tonga</t>
  </si>
  <si>
    <t>Trindade e Tobago</t>
  </si>
  <si>
    <t>Tunísia</t>
  </si>
  <si>
    <t>Turquemenistão</t>
  </si>
  <si>
    <t>Turquia</t>
  </si>
  <si>
    <t>Tuvalu</t>
  </si>
  <si>
    <t>Ucrânia</t>
  </si>
  <si>
    <t>Uganda</t>
  </si>
  <si>
    <t>Uzbequistão</t>
  </si>
  <si>
    <t>Vanuatu</t>
  </si>
  <si>
    <t>Vaticano</t>
  </si>
  <si>
    <t>Venezuela</t>
  </si>
  <si>
    <t>Vietnã</t>
  </si>
  <si>
    <t>Wallis e Futuna</t>
  </si>
  <si>
    <t>Zâmbia</t>
  </si>
  <si>
    <t>Zimbabué</t>
  </si>
  <si>
    <t xml:space="preserve">Total de DP Participação  na organização de eventos científicos </t>
  </si>
  <si>
    <t>Total de DP Presidente do Comitê Organizador</t>
  </si>
  <si>
    <t>Total de DP Presidente do Comitê Científico</t>
  </si>
  <si>
    <t>Total de DP Membro do Comitê Organizador</t>
  </si>
  <si>
    <t>Total de DP Membro do Comitê Científico</t>
  </si>
  <si>
    <t>Total de DP organização Evento Internacional</t>
  </si>
  <si>
    <t>Total de DP organização Evento Nacional</t>
  </si>
  <si>
    <t>Total de DP organização Evento Regional</t>
  </si>
  <si>
    <t>Total discente</t>
  </si>
  <si>
    <t>Total de orientadores</t>
  </si>
  <si>
    <t>Total de Países</t>
  </si>
  <si>
    <t>Total de Doutorado sanduíche</t>
  </si>
  <si>
    <t>Total de Missões de curta duração</t>
  </si>
  <si>
    <t>Total de Discentes  enviados ao exterior</t>
  </si>
  <si>
    <t>Total de DP que enviaram discentes ao exterior</t>
  </si>
  <si>
    <t>Total de Doutorados sanduíche</t>
  </si>
  <si>
    <t>Total de Países que receberam os discentes</t>
  </si>
  <si>
    <t>brasileira</t>
  </si>
  <si>
    <t>estrangeira</t>
  </si>
  <si>
    <t>Total de posdoc</t>
  </si>
  <si>
    <t>Universidade Brasileira</t>
  </si>
  <si>
    <t xml:space="preserve">Total de pósdoc que obtiveram o doutorado em outra instituição </t>
  </si>
  <si>
    <t>Total de pósdoc com Dr  em outra instituição  de nacionalide brasileira</t>
  </si>
  <si>
    <t>Total de pósdoc com Dr  em outra instituição  de nacionalide estrangeira</t>
  </si>
  <si>
    <t>Total de pósdoc com Dr  em outra instituição   brasileira</t>
  </si>
  <si>
    <t>Total de pósdoc com Dr  em  instituiçã  estrangeira</t>
  </si>
  <si>
    <t>h2 programa</t>
  </si>
  <si>
    <t>Coordenador</t>
  </si>
  <si>
    <t>Membro</t>
  </si>
  <si>
    <t>Outra</t>
  </si>
  <si>
    <t>Total de participações como coordenador</t>
  </si>
  <si>
    <t>Total de participações como vice coordenador</t>
  </si>
  <si>
    <t>Total de participações como membro</t>
  </si>
  <si>
    <t>Vice-Coordenador, Coordenador Adjunto ou Substituto</t>
  </si>
  <si>
    <t>Universidade ou Centro de Pesquisa</t>
  </si>
  <si>
    <t>Pós-doutorado fora da IES do doutorado</t>
  </si>
  <si>
    <t>Anterior à quadrienal (somente DP)</t>
  </si>
  <si>
    <t xml:space="preserve">Anexo 13: </t>
  </si>
  <si>
    <t>Bolsistas de pós-doutorado no programa que obtiveram o doutorado em OUTRA instituição (2017-2020)</t>
  </si>
  <si>
    <t>Total de bolsistas de pós-doutorado no programa que obtiveram o doutorado no próprio programa (2017-2020)</t>
  </si>
  <si>
    <t>Total de bolsistas de pós-doutorado no programa que obtiveram o doutorado em outros programas da mesma Instituição (2017-2020)</t>
  </si>
  <si>
    <t>Total pós-doutorando do próprio programa (2017-2020)</t>
  </si>
  <si>
    <t>Total de  pós-doutorado no programa com  doutorado em outros programas da mesma Instituição (2017-2020)</t>
  </si>
  <si>
    <t>DESENVOLVIMENTO SUSTENTÁVEL</t>
  </si>
  <si>
    <t>SENAI-CIMATEC</t>
  </si>
  <si>
    <t xml:space="preserve">CENTRO UNIVERSITÁRIO SENAI CIMATEC </t>
  </si>
  <si>
    <t>A</t>
  </si>
  <si>
    <t>28023013066P6</t>
  </si>
  <si>
    <t>QUIMICA TECNOLÓGICA E AMBIENTAL</t>
  </si>
  <si>
    <t>INSTITUTO FEDERAL DE EDUCAÇÃO CIÊNCIA E TECNOLOGIA DE MATO GROSSO</t>
  </si>
  <si>
    <t>IFMT</t>
  </si>
  <si>
    <t xml:space="preserve">50005014002P0 	</t>
  </si>
  <si>
    <t>2006/2019</t>
  </si>
  <si>
    <t>52001016111P3</t>
  </si>
  <si>
    <t>Impact</t>
  </si>
  <si>
    <t>0155-9982</t>
  </si>
  <si>
    <t>ACCOUNTING FORUM</t>
  </si>
  <si>
    <t>2160-6455</t>
  </si>
  <si>
    <t>ACM TRANSACTIONS ON INTERACTIVE INTELLIGENT SYSTEMS</t>
  </si>
  <si>
    <t>0814-6039</t>
  </si>
  <si>
    <t>2574-0962</t>
  </si>
  <si>
    <t>ACS APPLIED ENERGY MATERIALS</t>
  </si>
  <si>
    <t>2470-1343</t>
  </si>
  <si>
    <t>ACS OMEGA</t>
  </si>
  <si>
    <t>0001-5547</t>
  </si>
  <si>
    <t>ACTA CYTOLOGICA</t>
  </si>
  <si>
    <t>1895-6572</t>
  </si>
  <si>
    <t>ACTUATORS</t>
  </si>
  <si>
    <t>1940-0640</t>
  </si>
  <si>
    <t>ADDICTION SCIENCE &amp; CLINICAL PRACTICE</t>
  </si>
  <si>
    <t>2214-8604</t>
  </si>
  <si>
    <t>ADDITIVE MANUFACTURING</t>
  </si>
  <si>
    <t>2366-7486</t>
  </si>
  <si>
    <t>ADVANCED SUSTAINABLE SYSTEMS</t>
  </si>
  <si>
    <t>ADVANCED THEORY AND SIMULATIONS</t>
  </si>
  <si>
    <t>ADVANCEMENTS OF MICROBIOLOGY</t>
  </si>
  <si>
    <t>1674-9278</t>
  </si>
  <si>
    <t>ADVANCES IN CLIMATE CHANGE RESEARCH</t>
  </si>
  <si>
    <t>1687-8132</t>
  </si>
  <si>
    <t>2374-6149</t>
  </si>
  <si>
    <t>ADVANCES IN PHYSICS-X</t>
  </si>
  <si>
    <t>2523-3106</t>
  </si>
  <si>
    <t>ADVANCES IN RHEUMATOLOGY</t>
  </si>
  <si>
    <t>AERA OPEN</t>
  </si>
  <si>
    <t>0263-0338</t>
  </si>
  <si>
    <t>AFRICAN ARCHAEOLOGICAL REVIEW</t>
  </si>
  <si>
    <t>1474-9718</t>
  </si>
  <si>
    <t>AGRICULTURE-BASEL</t>
  </si>
  <si>
    <t>AIMS MATHEMATICS</t>
  </si>
  <si>
    <t>2090-4479</t>
  </si>
  <si>
    <t>AIN SHAMS ENGINEERING JOURNAL</t>
  </si>
  <si>
    <t>1110-0168</t>
  </si>
  <si>
    <t>ALEXANDRIA ENGINEERING JOURNAL</t>
  </si>
  <si>
    <t>2313-1691</t>
  </si>
  <si>
    <t>ALGEBRAIC GEOMETRY</t>
  </si>
  <si>
    <t>1942-2962</t>
  </si>
  <si>
    <t>AMERICAN HEALTH AND DRUG BENEFITS</t>
  </si>
  <si>
    <t>2049-7113</t>
  </si>
  <si>
    <t>AMERICAN JOURNAL OF CULTURAL SOCIOLOGY</t>
  </si>
  <si>
    <t>2299-3274</t>
  </si>
  <si>
    <t>ANALYSIS AND GEOMETRY IN METRIC SPACES</t>
  </si>
  <si>
    <t>2213-6657</t>
  </si>
  <si>
    <t>ANALYTIC METHODS IN ACCIDENT RESEARCH</t>
  </si>
  <si>
    <t>2160-6056</t>
  </si>
  <si>
    <t>ANIMAL FRONTIERS</t>
  </si>
  <si>
    <t>2405-6383</t>
  </si>
  <si>
    <t>ANIMAL NUTRITION</t>
  </si>
  <si>
    <t>2225-319X</t>
  </si>
  <si>
    <t>ANNALS OF CARDIOTHORACIC SURGERY</t>
  </si>
  <si>
    <t>2224-5820</t>
  </si>
  <si>
    <t>ANNALS OF PALLIATIVE MEDICINE</t>
  </si>
  <si>
    <t>1370-4788</t>
  </si>
  <si>
    <t>ANNALS OF PUBLIC AND COOPERATIVE ECONOMICS</t>
  </si>
  <si>
    <t>2305-5839</t>
  </si>
  <si>
    <t>ANNALS OF TRANSLATIONAL MEDICINE</t>
  </si>
  <si>
    <t>0065-7743</t>
  </si>
  <si>
    <t>ANNUAL REPORTS IN MEDICINAL CHEMISTRY</t>
  </si>
  <si>
    <t>2472-3428</t>
  </si>
  <si>
    <t>ANNUAL REVIEW OF CANCER BIOLOGY-SERIES</t>
  </si>
  <si>
    <t>2572-4568</t>
  </si>
  <si>
    <t>ANNUAL REVIEW OF CRIMINOLOGY</t>
  </si>
  <si>
    <t>2213-3054</t>
  </si>
  <si>
    <t>ANTHROPOCENE</t>
  </si>
  <si>
    <t>2053-0196</t>
  </si>
  <si>
    <t>ANTHROPOCENE REVIEW</t>
  </si>
  <si>
    <t>ANTIBIOTICS-BASEL</t>
  </si>
  <si>
    <t>ANTIOXIDANTS</t>
  </si>
  <si>
    <t>1133-0740</t>
  </si>
  <si>
    <t>ANUARIO DE PSICOLOGIA JURIDICA</t>
  </si>
  <si>
    <t>2378-0967</t>
  </si>
  <si>
    <t>APL PHOTONICS</t>
  </si>
  <si>
    <t>1868-6303</t>
  </si>
  <si>
    <t>2352-9407</t>
  </si>
  <si>
    <t>APPLIED MATERIALS TODAY</t>
  </si>
  <si>
    <t>1365-7305</t>
  </si>
  <si>
    <t>AQUACULTURE ECONOMICS &amp; MANAGEMENT</t>
  </si>
  <si>
    <t>2352-5134</t>
  </si>
  <si>
    <t>AQUACULTURE REPORTS</t>
  </si>
  <si>
    <t>1643-8698</t>
  </si>
  <si>
    <t>ARCHIVES OF BUDO</t>
  </si>
  <si>
    <t>0778-7367</t>
  </si>
  <si>
    <t>ARCHIVES OF PUBLIC HEALTH</t>
  </si>
  <si>
    <t>ARCTIC SCIENCE</t>
  </si>
  <si>
    <t>2376-7642</t>
  </si>
  <si>
    <t>ASCE-ASME JOURNAL OF RISK AND UNCERTAINTY IN ENGINEERING SYSTEMS PART A-CIVIL ENGINEERING</t>
  </si>
  <si>
    <t>2050-2680</t>
  </si>
  <si>
    <t>ASIA &amp; THE PACIFIC POLICY STUDIES</t>
  </si>
  <si>
    <t>1876-2018</t>
  </si>
  <si>
    <t>ASIAN JOURNAL OF PSYCHIATRY</t>
  </si>
  <si>
    <t>2221-1691</t>
  </si>
  <si>
    <t>ASIAN PACIFIC JOURNAL OF TROPICAL BIOMEDICINE</t>
  </si>
  <si>
    <t>0969-594X</t>
  </si>
  <si>
    <t>ASSESSMENT IN EDUCATION-PRINCIPLES POLICY &amp; PRACTICE</t>
  </si>
  <si>
    <t>0004-6361</t>
  </si>
  <si>
    <t>AUSTRALASIAN EMERGENCY CARE</t>
  </si>
  <si>
    <t>1836-9391</t>
  </si>
  <si>
    <t>1449-3098</t>
  </si>
  <si>
    <t>2207-7472</t>
  </si>
  <si>
    <t>AUSTRALASIAN ORTHODONTIC JOURNAL</t>
  </si>
  <si>
    <t>2208-794X</t>
  </si>
  <si>
    <t>AUSTRALIAN JOURNAL OF GENERAL PRACTICE</t>
  </si>
  <si>
    <t>0157-6321</t>
  </si>
  <si>
    <t>BASIC AND CLINICAL ANDROLOGY</t>
  </si>
  <si>
    <t>1089-7089</t>
  </si>
  <si>
    <t>BELL LABS TECHNICAL JOURNAL</t>
  </si>
  <si>
    <t>BEST PRACTICE &amp; RESEARCH CLINICAL GASTROENTEROLOGY</t>
  </si>
  <si>
    <t>2053-9517</t>
  </si>
  <si>
    <t>BIG DATA &amp; SOCIETY</t>
  </si>
  <si>
    <t>2214-5796</t>
  </si>
  <si>
    <t>BIG DATA RESEARCH</t>
  </si>
  <si>
    <t>2096-5524</t>
  </si>
  <si>
    <t>BIO-DESIGN AND MANUFACTURING</t>
  </si>
  <si>
    <t>BIOACTIVE MATERIALS</t>
  </si>
  <si>
    <t>1316-3361</t>
  </si>
  <si>
    <t>BIOAGRO</t>
  </si>
  <si>
    <t>1314-2836</t>
  </si>
  <si>
    <t>BIODIVERSITY DATA JOURNAL</t>
  </si>
  <si>
    <t>BIOENGINEERING &amp; TRANSLATIONAL MEDICINE</t>
  </si>
  <si>
    <t>2228-5652</t>
  </si>
  <si>
    <t>BIOIMPACTS</t>
  </si>
  <si>
    <t>2676-8615</t>
  </si>
  <si>
    <t>BIOLOGIA FUTURA</t>
  </si>
  <si>
    <t>2451-9022</t>
  </si>
  <si>
    <t>BIOLOGICAL PSYCHIATRY-COGNITIVE NEUROSCIENCE AND NEUROIMAGING</t>
  </si>
  <si>
    <t>BIOLOGY-BASEL</t>
  </si>
  <si>
    <t>BIOMARKER RESEARCH</t>
  </si>
  <si>
    <t>BIOMEDICINES</t>
  </si>
  <si>
    <t>BIOMOLECULES</t>
  </si>
  <si>
    <t>2186-3342</t>
  </si>
  <si>
    <t>BIOSCIENCE OF MICROBIOTA FOOD AND HEALTH</t>
  </si>
  <si>
    <t>BIOSENSORS-BASEL</t>
  </si>
  <si>
    <t>2056-4724</t>
  </si>
  <si>
    <t>BJPSYCH OPEN</t>
  </si>
  <si>
    <t>2352-3727</t>
  </si>
  <si>
    <t>BLADDER CANCER</t>
  </si>
  <si>
    <t>2473-9529</t>
  </si>
  <si>
    <t>BLOOD ADVANCES</t>
  </si>
  <si>
    <t>BMC CHEMISTRY</t>
  </si>
  <si>
    <t>1471-227X</t>
  </si>
  <si>
    <t>BMC EMERGENCY MEDICINE</t>
  </si>
  <si>
    <t>BMC MOLECULAR AND CELL BIOLOGY</t>
  </si>
  <si>
    <t>1472-6955</t>
  </si>
  <si>
    <t>BMC NURSING</t>
  </si>
  <si>
    <t>2052-1847</t>
  </si>
  <si>
    <t>BMC SPORTS SCIENCE MEDICINE AND REHABILITATION</t>
  </si>
  <si>
    <t>BMC ZOOLOGY</t>
  </si>
  <si>
    <t>2059-7908</t>
  </si>
  <si>
    <t>BMJ GLOBAL HEALTH</t>
  </si>
  <si>
    <t>BMJ OPEN DIABETES RESEARCH &amp; CARE</t>
  </si>
  <si>
    <t>2515-1991</t>
  </si>
  <si>
    <t>BMJ SEXUAL &amp; REPRODUCTIVE HEALTH</t>
  </si>
  <si>
    <t>2051-6673</t>
  </si>
  <si>
    <t>BORDERLINE PERSONALITY DISORDER AND EMOTION DYSREGULATION</t>
  </si>
  <si>
    <t>2214-8450</t>
  </si>
  <si>
    <t>BORSA ISTANBUL REVIEW</t>
  </si>
  <si>
    <t>1821-2158</t>
  </si>
  <si>
    <t>BOTANICA SERBICA</t>
  </si>
  <si>
    <t>0006-8705</t>
  </si>
  <si>
    <t>2158-0014</t>
  </si>
  <si>
    <t>BRAIN CONNECTIVITY</t>
  </si>
  <si>
    <t>BRAIN SCIENCES</t>
  </si>
  <si>
    <t>0100-8404</t>
  </si>
  <si>
    <t>BRAZILIAN JOURNAL OF PSYCHIATRY</t>
  </si>
  <si>
    <t>BSGF-EARTH SCIENCES BULLETIN</t>
  </si>
  <si>
    <t>2554-5280</t>
  </si>
  <si>
    <t>BULLETIN DE LA SOCIETE LINNEENNE DE LYON</t>
  </si>
  <si>
    <t>1017-060X</t>
  </si>
  <si>
    <t>2321-3868</t>
  </si>
  <si>
    <t>BURNS &amp; TRAUMA</t>
  </si>
  <si>
    <t>2363-7005</t>
  </si>
  <si>
    <t>1166-7699</t>
  </si>
  <si>
    <t>2168-0930</t>
  </si>
  <si>
    <t>CAMBRIDGE JOURNAL OF MATHEMATICS</t>
  </si>
  <si>
    <t>0008-3755</t>
  </si>
  <si>
    <t>CANADIAN HISTORICAL REVIEW</t>
  </si>
  <si>
    <t>2291-2789</t>
  </si>
  <si>
    <t>CANCER &amp; METABOLISM</t>
  </si>
  <si>
    <t>CANCER COMMUNICATIONS</t>
  </si>
  <si>
    <t>1875-2292</t>
  </si>
  <si>
    <t>CANCER MICROENVIRONMENT</t>
  </si>
  <si>
    <t>1868-6958</t>
  </si>
  <si>
    <t>CANCER NANOTECHNOLOGY</t>
  </si>
  <si>
    <t>1347-9032</t>
  </si>
  <si>
    <t>1750-0680</t>
  </si>
  <si>
    <t>CARBON BALANCE AND MANAGEMENT</t>
  </si>
  <si>
    <t>2223-3652</t>
  </si>
  <si>
    <t>CARDIOVASCULAR DIAGNOSIS AND THERAPY</t>
  </si>
  <si>
    <t>2165-1434</t>
  </si>
  <si>
    <t>CAREER DEVELOPMENT AND TRANSITION FOR EXCEPTIONAL INDIVIDUALS</t>
  </si>
  <si>
    <t>0008-6452</t>
  </si>
  <si>
    <t>CARIBBEAN JOURNAL OF SCIENCE</t>
  </si>
  <si>
    <t>2214-157X</t>
  </si>
  <si>
    <t>CASE STUDIES IN THERMAL ENGINEERING</t>
  </si>
  <si>
    <t>1939-2397</t>
  </si>
  <si>
    <t>CELEBRITY STUDIES</t>
  </si>
  <si>
    <t>CELL DEATH DISCOVERY</t>
  </si>
  <si>
    <t>2352-345X</t>
  </si>
  <si>
    <t>CELLULAR AND MOLECULAR GASTROENTEROLOGY AND HEPATOLOGY</t>
  </si>
  <si>
    <t>0263-4937</t>
  </si>
  <si>
    <t>CENTRAL ASIAN SURVEY</t>
  </si>
  <si>
    <t>2196-9744</t>
  </si>
  <si>
    <t>CHEMBIOENG REVIEWS</t>
  </si>
  <si>
    <t>CHEMICAL AND BIOLOGICAL TECHNOLOGIES IN AGRICULTURE</t>
  </si>
  <si>
    <t>CHEMICAL ENGINEERING AND PROCESSING-PROCESS INTENSIFICATION</t>
  </si>
  <si>
    <t>2585-7290</t>
  </si>
  <si>
    <t>CHEMOSENSORS</t>
  </si>
  <si>
    <t>2367-0932</t>
  </si>
  <si>
    <t>CHEMPHOTOCHEM</t>
  </si>
  <si>
    <t>0738-0151</t>
  </si>
  <si>
    <t>CHILD AND ADOLESCENT SOCIAL WORK JOURNAL</t>
  </si>
  <si>
    <t>CHILDREN-BASEL</t>
  </si>
  <si>
    <t>2070-3449</t>
  </si>
  <si>
    <t>CHINA PERSPECTIVES</t>
  </si>
  <si>
    <t>1000-9345</t>
  </si>
  <si>
    <t>CHINESE JOURNAL OF MECHANICAL ENGINEERING</t>
  </si>
  <si>
    <t>CHIROPRACTIC &amp; MANUAL THERAPIES</t>
  </si>
  <si>
    <t>2574-8300</t>
  </si>
  <si>
    <t>CIRCULATION-GENOMIC AND PRECISION MEDICINE</t>
  </si>
  <si>
    <t>1755-5817</t>
  </si>
  <si>
    <t>CIRP JOURNAL OF MANUFACTURING SCIENCE AND TECHNOLOGY</t>
  </si>
  <si>
    <t>2010-0078</t>
  </si>
  <si>
    <t>CLIMATE CHANGE ECONOMICS</t>
  </si>
  <si>
    <t>2212-0963</t>
  </si>
  <si>
    <t>CLIMATE RISK MANAGEMENT</t>
  </si>
  <si>
    <t>CLINICAL &amp; TRANSLATIONAL IMMUNOLOGY</t>
  </si>
  <si>
    <t>0305-1870</t>
  </si>
  <si>
    <t>2287-2728</t>
  </si>
  <si>
    <t>CLINICAL AND MOLECULAR HEPATOLOGY</t>
  </si>
  <si>
    <t>2281-5872</t>
  </si>
  <si>
    <t>CLINICAL AND TRANSLATIONAL IMAGING</t>
  </si>
  <si>
    <t>2001-1326</t>
  </si>
  <si>
    <t>CLINICAL AND TRANSLATIONAL MEDICINE</t>
  </si>
  <si>
    <t>1178-7015</t>
  </si>
  <si>
    <t>CLINICAL COSMETIC AND INVESTIGATIONAL DERMATOLOGY</t>
  </si>
  <si>
    <t>1868-7075</t>
  </si>
  <si>
    <t>2048-8505</t>
  </si>
  <si>
    <t>CLINICAL KIDNEY JOURNAL</t>
  </si>
  <si>
    <t>2376-9998</t>
  </si>
  <si>
    <t>CLINICAL MASS SPECTROMETRY</t>
  </si>
  <si>
    <t>CLINICAL MEDICINE INSIGHTS-ONCOLOGY</t>
  </si>
  <si>
    <t>2167-7026</t>
  </si>
  <si>
    <t>CLINICAL PSYCHOLOGICAL SCIENCE</t>
  </si>
  <si>
    <t>CLINICAL SARCOMA RESEARCH</t>
  </si>
  <si>
    <t>2166-4250</t>
  </si>
  <si>
    <t>COATINGSTECH</t>
  </si>
  <si>
    <t>COLLABRA-PSYCHOLOGY</t>
  </si>
  <si>
    <t>2215-0382</t>
  </si>
  <si>
    <t>COLLOID AND INTERFACE SCIENCE COMMUNICATIONS</t>
  </si>
  <si>
    <t>1931-2458</t>
  </si>
  <si>
    <t>COMMUNICATION METHODS AND MEASURES</t>
  </si>
  <si>
    <t>COMMUNICATIONS BIOLOGY</t>
  </si>
  <si>
    <t>2399-3669</t>
  </si>
  <si>
    <t>COMMUNICATIONS CHEMISTRY</t>
  </si>
  <si>
    <t>2194-6701</t>
  </si>
  <si>
    <t>COMMUNICATIONS IN MATHEMATICS AND STATISTICS</t>
  </si>
  <si>
    <t>2399-3650</t>
  </si>
  <si>
    <t>COMMUNICATIONS PHYSICS</t>
  </si>
  <si>
    <t>1024-5294</t>
  </si>
  <si>
    <t>COMPETITION &amp; CHANGE</t>
  </si>
  <si>
    <t>1554-0189</t>
  </si>
  <si>
    <t>COMPETITION POLICY INTERNATIONAL</t>
  </si>
  <si>
    <t>2199-4536</t>
  </si>
  <si>
    <t>COMPLEX &amp; INTELLIGENT SYSTEMS</t>
  </si>
  <si>
    <t>2452-2139</t>
  </si>
  <si>
    <t>COMPOSITES COMMUNICATIONS</t>
  </si>
  <si>
    <t>2238-3603</t>
  </si>
  <si>
    <t>1574-0137</t>
  </si>
  <si>
    <t>COMPUTER SCIENCE REVIEW</t>
  </si>
  <si>
    <t>COMPUTER SUPPORTED COOPERATIVE WORK-THE JOURNAL OF COLLABORATIVE COMPUTING AND WORK PRACTICES</t>
  </si>
  <si>
    <t>1352-3260</t>
  </si>
  <si>
    <t>CONTEMPORARY SECURITY POLICY</t>
  </si>
  <si>
    <t>CRANIO-THE JOURNAL OF CRANIOMANDIBULAR &amp; SLEEP PRACTICE</t>
  </si>
  <si>
    <t>2573-1599</t>
  </si>
  <si>
    <t>CRISPR JOURNAL</t>
  </si>
  <si>
    <t>1946-0171</t>
  </si>
  <si>
    <t>CRITICAL POLICY STUDIES</t>
  </si>
  <si>
    <t>2096-0042</t>
  </si>
  <si>
    <t>CSEE JOURNAL OF POWER AND ENERGY SYSTEMS</t>
  </si>
  <si>
    <t>1871-1502</t>
  </si>
  <si>
    <t>CULTURAL STUDIES OF SCIENCE EDUCATION</t>
  </si>
  <si>
    <t>1837-8692</t>
  </si>
  <si>
    <t>CULTURAL STUDIES REVIEW</t>
  </si>
  <si>
    <t>1532-7086</t>
  </si>
  <si>
    <t>CULTURAL STUDIES-CRITICAL METHODOLOGIES</t>
  </si>
  <si>
    <t>0954-8963</t>
  </si>
  <si>
    <t>CULTURAL TRENDS</t>
  </si>
  <si>
    <t>2253-797X</t>
  </si>
  <si>
    <t>CULTURE &amp; HISTORY DIGITAL JOURNAL</t>
  </si>
  <si>
    <t>2198-6061</t>
  </si>
  <si>
    <t>CURRENT CLIMATE CHANGE REPORTS</t>
  </si>
  <si>
    <t>1466-4208</t>
  </si>
  <si>
    <t>CURRENT ISSUES IN LANGUAGE PLANNING</t>
  </si>
  <si>
    <t>CURRENT MEDICAL IMAGING</t>
  </si>
  <si>
    <t>2096-5230</t>
  </si>
  <si>
    <t>CURRENT MEDICAL SCIENCE</t>
  </si>
  <si>
    <t>2162-4968</t>
  </si>
  <si>
    <t>CURRENT OBESITY REPORTS</t>
  </si>
  <si>
    <t>2352-1546</t>
  </si>
  <si>
    <t>CURRENT OPINION IN BEHAVIORAL SCIENCES</t>
  </si>
  <si>
    <t>2451-9103</t>
  </si>
  <si>
    <t>CURRENT OPINION IN ELECTROCHEMISTRY</t>
  </si>
  <si>
    <t>2452-2236</t>
  </si>
  <si>
    <t>CURRENT OPINION IN GREEN AND SUSTAINABLE CHEMISTRY</t>
  </si>
  <si>
    <t>2352-250X</t>
  </si>
  <si>
    <t>CURRENT OPINION IN PSYCHOLOGY</t>
  </si>
  <si>
    <t>1544-1873</t>
  </si>
  <si>
    <t>2198-6592</t>
  </si>
  <si>
    <t>CURRENT POLLUTION REPORTS</t>
  </si>
  <si>
    <t>2514-9288</t>
  </si>
  <si>
    <t>DATA TECHNOLOGIES AND APPLICATIONS</t>
  </si>
  <si>
    <t>2214-9147</t>
  </si>
  <si>
    <t>DEFENCE TECHNOLOGY</t>
  </si>
  <si>
    <t>2193-8210</t>
  </si>
  <si>
    <t>DERMATOLOGY AND THERAPY</t>
  </si>
  <si>
    <t>1520-7552</t>
  </si>
  <si>
    <t>DIAGNOSTICS</t>
  </si>
  <si>
    <t>0257-2753</t>
  </si>
  <si>
    <t>DIGESTIVE DISEASES</t>
  </si>
  <si>
    <t>2468-5925</t>
  </si>
  <si>
    <t>DIGITAL COMMUNICATIONS AND NETWORKS</t>
  </si>
  <si>
    <t>2167-0811</t>
  </si>
  <si>
    <t>DIGITAL JOURNALISM</t>
  </si>
  <si>
    <t>0959-2296</t>
  </si>
  <si>
    <t>DIPLOMACY &amp; STATECRAFT</t>
  </si>
  <si>
    <t>1120-8694</t>
  </si>
  <si>
    <t>DIVERSITY-BASEL</t>
  </si>
  <si>
    <t>1174-5886</t>
  </si>
  <si>
    <t>DRUGS IN R&amp;D</t>
  </si>
  <si>
    <t>0957-5146</t>
  </si>
  <si>
    <t>EARLY YEARS</t>
  </si>
  <si>
    <t>1875-2160</t>
  </si>
  <si>
    <t>EAST ASIAN SCIENCE TECHNOLOGY AND SOCIETY-AN INTERNATIONAL JOURNAL</t>
  </si>
  <si>
    <t>ECOLOGICAL PROCESSES</t>
  </si>
  <si>
    <t>1543-4060</t>
  </si>
  <si>
    <t>ECOLOGICAL RESTORATION</t>
  </si>
  <si>
    <t>0313-5926</t>
  </si>
  <si>
    <t>ECONOMIC ANALYSIS AND POLICY</t>
  </si>
  <si>
    <t>1573-9414</t>
  </si>
  <si>
    <t>ECONOMIC CHANGE AND RESTRUCTURING</t>
  </si>
  <si>
    <t>1043-8599</t>
  </si>
  <si>
    <t>ECONOMICS OF INNOVATION AND NEW TECHNOLOGY</t>
  </si>
  <si>
    <t>2212-0122</t>
  </si>
  <si>
    <t>ECONOMICS OF TRANSPORTATION</t>
  </si>
  <si>
    <t>2096-4129</t>
  </si>
  <si>
    <t>ECOSYSTEM HEALTH AND SUSTAINABILITY</t>
  </si>
  <si>
    <t>0040-0912</t>
  </si>
  <si>
    <t>EDUCATION AND TRAINING</t>
  </si>
  <si>
    <t>1176-3647</t>
  </si>
  <si>
    <t>2058-5241</t>
  </si>
  <si>
    <t>EFORT OPEN REVIEWS</t>
  </si>
  <si>
    <t>EFSA JOURNAL</t>
  </si>
  <si>
    <t>1110-8665</t>
  </si>
  <si>
    <t>EGYPTIAN INFORMATICS JOURNAL</t>
  </si>
  <si>
    <t>2197-7364</t>
  </si>
  <si>
    <t>EJNMMI PHYSICS</t>
  </si>
  <si>
    <t>ELECTRONIC RESEARCH ARCHIVE</t>
  </si>
  <si>
    <t>2167-6968</t>
  </si>
  <si>
    <t>EMERGING ADULTHOOD</t>
  </si>
  <si>
    <t>EMU-AUSTRAL ORNITHOLOGY</t>
  </si>
  <si>
    <t>2093-596X</t>
  </si>
  <si>
    <t>ENDOCRINOLOGY AND METABOLISM</t>
  </si>
  <si>
    <t>2352-4847</t>
  </si>
  <si>
    <t>ENERGY REPORTS</t>
  </si>
  <si>
    <t>2405-8297</t>
  </si>
  <si>
    <t>ENERGY STORAGE MATERIALS</t>
  </si>
  <si>
    <t>ENEURO</t>
  </si>
  <si>
    <t>2215-0986</t>
  </si>
  <si>
    <t>ENGINEERING SCIENCE AND TECHNOLOGY-AN INTERNATIONAL JOURNAL-JESTECH</t>
  </si>
  <si>
    <t>1875-9521</t>
  </si>
  <si>
    <t>ENTERTAINMENT COMPUTING</t>
  </si>
  <si>
    <t>ENVIRONMENT AND PLANNING A-ECONOMY AND SPACE</t>
  </si>
  <si>
    <t>ENVIRONMENTAL EVIDENCE</t>
  </si>
  <si>
    <t>ENVIRONMENTAL MICROBIOME</t>
  </si>
  <si>
    <t>2639-5932</t>
  </si>
  <si>
    <t>ENVIRONMENTAL POLLUTANTS AND BIOAVAILABILITY</t>
  </si>
  <si>
    <t>2190-4707</t>
  </si>
  <si>
    <t>2352-1864</t>
  </si>
  <si>
    <t>ENVIRONMENTAL TECHNOLOGY &amp; INNOVATION</t>
  </si>
  <si>
    <t>2662-4400</t>
  </si>
  <si>
    <t>1878-5077</t>
  </si>
  <si>
    <t>2055-5822</t>
  </si>
  <si>
    <t>ESC HEART FAILURE</t>
  </si>
  <si>
    <t>ESMO OPEN</t>
  </si>
  <si>
    <t>1309-4297</t>
  </si>
  <si>
    <t>EURASIAN BUSINESS REVIEW</t>
  </si>
  <si>
    <t>1687-5176</t>
  </si>
  <si>
    <t>1687-1472</t>
  </si>
  <si>
    <t>1474-9041</t>
  </si>
  <si>
    <t>EUROPEAN EDUCATIONAL RESEARCH JOURNAL</t>
  </si>
  <si>
    <t>2048-8726</t>
  </si>
  <si>
    <t>EUROPEAN HEART JOURNAL-ACUTE CARDIOVASCULAR CARE</t>
  </si>
  <si>
    <t>2055-6837</t>
  </si>
  <si>
    <t>EUROPEAN HEART JOURNAL-CARDIOVASCULAR PHARMACOTHERAPY</t>
  </si>
  <si>
    <t>2512-8442</t>
  </si>
  <si>
    <t>EUROPEAN JOURNAL OF HEALTH PSYCHOLOGY</t>
  </si>
  <si>
    <t>EUROPEAN JOURNAL OF POPULATION-REVUE EUROPEENNE DE DEMOGRAPHIE</t>
  </si>
  <si>
    <t>2000-8198</t>
  </si>
  <si>
    <t>0967-2567</t>
  </si>
  <si>
    <t>EUROPEAN JOURNAL OF THE HISTORY OF ECONOMIC THOUGHT</t>
  </si>
  <si>
    <t>2444-8834</t>
  </si>
  <si>
    <t>EUROPEAN RESEARCH ON MANAGEMENT AND BUSINESS ECONOMICS</t>
  </si>
  <si>
    <t>0905-9180</t>
  </si>
  <si>
    <t>EUROPEAN RESPIRATORY REVIEW</t>
  </si>
  <si>
    <t>0966-2839</t>
  </si>
  <si>
    <t>EUROPEAN SECURITY</t>
  </si>
  <si>
    <t>2235-0640</t>
  </si>
  <si>
    <t>EUROPEAN THYROID JOURNAL</t>
  </si>
  <si>
    <t>EUROPEAN UROLOGY FOCUS</t>
  </si>
  <si>
    <t>EVOLUTION LETTERS</t>
  </si>
  <si>
    <t>EVOLUTION MEDICINE AND PUBLIC HEALTH</t>
  </si>
  <si>
    <t>EXPERIMENTAL HEMATOLOGY &amp; ONCOLOGY</t>
  </si>
  <si>
    <t>2214-790X</t>
  </si>
  <si>
    <t>EXTRACTIVE INDUSTRIES AND SOCIETY-AN INTERNATIONAL JOURNAL</t>
  </si>
  <si>
    <t>2352-4316</t>
  </si>
  <si>
    <t>EXTREME MECHANICS LETTERS</t>
  </si>
  <si>
    <t>2326-0254</t>
  </si>
  <si>
    <t>EYE AND VISION</t>
  </si>
  <si>
    <t>2198-0802</t>
  </si>
  <si>
    <t>FASHION AND TEXTILES</t>
  </si>
  <si>
    <t>0014-5793</t>
  </si>
  <si>
    <t>FINANCIAL INNOVATION</t>
  </si>
  <si>
    <t>2045-8118</t>
  </si>
  <si>
    <t>FLUIDS AND BARRIERS OF THE CNS</t>
  </si>
  <si>
    <t>FOOD SCIENCE AND HUMAN WELLNESS</t>
  </si>
  <si>
    <t>2636-0772</t>
  </si>
  <si>
    <t>FOOD SCIENCE OF ANIMAL RESOURCES</t>
  </si>
  <si>
    <t>2213-3291</t>
  </si>
  <si>
    <t>FOOD STRUCTURE-NETHERLANDS</t>
  </si>
  <si>
    <t>FOODS</t>
  </si>
  <si>
    <t>2050-5086</t>
  </si>
  <si>
    <t>FORUM OF MATHEMATICS PI</t>
  </si>
  <si>
    <t>2050-5094</t>
  </si>
  <si>
    <t>FORUM OF MATHEMATICS SIGMA</t>
  </si>
  <si>
    <t>2296-4185</t>
  </si>
  <si>
    <t>FRONTIERS IN BIOENGINEERING AND BIOTECHNOLOGY</t>
  </si>
  <si>
    <t>2297-055X</t>
  </si>
  <si>
    <t>FRONTIERS IN CARDIOVASCULAR MEDICINE</t>
  </si>
  <si>
    <t>2296-634X</t>
  </si>
  <si>
    <t>FRONTIERS IN CELL AND DEVELOPMENTAL BIOLOGY</t>
  </si>
  <si>
    <t>FRONTIERS IN EARTH SCIENCE</t>
  </si>
  <si>
    <t>2296-701X</t>
  </si>
  <si>
    <t>FRONTIERS IN ECOLOGY AND EVOLUTION</t>
  </si>
  <si>
    <t>2296-598X</t>
  </si>
  <si>
    <t>FRONTIERS IN ENERGY RESEARCH</t>
  </si>
  <si>
    <t>FRONTIERS IN ENVIRONMENTAL SCIENCE</t>
  </si>
  <si>
    <t>1662-5145</t>
  </si>
  <si>
    <t>FRONTIERS IN INTEGRATIVE NEUROSCIENCE</t>
  </si>
  <si>
    <t>FRONTIERS IN MARINE SCIENCE</t>
  </si>
  <si>
    <t>FRONTIERS IN MEDICINE</t>
  </si>
  <si>
    <t>FRONTIERS IN MOLECULAR BIOSCIENCES</t>
  </si>
  <si>
    <t>2296-861X</t>
  </si>
  <si>
    <t>FRONTIERS IN NUTRITION</t>
  </si>
  <si>
    <t>2296-424X</t>
  </si>
  <si>
    <t>FRONTIERS IN PHYSICS</t>
  </si>
  <si>
    <t>FRONTIERS IN PUBLIC HEALTH</t>
  </si>
  <si>
    <t>2296-875X</t>
  </si>
  <si>
    <t>FRONTIERS IN SURGERY</t>
  </si>
  <si>
    <t>FRONTIERS IN SYSTEMS NEUROSCIENCE</t>
  </si>
  <si>
    <t>FRONTIERS IN VETERINARY SCIENCE</t>
  </si>
  <si>
    <t>2095-0233</t>
  </si>
  <si>
    <t>FRONTIERS OF MECHANICAL ENGINEERING</t>
  </si>
  <si>
    <t>0953-5233</t>
  </si>
  <si>
    <t>GENDER AND HISTORY</t>
  </si>
  <si>
    <t>1754-2413</t>
  </si>
  <si>
    <t>GENDER IN MANAGEMENT</t>
  </si>
  <si>
    <t>1863-6705</t>
  </si>
  <si>
    <t>GENERAL THORACIC AND CARDIOVASCULAR SURGERY</t>
  </si>
  <si>
    <t>2352-4820</t>
  </si>
  <si>
    <t>GENES &amp; DISEASES</t>
  </si>
  <si>
    <t>1880-7046</t>
  </si>
  <si>
    <t>GENES AND ENVIRONMENT</t>
  </si>
  <si>
    <t>1555-8932</t>
  </si>
  <si>
    <t>2410-339X</t>
  </si>
  <si>
    <t>GEOCHEMICAL PERSPECTIVES LETTERS</t>
  </si>
  <si>
    <t>GEOCHEMISTRY</t>
  </si>
  <si>
    <t>2352-0094</t>
  </si>
  <si>
    <t>GEODERMA REGIONAL</t>
  </si>
  <si>
    <t>2471-1403</t>
  </si>
  <si>
    <t>GEOHEALTH</t>
  </si>
  <si>
    <t>2363-8419</t>
  </si>
  <si>
    <t>GEOMECHANICS AND GEOPHYSICS FOR GEO-ENERGY AND GEO-RESOURCES</t>
  </si>
  <si>
    <t>2352-3808</t>
  </si>
  <si>
    <t>GEOMECHANICS FOR ENERGY AND THE ENVIRONMENT</t>
  </si>
  <si>
    <t>2196-4092</t>
  </si>
  <si>
    <t>GEOSCIENCE LETTERS</t>
  </si>
  <si>
    <t>2195-9706</t>
  </si>
  <si>
    <t>GEOTHERMAL ENERGY</t>
  </si>
  <si>
    <t>2151-4585</t>
  </si>
  <si>
    <t>GERIATRIC ORTHOPAEDIC SURGERY &amp; REHABILITATION</t>
  </si>
  <si>
    <t>2227-684X</t>
  </si>
  <si>
    <t>GLAND SURGERY</t>
  </si>
  <si>
    <t>GLOBAL CHALLENGES</t>
  </si>
  <si>
    <t>2169-575X</t>
  </si>
  <si>
    <t>GLOBAL HEALTH-SCIENCE AND PRACTICE</t>
  </si>
  <si>
    <t>2211-8160</t>
  </si>
  <si>
    <t>GLOBAL HEART</t>
  </si>
  <si>
    <t>2054-4251</t>
  </si>
  <si>
    <t>GLOBAL MENTAL HEALTH</t>
  </si>
  <si>
    <t>2192-5682</t>
  </si>
  <si>
    <t>GLOBAL SPINE JOURNAL</t>
  </si>
  <si>
    <t>2364-821X</t>
  </si>
  <si>
    <t>2096-2797</t>
  </si>
  <si>
    <t>GREEN ENERGY &amp; ENVIRONMENT</t>
  </si>
  <si>
    <t>2043-9377</t>
  </si>
  <si>
    <t>GREY SYSTEMS-THEORY AND APPLICATION</t>
  </si>
  <si>
    <t>1949-0976</t>
  </si>
  <si>
    <t>GUT MICROBES</t>
  </si>
  <si>
    <t>2575-1433</t>
  </si>
  <si>
    <t>HAU-JOURNAL OF ETHNOGRAPHIC THEORY</t>
  </si>
  <si>
    <t>2328-8604</t>
  </si>
  <si>
    <t>HEALTH SYSTEMS &amp; REFORM</t>
  </si>
  <si>
    <t>HEALTHCARE</t>
  </si>
  <si>
    <t>2213-0764</t>
  </si>
  <si>
    <t>HEALTHCARE-THE JOURNAL OF DELIVERY SCIENCE AND INNOVATION</t>
  </si>
  <si>
    <t>0956-2737</t>
  </si>
  <si>
    <t>HEC FORUM</t>
  </si>
  <si>
    <t>2397-7264</t>
  </si>
  <si>
    <t>HIGH VOLTAGE</t>
  </si>
  <si>
    <t>2095-9885</t>
  </si>
  <si>
    <t>HORTICULTURAL PLANT JOURNAL</t>
  </si>
  <si>
    <t>2662-6810</t>
  </si>
  <si>
    <t>1461-7781</t>
  </si>
  <si>
    <t>HUMAN RIGHTS LAW REVIEW</t>
  </si>
  <si>
    <t>0258-3690</t>
  </si>
  <si>
    <t>ICSID REVIEW-FOREIGN INVESTMENT LAW JOURNAL</t>
  </si>
  <si>
    <t>1943-0663</t>
  </si>
  <si>
    <t>IEEE EMBEDDED SYSTEMS LETTERS</t>
  </si>
  <si>
    <t>2377-3766</t>
  </si>
  <si>
    <t>IEEE ROBOTICS AND AUTOMATION LETTERS</t>
  </si>
  <si>
    <t>2332-7731</t>
  </si>
  <si>
    <t>IEEE TRANSACTIONS ON COGNITIVE COMMUNICATIONS AND NETWORKING</t>
  </si>
  <si>
    <t>2573-0436</t>
  </si>
  <si>
    <t>IEEE TRANSACTIONS ON COMPUTATIONAL IMAGING</t>
  </si>
  <si>
    <t>2325-5870</t>
  </si>
  <si>
    <t>IEEE TRANSACTIONS ON CONTROL OF NETWORK SYSTEMS</t>
  </si>
  <si>
    <t>2475-1502</t>
  </si>
  <si>
    <t>IEEE TRANSACTIONS ON GAMES</t>
  </si>
  <si>
    <t>2327-4697</t>
  </si>
  <si>
    <t>IEEE TRANSACTIONS ON NETWORK SCIENCE AND ENGINEERING</t>
  </si>
  <si>
    <t>2373-776X</t>
  </si>
  <si>
    <t>IEEE TRANSACTIONS ON SIGNAL AND INFORMATION PROCESSING OVER NETWORKS</t>
  </si>
  <si>
    <t>2332-7782</t>
  </si>
  <si>
    <t>IEEE TRANSACTIONS ON TRANSPORTATION ELECTRIFICATION</t>
  </si>
  <si>
    <t>2329-9266</t>
  </si>
  <si>
    <t>IEEE-CAA JOURNAL OF AUTOMATICA SINICA</t>
  </si>
  <si>
    <t>0916-8508</t>
  </si>
  <si>
    <t>IMMUNITY INFLAMMATION AND DISEASE</t>
  </si>
  <si>
    <t>0305-9332</t>
  </si>
  <si>
    <t>INDUSTRIAL LAW JOURNAL</t>
  </si>
  <si>
    <t>INDUSTRIAL ROBOT-THE INTERNATIONAL JOURNAL OF ROBOTICS RESEARCH AND APPLICATION</t>
  </si>
  <si>
    <t>1522-7227</t>
  </si>
  <si>
    <t>2193-8229</t>
  </si>
  <si>
    <t>INFECTIOUS DISEASES AND THERAPY</t>
  </si>
  <si>
    <t>1447-9338</t>
  </si>
  <si>
    <t>INNOVATION-ORGANIZATION &amp; MANAGEMENT</t>
  </si>
  <si>
    <t>2273-774X</t>
  </si>
  <si>
    <t>1869-4101</t>
  </si>
  <si>
    <t>INSIGHTS INTO IMAGING</t>
  </si>
  <si>
    <t>2193-9764</t>
  </si>
  <si>
    <t>INTEGRATING MATERIALS AND MANUFACTURING INNOVATION</t>
  </si>
  <si>
    <t>2213-4220</t>
  </si>
  <si>
    <t>INTEGRATIVE MEDICINE RESEARCH</t>
  </si>
  <si>
    <t>0268-4527</t>
  </si>
  <si>
    <t>INTELLIGENCE AND NATIONAL SECURITY</t>
  </si>
  <si>
    <t>2044-3994</t>
  </si>
  <si>
    <t>INTERNATIONAL DATA PRIVACY LAW</t>
  </si>
  <si>
    <t>1360-144X</t>
  </si>
  <si>
    <t>INTERNATIONAL JOURNAL FOR ACADEMIC DEVELOPMENT</t>
  </si>
  <si>
    <t>2472-1832</t>
  </si>
  <si>
    <t>INTERNATIONAL JOURNAL OF AEROSPACE PSYCHOLOGY</t>
  </si>
  <si>
    <t>0020-7071</t>
  </si>
  <si>
    <t>INTERNATIONAL JOURNAL OF AMERICAN LINGUISTICS</t>
  </si>
  <si>
    <t>1758-8251</t>
  </si>
  <si>
    <t>INTERNATIONAL JOURNAL OF APPLIED MECHANICS</t>
  </si>
  <si>
    <t>1090-6738</t>
  </si>
  <si>
    <t>INTERNATIONAL JOURNAL OF AUDITING</t>
  </si>
  <si>
    <t>2194-7511</t>
  </si>
  <si>
    <t>INTERNATIONAL JOURNAL OF BIPOLAR DISORDERS</t>
  </si>
  <si>
    <t>1687-806X</t>
  </si>
  <si>
    <t>INTERNATIONAL JOURNAL OF CHEMICAL ENGINEERING</t>
  </si>
  <si>
    <t>1735-0522</t>
  </si>
  <si>
    <t>INTERNATIONAL JOURNAL OF CIVIL ENGINEERING</t>
  </si>
  <si>
    <t>2365-9440</t>
  </si>
  <si>
    <t>INTERNATIONAL JOURNAL OF EDUCATIONAL TECHNOLOGY IN HIGHER EDUCATION</t>
  </si>
  <si>
    <t>1746-8809</t>
  </si>
  <si>
    <t>INTERNATIONAL JOURNAL OF EMERGING MARKETS</t>
  </si>
  <si>
    <t>INTERNATIONAL JOURNAL OF ENTREPRENEURIAL BEHAVIOR &amp; RESEARCH</t>
  </si>
  <si>
    <t>1661-7827</t>
  </si>
  <si>
    <t>INTERNATIONAL JOURNAL OF EVIDENCE-BASED HEALTHCARE</t>
  </si>
  <si>
    <t>1494-2119</t>
  </si>
  <si>
    <t>INTERNATIONAL JOURNAL OF FOREST ENGINEERING</t>
  </si>
  <si>
    <t>1553-8362</t>
  </si>
  <si>
    <t>INTERNATIONAL JOURNAL OF FRUIT SCIENCE</t>
  </si>
  <si>
    <t>1878-450X</t>
  </si>
  <si>
    <t>INTERNATIONAL JOURNAL OF GASTRONOMY AND FOOD SCIENCE</t>
  </si>
  <si>
    <t>INTERNATIONAL JOURNAL OF GENERAL MEDICINE</t>
  </si>
  <si>
    <t>INTERNATIONAL JOURNAL OF HEALTH POLICY AND MANAGEMENT</t>
  </si>
  <si>
    <t>INTERNATIONAL JOURNAL OF IMPLANT DENTISTRY</t>
  </si>
  <si>
    <t>1989-1660</t>
  </si>
  <si>
    <t>INTERNATIONAL JOURNAL OF INTERACTIVE MULTIMEDIA AND ARTIFICIAL INTELLIGENCE</t>
  </si>
  <si>
    <t>1753-8394</t>
  </si>
  <si>
    <t>INTERNATIONAL JOURNAL OF ISLAMIC AND MIDDLE EASTERN FINANCE AND MANAGEMENT</t>
  </si>
  <si>
    <t>2040-4166</t>
  </si>
  <si>
    <t>INTERNATIONAL JOURNAL OF LEAN SIX SIGMA</t>
  </si>
  <si>
    <t>1472-8117</t>
  </si>
  <si>
    <t>INTERNATIONAL JOURNAL OF MANAGEMENT EDUCATION</t>
  </si>
  <si>
    <t>2095-2686</t>
  </si>
  <si>
    <t>INTERNATIONAL JOURNAL OF MINING SCIENCE AND TECHNOLOGY</t>
  </si>
  <si>
    <t>INTERNATIONAL JOURNAL OF MODERN PHYSICS E</t>
  </si>
  <si>
    <t>1479-0718</t>
  </si>
  <si>
    <t>INTERNATIONAL JOURNAL OF MULTILINGUALISM</t>
  </si>
  <si>
    <t>1687-9384</t>
  </si>
  <si>
    <t>INTERNATIONAL JOURNAL OF OPTICS</t>
  </si>
  <si>
    <t>2011-7922</t>
  </si>
  <si>
    <t>INTERNATIONAL JOURNAL OF PSYCHOLOGICAL RESEARCH</t>
  </si>
  <si>
    <t>0959-0552</t>
  </si>
  <si>
    <t>INTERNATIONAL JOURNAL OF RETAIL &amp; DISTRIBUTION MANAGEMENT</t>
  </si>
  <si>
    <t>1612-197X</t>
  </si>
  <si>
    <t>INTERNATIONAL JOURNAL OF SPORT AND EXERCISE PSYCHOLOGY</t>
  </si>
  <si>
    <t>2196-7822</t>
  </si>
  <si>
    <t>INTERNATIONAL JOURNAL OF STEM EDUCATION</t>
  </si>
  <si>
    <t>1553-2739</t>
  </si>
  <si>
    <t>INTERNATIONAL JOURNAL OF TRANSGENDERISM</t>
  </si>
  <si>
    <t>1226-5934</t>
  </si>
  <si>
    <t>INTERNATIONAL JOURNAL OF URBAN SCIENCES</t>
  </si>
  <si>
    <t>1931-3152</t>
  </si>
  <si>
    <t>INTERNATIONAL MULTILINGUAL RESEARCH JOURNAL</t>
  </si>
  <si>
    <t>2095-6339</t>
  </si>
  <si>
    <t>INTERNATIONAL SOIL AND WATER CONSERVATION RESEARCH</t>
  </si>
  <si>
    <t>INTERNET INTERVENTIONS-THE APPLICATION OF INFORMATION TECHNOLOGY IN MENTAL AND BEHAVIOURAL HEALTH</t>
  </si>
  <si>
    <t>1929-7291</t>
  </si>
  <si>
    <t>2466-0493</t>
  </si>
  <si>
    <t>INVESTIGATIVE AND CLINICAL UROLOGY</t>
  </si>
  <si>
    <t>0019-042X</t>
  </si>
  <si>
    <t>ISCIENCE</t>
  </si>
  <si>
    <t>2574-3805</t>
  </si>
  <si>
    <t>JAMA NETWORK OPEN</t>
  </si>
  <si>
    <t>JCI INSIGHT</t>
  </si>
  <si>
    <t>JMIR MEDICAL INFORMATICS</t>
  </si>
  <si>
    <t>2368-7959</t>
  </si>
  <si>
    <t>JMIR MENTAL HEALTH</t>
  </si>
  <si>
    <t>2542-4351</t>
  </si>
  <si>
    <t>JOULE</t>
  </si>
  <si>
    <t>1389-224X</t>
  </si>
  <si>
    <t>JOURNAL OF AGRICULTURAL EDUCATION &amp; EXTENSION</t>
  </si>
  <si>
    <t>JOURNAL OF AGRICULTURAL SCIENCES-TARIM BILIMLERI DERGISI</t>
  </si>
  <si>
    <t>2093-3134</t>
  </si>
  <si>
    <t>JOURNAL OF ANALYTICAL SCIENCE AND TECHNOLOGY</t>
  </si>
  <si>
    <t>2672-0191</t>
  </si>
  <si>
    <t>JOURNAL OF ANIMAL SCIENCE AND TECHNOLOGY</t>
  </si>
  <si>
    <t>0021-8898</t>
  </si>
  <si>
    <t>1598-5865</t>
  </si>
  <si>
    <t>JOURNAL OF APPLIED MATHEMATICS AND COMPUTING</t>
  </si>
  <si>
    <t>JOURNAL OF APPLIED RESEARCH ON MEDICINAL AND AROMATIC PLANTS</t>
  </si>
  <si>
    <t>2187-0764</t>
  </si>
  <si>
    <t>JOURNAL OF ASIAN CERAMIC SOCIETIES</t>
  </si>
  <si>
    <t>1178-6965</t>
  </si>
  <si>
    <t>JOURNAL OF ASTHMA AND ALLERGY</t>
  </si>
  <si>
    <t>1790-045X</t>
  </si>
  <si>
    <t>2352-7102</t>
  </si>
  <si>
    <t>JOURNAL OF BUILDING ENGINEERING</t>
  </si>
  <si>
    <t>2190-5991</t>
  </si>
  <si>
    <t>2193-3677</t>
  </si>
  <si>
    <t>JOURNAL OF CAUSAL INFERENCE</t>
  </si>
  <si>
    <t>1582-1838</t>
  </si>
  <si>
    <t>1748-2798</t>
  </si>
  <si>
    <t>JOURNAL OF CHILDREN AND MEDIA</t>
  </si>
  <si>
    <t>2190-5452</t>
  </si>
  <si>
    <t>JOURNAL OF CIVIL STRUCTURAL HEALTH MONITORING</t>
  </si>
  <si>
    <t>JOURNAL OF CLOUD COMPUTING-ADVANCES SYSTEMS AND APPLICATIONS</t>
  </si>
  <si>
    <t>1547-0091</t>
  </si>
  <si>
    <t>2405-8513</t>
  </si>
  <si>
    <t>JOURNAL OF COMMODITY MARKETS</t>
  </si>
  <si>
    <t>JOURNAL OF COMPARATIVE PHYSIOLOGY B-BIOCHEMICAL SYSTEMS AND ENVIRONMENTAL PHYSIOLOGY</t>
  </si>
  <si>
    <t>1804-171X</t>
  </si>
  <si>
    <t>JOURNAL OF COMPETITIVENESS</t>
  </si>
  <si>
    <t>JOURNAL OF COMPUTATIONAL DESIGN AND ENGINEERING</t>
  </si>
  <si>
    <t>2590-1184</t>
  </si>
  <si>
    <t>JOURNAL OF COMPUTER LANGUAGES</t>
  </si>
  <si>
    <t>JOURNAL OF CONSUMER PROTECTION AND FOOD SAFETY</t>
  </si>
  <si>
    <t>1815-5669</t>
  </si>
  <si>
    <t>JOURNAL OF CONTEMPORARY ACCOUNTING &amp; ECONOMICS</t>
  </si>
  <si>
    <t>1478-2804</t>
  </si>
  <si>
    <t>JOURNAL OF CONTEMPORARY EUROPEAN STUDIES</t>
  </si>
  <si>
    <t>1473-5970</t>
  </si>
  <si>
    <t>JOURNAL OF CORPORATE LAW STUDIES</t>
  </si>
  <si>
    <t>0735-648X</t>
  </si>
  <si>
    <t>JOURNAL OF CRIME &amp; JUSTICE</t>
  </si>
  <si>
    <t>2199-4641</t>
  </si>
  <si>
    <t>JOURNAL OF DEVELOPMENTAL AND LIFE-COURSE CRIMINOLOGY</t>
  </si>
  <si>
    <t>2040-1116</t>
  </si>
  <si>
    <t>1468-7984</t>
  </si>
  <si>
    <t>JOURNAL OF EARLY CHILDHOOD LITERACY</t>
  </si>
  <si>
    <t>2347-4327</t>
  </si>
  <si>
    <t>JOURNAL OF EAST EUROPEAN MANAGEMENT STUDIES</t>
  </si>
  <si>
    <t>2050-2974</t>
  </si>
  <si>
    <t>JOURNAL OF EATING DISORDERS</t>
  </si>
  <si>
    <t>1389-2843</t>
  </si>
  <si>
    <t>JOURNAL OF EDUCATIONAL CHANGE</t>
  </si>
  <si>
    <t>0391-4097</t>
  </si>
  <si>
    <t>2352-152X</t>
  </si>
  <si>
    <t>JOURNAL OF ENERGY STORAGE</t>
  </si>
  <si>
    <t>1065-5131</t>
  </si>
  <si>
    <t>JOURNAL OF ENHANCED HEAT TRANSFER</t>
  </si>
  <si>
    <t>2213-2929</t>
  </si>
  <si>
    <t>JOURNAL OF ENVIRONMENTAL CHEMICAL ENGINEERING</t>
  </si>
  <si>
    <t>2210-6006</t>
  </si>
  <si>
    <t>JOURNAL OF EPIDEMIOLOGY AND GLOBAL HEALTH</t>
  </si>
  <si>
    <t>2471-5638</t>
  </si>
  <si>
    <t>JOURNAL OF EXTRACELLULAR VESICLES</t>
  </si>
  <si>
    <t>1361-2026</t>
  </si>
  <si>
    <t>JOURNAL OF FASHION MARKETING AND MANAGEMENT</t>
  </si>
  <si>
    <t>JOURNAL OF FUNGI</t>
  </si>
  <si>
    <t>2078-6891</t>
  </si>
  <si>
    <t>JOURNAL OF GASTROINTESTINAL ONCOLOGY</t>
  </si>
  <si>
    <t>1355-4565</t>
  </si>
  <si>
    <t>JOURNAL OF GEMMOLOGY</t>
  </si>
  <si>
    <t>2468-7847</t>
  </si>
  <si>
    <t>JOURNAL OF HEPATOCELLULAR CARCINOMA</t>
  </si>
  <si>
    <t>2054-8397</t>
  </si>
  <si>
    <t>JOURNAL OF HIP PRESERVATION SURGERY</t>
  </si>
  <si>
    <t>1447-6770</t>
  </si>
  <si>
    <t>JOURNAL OF HOSPITALITY AND TOURISM MANAGEMENT</t>
  </si>
  <si>
    <t>1757-9880</t>
  </si>
  <si>
    <t>JOURNAL OF HOSPITALITY AND TOURISM TECHNOLOGY</t>
  </si>
  <si>
    <t>JOURNAL OF HYDROLOGY-REGIONAL STUDIES</t>
  </si>
  <si>
    <t>1556-2948</t>
  </si>
  <si>
    <t>JOURNAL OF IMMIGRANT &amp; REFUGEE STUDIES</t>
  </si>
  <si>
    <t>2467-964X</t>
  </si>
  <si>
    <t>JOURNAL OF INDUSTRIAL INFORMATION INTEGRATION</t>
  </si>
  <si>
    <t>JOURNAL OF INFLAMMATION RESEARCH</t>
  </si>
  <si>
    <t>2214-2126</t>
  </si>
  <si>
    <t>JOURNAL OF INFORMATION SECURITY AND APPLICATIONS</t>
  </si>
  <si>
    <t>1933-1681</t>
  </si>
  <si>
    <t>JOURNAL OF INFORMATION TECHNOLOGY &amp; POLITICS</t>
  </si>
  <si>
    <t>2530-7614</t>
  </si>
  <si>
    <t>JOURNAL OF INNOVATION &amp; KNOWLEDGE</t>
  </si>
  <si>
    <t>JOURNAL OF INSECTS AS FOOD AND FEED</t>
  </si>
  <si>
    <t>JOURNAL OF INTEGRATED PEST MANAGEMENT</t>
  </si>
  <si>
    <t>2095-4964</t>
  </si>
  <si>
    <t>JOURNAL OF INTEGRATIVE MEDICINE-JIM</t>
  </si>
  <si>
    <t>2052-0492</t>
  </si>
  <si>
    <t>JOURNAL OF INTENSIVE CARE</t>
  </si>
  <si>
    <t>2040-3593</t>
  </si>
  <si>
    <t>JOURNAL OF INTERNATIONAL DISPUTE SETTLEMENT</t>
  </si>
  <si>
    <t>1750-2977</t>
  </si>
  <si>
    <t>JOURNAL OF INTERVENTION AND STATEBUILDING</t>
  </si>
  <si>
    <t>1018-3647</t>
  </si>
  <si>
    <t>JOURNAL OF KING SAUD UNIVERSITY SCIENCE</t>
  </si>
  <si>
    <t>2567-9430</t>
  </si>
  <si>
    <t>JOURNAL OF LABORATORY MEDICINE</t>
  </si>
  <si>
    <t>1747-423X</t>
  </si>
  <si>
    <t>JOURNAL OF LAND USE SCIENCE</t>
  </si>
  <si>
    <t>1935-4932</t>
  </si>
  <si>
    <t>JOURNAL OF LATIN AMERICAN AND CARIBBEAN ANTHROPOLOGY</t>
  </si>
  <si>
    <t>2053-9711</t>
  </si>
  <si>
    <t>JOURNAL OF LAW AND THE BIOSCIENCES</t>
  </si>
  <si>
    <t>2213-9567</t>
  </si>
  <si>
    <t>JOURNAL OF MAGNESIUM AND ALLOYS</t>
  </si>
  <si>
    <t>JOURNAL OF MARINE SCIENCE AND ENGINEERING</t>
  </si>
  <si>
    <t>0884-1241</t>
  </si>
  <si>
    <t>JOURNAL OF MARKETING FOR HIGHER EDUCATION</t>
  </si>
  <si>
    <t>2352-8478</t>
  </si>
  <si>
    <t>JOURNAL OF MATERIOMICS</t>
  </si>
  <si>
    <t>2314-4629</t>
  </si>
  <si>
    <t>JOURNAL OF MATHEMATICS</t>
  </si>
  <si>
    <t>1386-4416</t>
  </si>
  <si>
    <t>JOURNAL OF MATHEMATICS TEACHER EDUCATION</t>
  </si>
  <si>
    <t>2373-6992</t>
  </si>
  <si>
    <t>JOURNAL OF MEDIA ETHICS</t>
  </si>
  <si>
    <t>1875-6867</t>
  </si>
  <si>
    <t>1178-2390</t>
  </si>
  <si>
    <t>JOURNAL OF MULTIDISCIPLINARY HEALTHCARE</t>
  </si>
  <si>
    <t>1042-444X</t>
  </si>
  <si>
    <t>JOURNAL OF MULTINATIONAL FINANCIAL MANAGEMENT</t>
  </si>
  <si>
    <t>2008-9244</t>
  </si>
  <si>
    <t>JOURNAL OF NANOSTRUCTURE IN CHEMISTRY</t>
  </si>
  <si>
    <t>2096-5508</t>
  </si>
  <si>
    <t>JOURNAL OF OCEANOLOGY AND LIMNOLOGY</t>
  </si>
  <si>
    <t>2193-7192</t>
  </si>
  <si>
    <t>1022-5536</t>
  </si>
  <si>
    <t>1590-9921</t>
  </si>
  <si>
    <t>JOURNAL OF ORTHOPAEDICS AND TRAUMATOLOGY</t>
  </si>
  <si>
    <t>2213-0780</t>
  </si>
  <si>
    <t>JOURNAL OF OUTDOOR RECREATION AND TOURISM-RESEARCH PLANNING AND MANAGEMENT</t>
  </si>
  <si>
    <t>JOURNAL OF PATHOLOGY CLINICAL RESEARCH</t>
  </si>
  <si>
    <t>JOURNAL OF PERSONALIZED MEDICINE</t>
  </si>
  <si>
    <t>2095-1779</t>
  </si>
  <si>
    <t>JOURNAL OF PHARMACEUTICAL ANALYSIS</t>
  </si>
  <si>
    <t>1356-9317</t>
  </si>
  <si>
    <t>JOURNAL OF POLITICAL IDEOLOGIES</t>
  </si>
  <si>
    <t>1759-8273</t>
  </si>
  <si>
    <t>JOURNAL OF POVERTY AND SOCIAL JUSTICE</t>
  </si>
  <si>
    <t>2056-9548</t>
  </si>
  <si>
    <t>JOURNAL OF PROFESSIONAL CAPITAL AND COMMUNITY</t>
  </si>
  <si>
    <t>1554-8732</t>
  </si>
  <si>
    <t>JOURNAL OF PUBLIC CHILD WELFARE</t>
  </si>
  <si>
    <t>2197-3792</t>
  </si>
  <si>
    <t>JOURNAL OF RACIAL AND ETHNIC HEALTH DISPARITIES</t>
  </si>
  <si>
    <t>1687-8507</t>
  </si>
  <si>
    <t>JOURNAL OF RADIATION RESEARCH AND APPLIED SCIENCES</t>
  </si>
  <si>
    <t>1755-6678</t>
  </si>
  <si>
    <t>JOURNAL OF RENAL CARE</t>
  </si>
  <si>
    <t>2040-7122</t>
  </si>
  <si>
    <t>JOURNAL OF RESEARCH IN INTERACTIVE MARKETING</t>
  </si>
  <si>
    <t>1539-1523</t>
  </si>
  <si>
    <t>JOURNAL OF RESEARCH ON TECHNOLOGY IN EDUCATION</t>
  </si>
  <si>
    <t>2329-9460</t>
  </si>
  <si>
    <t>JOURNAL OF RESPONSIBLE INNOVATION</t>
  </si>
  <si>
    <t>1674-7755</t>
  </si>
  <si>
    <t>JOURNAL OF ROCK MECHANICS AND GEOTECHNICAL ENGINEERING</t>
  </si>
  <si>
    <t>2468-2284</t>
  </si>
  <si>
    <t>JOURNAL OF SCIENCE-ADVANCED MATERIALS AND DEVICES</t>
  </si>
  <si>
    <t>2317-1537</t>
  </si>
  <si>
    <t>JOURNAL OF SEED SCIENCE</t>
  </si>
  <si>
    <t>0718-9508</t>
  </si>
  <si>
    <t>1740-357X</t>
  </si>
  <si>
    <t>JOURNAL OF SPECIALISED TRANSLATION</t>
  </si>
  <si>
    <t>2468-8509</t>
  </si>
  <si>
    <t>2199-3823</t>
  </si>
  <si>
    <t>JOURNAL OF SUSTAINABLE METALLURGY</t>
  </si>
  <si>
    <t>0909-0495</t>
  </si>
  <si>
    <t>1658-3655</t>
  </si>
  <si>
    <t>JOURNAL OF TAIBAH UNIVERSITY FOR SCIENCE</t>
  </si>
  <si>
    <t>2327-6886</t>
  </si>
  <si>
    <t>2333-5955</t>
  </si>
  <si>
    <t>JOURNAL OF THE ASSOCIATION OF ENVIRONMENTAL AND RESOURCE ECONOMISTS</t>
  </si>
  <si>
    <t>1053-8372</t>
  </si>
  <si>
    <t>JOURNAL OF THE HISTORY OF ECONOMIC THOUGHT</t>
  </si>
  <si>
    <t>JOURNAL OF THE JAPAN INSTITUTE OF METALS AND MATERIALS</t>
  </si>
  <si>
    <t>2591-7285</t>
  </si>
  <si>
    <t>JOURNAL OF THEORETICAL AND COMPUTATIONAL ACOUSTICS</t>
  </si>
  <si>
    <t>JOURNAL OF TRANSPORTATION ENGINEERING PART B-PAVEMENTS</t>
  </si>
  <si>
    <t>1687-9686</t>
  </si>
  <si>
    <t>JOURNAL OF TROPICAL MEDICINE</t>
  </si>
  <si>
    <t>2166-2746</t>
  </si>
  <si>
    <t>1081-1710</t>
  </si>
  <si>
    <t>0891-6640</t>
  </si>
  <si>
    <t>2523-3920</t>
  </si>
  <si>
    <t>2055-6640</t>
  </si>
  <si>
    <t>JOURNAL OF VIRUS ERADICATION</t>
  </si>
  <si>
    <t>0892-1997</t>
  </si>
  <si>
    <t>JOURNAL OF VOICE</t>
  </si>
  <si>
    <t>2214-7144</t>
  </si>
  <si>
    <t>JOURNAL OF WATER PROCESS ENGINEERING</t>
  </si>
  <si>
    <t>1931-4361</t>
  </si>
  <si>
    <t>JOURNAL OF WINE ECONOMICS</t>
  </si>
  <si>
    <t>2274-5807</t>
  </si>
  <si>
    <t>JPAD-JOURNAL OF PREVENTION OF ALZHEIMERS DISEASE</t>
  </si>
  <si>
    <t>2296-9381</t>
  </si>
  <si>
    <t>KIDNEY DISEASES</t>
  </si>
  <si>
    <t>2468-0249</t>
  </si>
  <si>
    <t>KIDNEY INTERNATIONAL REPORTS</t>
  </si>
  <si>
    <t>2157-1724</t>
  </si>
  <si>
    <t>2005-9159</t>
  </si>
  <si>
    <t>KOREAN JOURNAL OF PAIN</t>
  </si>
  <si>
    <t>2352-4642</t>
  </si>
  <si>
    <t>LANCET CHILD &amp; ADOLESCENT HEALTH</t>
  </si>
  <si>
    <t>LANCET GASTROENTEROLOGY &amp; HEPATOLOGY</t>
  </si>
  <si>
    <t>2468-2667</t>
  </si>
  <si>
    <t>LANCET PUBLIC HEALTH</t>
  </si>
  <si>
    <t>LAND</t>
  </si>
  <si>
    <t>1547-5441</t>
  </si>
  <si>
    <t>LANGUAGE LEARNING AND DEVELOPMENT</t>
  </si>
  <si>
    <t>1045-6635</t>
  </si>
  <si>
    <t>LATIN AMERICAN ANTIQUITY</t>
  </si>
  <si>
    <t>LIFE SCIENCE ALLIANCE</t>
  </si>
  <si>
    <t>2214-5524</t>
  </si>
  <si>
    <t>LIFE SCIENCES IN SPACE RESEARCH</t>
  </si>
  <si>
    <t>LIFE-BASEL</t>
  </si>
  <si>
    <t>2504-3161</t>
  </si>
  <si>
    <t>LIFESTYLE GENOMICS</t>
  </si>
  <si>
    <t>LIMNOLOGY AND OCEANOGRAPHY LETTERS</t>
  </si>
  <si>
    <t>2235-1795</t>
  </si>
  <si>
    <t>LIVER CANCER</t>
  </si>
  <si>
    <t>2367-3613</t>
  </si>
  <si>
    <t>2367-3648</t>
  </si>
  <si>
    <t>1661-8297</t>
  </si>
  <si>
    <t>LOGICA UNIVERSALIS</t>
  </si>
  <si>
    <t>1757-9597</t>
  </si>
  <si>
    <t>LONGITUDINAL AND LIFE COURSE STUDIES</t>
  </si>
  <si>
    <t>2448-7597</t>
  </si>
  <si>
    <t>MAGNETOCHEMISTRY</t>
  </si>
  <si>
    <t>0331-3689</t>
  </si>
  <si>
    <t>MALIMBUS</t>
  </si>
  <si>
    <t>1744-9359</t>
  </si>
  <si>
    <t>MANAGEMENT &amp; ORGANIZATIONAL HISTORY</t>
  </si>
  <si>
    <t>0143-6570</t>
  </si>
  <si>
    <t>MANAGERIAL AND DECISION ECONOMICS</t>
  </si>
  <si>
    <t>1018-3337</t>
  </si>
  <si>
    <t>MARINE ORNITHOLOGY</t>
  </si>
  <si>
    <t>0308-8839</t>
  </si>
  <si>
    <t>MARITIME POLICY &amp; MANAGEMENT</t>
  </si>
  <si>
    <t>2668-8220</t>
  </si>
  <si>
    <t>MATERIALS CHEMISTRY FRONTIERS</t>
  </si>
  <si>
    <t>2352-4928</t>
  </si>
  <si>
    <t>MATERIALS TODAY COMMUNICATIONS</t>
  </si>
  <si>
    <t>2468-6069</t>
  </si>
  <si>
    <t>MATERIALS TODAY ENERGY</t>
  </si>
  <si>
    <t>2542-5293</t>
  </si>
  <si>
    <t>MATERIALS TODAY PHYSICS</t>
  </si>
  <si>
    <t>2008-1359</t>
  </si>
  <si>
    <t>MATHEMATICAL SCIENCES</t>
  </si>
  <si>
    <t>MATHEMATICS</t>
  </si>
  <si>
    <t>2468-2047</t>
  </si>
  <si>
    <t>MATTER AND RADIATION AT EXTREMES</t>
  </si>
  <si>
    <t>1091-367X</t>
  </si>
  <si>
    <t>MEASUREMENT IN PHYSICAL EDUCATION AND EXERCISE SCIENCE</t>
  </si>
  <si>
    <t>2183-2439</t>
  </si>
  <si>
    <t>MEDIA AND COMMUNICATION</t>
  </si>
  <si>
    <t>2603-9109</t>
  </si>
  <si>
    <t>MEDITERRANEAN BOTANY</t>
  </si>
  <si>
    <t>0936-5931</t>
  </si>
  <si>
    <t>MEMBRANE AND WATER TREATMENT</t>
  </si>
  <si>
    <t>MEMBRANES</t>
  </si>
  <si>
    <t>METABOLITES</t>
  </si>
  <si>
    <t>2057-5858</t>
  </si>
  <si>
    <t>MICROBIAL GENOMICS</t>
  </si>
  <si>
    <t>2352-3522</t>
  </si>
  <si>
    <t>MICROBIAL RISK ANALYSIS</t>
  </si>
  <si>
    <t>2165-0497</t>
  </si>
  <si>
    <t>MICROBIOLOGY SPECTRUM</t>
  </si>
  <si>
    <t>MICROORGANISMS</t>
  </si>
  <si>
    <t>2095-7467</t>
  </si>
  <si>
    <t>MILITARY MEDICAL RESEARCH</t>
  </si>
  <si>
    <t>1082-5983</t>
  </si>
  <si>
    <t>2524-3462</t>
  </si>
  <si>
    <t>MINING METALLURGY &amp; EXPLORATION</t>
  </si>
  <si>
    <t>0076-9266</t>
  </si>
  <si>
    <t>MINNESOTA SYMPOSIA ON CHILD PSYCHOLOGY</t>
  </si>
  <si>
    <t>1099-274X</t>
  </si>
  <si>
    <t>MIT TECHNOLOGY REVIEW</t>
  </si>
  <si>
    <t>1353-2944</t>
  </si>
  <si>
    <t>MODERN ITALY</t>
  </si>
  <si>
    <t>MOLECULAR GENETICS AND METABOLISM REPORTS</t>
  </si>
  <si>
    <t>MOLECULAR OMICS</t>
  </si>
  <si>
    <t>1574-7891</t>
  </si>
  <si>
    <t>1661-8769</t>
  </si>
  <si>
    <t>MOLECULAR SYNDROMOLOGY</t>
  </si>
  <si>
    <t>2058-9689</t>
  </si>
  <si>
    <t>MOLECULAR SYSTEMS DESIGN &amp; ENGINEERING</t>
  </si>
  <si>
    <t>1525-383X</t>
  </si>
  <si>
    <t>MULTINATIONAL BUSINESS REVIEW</t>
  </si>
  <si>
    <t>1386-1964</t>
  </si>
  <si>
    <t>2196-5404</t>
  </si>
  <si>
    <t>NANO CONVERGENCE</t>
  </si>
  <si>
    <t>NANO FUTURES</t>
  </si>
  <si>
    <t>2452-0748</t>
  </si>
  <si>
    <t>NANOIMPACT</t>
  </si>
  <si>
    <t>1931-7573</t>
  </si>
  <si>
    <t>0090-5992</t>
  </si>
  <si>
    <t>NATIONALITIES PAPERS-THE JOURNAL OF NATIONALISM AND ETHNICITY</t>
  </si>
  <si>
    <t>1179-1608</t>
  </si>
  <si>
    <t>NATURE AND SCIENCE OF SLEEP</t>
  </si>
  <si>
    <t>2520-1158</t>
  </si>
  <si>
    <t>NATURE CATALYSIS</t>
  </si>
  <si>
    <t>2520-1131</t>
  </si>
  <si>
    <t>NATURE ELECTRONICS</t>
  </si>
  <si>
    <t>2397-3374</t>
  </si>
  <si>
    <t>NATURE HUMAN BEHAVIOUR</t>
  </si>
  <si>
    <t>2398-9629</t>
  </si>
  <si>
    <t>NATURE SUSTAINABILITY</t>
  </si>
  <si>
    <t>0104-6497</t>
  </si>
  <si>
    <t>NAUPLIUS</t>
  </si>
  <si>
    <t>2352-2895</t>
  </si>
  <si>
    <t>NEUROBIOLOGY OF STRESS</t>
  </si>
  <si>
    <t>2636-865X</t>
  </si>
  <si>
    <t>NEUROLOGICAL SCIENCES AND NEUROPHYSIOLOGY</t>
  </si>
  <si>
    <t>2376-7839</t>
  </si>
  <si>
    <t>NEUROLOGY-GENETICS</t>
  </si>
  <si>
    <t>2332-7812</t>
  </si>
  <si>
    <t>NEUROLOGY-NEUROIMMUNOLOGY &amp; NEUROINFLAMMATION</t>
  </si>
  <si>
    <t>0342-7536</t>
  </si>
  <si>
    <t>NOTA LEPIDOPTEROLOGICA</t>
  </si>
  <si>
    <t>NPJ 2D MATERIALS AND APPLICATIONS</t>
  </si>
  <si>
    <t>NPJ BREAST CANCER</t>
  </si>
  <si>
    <t>2059-7037</t>
  </si>
  <si>
    <t>NPJ CLEAN WATER</t>
  </si>
  <si>
    <t>2397-3722</t>
  </si>
  <si>
    <t>NPJ CLIMATE AND ATMOSPHERIC SCIENCE</t>
  </si>
  <si>
    <t>NPJ PARKINSONS DISEASE</t>
  </si>
  <si>
    <t>NPJ PRECISION ONCOLOGY</t>
  </si>
  <si>
    <t>NPJ QUANTUM MATERIALS</t>
  </si>
  <si>
    <t>NPJ REGENERATIVE MEDICINE</t>
  </si>
  <si>
    <t>NPJ SCHIZOPHRENIA</t>
  </si>
  <si>
    <t>NPJ SYSTEMS BIOLOGY AND APPLICATIONS</t>
  </si>
  <si>
    <t>NUCLEAR MATERIALS AND ENERGY</t>
  </si>
  <si>
    <t>2054-1058</t>
  </si>
  <si>
    <t>NURSING OPEN</t>
  </si>
  <si>
    <t>2083-1277</t>
  </si>
  <si>
    <t>OECONOMIA COPERNICANA</t>
  </si>
  <si>
    <t>0030-2414</t>
  </si>
  <si>
    <t>ONCOLOGY</t>
  </si>
  <si>
    <t>ONE HEALTH</t>
  </si>
  <si>
    <t>OPEN ASTRONOMY</t>
  </si>
  <si>
    <t>ORTHOPAEDIC JOURNAL OF SPORTS MEDICINE</t>
  </si>
  <si>
    <t>2193-8237</t>
  </si>
  <si>
    <t>PAIN AND THERAPY</t>
  </si>
  <si>
    <t>2194-900X</t>
  </si>
  <si>
    <t>2572-4517</t>
  </si>
  <si>
    <t>PALEOCEANOGRAPHY AND PALEOCLIMATOLOGY</t>
  </si>
  <si>
    <t>PATHOGENS</t>
  </si>
  <si>
    <t>2164-7259</t>
  </si>
  <si>
    <t>PEACEBUILDING</t>
  </si>
  <si>
    <t>0164-1263</t>
  </si>
  <si>
    <t>PEDIATRIC DENTISTRY</t>
  </si>
  <si>
    <t>2376-5992</t>
  </si>
  <si>
    <t>PEERJ COMPUTER SCIENCE</t>
  </si>
  <si>
    <t>2475-8817</t>
  </si>
  <si>
    <t>PEPTIDE SCIENCE</t>
  </si>
  <si>
    <t>PERIOPERATIVE MEDICINE</t>
  </si>
  <si>
    <t>2520-8969</t>
  </si>
  <si>
    <t>PERSPECTIVES ON BEHAVIOR SCIENCE</t>
  </si>
  <si>
    <t>0907-676X</t>
  </si>
  <si>
    <t>PERSPECTIVES-STUDIES IN TRANSLATION THEORY AND PRACTICE</t>
  </si>
  <si>
    <t>PHARMACEUTICALS</t>
  </si>
  <si>
    <t>PHARMACOGENOMICS &amp; PERSONALIZED MEDICINE</t>
  </si>
  <si>
    <t>2052-1707</t>
  </si>
  <si>
    <t>PHARMACOLOGY RESEARCH &amp; PERSPECTIVES</t>
  </si>
  <si>
    <t>2213-5979</t>
  </si>
  <si>
    <t>PHOTOACOUSTICS</t>
  </si>
  <si>
    <t>PHOTOBIOMODULATION PHOTOMEDICINE AND LASER SURGERY</t>
  </si>
  <si>
    <t>PHOTONICS</t>
  </si>
  <si>
    <t>PLANT DIRECT</t>
  </si>
  <si>
    <t>2096-2703</t>
  </si>
  <si>
    <t>PLANT DIVERSITY</t>
  </si>
  <si>
    <t>PLANTS-BASEL</t>
  </si>
  <si>
    <t>1544-9173</t>
  </si>
  <si>
    <t>1549-1277</t>
  </si>
  <si>
    <t>1752-4512</t>
  </si>
  <si>
    <t>POLICING-A JOURNAL OF POLICY AND PRACTICE</t>
  </si>
  <si>
    <t>1944-2866</t>
  </si>
  <si>
    <t>POLICY AND INTERNET</t>
  </si>
  <si>
    <t>2049-8470</t>
  </si>
  <si>
    <t>POLITICAL SCIENCE RESEARCH AND METHODS</t>
  </si>
  <si>
    <t>2183-2463</t>
  </si>
  <si>
    <t>POLITICS AND GOVERNANCE</t>
  </si>
  <si>
    <t>2156-7689</t>
  </si>
  <si>
    <t>POLITICS RELIGION &amp; IDEOLOGY</t>
  </si>
  <si>
    <t>2574-0881</t>
  </si>
  <si>
    <t>POLYMER-PLASTICS TECHNOLOGY AND MATERIALS</t>
  </si>
  <si>
    <t>PORCINE HEALTH MANAGEMENT</t>
  </si>
  <si>
    <t>1879-8500</t>
  </si>
  <si>
    <t>PRACTICAL RADIATION ONCOLOGY</t>
  </si>
  <si>
    <t>2150-8097</t>
  </si>
  <si>
    <t>PROCEEDINGS OF THE VLDB ENDOWMENT</t>
  </si>
  <si>
    <t>PROGRESS IN PHYSICAL GEOGRAPHY-EARTH AND ENVIRONMENT</t>
  </si>
  <si>
    <t>2287-8882</t>
  </si>
  <si>
    <t>PROSTATE INTERNATIONAL</t>
  </si>
  <si>
    <t>1135-755X</t>
  </si>
  <si>
    <t>PSICOLOGIA EDUCATIVA</t>
  </si>
  <si>
    <t>0102-7972</t>
  </si>
  <si>
    <t>0033-2828</t>
  </si>
  <si>
    <t>PSYCHOANALYTIC QUARTERLY</t>
  </si>
  <si>
    <t>PSYCHOSOCIAL INTERVENTION</t>
  </si>
  <si>
    <t>2531-0437</t>
  </si>
  <si>
    <t>PULMONOLOGY</t>
  </si>
  <si>
    <t>1176-6093</t>
  </si>
  <si>
    <t>QUALITATIVE RESEARCH IN ACCOUNTING AND MANAGEMENT</t>
  </si>
  <si>
    <t>2521-327X</t>
  </si>
  <si>
    <t>QUANTUM</t>
  </si>
  <si>
    <t>2058-9565</t>
  </si>
  <si>
    <t>QUANTUM SCIENCE AND TECHNOLOGY</t>
  </si>
  <si>
    <t>1663-487X</t>
  </si>
  <si>
    <t>QUANTUM TOPOLOGY</t>
  </si>
  <si>
    <t>2153-3687</t>
  </si>
  <si>
    <t>RACE AND JUSTICE</t>
  </si>
  <si>
    <t>2178-938X</t>
  </si>
  <si>
    <t>0090-7324</t>
  </si>
  <si>
    <t>REFERENCE SERVICES REVIEW</t>
  </si>
  <si>
    <t>2056-3418</t>
  </si>
  <si>
    <t>REGENERATIVE BIOMATERIALS</t>
  </si>
  <si>
    <t>REMOTE SENSING IN ECOLOGY AND CONSERVATION</t>
  </si>
  <si>
    <t>0275-5319</t>
  </si>
  <si>
    <t>RESEARCH IN INTERNATIONAL BUSINESS AND FINANCE</t>
  </si>
  <si>
    <t>2522-0144</t>
  </si>
  <si>
    <t>RESEARCH IN THE MATHEMATICAL SCIENCES</t>
  </si>
  <si>
    <t>2210-5395</t>
  </si>
  <si>
    <t>RESEARCH IN TRANSPORTATION BUSINESS AND MANAGEMENT</t>
  </si>
  <si>
    <t>2050-0386</t>
  </si>
  <si>
    <t>REVIEW OF EUROPEAN COMPARATIVE &amp; INTERNATIONAL ENVIRONMENTAL LAW</t>
  </si>
  <si>
    <t>1415-4366</t>
  </si>
  <si>
    <t>2007-3828</t>
  </si>
  <si>
    <t>0045-6888</t>
  </si>
  <si>
    <t>0379-8682</t>
  </si>
  <si>
    <t>2198-6576</t>
  </si>
  <si>
    <t>RHEUMATOLOGY AND THERAPY</t>
  </si>
  <si>
    <t>RHIZOSPHERE</t>
  </si>
  <si>
    <t>0035-5038</t>
  </si>
  <si>
    <t>RICERCHE DI MATEMATICA</t>
  </si>
  <si>
    <t>RISK MANAGEMENT AND HEALTHCARE POLICY</t>
  </si>
  <si>
    <t>RISK MANAGEMENT-AN INTERNATIONAL JOURNAL</t>
  </si>
  <si>
    <t>2093-7911</t>
  </si>
  <si>
    <t>SAFETY AND HEALTH AT WORK</t>
  </si>
  <si>
    <t>2158-2440</t>
  </si>
  <si>
    <t>SAGE OPEN</t>
  </si>
  <si>
    <t>2243-4690</t>
  </si>
  <si>
    <t>SCIENCE AND TECHNOLOGY STUDIES</t>
  </si>
  <si>
    <t>2470-9468</t>
  </si>
  <si>
    <t>SCIENCE IMMUNOLOGY</t>
  </si>
  <si>
    <t>2470-9476</t>
  </si>
  <si>
    <t>SCIENCE ROBOTICS</t>
  </si>
  <si>
    <t>2542-4653</t>
  </si>
  <si>
    <t>SCIPOST PHYSICS</t>
  </si>
  <si>
    <t>1043-0679</t>
  </si>
  <si>
    <t>SEMINARS IN THORACIC AND CARDIOVASCULAR SURGERY</t>
  </si>
  <si>
    <t>SEPARATIONS</t>
  </si>
  <si>
    <t>SEXUAL AND REPRODUCTIVE HEALTH MATTERS</t>
  </si>
  <si>
    <t>2095-9907</t>
  </si>
  <si>
    <t>SIGNAL TRANSDUCTION AND TARGETED THERAPY</t>
  </si>
  <si>
    <t>0161-8105</t>
  </si>
  <si>
    <t>2366-9608</t>
  </si>
  <si>
    <t>SMALL METHODS</t>
  </si>
  <si>
    <t>0155-977X</t>
  </si>
  <si>
    <t>SOCIAL ANALYSIS</t>
  </si>
  <si>
    <t>0964-0282</t>
  </si>
  <si>
    <t>SOCIAL ANTHROPOLOGY</t>
  </si>
  <si>
    <t>SOCIAL INCLUSION</t>
  </si>
  <si>
    <t>2056-3051</t>
  </si>
  <si>
    <t>SOCIAL MEDIA + SOCIETY</t>
  </si>
  <si>
    <t>1474-7464</t>
  </si>
  <si>
    <t>SOCIAL POLICY AND SOCIETY</t>
  </si>
  <si>
    <t>SOCIOLOGICAL SCIENCE</t>
  </si>
  <si>
    <t>2332-6492</t>
  </si>
  <si>
    <t>SOCIOLOGY OF RACE AND ETHNICITY</t>
  </si>
  <si>
    <t>2199-3971</t>
  </si>
  <si>
    <t>SOIL</t>
  </si>
  <si>
    <t>2367-198X</t>
  </si>
  <si>
    <t>SOLAR RRL</t>
  </si>
  <si>
    <t>0085-6401</t>
  </si>
  <si>
    <t>SOUTH ASIA-JOURNAL OF SOUTH ASIAN STUDIES</t>
  </si>
  <si>
    <t>2049-1573</t>
  </si>
  <si>
    <t>STAT</t>
  </si>
  <si>
    <t>2629-3269</t>
  </si>
  <si>
    <t>2194-0401</t>
  </si>
  <si>
    <t>STOCHASTICS AND PARTIAL DIFFERENTIAL EQUATIONS-ANALYSIS AND COMPUTATIONS</t>
  </si>
  <si>
    <t>0039-2103</t>
  </si>
  <si>
    <t>2059-8688</t>
  </si>
  <si>
    <t>STROKE AND VASCULAR NEUROLOGY</t>
  </si>
  <si>
    <t>STRUCTURAL DYNAMICS-US</t>
  </si>
  <si>
    <t>2352-0124</t>
  </si>
  <si>
    <t>STRUCTURES</t>
  </si>
  <si>
    <t>1369-8486</t>
  </si>
  <si>
    <t>STUDIES IN HISTORY AND PHILOSOPHY OF SCIENCE PART C-STUDIES IN HISTORY AND PHILOSOPHY OF BIOLOGICAL AND BIOMEDICAL SCIENCES</t>
  </si>
  <si>
    <t>2468-0230</t>
  </si>
  <si>
    <t>SURFACES AND INTERFACES</t>
  </si>
  <si>
    <t>SUSTAINABLE CHEMISTRY AND PHARMACY</t>
  </si>
  <si>
    <t>2352-4677</t>
  </si>
  <si>
    <t>SUSTAINABLE ENERGY GRIDS &amp; NETWORKS</t>
  </si>
  <si>
    <t>2213-1388</t>
  </si>
  <si>
    <t>SUSTAINABLE ENERGY TECHNOLOGIES AND ASSESSMENTS</t>
  </si>
  <si>
    <t>2214-9937</t>
  </si>
  <si>
    <t>SUSTAINABLE MATERIALS AND TECHNOLOGIES</t>
  </si>
  <si>
    <t>2352-5509</t>
  </si>
  <si>
    <t>SUSTAINABLE PRODUCTION AND CONSUMPTION</t>
  </si>
  <si>
    <t>SYSTEMATIC REVIEWS</t>
  </si>
  <si>
    <t>0160-791X</t>
  </si>
  <si>
    <t>TECHNOLOGY IN SOCIETY</t>
  </si>
  <si>
    <t>0730-2347</t>
  </si>
  <si>
    <t>2282-2593</t>
  </si>
  <si>
    <t>1933-6837</t>
  </si>
  <si>
    <t>0093-3104</t>
  </si>
  <si>
    <t>THEORY AND RESEARCH IN SOCIAL EDUCATION</t>
  </si>
  <si>
    <t>1557-2862</t>
  </si>
  <si>
    <t>THEORY OF COMPUTING</t>
  </si>
  <si>
    <t>2042-0986</t>
  </si>
  <si>
    <t>THERAPEUTIC ADVANCES IN DRUG SAFETY</t>
  </si>
  <si>
    <t>2040-6207</t>
  </si>
  <si>
    <t>THERAPEUTIC ADVANCES IN HEMATOLOGY</t>
  </si>
  <si>
    <t>2045-1253</t>
  </si>
  <si>
    <t>THERAPEUTIC ADVANCES IN PSYCHOPHARMACOLOGY</t>
  </si>
  <si>
    <t>1756-2872</t>
  </si>
  <si>
    <t>THERAPEUTIC ADVANCES IN UROLOGY</t>
  </si>
  <si>
    <t>1477-9560</t>
  </si>
  <si>
    <t>THROMBOSIS JOURNAL</t>
  </si>
  <si>
    <t>1937-3341</t>
  </si>
  <si>
    <t>TISSUE ENGINEERING PART A</t>
  </si>
  <si>
    <t>1937-3368</t>
  </si>
  <si>
    <t>TISSUE ENGINEERING PART B-REVIEWS</t>
  </si>
  <si>
    <t>1937-3384</t>
  </si>
  <si>
    <t>TISSUE ENGINEERING PART C-METHODS</t>
  </si>
  <si>
    <t>2379-1381</t>
  </si>
  <si>
    <t>TOMOGRAPHY</t>
  </si>
  <si>
    <t>1660-5373</t>
  </si>
  <si>
    <t>TOURISM REVIEW</t>
  </si>
  <si>
    <t>TOXICS</t>
  </si>
  <si>
    <t>1024-2589</t>
  </si>
  <si>
    <t>TRANSFER-EUROPEAN REVIEW OF LABOUR AND RESEARCH</t>
  </si>
  <si>
    <t>2223-4683</t>
  </si>
  <si>
    <t>TRANSLATIONAL ANDROLOGY AND UROLOGY</t>
  </si>
  <si>
    <t>2218-6751</t>
  </si>
  <si>
    <t>TRANSLATIONAL LUNG CANCER RESEARCH</t>
  </si>
  <si>
    <t>2224-4344</t>
  </si>
  <si>
    <t>TRANSLATIONAL PEDIATRICS</t>
  </si>
  <si>
    <t>2214-3912</t>
  </si>
  <si>
    <t>TRANSPORTATION GEOTECHNICS</t>
  </si>
  <si>
    <t>2214-367X</t>
  </si>
  <si>
    <t>TRAVEL BEHAVIOUR AND SOCIETY</t>
  </si>
  <si>
    <t>1084-4791</t>
  </si>
  <si>
    <t>TRENDS IN ORGANIZED CRIME</t>
  </si>
  <si>
    <t>TUMORI J</t>
  </si>
  <si>
    <t>2288-5919</t>
  </si>
  <si>
    <t>ULTRASONOGRAPHY</t>
  </si>
  <si>
    <t>UNIVERSE</t>
  </si>
  <si>
    <t>0009-6881</t>
  </si>
  <si>
    <t>UNIVERSITY OF CINCINNATI LAW REVIEW</t>
  </si>
  <si>
    <t>2038-131X</t>
  </si>
  <si>
    <t>UPDATES IN SURGERY</t>
  </si>
  <si>
    <t>2212-0955</t>
  </si>
  <si>
    <t>URBAN CLIMATE</t>
  </si>
  <si>
    <t>1753-5069</t>
  </si>
  <si>
    <t>URBAN RESEARCH &amp; PRACTICE</t>
  </si>
  <si>
    <t>VACCINES</t>
  </si>
  <si>
    <t>1369-1066</t>
  </si>
  <si>
    <t>VENTURE CAPITAL</t>
  </si>
  <si>
    <t>0301-5092</t>
  </si>
  <si>
    <t>VETERINARY MEDICINE AND SCIENCE</t>
  </si>
  <si>
    <t>1556-4886</t>
  </si>
  <si>
    <t>VICTIMS &amp; OFFENDERS</t>
  </si>
  <si>
    <t>1745-2759</t>
  </si>
  <si>
    <t>VIRTUAL AND PHYSICAL PROTOTYPING</t>
  </si>
  <si>
    <t>VIRUS EVOLUTION</t>
  </si>
  <si>
    <t>2297-4725</t>
  </si>
  <si>
    <t>VISCERAL MEDICINE</t>
  </si>
  <si>
    <t>2212-4284</t>
  </si>
  <si>
    <t>WATER RESOURCES AND ECONOMICS</t>
  </si>
  <si>
    <t>2212-0947</t>
  </si>
  <si>
    <t>WEATHER AND CLIMATE EXTREMES</t>
  </si>
  <si>
    <t>0043-3144</t>
  </si>
  <si>
    <t>WEST INDIAN MEDICAL JOURNAL</t>
  </si>
  <si>
    <t>1936-900X</t>
  </si>
  <si>
    <t>WESTERN JOURNAL OF EMERGENCY MEDICINE</t>
  </si>
  <si>
    <t>0954-6324</t>
  </si>
  <si>
    <t>WILDFOWL</t>
  </si>
  <si>
    <t>0897-4454</t>
  </si>
  <si>
    <t>WOMEN &amp; CRIMINAL JUSTICE</t>
  </si>
  <si>
    <t>1748-0272</t>
  </si>
  <si>
    <t>WOOD MATERIAL SCIENCE &amp; ENGINEERING</t>
  </si>
  <si>
    <t>2054-4642</t>
  </si>
  <si>
    <t>WORK AGING AND RETIREMENT</t>
  </si>
  <si>
    <t>WORLD JOURNAL OF DIABETES</t>
  </si>
  <si>
    <t>1920-8642</t>
  </si>
  <si>
    <t>WORLD JOURNAL OF EMERGENCY MEDICINE</t>
  </si>
  <si>
    <t>1948-9366</t>
  </si>
  <si>
    <t>WORLD JOURNAL OF GASTROINTESTINAL SURGERY</t>
  </si>
  <si>
    <t>2220-3206</t>
  </si>
  <si>
    <t>WORLD JOURNAL OF PSYCHIATRY</t>
  </si>
  <si>
    <t>1723-8617</t>
  </si>
  <si>
    <t>2640-5237</t>
  </si>
  <si>
    <t>WOUND MANAGEMENT &amp; PREVENTION</t>
  </si>
  <si>
    <t>0044-0086</t>
  </si>
  <si>
    <t>YALE JOURNAL OF BIOLOGY AND MEDICINE</t>
  </si>
  <si>
    <t>1863-9690</t>
  </si>
  <si>
    <t>ZDM-MATHEMATICS EDUCATION</t>
  </si>
  <si>
    <t>ZEITSCHRIFTE FUR FAMILIENFORSCHUNG-JOURNAL OF FAMILY RESEARCH</t>
  </si>
  <si>
    <t>2366-1313</t>
  </si>
  <si>
    <t>2095-8137</t>
  </si>
  <si>
    <t>ZOOLOGICAL RESEARCH</t>
  </si>
  <si>
    <t>2161-1653</t>
  </si>
  <si>
    <t>2052-5206</t>
  </si>
  <si>
    <t>2053-230X</t>
  </si>
  <si>
    <t>1000-3304</t>
  </si>
  <si>
    <t>2076-0825</t>
  </si>
  <si>
    <t>2198-3844</t>
  </si>
  <si>
    <t>2513-0390</t>
  </si>
  <si>
    <t>2332-8584</t>
  </si>
  <si>
    <t>2077-0472</t>
  </si>
  <si>
    <t>2073-4395</t>
  </si>
  <si>
    <t>2473-6988</t>
  </si>
  <si>
    <t>2158-3226</t>
  </si>
  <si>
    <t>1748-7188</t>
  </si>
  <si>
    <t>1758-9193</t>
  </si>
  <si>
    <t>1476-0711</t>
  </si>
  <si>
    <t>1744-859X</t>
  </si>
  <si>
    <t>2079-6382</t>
  </si>
  <si>
    <t>2076-3921</t>
  </si>
  <si>
    <t>2076-3417</t>
  </si>
  <si>
    <t>2368-7460</t>
  </si>
  <si>
    <t>2073-4433</t>
  </si>
  <si>
    <t>2588-994X</t>
  </si>
  <si>
    <t>2051-4190</t>
  </si>
  <si>
    <t>1744-9081</t>
  </si>
  <si>
    <t>2452-199X</t>
  </si>
  <si>
    <t>2380-6761</t>
  </si>
  <si>
    <t>1480-9222</t>
  </si>
  <si>
    <t>1745-6150</t>
  </si>
  <si>
    <t>2042-6410</t>
  </si>
  <si>
    <t>2079-7737</t>
  </si>
  <si>
    <t>2050-7771</t>
  </si>
  <si>
    <t>1475-925X</t>
  </si>
  <si>
    <t>2227-9059</t>
  </si>
  <si>
    <t>1932-1058</t>
  </si>
  <si>
    <t>2218-273X</t>
  </si>
  <si>
    <t>2079-6374</t>
  </si>
  <si>
    <t>1754-6834</t>
  </si>
  <si>
    <t>1741-7007</t>
  </si>
  <si>
    <t>2046-1682</t>
  </si>
  <si>
    <t>1472-6750</t>
  </si>
  <si>
    <t>1471-2407</t>
  </si>
  <si>
    <t>2661-801X</t>
  </si>
  <si>
    <t>1472-6882</t>
  </si>
  <si>
    <t>1472-6785</t>
  </si>
  <si>
    <t>1472-6823</t>
  </si>
  <si>
    <t>1471-2296</t>
  </si>
  <si>
    <t>1471-230X</t>
  </si>
  <si>
    <t>1471-2318</t>
  </si>
  <si>
    <t>1472-6963</t>
  </si>
  <si>
    <t>1471-2172</t>
  </si>
  <si>
    <t>1471-2334</t>
  </si>
  <si>
    <t>1472-698X</t>
  </si>
  <si>
    <t>1472-6920</t>
  </si>
  <si>
    <t>1471-2350</t>
  </si>
  <si>
    <t>1755-8794</t>
  </si>
  <si>
    <t>1472-6947</t>
  </si>
  <si>
    <t>1471-2288</t>
  </si>
  <si>
    <t>2661-8850</t>
  </si>
  <si>
    <t>1471-2474</t>
  </si>
  <si>
    <t>1471-2369</t>
  </si>
  <si>
    <t>1471-2377</t>
  </si>
  <si>
    <t>1471-2415</t>
  </si>
  <si>
    <t>1471-2431</t>
  </si>
  <si>
    <t>2050-6511</t>
  </si>
  <si>
    <t>1471-2393</t>
  </si>
  <si>
    <t>1471-244X</t>
  </si>
  <si>
    <t>1471-2458</t>
  </si>
  <si>
    <t>1471-2482</t>
  </si>
  <si>
    <t>1746-6148</t>
  </si>
  <si>
    <t>1472-6874</t>
  </si>
  <si>
    <t>2056-3132</t>
  </si>
  <si>
    <t>2052-4897</t>
  </si>
  <si>
    <t>1999-3110</t>
  </si>
  <si>
    <t>2076-3425</t>
  </si>
  <si>
    <t>2049-3002</t>
  </si>
  <si>
    <t>1475-2867</t>
  </si>
  <si>
    <t>2072-6694</t>
  </si>
  <si>
    <t>1475-2840</t>
  </si>
  <si>
    <t>1476-7120</t>
  </si>
  <si>
    <t>2073-4344</t>
  </si>
  <si>
    <t>2045-3701</t>
  </si>
  <si>
    <t>1478-811X</t>
  </si>
  <si>
    <t>2058-7716</t>
  </si>
  <si>
    <t>2056-5968</t>
  </si>
  <si>
    <t>1747-1028</t>
  </si>
  <si>
    <t>2073-4409</t>
  </si>
  <si>
    <t>2196-5641</t>
  </si>
  <si>
    <t>2227-9040</t>
  </si>
  <si>
    <t>1753-2000</t>
  </si>
  <si>
    <t>2227-9067</t>
  </si>
  <si>
    <t>2045-709X</t>
  </si>
  <si>
    <t>0254-0223</t>
  </si>
  <si>
    <t>2050-0068</t>
  </si>
  <si>
    <t>2045-7022</t>
  </si>
  <si>
    <t>1178-1998</t>
  </si>
  <si>
    <t>1179-5549</t>
  </si>
  <si>
    <t>2045-3329</t>
  </si>
  <si>
    <t>2079-6412</t>
  </si>
  <si>
    <t>2474-7394</t>
  </si>
  <si>
    <t>2399-3642</t>
  </si>
  <si>
    <t>2469-9322</t>
  </si>
  <si>
    <t>2008-2231</t>
  </si>
  <si>
    <t>1758-5996</t>
  </si>
  <si>
    <t>1305-3612</t>
  </si>
  <si>
    <t>1746-1596</t>
  </si>
  <si>
    <t>2075-4418</t>
  </si>
  <si>
    <t>1424-2818</t>
  </si>
  <si>
    <t>2333-5084</t>
  </si>
  <si>
    <t>1087-3562</t>
  </si>
  <si>
    <t>2328-4277</t>
  </si>
  <si>
    <t>2192-1709</t>
  </si>
  <si>
    <t>1831-4732</t>
  </si>
  <si>
    <t>1935-9179</t>
  </si>
  <si>
    <t>2688-1594</t>
  </si>
  <si>
    <t>2079-9292</t>
  </si>
  <si>
    <t>2222-1751</t>
  </si>
  <si>
    <t>1996-1073</t>
  </si>
  <si>
    <t>2373-2822</t>
  </si>
  <si>
    <t>1099-4300</t>
  </si>
  <si>
    <t>2047-2382</t>
  </si>
  <si>
    <t>1476-069X</t>
  </si>
  <si>
    <t>2524-6372</t>
  </si>
  <si>
    <t>1756-8935</t>
  </si>
  <si>
    <t>2193-1127</t>
  </si>
  <si>
    <t>2059-7029</t>
  </si>
  <si>
    <t>1148-5493</t>
  </si>
  <si>
    <t>1802-8829</t>
  </si>
  <si>
    <t>2279-7254</t>
  </si>
  <si>
    <t>2405-4569</t>
  </si>
  <si>
    <t>2041-9139</t>
  </si>
  <si>
    <t>2056-3744</t>
  </si>
  <si>
    <t>2050-6201</t>
  </si>
  <si>
    <t>2162-3619</t>
  </si>
  <si>
    <t>2199-4730</t>
  </si>
  <si>
    <t>2213-4530</t>
  </si>
  <si>
    <t>2304-8158</t>
  </si>
  <si>
    <t>1999-4907</t>
  </si>
  <si>
    <t>1662-5102</t>
  </si>
  <si>
    <t>1662-5188</t>
  </si>
  <si>
    <t>2296-6463</t>
  </si>
  <si>
    <t>2296-665X</t>
  </si>
  <si>
    <t>1664-8021</t>
  </si>
  <si>
    <t>2296-7745</t>
  </si>
  <si>
    <t>2296-858X</t>
  </si>
  <si>
    <t>2296-889X</t>
  </si>
  <si>
    <t>1662-5110</t>
  </si>
  <si>
    <t>1662-5196</t>
  </si>
  <si>
    <t>1662-453X</t>
  </si>
  <si>
    <t>2296-2565</t>
  </si>
  <si>
    <t>1662-5137</t>
  </si>
  <si>
    <t>2297-1769</t>
  </si>
  <si>
    <t>2073-4425</t>
  </si>
  <si>
    <t>1525-2027</t>
  </si>
  <si>
    <t>2056-6646</t>
  </si>
  <si>
    <t>1654-9880</t>
  </si>
  <si>
    <t>1744-8603</t>
  </si>
  <si>
    <t>1303-5010</t>
  </si>
  <si>
    <t>1477-7517</t>
  </si>
  <si>
    <t>1746-160X</t>
  </si>
  <si>
    <t>1477-7525</t>
  </si>
  <si>
    <t>2227-9032</t>
  </si>
  <si>
    <t>1478-4491</t>
  </si>
  <si>
    <t>2192-1962</t>
  </si>
  <si>
    <t>1553-877X</t>
  </si>
  <si>
    <t>2168-6831</t>
  </si>
  <si>
    <t>0073-4705</t>
  </si>
  <si>
    <t>2050-4527</t>
  </si>
  <si>
    <t>2075-4450</t>
  </si>
  <si>
    <t>1475-9276</t>
  </si>
  <si>
    <t>1479-5868</t>
  </si>
  <si>
    <t>1744-1609</t>
  </si>
  <si>
    <t>1178-7074</t>
  </si>
  <si>
    <t>2322-5939</t>
  </si>
  <si>
    <t>2198-4034</t>
  </si>
  <si>
    <t>1943-670X</t>
  </si>
  <si>
    <t>1422-0067</t>
  </si>
  <si>
    <t>2214-7829</t>
  </si>
  <si>
    <t>2589-0042</t>
  </si>
  <si>
    <t>2220-9964</t>
  </si>
  <si>
    <t>2379-3708</t>
  </si>
  <si>
    <t>2291-9694</t>
  </si>
  <si>
    <t>1942-2466</t>
  </si>
  <si>
    <t>2148-9297</t>
  </si>
  <si>
    <t>0021-8669</t>
  </si>
  <si>
    <t>2280-8000</t>
  </si>
  <si>
    <t>2214-7861</t>
  </si>
  <si>
    <t>1749-8090</t>
  </si>
  <si>
    <t>2077-0383</t>
  </si>
  <si>
    <t>2192-113X</t>
  </si>
  <si>
    <t>2288-4300</t>
  </si>
  <si>
    <t>1746-4269</t>
  </si>
  <si>
    <t>1756-9966</t>
  </si>
  <si>
    <t>2043-8087</t>
  </si>
  <si>
    <t>2001-3078</t>
  </si>
  <si>
    <t>1757-1146</t>
  </si>
  <si>
    <t>2309-608X</t>
  </si>
  <si>
    <t>1756-8722</t>
  </si>
  <si>
    <t>2253-5969</t>
  </si>
  <si>
    <t>0042-790X</t>
  </si>
  <si>
    <t>2214-5818</t>
  </si>
  <si>
    <t>1178-7031</t>
  </si>
  <si>
    <t>1536-2442</t>
  </si>
  <si>
    <t>2352-4588</t>
  </si>
  <si>
    <t>2155-7470</t>
  </si>
  <si>
    <t>1229-828X</t>
  </si>
  <si>
    <t>2077-1312</t>
  </si>
  <si>
    <t>1477-3155</t>
  </si>
  <si>
    <t>1743-0003</t>
  </si>
  <si>
    <t>1742-2094</t>
  </si>
  <si>
    <t>1511-2780</t>
  </si>
  <si>
    <t>2000-2297</t>
  </si>
  <si>
    <t>1757-2215</t>
  </si>
  <si>
    <t>2056-4538</t>
  </si>
  <si>
    <t>2075-4426</t>
  </si>
  <si>
    <t>1990-2573</t>
  </si>
  <si>
    <t>1758-2652</t>
  </si>
  <si>
    <t>1550-2783</t>
  </si>
  <si>
    <t>1479-5876</t>
  </si>
  <si>
    <t>2573-5438</t>
  </si>
  <si>
    <t>1678-9199</t>
  </si>
  <si>
    <t>2468-1253</t>
  </si>
  <si>
    <t>2073-445X</t>
  </si>
  <si>
    <t>2575-1077</t>
  </si>
  <si>
    <t>2075-1729</t>
  </si>
  <si>
    <t>2378-2242</t>
  </si>
  <si>
    <t>1476-511X</t>
  </si>
  <si>
    <t>2312-7481</t>
  </si>
  <si>
    <t>1475-2875</t>
  </si>
  <si>
    <t>1660-3397</t>
  </si>
  <si>
    <t>1996-1944</t>
  </si>
  <si>
    <t>2052-1537</t>
  </si>
  <si>
    <t>2053-1591</t>
  </si>
  <si>
    <t>2227-7390</t>
  </si>
  <si>
    <t>2035-3006</t>
  </si>
  <si>
    <t>2077-0375</t>
  </si>
  <si>
    <t>2218-1989</t>
  </si>
  <si>
    <t>2075-4701</t>
  </si>
  <si>
    <t>1750-0443</t>
  </si>
  <si>
    <t>1475-2859</t>
  </si>
  <si>
    <t>2072-666X</t>
  </si>
  <si>
    <t>2076-2607</t>
  </si>
  <si>
    <t>2075-163X</t>
  </si>
  <si>
    <t>2380-2359</t>
  </si>
  <si>
    <t>1756-6606</t>
  </si>
  <si>
    <t>1476-4598</t>
  </si>
  <si>
    <t>1755-8166</t>
  </si>
  <si>
    <t>2214-4269</t>
  </si>
  <si>
    <t>1360-9947</t>
  </si>
  <si>
    <t>1750-1326</t>
  </si>
  <si>
    <t>2515-4184</t>
  </si>
  <si>
    <t>1744-8069</t>
  </si>
  <si>
    <t>2329-0501</t>
  </si>
  <si>
    <t>1420-3049</t>
  </si>
  <si>
    <t>2399-1984</t>
  </si>
  <si>
    <t>2079-4991</t>
  </si>
  <si>
    <t>2397-3358</t>
  </si>
  <si>
    <t>1749-8104</t>
  </si>
  <si>
    <t>1178-2021</t>
  </si>
  <si>
    <t>0029-196X</t>
  </si>
  <si>
    <t>2397-7132</t>
  </si>
  <si>
    <t>2055-5008</t>
  </si>
  <si>
    <t>2374-4677</t>
  </si>
  <si>
    <t>2057-3960</t>
  </si>
  <si>
    <t>2373-8065</t>
  </si>
  <si>
    <t>2397-768X</t>
  </si>
  <si>
    <t>2055-1010</t>
  </si>
  <si>
    <t>2056-6387</t>
  </si>
  <si>
    <t>2397-4648</t>
  </si>
  <si>
    <t>2057-3995</t>
  </si>
  <si>
    <t>2334-265X</t>
  </si>
  <si>
    <t>2056-7189</t>
  </si>
  <si>
    <t>2059-0105</t>
  </si>
  <si>
    <t>2352-1791</t>
  </si>
  <si>
    <t>2072-6643</t>
  </si>
  <si>
    <t>1743-7075</t>
  </si>
  <si>
    <t>1475-2891</t>
  </si>
  <si>
    <t>2494-1271</t>
  </si>
  <si>
    <t>2352-7714</t>
  </si>
  <si>
    <t>2543-6376</t>
  </si>
  <si>
    <t>2046-2441</t>
  </si>
  <si>
    <t>1750-1172</t>
  </si>
  <si>
    <t>2325-9671</t>
  </si>
  <si>
    <t>2076-0817</t>
  </si>
  <si>
    <t>1546-0096</t>
  </si>
  <si>
    <t>2047-0525</t>
  </si>
  <si>
    <t>1424-8247</t>
  </si>
  <si>
    <t>1999-4923</t>
  </si>
  <si>
    <t>1178-7066</t>
  </si>
  <si>
    <t>2578-5478</t>
  </si>
  <si>
    <t>2304-6732</t>
  </si>
  <si>
    <t>2475-4455</t>
  </si>
  <si>
    <t>1940-3372</t>
  </si>
  <si>
    <t>1746-4811</t>
  </si>
  <si>
    <t>2223-7747</t>
  </si>
  <si>
    <t>2073-4360</t>
  </si>
  <si>
    <t>2055-5660</t>
  </si>
  <si>
    <t>2227-9717</t>
  </si>
  <si>
    <t>1559-8985</t>
  </si>
  <si>
    <t>1477-5956</t>
  </si>
  <si>
    <t>1748-717X</t>
  </si>
  <si>
    <t>2072-4292</t>
  </si>
  <si>
    <t>2056-3485</t>
  </si>
  <si>
    <t>1477-7827</t>
  </si>
  <si>
    <t>1742-4755</t>
  </si>
  <si>
    <t>1465-993X</t>
  </si>
  <si>
    <t>1742-4690</t>
  </si>
  <si>
    <t>0104-4230</t>
  </si>
  <si>
    <t>1853-8665</t>
  </si>
  <si>
    <t>2452-2198</t>
  </si>
  <si>
    <t>1179-1594</t>
  </si>
  <si>
    <t>2046-2069</t>
  </si>
  <si>
    <t>2052-4463</t>
  </si>
  <si>
    <t>1424-8220</t>
  </si>
  <si>
    <t>0925-4005</t>
  </si>
  <si>
    <t>2297-8739</t>
  </si>
  <si>
    <t>2641-0397</t>
  </si>
  <si>
    <t>2183-2803</t>
  </si>
  <si>
    <t>2330-6696</t>
  </si>
  <si>
    <t>1542-7390</t>
  </si>
  <si>
    <t>1757-6512</t>
  </si>
  <si>
    <t>2329-7778</t>
  </si>
  <si>
    <t>1747-597X</t>
  </si>
  <si>
    <t>2071-1050</t>
  </si>
  <si>
    <t>2352-5541</t>
  </si>
  <si>
    <t>2073-8994</t>
  </si>
  <si>
    <t>2046-4053</t>
  </si>
  <si>
    <t>1600-0870</t>
  </si>
  <si>
    <t>1742-4682</t>
  </si>
  <si>
    <t>1178-203X</t>
  </si>
  <si>
    <t>0303-6286</t>
  </si>
  <si>
    <t>2305-6304</t>
  </si>
  <si>
    <t>2072-6651</t>
  </si>
  <si>
    <t>1745-6215</t>
  </si>
  <si>
    <t>1300-4948</t>
  </si>
  <si>
    <t>2218-1997</t>
  </si>
  <si>
    <t>2076-393X</t>
  </si>
  <si>
    <t>1539-1663</t>
  </si>
  <si>
    <t>2053-1095</t>
  </si>
  <si>
    <t>1743-422X</t>
  </si>
  <si>
    <t>2057-1577</t>
  </si>
  <si>
    <t>1999-4915</t>
  </si>
  <si>
    <t>2073-4441</t>
  </si>
  <si>
    <t>1948-9358</t>
  </si>
  <si>
    <t>1477-7819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</si>
</sst>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,##0.0"/>
  </numFmts>
  <fonts count="11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0" fontId="6" fillId="0" borderId="0" xfId="2" applyFont="1"/>
    <xf numFmtId="0" fontId="5" fillId="0" borderId="0" xfId="2"/>
    <xf numFmtId="165" fontId="4" fillId="0" borderId="0" xfId="1" applyNumberFormat="1"/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vertical="center" wrapText="1"/>
    </xf>
    <xf numFmtId="164" fontId="1" fillId="0" borderId="2" xfId="0" applyNumberFormat="1" applyFont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1" fillId="0" borderId="0" xfId="0" applyFont="1" applyProtection="1"/>
    <xf numFmtId="0" fontId="1" fillId="0" borderId="0" xfId="0" applyFont="1" applyFill="1" applyBorder="1" applyAlignment="1" applyProtection="1">
      <alignment horizontal="center"/>
    </xf>
    <xf numFmtId="0" fontId="0" fillId="0" borderId="0" xfId="0" applyProtection="1"/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166" fontId="1" fillId="0" borderId="4" xfId="0" applyNumberFormat="1" applyFont="1" applyBorder="1" applyAlignment="1" applyProtection="1">
      <alignment horizontal="center" vertical="center" wrapText="1"/>
    </xf>
    <xf numFmtId="165" fontId="1" fillId="0" borderId="0" xfId="0" applyNumberFormat="1" applyFont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4" fontId="1" fillId="0" borderId="4" xfId="0" applyNumberFormat="1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1" fontId="1" fillId="0" borderId="2" xfId="0" applyNumberFormat="1" applyFont="1" applyBorder="1" applyAlignment="1" applyProtection="1">
      <alignment horizontal="center" vertical="center" wrapText="1"/>
    </xf>
    <xf numFmtId="0" fontId="1" fillId="4" borderId="6" xfId="0" applyFont="1" applyFill="1" applyBorder="1" applyAlignment="1" applyProtection="1">
      <alignment horizontal="center" vertical="center" wrapText="1"/>
      <protection locked="0"/>
    </xf>
    <xf numFmtId="0" fontId="1" fillId="4" borderId="4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1" fillId="4" borderId="14" xfId="0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Fill="1" applyBorder="1"/>
    <xf numFmtId="0" fontId="7" fillId="0" borderId="18" xfId="0" applyFont="1" applyBorder="1" applyAlignment="1">
      <alignment horizontal="left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7" fillId="0" borderId="20" xfId="0" applyFont="1" applyFill="1" applyBorder="1"/>
    <xf numFmtId="0" fontId="7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0" fillId="0" borderId="0" xfId="0" applyFill="1"/>
    <xf numFmtId="0" fontId="1" fillId="0" borderId="0" xfId="0" applyFont="1" applyFill="1"/>
    <xf numFmtId="164" fontId="0" fillId="0" borderId="0" xfId="0" applyNumberFormat="1" applyFill="1"/>
    <xf numFmtId="0" fontId="0" fillId="0" borderId="0" xfId="0" applyFill="1" applyBorder="1"/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9" fillId="3" borderId="10" xfId="1" applyFont="1" applyFill="1" applyBorder="1" applyAlignment="1">
      <alignment horizontal="center"/>
    </xf>
    <xf numFmtId="165" fontId="9" fillId="3" borderId="10" xfId="1" applyNumberFormat="1" applyFont="1" applyFill="1" applyBorder="1" applyAlignment="1">
      <alignment horizontal="center"/>
    </xf>
    <xf numFmtId="0" fontId="9" fillId="0" borderId="11" xfId="1" applyFont="1" applyBorder="1" applyAlignment="1">
      <alignment wrapText="1"/>
    </xf>
    <xf numFmtId="165" fontId="9" fillId="0" borderId="11" xfId="1" applyNumberFormat="1" applyFont="1" applyBorder="1" applyAlignment="1">
      <alignment horizontal="right" wrapText="1"/>
    </xf>
    <xf numFmtId="165" fontId="9" fillId="0" borderId="0" xfId="1" applyNumberFormat="1" applyFont="1" applyAlignment="1">
      <alignment horizontal="right" wrapText="1"/>
    </xf>
    <xf numFmtId="165" fontId="4" fillId="0" borderId="11" xfId="1" applyNumberFormat="1" applyBorder="1"/>
    <xf numFmtId="165" fontId="0" fillId="0" borderId="0" xfId="0" applyNumberFormat="1"/>
    <xf numFmtId="0" fontId="1" fillId="0" borderId="6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>
      <alignment wrapText="1"/>
    </xf>
    <xf numFmtId="0" fontId="10" fillId="0" borderId="22" xfId="0" applyFont="1" applyBorder="1" applyAlignment="1">
      <alignment wrapText="1"/>
    </xf>
    <xf numFmtId="0" fontId="9" fillId="0" borderId="11" xfId="1" applyFont="1" applyBorder="1" applyAlignment="1">
      <alignment horizontal="left" wrapText="1"/>
    </xf>
    <xf numFmtId="0" fontId="9" fillId="0" borderId="11" xfId="1" applyFont="1" applyBorder="1" applyAlignment="1" applyProtection="1">
      <alignment wrapText="1"/>
      <protection locked="0"/>
    </xf>
  </cellXfs>
  <cellStyles count="3">
    <cellStyle name="Normal" xfId="0" builtinId="0"/>
    <cellStyle name="Normal 2" xfId="2" xr:uid="{0A15087E-EE56-B447-99C9-D38878958579}"/>
    <cellStyle name="Normal_Sheet1" xfId="1" xr:uid="{D239CBCE-9E1B-7941-B628-6B2657523B86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9C7F4-F3A8-914B-AF24-62B800005FF5}">
  <dimension ref="A1:CO10"/>
  <sheetViews>
    <sheetView zoomScale="130" zoomScaleNormal="130" workbookViewId="0">
      <selection activeCell="A2" sqref="A2"/>
    </sheetView>
  </sheetViews>
  <sheetFormatPr baseColWidth="10" defaultRowHeight="14" x14ac:dyDescent="0.2"/>
  <cols>
    <col min="1" max="1" width="15.1640625" style="25" customWidth="1"/>
    <col min="2" max="2" width="12.1640625" style="25" customWidth="1"/>
    <col min="3" max="3" width="29.6640625" style="25" customWidth="1"/>
    <col min="4" max="4" width="11.33203125" style="25" customWidth="1"/>
    <col min="5" max="5" width="20.1640625" style="25" customWidth="1"/>
    <col min="6" max="6" width="7.1640625" style="29" customWidth="1"/>
    <col min="7" max="7" width="10.83203125" style="29"/>
    <col min="8" max="54" width="10.83203125" style="25"/>
    <col min="55" max="55" width="10.1640625" style="25" customWidth="1"/>
    <col min="56" max="86" width="10.83203125" style="25"/>
    <col min="87" max="87" width="13.1640625" style="25" customWidth="1"/>
    <col min="88" max="88" width="13.83203125" style="25" customWidth="1"/>
    <col min="89" max="89" width="13.1640625" style="25" customWidth="1"/>
    <col min="90" max="92" width="10.83203125" style="25"/>
    <col min="93" max="93" width="20" style="25" customWidth="1"/>
    <col min="94" max="16384" width="10.83203125" style="25"/>
  </cols>
  <sheetData>
    <row r="1" spans="1:93" s="46" customFormat="1" ht="111" customHeight="1" thickBot="1" x14ac:dyDescent="0.25">
      <c r="A1" s="22" t="s">
        <v>21</v>
      </c>
      <c r="B1" s="22" t="s">
        <v>24</v>
      </c>
      <c r="C1" s="22" t="s">
        <v>22</v>
      </c>
      <c r="D1" s="22" t="s">
        <v>23</v>
      </c>
      <c r="E1" s="22" t="s">
        <v>25</v>
      </c>
      <c r="F1" s="22" t="s">
        <v>65</v>
      </c>
      <c r="G1" s="22" t="s">
        <v>26</v>
      </c>
      <c r="H1" s="22" t="s">
        <v>27</v>
      </c>
      <c r="I1" s="22" t="s">
        <v>34</v>
      </c>
      <c r="J1" s="22" t="s">
        <v>35</v>
      </c>
      <c r="K1" s="22" t="s">
        <v>379</v>
      </c>
      <c r="L1" s="22" t="s">
        <v>38</v>
      </c>
      <c r="M1" s="22" t="s">
        <v>382</v>
      </c>
      <c r="N1" s="22" t="s">
        <v>383</v>
      </c>
      <c r="O1" s="22" t="s">
        <v>39</v>
      </c>
      <c r="P1" s="22" t="s">
        <v>384</v>
      </c>
      <c r="Q1" s="22" t="s">
        <v>385</v>
      </c>
      <c r="R1" s="22" t="s">
        <v>40</v>
      </c>
      <c r="S1" s="22" t="s">
        <v>386</v>
      </c>
      <c r="T1" s="22" t="s">
        <v>387</v>
      </c>
      <c r="U1" s="22" t="s">
        <v>36</v>
      </c>
      <c r="V1" s="22" t="s">
        <v>37</v>
      </c>
      <c r="W1" s="22" t="s">
        <v>42</v>
      </c>
      <c r="X1" s="22" t="s">
        <v>43</v>
      </c>
      <c r="Y1" s="22" t="s">
        <v>44</v>
      </c>
      <c r="Z1" s="22" t="s">
        <v>45</v>
      </c>
      <c r="AA1" s="22" t="s">
        <v>46</v>
      </c>
      <c r="AB1" s="22" t="s">
        <v>47</v>
      </c>
      <c r="AC1" s="22" t="s">
        <v>48</v>
      </c>
      <c r="AD1" s="22" t="s">
        <v>49</v>
      </c>
      <c r="AE1" s="22" t="s">
        <v>51</v>
      </c>
      <c r="AF1" s="22" t="s">
        <v>52</v>
      </c>
      <c r="AG1" s="22" t="s">
        <v>50</v>
      </c>
      <c r="AH1" s="22" t="s">
        <v>23185</v>
      </c>
      <c r="AI1" s="22" t="s">
        <v>53</v>
      </c>
      <c r="AJ1" s="22" t="s">
        <v>54</v>
      </c>
      <c r="AK1" s="22" t="s">
        <v>23186</v>
      </c>
      <c r="AL1" s="22" t="s">
        <v>23187</v>
      </c>
      <c r="AM1" s="22" t="s">
        <v>23190</v>
      </c>
      <c r="AN1" s="22" t="s">
        <v>23188</v>
      </c>
      <c r="AO1" s="22" t="s">
        <v>23189</v>
      </c>
      <c r="AP1" s="22" t="s">
        <v>23191</v>
      </c>
      <c r="AQ1" s="22" t="s">
        <v>23192</v>
      </c>
      <c r="AR1" s="22" t="s">
        <v>23193</v>
      </c>
      <c r="AS1" s="22" t="s">
        <v>23194</v>
      </c>
      <c r="AT1" s="22" t="s">
        <v>23196</v>
      </c>
      <c r="AU1" s="22" t="s">
        <v>23195</v>
      </c>
      <c r="AV1" s="22" t="s">
        <v>23198</v>
      </c>
      <c r="AW1" s="22" t="s">
        <v>23197</v>
      </c>
      <c r="AX1" s="22" t="s">
        <v>23199</v>
      </c>
      <c r="AY1" s="22" t="s">
        <v>23200</v>
      </c>
      <c r="AZ1" s="22" t="s">
        <v>23201</v>
      </c>
      <c r="BA1" s="22" t="s">
        <v>23192</v>
      </c>
      <c r="BB1" s="22" t="s">
        <v>23208</v>
      </c>
      <c r="BC1" s="22" t="s">
        <v>23516</v>
      </c>
      <c r="BD1" s="22" t="s">
        <v>23517</v>
      </c>
      <c r="BE1" s="22" t="s">
        <v>23518</v>
      </c>
      <c r="BF1" s="22" t="s">
        <v>23209</v>
      </c>
      <c r="BG1" s="22" t="s">
        <v>23210</v>
      </c>
      <c r="BH1" s="22" t="s">
        <v>23211</v>
      </c>
      <c r="BI1" s="22" t="s">
        <v>23212</v>
      </c>
      <c r="BJ1" s="22" t="s">
        <v>23213</v>
      </c>
      <c r="BK1" s="22" t="s">
        <v>23214</v>
      </c>
      <c r="BL1" s="22" t="s">
        <v>23216</v>
      </c>
      <c r="BM1" s="22" t="s">
        <v>23217</v>
      </c>
      <c r="BN1" s="22" t="s">
        <v>23218</v>
      </c>
      <c r="BO1" s="22" t="s">
        <v>23219</v>
      </c>
      <c r="BP1" s="22" t="s">
        <v>23220</v>
      </c>
      <c r="BQ1" s="22" t="s">
        <v>23222</v>
      </c>
      <c r="BR1" s="22" t="s">
        <v>23223</v>
      </c>
      <c r="BS1" s="22" t="s">
        <v>23224</v>
      </c>
      <c r="BT1" s="22" t="s">
        <v>23225</v>
      </c>
      <c r="BU1" s="22" t="s">
        <v>23226</v>
      </c>
      <c r="BV1" s="22" t="s">
        <v>23486</v>
      </c>
      <c r="BW1" s="22" t="s">
        <v>23487</v>
      </c>
      <c r="BX1" s="22" t="s">
        <v>23488</v>
      </c>
      <c r="BY1" s="22" t="s">
        <v>23489</v>
      </c>
      <c r="BZ1" s="22" t="s">
        <v>23490</v>
      </c>
      <c r="CA1" s="22" t="s">
        <v>23491</v>
      </c>
      <c r="CB1" s="22" t="s">
        <v>23492</v>
      </c>
      <c r="CC1" s="22" t="s">
        <v>23493</v>
      </c>
      <c r="CD1" s="22" t="s">
        <v>23499</v>
      </c>
      <c r="CE1" s="22" t="s">
        <v>23500</v>
      </c>
      <c r="CF1" s="22" t="s">
        <v>23501</v>
      </c>
      <c r="CG1" s="22" t="s">
        <v>23498</v>
      </c>
      <c r="CH1" s="22" t="s">
        <v>23502</v>
      </c>
      <c r="CI1" s="22" t="s">
        <v>23507</v>
      </c>
      <c r="CJ1" s="22" t="s">
        <v>23508</v>
      </c>
      <c r="CK1" s="22" t="s">
        <v>23509</v>
      </c>
      <c r="CL1" s="22" t="s">
        <v>23510</v>
      </c>
      <c r="CM1" s="22" t="s">
        <v>23511</v>
      </c>
      <c r="CN1" s="22" t="s">
        <v>23527</v>
      </c>
      <c r="CO1" s="22" t="s">
        <v>23528</v>
      </c>
    </row>
    <row r="2" spans="1:93" s="46" customFormat="1" ht="25" customHeight="1" thickBot="1" x14ac:dyDescent="0.25">
      <c r="A2" s="20"/>
      <c r="B2" s="22" t="e">
        <f>VLOOKUP(A2,'Lista de Programas'!A:N,4,FALSE)</f>
        <v>#N/A</v>
      </c>
      <c r="C2" s="22" t="e">
        <f>VLOOKUP(A2,'Lista de Programas'!A:N,2,FALSE)</f>
        <v>#N/A</v>
      </c>
      <c r="D2" s="22" t="e">
        <f>VLOOKUP(A2,'Lista de Programas'!A:N,10,FALSE)</f>
        <v>#N/A</v>
      </c>
      <c r="E2" s="22" t="e">
        <f>VLOOKUP(A2,'Lista de Programas'!A:N,13,FALSE)</f>
        <v>#N/A</v>
      </c>
      <c r="F2" s="22" t="e">
        <f>VLOOKUP(A2,'Lista de Programas'!A:N,12,FALSE)</f>
        <v>#N/A</v>
      </c>
      <c r="G2" s="22">
        <f>'Anexo 1'!B113</f>
        <v>0</v>
      </c>
      <c r="H2" s="22">
        <f>'Anexo 1'!E113</f>
        <v>0</v>
      </c>
      <c r="I2" s="22">
        <f>'Anexo 1'!F1</f>
        <v>0</v>
      </c>
      <c r="J2" s="22" t="e">
        <f>'Anexo 1'!C113</f>
        <v>#NUM!</v>
      </c>
      <c r="K2" s="22" t="e">
        <f>'Anexo 1'!N113</f>
        <v>#NUM!</v>
      </c>
      <c r="L2" s="22">
        <f>'Anexo 1'!O3</f>
        <v>0</v>
      </c>
      <c r="M2" s="22">
        <f>'Anexo 1'!P3</f>
        <v>0</v>
      </c>
      <c r="N2" s="23" t="e">
        <f>100*L2/(G2-H2+M2)</f>
        <v>#DIV/0!</v>
      </c>
      <c r="O2" s="22">
        <f>'Anexo 1'!O5</f>
        <v>0</v>
      </c>
      <c r="P2" s="22">
        <f>'Anexo 1'!P5</f>
        <v>0</v>
      </c>
      <c r="Q2" s="23" t="e">
        <f>100*O2/(G2-H2+P2)</f>
        <v>#DIV/0!</v>
      </c>
      <c r="R2" s="22">
        <f>'Anexo 1'!O7</f>
        <v>0</v>
      </c>
      <c r="S2" s="22">
        <f>'Anexo 1'!P7</f>
        <v>0</v>
      </c>
      <c r="T2" s="23" t="e">
        <f>100*R2/(G2-H2+S2)</f>
        <v>#DIV/0!</v>
      </c>
      <c r="U2" s="22">
        <f>'Anexo 1'!P8</f>
        <v>0</v>
      </c>
      <c r="V2" s="23" t="e">
        <f>U2*100/$G$2</f>
        <v>#DIV/0!</v>
      </c>
      <c r="W2" s="22">
        <f>'Anexo 1'!P9</f>
        <v>0</v>
      </c>
      <c r="X2" s="23" t="e">
        <f>W2*100/$G$2</f>
        <v>#DIV/0!</v>
      </c>
      <c r="Y2" s="22">
        <f>'Anexo 1'!P10</f>
        <v>0</v>
      </c>
      <c r="Z2" s="23" t="e">
        <f>Y2*100/$G$2</f>
        <v>#DIV/0!</v>
      </c>
      <c r="AA2" s="22">
        <f>'Anexo 1'!P11</f>
        <v>0</v>
      </c>
      <c r="AB2" s="23" t="e">
        <f>AA2*100/$G$2</f>
        <v>#DIV/0!</v>
      </c>
      <c r="AC2" s="22">
        <f>'Anexo 1'!P12</f>
        <v>0</v>
      </c>
      <c r="AD2" s="23" t="e">
        <f>AC2*100/$G$2</f>
        <v>#DIV/0!</v>
      </c>
      <c r="AE2" s="22">
        <f>'Anexo 1'!P13</f>
        <v>0</v>
      </c>
      <c r="AF2" s="23" t="e">
        <f>AE2*100/$G$2</f>
        <v>#DIV/0!</v>
      </c>
      <c r="AG2" s="22">
        <f>'Anexo 1'!H113</f>
        <v>0</v>
      </c>
      <c r="AH2" s="23" t="e">
        <f>100*AG2/G2</f>
        <v>#DIV/0!</v>
      </c>
      <c r="AI2" s="22">
        <f>'Anexo 1'!G113</f>
        <v>0</v>
      </c>
      <c r="AJ2" s="23" t="e">
        <f>100*AI2/G2</f>
        <v>#DIV/0!</v>
      </c>
      <c r="AK2" s="22">
        <f>'Anexo 2'!I28</f>
        <v>0</v>
      </c>
      <c r="AL2" s="22" t="e">
        <f>'Anexo 2'!I29</f>
        <v>#NUM!</v>
      </c>
      <c r="AM2" s="22">
        <f>'Anexo 2'!I27</f>
        <v>0</v>
      </c>
      <c r="AN2" s="22">
        <f>'Anexo 3'!I8</f>
        <v>0</v>
      </c>
      <c r="AO2" s="22" t="e">
        <f>'Anexo 3'!I9</f>
        <v>#NUM!</v>
      </c>
      <c r="AP2" s="22" t="e">
        <f>'Anexo 3'!K9</f>
        <v>#NUM!</v>
      </c>
      <c r="AQ2" s="22">
        <f>'Anexo 3'!I7</f>
        <v>0</v>
      </c>
      <c r="AR2" s="22">
        <f>'Anexo 4'!H8</f>
        <v>0</v>
      </c>
      <c r="AS2" s="22" t="e">
        <f>'Anexo 4'!H9</f>
        <v>#NUM!</v>
      </c>
      <c r="AT2" s="22" t="e">
        <f>'Anexo 4'!J9</f>
        <v>#NUM!</v>
      </c>
      <c r="AU2" s="22">
        <f>'Anexo 4'!H7</f>
        <v>0</v>
      </c>
      <c r="AV2" s="22">
        <f>'Anexo 5'!H28</f>
        <v>0</v>
      </c>
      <c r="AW2" s="22" t="e">
        <f>'Anexo 5'!H29</f>
        <v>#NUM!</v>
      </c>
      <c r="AX2" s="22">
        <f>'Anexo 5'!H27</f>
        <v>0</v>
      </c>
      <c r="AY2" s="22">
        <f>'Anexo 6'!H8</f>
        <v>0</v>
      </c>
      <c r="AZ2" s="22" t="e">
        <f>'Anexo 6'!H9</f>
        <v>#NUM!</v>
      </c>
      <c r="BA2" s="22">
        <f>'Anexo 6'!H7</f>
        <v>0</v>
      </c>
      <c r="BB2" s="22">
        <f>'Anexo 7'!H4</f>
        <v>0</v>
      </c>
      <c r="BC2" s="22">
        <f>'Anexo 7'!G6</f>
        <v>0</v>
      </c>
      <c r="BD2" s="22">
        <f>'Anexo 7'!G7</f>
        <v>0</v>
      </c>
      <c r="BE2" s="22">
        <f>'Anexo 7'!G8</f>
        <v>0</v>
      </c>
      <c r="BF2" s="22">
        <f>'Anexo 7'!K3</f>
        <v>0</v>
      </c>
      <c r="BG2" s="22">
        <f>'Anexo 7'!K4</f>
        <v>0</v>
      </c>
      <c r="BH2" s="22">
        <f>'Anexo 7'!K5</f>
        <v>0</v>
      </c>
      <c r="BI2" s="49">
        <f>'Anexo 8'!L4</f>
        <v>2.2204460492503131E-15</v>
      </c>
      <c r="BJ2" s="49">
        <f>'Anexo 8'!L5</f>
        <v>2.2204460492503131E-15</v>
      </c>
      <c r="BK2" s="49">
        <f>'Anexo 8'!L6</f>
        <v>2.2204460492503131E-15</v>
      </c>
      <c r="BL2" s="22">
        <f>'Anexo 9'!G2</f>
        <v>0</v>
      </c>
      <c r="BM2" s="22">
        <f>'Anexo 9'!G4</f>
        <v>0</v>
      </c>
      <c r="BN2" s="22">
        <f>'Anexo 9'!G5</f>
        <v>0</v>
      </c>
      <c r="BO2" s="22">
        <f>'Anexo 9'!G6</f>
        <v>0</v>
      </c>
      <c r="BP2" s="22">
        <f>'Anexo 9'!G7</f>
        <v>0</v>
      </c>
      <c r="BQ2" s="22">
        <f>'Anexo 10'!J2</f>
        <v>0</v>
      </c>
      <c r="BR2" s="22">
        <f>'Anexo 10'!J3</f>
        <v>0</v>
      </c>
      <c r="BS2" s="22">
        <f>'Anexo 10'!J4</f>
        <v>0</v>
      </c>
      <c r="BT2" s="22">
        <f>'Anexo 10'!J5</f>
        <v>0</v>
      </c>
      <c r="BU2" s="22">
        <f>'Anexo 10'!J6</f>
        <v>0</v>
      </c>
      <c r="BV2" s="22">
        <f>'Anexo 11'!H3</f>
        <v>0</v>
      </c>
      <c r="BW2" s="22">
        <f>'Anexo 11'!H4</f>
        <v>0</v>
      </c>
      <c r="BX2" s="22">
        <f>'Anexo 11'!H5</f>
        <v>0</v>
      </c>
      <c r="BY2" s="22">
        <f>'Anexo 11'!H6</f>
        <v>0</v>
      </c>
      <c r="BZ2" s="22">
        <f>'Anexo 11'!H7</f>
        <v>0</v>
      </c>
      <c r="CA2" s="22">
        <f>'Anexo 11'!K4</f>
        <v>0</v>
      </c>
      <c r="CB2" s="22">
        <f>'Anexo 11'!K5</f>
        <v>0</v>
      </c>
      <c r="CC2" s="22">
        <f>'Anexo 11'!K6</f>
        <v>0</v>
      </c>
      <c r="CD2" s="22">
        <f>'Anexo 12'!H7</f>
        <v>0</v>
      </c>
      <c r="CE2" s="22">
        <f>'Anexo 12'!H8</f>
        <v>0</v>
      </c>
      <c r="CF2" s="22">
        <f>'Anexo 12'!H9</f>
        <v>0</v>
      </c>
      <c r="CG2" s="22">
        <f>'Anexo 12'!H10</f>
        <v>0</v>
      </c>
      <c r="CH2" s="22">
        <f>'Anexo 12'!H11</f>
        <v>0</v>
      </c>
      <c r="CI2" s="22">
        <f>'Anexo 13'!J10</f>
        <v>2019</v>
      </c>
      <c r="CJ2" s="22">
        <f>'Anexo 13'!J8</f>
        <v>2017</v>
      </c>
      <c r="CK2" s="22">
        <f>'Anexo 13'!J9</f>
        <v>2018</v>
      </c>
      <c r="CL2" s="22">
        <f>'Anexo 13'!J11</f>
        <v>2020</v>
      </c>
      <c r="CM2" s="22">
        <f>CI2-CL2</f>
        <v>-1</v>
      </c>
      <c r="CN2" s="22">
        <f>'Anexo 13'!F2</f>
        <v>0</v>
      </c>
      <c r="CO2" s="22">
        <f>'Anexo 13'!F3</f>
        <v>0</v>
      </c>
    </row>
    <row r="3" spans="1:93" x14ac:dyDescent="0.2">
      <c r="A3" s="42"/>
      <c r="B3" s="42"/>
      <c r="C3" s="42"/>
      <c r="D3" s="42"/>
      <c r="E3" s="42"/>
      <c r="F3" s="43"/>
      <c r="G3" s="43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</row>
    <row r="4" spans="1:93" x14ac:dyDescent="0.2">
      <c r="A4" s="42"/>
      <c r="B4" s="42"/>
      <c r="C4" s="42"/>
      <c r="D4" s="42"/>
      <c r="E4" s="42"/>
      <c r="F4" s="43"/>
      <c r="G4" s="43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</row>
    <row r="5" spans="1:93" x14ac:dyDescent="0.2">
      <c r="A5" s="42"/>
      <c r="B5" s="42"/>
      <c r="C5" s="42"/>
      <c r="D5" s="42"/>
      <c r="E5" s="42"/>
      <c r="F5" s="43"/>
      <c r="G5" s="43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</row>
    <row r="6" spans="1:93" x14ac:dyDescent="0.2">
      <c r="A6" s="42"/>
      <c r="B6" s="42"/>
      <c r="C6" s="42"/>
      <c r="D6" s="42"/>
      <c r="E6" s="42"/>
      <c r="F6" s="43"/>
      <c r="G6" s="43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</row>
    <row r="8" spans="1:93" x14ac:dyDescent="0.2">
      <c r="D8" s="29"/>
      <c r="F8" s="25"/>
    </row>
    <row r="9" spans="1:93" x14ac:dyDescent="0.2">
      <c r="D9" s="29"/>
      <c r="F9" s="25"/>
    </row>
    <row r="10" spans="1:93" x14ac:dyDescent="0.2">
      <c r="D10" s="29"/>
      <c r="F10" s="25"/>
    </row>
  </sheetData>
  <sheetProtection algorithmName="SHA-512" hashValue="d/CFSPFrvms0H7V2e1aJY9OxoVRBq+9xH+23Hq+6+OXf/Qzps7adakKfG45P3yvpbU0zJTrhgzyrQNEtPn4Zhg==" saltValue="dsqV09hWziYW1FZHvtBtRw==" spinCount="100000" sheet="1" objects="1" scenarios="1" selectLockedCells="1"/>
  <pageMargins left="0.511811024" right="0.511811024" top="0.78740157499999996" bottom="0.78740157499999996" header="0.31496062000000002" footer="0.31496062000000002"/>
  <ignoredErrors>
    <ignoredError sqref="W2 Y2 AA2 AC2 AE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81C1F-96D7-394D-95E6-35BDAD64282C}">
  <dimension ref="A1:I200"/>
  <sheetViews>
    <sheetView zoomScale="120" zoomScaleNormal="120" workbookViewId="0">
      <selection activeCell="E3" sqref="E3"/>
    </sheetView>
  </sheetViews>
  <sheetFormatPr baseColWidth="10" defaultRowHeight="16" x14ac:dyDescent="0.2"/>
  <cols>
    <col min="1" max="1" width="40.33203125" style="2" customWidth="1"/>
    <col min="2" max="2" width="35.5" style="2" customWidth="1"/>
    <col min="3" max="3" width="15.5" style="2" customWidth="1"/>
    <col min="4" max="4" width="41.33203125" style="2" customWidth="1"/>
    <col min="5" max="5" width="35.1640625" style="2" customWidth="1"/>
    <col min="7" max="7" width="10.83203125" hidden="1" customWidth="1"/>
    <col min="8" max="8" width="22.5" style="1" hidden="1" customWidth="1"/>
    <col min="9" max="9" width="10.83203125" style="1" hidden="1" customWidth="1"/>
  </cols>
  <sheetData>
    <row r="1" spans="1:9" ht="17" thickBot="1" x14ac:dyDescent="0.25">
      <c r="A1" s="17" t="s">
        <v>23154</v>
      </c>
      <c r="B1" s="17"/>
      <c r="F1" s="4"/>
    </row>
    <row r="2" spans="1:9" ht="22" customHeight="1" thickBot="1" x14ac:dyDescent="0.25">
      <c r="A2" s="18" t="s">
        <v>23140</v>
      </c>
      <c r="B2" s="9" t="s">
        <v>23151</v>
      </c>
      <c r="C2" s="9" t="s">
        <v>23147</v>
      </c>
      <c r="D2" s="9" t="s">
        <v>23152</v>
      </c>
      <c r="E2" s="9" t="s">
        <v>23149</v>
      </c>
      <c r="F2" s="15"/>
      <c r="G2" cm="1">
        <f t="array" ref="G2">SUM(IFERROR(1/COUNTIF(A3:A200,A3:A200),0))</f>
        <v>0</v>
      </c>
      <c r="H2" s="1" t="s">
        <v>23215</v>
      </c>
    </row>
    <row r="3" spans="1:9" ht="17" thickBot="1" x14ac:dyDescent="0.25">
      <c r="A3" s="53"/>
      <c r="B3" s="51"/>
      <c r="C3" s="51"/>
      <c r="D3" s="28"/>
      <c r="E3" s="51"/>
    </row>
    <row r="4" spans="1:9" ht="17" thickBot="1" x14ac:dyDescent="0.25">
      <c r="A4" s="53"/>
      <c r="B4" s="51"/>
      <c r="C4" s="51"/>
      <c r="D4" s="28"/>
      <c r="E4" s="51"/>
      <c r="G4">
        <f>COUNTIF($B$3:$B$200,"Evento de caráter internacional")</f>
        <v>0</v>
      </c>
      <c r="H4" s="1" t="s">
        <v>23153</v>
      </c>
      <c r="I4" s="1">
        <v>2017</v>
      </c>
    </row>
    <row r="5" spans="1:9" ht="17" thickBot="1" x14ac:dyDescent="0.25">
      <c r="A5" s="53"/>
      <c r="B5" s="51"/>
      <c r="C5" s="51"/>
      <c r="D5" s="28"/>
      <c r="E5" s="51"/>
      <c r="G5">
        <f>COUNTIF($B$3:$B$200,"Evento de caráter nacional")</f>
        <v>0</v>
      </c>
      <c r="H5" s="1" t="s">
        <v>23155</v>
      </c>
      <c r="I5" s="1">
        <v>2018</v>
      </c>
    </row>
    <row r="6" spans="1:9" ht="17" thickBot="1" x14ac:dyDescent="0.25">
      <c r="A6" s="53"/>
      <c r="B6" s="51"/>
      <c r="C6" s="51"/>
      <c r="D6" s="28"/>
      <c r="E6" s="51"/>
      <c r="G6">
        <f>COUNTIF($B$3:$B$200,"Curso ministrado no exterior")</f>
        <v>0</v>
      </c>
      <c r="H6" s="1" t="s">
        <v>23156</v>
      </c>
      <c r="I6" s="1">
        <v>2019</v>
      </c>
    </row>
    <row r="7" spans="1:9" ht="17" thickBot="1" x14ac:dyDescent="0.25">
      <c r="A7" s="53"/>
      <c r="B7" s="51"/>
      <c r="C7" s="51"/>
      <c r="D7" s="28"/>
      <c r="E7" s="51"/>
      <c r="G7">
        <f>COUNTIF($B$3:$B$200,"Seminário ministrado no exterior")</f>
        <v>0</v>
      </c>
      <c r="H7" s="1" t="s">
        <v>23157</v>
      </c>
      <c r="I7" s="1">
        <v>2020</v>
      </c>
    </row>
    <row r="8" spans="1:9" ht="17" thickBot="1" x14ac:dyDescent="0.25">
      <c r="A8" s="53"/>
      <c r="B8" s="51"/>
      <c r="C8" s="51"/>
      <c r="D8" s="28"/>
      <c r="E8" s="51"/>
    </row>
    <row r="9" spans="1:9" ht="17" thickBot="1" x14ac:dyDescent="0.25">
      <c r="A9" s="53"/>
      <c r="B9" s="51"/>
      <c r="C9" s="51"/>
      <c r="D9" s="28"/>
      <c r="E9" s="51"/>
    </row>
    <row r="10" spans="1:9" ht="17" thickBot="1" x14ac:dyDescent="0.25">
      <c r="A10" s="53"/>
      <c r="B10" s="51"/>
      <c r="C10" s="51"/>
      <c r="D10" s="28"/>
      <c r="E10" s="51"/>
    </row>
    <row r="11" spans="1:9" ht="17" thickBot="1" x14ac:dyDescent="0.25">
      <c r="A11" s="53"/>
      <c r="B11" s="51"/>
      <c r="C11" s="51"/>
      <c r="D11" s="28"/>
      <c r="E11" s="51"/>
    </row>
    <row r="12" spans="1:9" ht="17" thickBot="1" x14ac:dyDescent="0.25">
      <c r="A12" s="53"/>
      <c r="B12" s="51"/>
      <c r="C12" s="51"/>
      <c r="D12" s="28"/>
      <c r="E12" s="51"/>
    </row>
    <row r="13" spans="1:9" ht="17" thickBot="1" x14ac:dyDescent="0.25">
      <c r="A13" s="53"/>
      <c r="B13" s="51"/>
      <c r="C13" s="51"/>
      <c r="D13" s="28"/>
      <c r="E13" s="51"/>
    </row>
    <row r="14" spans="1:9" ht="17" thickBot="1" x14ac:dyDescent="0.25">
      <c r="A14" s="53"/>
      <c r="B14" s="51"/>
      <c r="C14" s="51"/>
      <c r="D14" s="28"/>
      <c r="E14" s="51"/>
    </row>
    <row r="15" spans="1:9" ht="17" thickBot="1" x14ac:dyDescent="0.25">
      <c r="A15" s="53"/>
      <c r="B15" s="51"/>
      <c r="C15" s="51"/>
      <c r="D15" s="28"/>
      <c r="E15" s="51"/>
    </row>
    <row r="16" spans="1:9" ht="17" thickBot="1" x14ac:dyDescent="0.25">
      <c r="A16" s="53"/>
      <c r="B16" s="51"/>
      <c r="C16" s="51"/>
      <c r="D16" s="28"/>
      <c r="E16" s="51"/>
    </row>
    <row r="17" spans="1:5" ht="17" thickBot="1" x14ac:dyDescent="0.25">
      <c r="A17" s="53"/>
      <c r="B17" s="51"/>
      <c r="C17" s="51"/>
      <c r="D17" s="28"/>
      <c r="E17" s="51"/>
    </row>
    <row r="18" spans="1:5" ht="17" thickBot="1" x14ac:dyDescent="0.25">
      <c r="A18" s="53"/>
      <c r="B18" s="51"/>
      <c r="C18" s="51"/>
      <c r="D18" s="28"/>
      <c r="E18" s="51"/>
    </row>
    <row r="19" spans="1:5" ht="17" thickBot="1" x14ac:dyDescent="0.25">
      <c r="A19" s="53"/>
      <c r="B19" s="51"/>
      <c r="C19" s="51"/>
      <c r="D19" s="28"/>
      <c r="E19" s="51"/>
    </row>
    <row r="20" spans="1:5" ht="17" thickBot="1" x14ac:dyDescent="0.25">
      <c r="A20" s="53"/>
      <c r="B20" s="51"/>
      <c r="C20" s="51"/>
      <c r="D20" s="28"/>
      <c r="E20" s="51"/>
    </row>
    <row r="21" spans="1:5" ht="17" thickBot="1" x14ac:dyDescent="0.25">
      <c r="A21" s="53"/>
      <c r="B21" s="51"/>
      <c r="C21" s="51"/>
      <c r="D21" s="28"/>
      <c r="E21" s="51"/>
    </row>
    <row r="22" spans="1:5" ht="17" thickBot="1" x14ac:dyDescent="0.25">
      <c r="A22" s="53"/>
      <c r="B22" s="51"/>
      <c r="C22" s="51"/>
      <c r="D22" s="28"/>
      <c r="E22" s="51"/>
    </row>
    <row r="23" spans="1:5" ht="17" thickBot="1" x14ac:dyDescent="0.25">
      <c r="A23" s="53"/>
      <c r="B23" s="51"/>
      <c r="C23" s="51"/>
      <c r="D23" s="28"/>
      <c r="E23" s="51"/>
    </row>
    <row r="24" spans="1:5" ht="17" thickBot="1" x14ac:dyDescent="0.25">
      <c r="A24" s="53"/>
      <c r="B24" s="51"/>
      <c r="C24" s="51"/>
      <c r="D24" s="28"/>
      <c r="E24" s="51"/>
    </row>
    <row r="25" spans="1:5" ht="17" thickBot="1" x14ac:dyDescent="0.25">
      <c r="A25" s="53"/>
      <c r="B25" s="51"/>
      <c r="C25" s="51"/>
      <c r="D25" s="28"/>
      <c r="E25" s="51"/>
    </row>
    <row r="26" spans="1:5" ht="17" thickBot="1" x14ac:dyDescent="0.25">
      <c r="A26" s="53"/>
      <c r="B26" s="51"/>
      <c r="C26" s="51"/>
      <c r="D26" s="28"/>
      <c r="E26" s="51"/>
    </row>
    <row r="27" spans="1:5" ht="17" thickBot="1" x14ac:dyDescent="0.25">
      <c r="A27" s="53"/>
      <c r="B27" s="51"/>
      <c r="C27" s="51"/>
      <c r="D27" s="28"/>
      <c r="E27" s="51"/>
    </row>
    <row r="28" spans="1:5" ht="17" thickBot="1" x14ac:dyDescent="0.25">
      <c r="A28" s="53"/>
      <c r="B28" s="51"/>
      <c r="C28" s="51"/>
      <c r="D28" s="28"/>
      <c r="E28" s="51"/>
    </row>
    <row r="29" spans="1:5" ht="17" thickBot="1" x14ac:dyDescent="0.25">
      <c r="A29" s="53"/>
      <c r="B29" s="51"/>
      <c r="C29" s="51"/>
      <c r="D29" s="28"/>
      <c r="E29" s="51"/>
    </row>
    <row r="30" spans="1:5" ht="17" thickBot="1" x14ac:dyDescent="0.25">
      <c r="A30" s="53"/>
      <c r="B30" s="51"/>
      <c r="C30" s="51"/>
      <c r="D30" s="28"/>
      <c r="E30" s="51"/>
    </row>
    <row r="31" spans="1:5" ht="17" thickBot="1" x14ac:dyDescent="0.25">
      <c r="A31" s="53"/>
      <c r="B31" s="51"/>
      <c r="C31" s="51"/>
      <c r="D31" s="28"/>
      <c r="E31" s="51"/>
    </row>
    <row r="32" spans="1:5" ht="17" thickBot="1" x14ac:dyDescent="0.25">
      <c r="A32" s="53"/>
      <c r="B32" s="51"/>
      <c r="C32" s="51"/>
      <c r="D32" s="28"/>
      <c r="E32" s="51"/>
    </row>
    <row r="33" spans="1:5" ht="17" thickBot="1" x14ac:dyDescent="0.25">
      <c r="A33" s="53"/>
      <c r="B33" s="51"/>
      <c r="C33" s="51"/>
      <c r="D33" s="28"/>
      <c r="E33" s="51"/>
    </row>
    <row r="34" spans="1:5" ht="17" thickBot="1" x14ac:dyDescent="0.25">
      <c r="A34" s="53"/>
      <c r="B34" s="51"/>
      <c r="C34" s="51"/>
      <c r="D34" s="28"/>
      <c r="E34" s="51"/>
    </row>
    <row r="35" spans="1:5" ht="17" thickBot="1" x14ac:dyDescent="0.25">
      <c r="A35" s="53"/>
      <c r="B35" s="51"/>
      <c r="C35" s="51"/>
      <c r="D35" s="28"/>
      <c r="E35" s="51"/>
    </row>
    <row r="36" spans="1:5" ht="17" thickBot="1" x14ac:dyDescent="0.25">
      <c r="A36" s="53"/>
      <c r="B36" s="51"/>
      <c r="C36" s="51"/>
      <c r="D36" s="28"/>
      <c r="E36" s="51"/>
    </row>
    <row r="37" spans="1:5" ht="17" thickBot="1" x14ac:dyDescent="0.25">
      <c r="A37" s="53"/>
      <c r="B37" s="51"/>
      <c r="C37" s="51"/>
      <c r="D37" s="28"/>
      <c r="E37" s="51"/>
    </row>
    <row r="38" spans="1:5" ht="17" thickBot="1" x14ac:dyDescent="0.25">
      <c r="A38" s="53"/>
      <c r="B38" s="51"/>
      <c r="C38" s="51"/>
      <c r="D38" s="28"/>
      <c r="E38" s="51"/>
    </row>
    <row r="39" spans="1:5" ht="17" thickBot="1" x14ac:dyDescent="0.25">
      <c r="A39" s="53"/>
      <c r="B39" s="51"/>
      <c r="C39" s="51"/>
      <c r="D39" s="28"/>
      <c r="E39" s="51"/>
    </row>
    <row r="40" spans="1:5" ht="17" thickBot="1" x14ac:dyDescent="0.25">
      <c r="A40" s="53"/>
      <c r="B40" s="51"/>
      <c r="C40" s="51"/>
      <c r="D40" s="28"/>
      <c r="E40" s="51"/>
    </row>
    <row r="41" spans="1:5" ht="17" thickBot="1" x14ac:dyDescent="0.25">
      <c r="A41" s="53"/>
      <c r="B41" s="51"/>
      <c r="C41" s="51"/>
      <c r="D41" s="28"/>
      <c r="E41" s="51"/>
    </row>
    <row r="42" spans="1:5" ht="17" thickBot="1" x14ac:dyDescent="0.25">
      <c r="A42" s="53"/>
      <c r="B42" s="51"/>
      <c r="C42" s="51"/>
      <c r="D42" s="28"/>
      <c r="E42" s="51"/>
    </row>
    <row r="43" spans="1:5" ht="17" thickBot="1" x14ac:dyDescent="0.25">
      <c r="A43" s="53"/>
      <c r="B43" s="51"/>
      <c r="C43" s="51"/>
      <c r="D43" s="28"/>
      <c r="E43" s="51"/>
    </row>
    <row r="44" spans="1:5" ht="17" thickBot="1" x14ac:dyDescent="0.25">
      <c r="A44" s="53"/>
      <c r="B44" s="51"/>
      <c r="C44" s="51"/>
      <c r="D44" s="28"/>
      <c r="E44" s="51"/>
    </row>
    <row r="45" spans="1:5" ht="17" thickBot="1" x14ac:dyDescent="0.25">
      <c r="A45" s="53"/>
      <c r="B45" s="51"/>
      <c r="C45" s="51"/>
      <c r="D45" s="28"/>
      <c r="E45" s="51"/>
    </row>
    <row r="46" spans="1:5" ht="17" thickBot="1" x14ac:dyDescent="0.25">
      <c r="A46" s="53"/>
      <c r="B46" s="51"/>
      <c r="C46" s="51"/>
      <c r="D46" s="28"/>
      <c r="E46" s="51"/>
    </row>
    <row r="47" spans="1:5" ht="17" thickBot="1" x14ac:dyDescent="0.25">
      <c r="A47" s="53"/>
      <c r="B47" s="51"/>
      <c r="C47" s="51"/>
      <c r="D47" s="28"/>
      <c r="E47" s="51"/>
    </row>
    <row r="48" spans="1:5" ht="17" thickBot="1" x14ac:dyDescent="0.25">
      <c r="A48" s="53"/>
      <c r="B48" s="51"/>
      <c r="C48" s="51"/>
      <c r="D48" s="28"/>
      <c r="E48" s="51"/>
    </row>
    <row r="49" spans="1:5" ht="17" thickBot="1" x14ac:dyDescent="0.25">
      <c r="A49" s="53"/>
      <c r="B49" s="51"/>
      <c r="C49" s="51"/>
      <c r="D49" s="28"/>
      <c r="E49" s="51"/>
    </row>
    <row r="50" spans="1:5" ht="17" thickBot="1" x14ac:dyDescent="0.25">
      <c r="A50" s="53"/>
      <c r="B50" s="51"/>
      <c r="C50" s="51"/>
      <c r="D50" s="28"/>
      <c r="E50" s="51"/>
    </row>
    <row r="51" spans="1:5" ht="17" thickBot="1" x14ac:dyDescent="0.25">
      <c r="A51" s="53"/>
      <c r="B51" s="51"/>
      <c r="C51" s="51"/>
      <c r="D51" s="28"/>
      <c r="E51" s="51"/>
    </row>
    <row r="52" spans="1:5" ht="17" thickBot="1" x14ac:dyDescent="0.25">
      <c r="A52" s="53"/>
      <c r="B52" s="51"/>
      <c r="C52" s="51"/>
      <c r="D52" s="28"/>
      <c r="E52" s="51"/>
    </row>
    <row r="53" spans="1:5" ht="17" thickBot="1" x14ac:dyDescent="0.25">
      <c r="A53" s="53"/>
      <c r="B53" s="51"/>
      <c r="C53" s="51"/>
      <c r="D53" s="28"/>
      <c r="E53" s="51"/>
    </row>
    <row r="54" spans="1:5" ht="17" thickBot="1" x14ac:dyDescent="0.25">
      <c r="A54" s="53"/>
      <c r="B54" s="51"/>
      <c r="C54" s="51"/>
      <c r="D54" s="28"/>
      <c r="E54" s="51"/>
    </row>
    <row r="55" spans="1:5" ht="17" thickBot="1" x14ac:dyDescent="0.25">
      <c r="A55" s="53"/>
      <c r="B55" s="51"/>
      <c r="C55" s="51"/>
      <c r="D55" s="28"/>
      <c r="E55" s="51"/>
    </row>
    <row r="56" spans="1:5" ht="17" thickBot="1" x14ac:dyDescent="0.25">
      <c r="A56" s="53"/>
      <c r="B56" s="51"/>
      <c r="C56" s="51"/>
      <c r="D56" s="28"/>
      <c r="E56" s="51"/>
    </row>
    <row r="57" spans="1:5" ht="17" thickBot="1" x14ac:dyDescent="0.25">
      <c r="A57" s="53"/>
      <c r="B57" s="51"/>
      <c r="C57" s="51"/>
      <c r="D57" s="28"/>
      <c r="E57" s="51"/>
    </row>
    <row r="58" spans="1:5" ht="17" thickBot="1" x14ac:dyDescent="0.25">
      <c r="A58" s="53"/>
      <c r="B58" s="51"/>
      <c r="C58" s="51"/>
      <c r="D58" s="28"/>
      <c r="E58" s="51"/>
    </row>
    <row r="59" spans="1:5" ht="17" thickBot="1" x14ac:dyDescent="0.25">
      <c r="A59" s="53"/>
      <c r="B59" s="51"/>
      <c r="C59" s="51"/>
      <c r="D59" s="28"/>
      <c r="E59" s="51"/>
    </row>
    <row r="60" spans="1:5" ht="17" thickBot="1" x14ac:dyDescent="0.25">
      <c r="A60" s="53"/>
      <c r="B60" s="51"/>
      <c r="C60" s="51"/>
      <c r="D60" s="28"/>
      <c r="E60" s="51"/>
    </row>
    <row r="61" spans="1:5" ht="17" thickBot="1" x14ac:dyDescent="0.25">
      <c r="A61" s="53"/>
      <c r="B61" s="51"/>
      <c r="C61" s="51"/>
      <c r="D61" s="28"/>
      <c r="E61" s="51"/>
    </row>
    <row r="62" spans="1:5" ht="17" thickBot="1" x14ac:dyDescent="0.25">
      <c r="A62" s="53"/>
      <c r="B62" s="51"/>
      <c r="C62" s="51"/>
      <c r="D62" s="28"/>
      <c r="E62" s="51"/>
    </row>
    <row r="63" spans="1:5" ht="17" thickBot="1" x14ac:dyDescent="0.25">
      <c r="A63" s="53"/>
      <c r="B63" s="51"/>
      <c r="C63" s="51"/>
      <c r="D63" s="28"/>
      <c r="E63" s="51"/>
    </row>
    <row r="64" spans="1:5" ht="17" thickBot="1" x14ac:dyDescent="0.25">
      <c r="A64" s="53"/>
      <c r="B64" s="51"/>
      <c r="C64" s="51"/>
      <c r="D64" s="28"/>
      <c r="E64" s="51"/>
    </row>
    <row r="65" spans="1:5" ht="17" thickBot="1" x14ac:dyDescent="0.25">
      <c r="A65" s="53"/>
      <c r="B65" s="51"/>
      <c r="C65" s="51"/>
      <c r="D65" s="28"/>
      <c r="E65" s="51"/>
    </row>
    <row r="66" spans="1:5" ht="17" thickBot="1" x14ac:dyDescent="0.25">
      <c r="A66" s="53"/>
      <c r="B66" s="51"/>
      <c r="C66" s="51"/>
      <c r="D66" s="28"/>
      <c r="E66" s="51"/>
    </row>
    <row r="67" spans="1:5" ht="17" thickBot="1" x14ac:dyDescent="0.25">
      <c r="A67" s="53"/>
      <c r="B67" s="51"/>
      <c r="C67" s="51"/>
      <c r="D67" s="28"/>
      <c r="E67" s="51"/>
    </row>
    <row r="68" spans="1:5" ht="17" thickBot="1" x14ac:dyDescent="0.25">
      <c r="A68" s="53"/>
      <c r="B68" s="51"/>
      <c r="C68" s="51"/>
      <c r="D68" s="28"/>
      <c r="E68" s="51"/>
    </row>
    <row r="69" spans="1:5" ht="17" thickBot="1" x14ac:dyDescent="0.25">
      <c r="A69" s="53"/>
      <c r="B69" s="51"/>
      <c r="C69" s="51"/>
      <c r="D69" s="28"/>
      <c r="E69" s="51"/>
    </row>
    <row r="70" spans="1:5" ht="17" thickBot="1" x14ac:dyDescent="0.25">
      <c r="A70" s="53"/>
      <c r="B70" s="51"/>
      <c r="C70" s="51"/>
      <c r="D70" s="28"/>
      <c r="E70" s="51"/>
    </row>
    <row r="71" spans="1:5" ht="17" thickBot="1" x14ac:dyDescent="0.25">
      <c r="A71" s="53"/>
      <c r="B71" s="51"/>
      <c r="C71" s="51"/>
      <c r="D71" s="28"/>
      <c r="E71" s="51"/>
    </row>
    <row r="72" spans="1:5" ht="17" thickBot="1" x14ac:dyDescent="0.25">
      <c r="A72" s="53"/>
      <c r="B72" s="51"/>
      <c r="C72" s="51"/>
      <c r="D72" s="28"/>
      <c r="E72" s="51"/>
    </row>
    <row r="73" spans="1:5" ht="17" thickBot="1" x14ac:dyDescent="0.25">
      <c r="A73" s="53"/>
      <c r="B73" s="51"/>
      <c r="C73" s="51"/>
      <c r="D73" s="28"/>
      <c r="E73" s="51"/>
    </row>
    <row r="74" spans="1:5" ht="17" thickBot="1" x14ac:dyDescent="0.25">
      <c r="A74" s="53"/>
      <c r="B74" s="51"/>
      <c r="C74" s="51"/>
      <c r="D74" s="28"/>
      <c r="E74" s="51"/>
    </row>
    <row r="75" spans="1:5" ht="17" thickBot="1" x14ac:dyDescent="0.25">
      <c r="A75" s="53"/>
      <c r="B75" s="51"/>
      <c r="C75" s="51"/>
      <c r="D75" s="28"/>
      <c r="E75" s="51"/>
    </row>
    <row r="76" spans="1:5" ht="17" thickBot="1" x14ac:dyDescent="0.25">
      <c r="A76" s="53"/>
      <c r="B76" s="51"/>
      <c r="C76" s="51"/>
      <c r="D76" s="28"/>
      <c r="E76" s="51"/>
    </row>
    <row r="77" spans="1:5" ht="17" thickBot="1" x14ac:dyDescent="0.25">
      <c r="A77" s="53"/>
      <c r="B77" s="51"/>
      <c r="C77" s="51"/>
      <c r="D77" s="28"/>
      <c r="E77" s="51"/>
    </row>
    <row r="78" spans="1:5" ht="17" thickBot="1" x14ac:dyDescent="0.25">
      <c r="A78" s="53"/>
      <c r="B78" s="51"/>
      <c r="C78" s="51"/>
      <c r="D78" s="28"/>
      <c r="E78" s="51"/>
    </row>
    <row r="79" spans="1:5" ht="17" thickBot="1" x14ac:dyDescent="0.25">
      <c r="A79" s="53"/>
      <c r="B79" s="51"/>
      <c r="C79" s="51"/>
      <c r="D79" s="28"/>
      <c r="E79" s="51"/>
    </row>
    <row r="80" spans="1:5" ht="17" thickBot="1" x14ac:dyDescent="0.25">
      <c r="A80" s="53"/>
      <c r="B80" s="51"/>
      <c r="C80" s="51"/>
      <c r="D80" s="28"/>
      <c r="E80" s="51"/>
    </row>
    <row r="81" spans="1:5" ht="17" thickBot="1" x14ac:dyDescent="0.25">
      <c r="A81" s="53"/>
      <c r="B81" s="51"/>
      <c r="C81" s="51"/>
      <c r="D81" s="28"/>
      <c r="E81" s="51"/>
    </row>
    <row r="82" spans="1:5" ht="17" thickBot="1" x14ac:dyDescent="0.25">
      <c r="A82" s="53"/>
      <c r="B82" s="51"/>
      <c r="C82" s="51"/>
      <c r="D82" s="28"/>
      <c r="E82" s="51"/>
    </row>
    <row r="83" spans="1:5" ht="17" thickBot="1" x14ac:dyDescent="0.25">
      <c r="A83" s="53"/>
      <c r="B83" s="51"/>
      <c r="C83" s="51"/>
      <c r="D83" s="28"/>
      <c r="E83" s="51"/>
    </row>
    <row r="84" spans="1:5" ht="17" thickBot="1" x14ac:dyDescent="0.25">
      <c r="A84" s="53"/>
      <c r="B84" s="51"/>
      <c r="C84" s="51"/>
      <c r="D84" s="28"/>
      <c r="E84" s="51"/>
    </row>
    <row r="85" spans="1:5" ht="17" thickBot="1" x14ac:dyDescent="0.25">
      <c r="A85" s="53"/>
      <c r="B85" s="51"/>
      <c r="C85" s="51"/>
      <c r="D85" s="28"/>
      <c r="E85" s="51"/>
    </row>
    <row r="86" spans="1:5" ht="17" thickBot="1" x14ac:dyDescent="0.25">
      <c r="A86" s="53"/>
      <c r="B86" s="51"/>
      <c r="C86" s="51"/>
      <c r="D86" s="28"/>
      <c r="E86" s="51"/>
    </row>
    <row r="87" spans="1:5" ht="17" thickBot="1" x14ac:dyDescent="0.25">
      <c r="A87" s="53"/>
      <c r="B87" s="51"/>
      <c r="C87" s="51"/>
      <c r="D87" s="28"/>
      <c r="E87" s="51"/>
    </row>
    <row r="88" spans="1:5" ht="17" thickBot="1" x14ac:dyDescent="0.25">
      <c r="A88" s="53"/>
      <c r="B88" s="51"/>
      <c r="C88" s="51"/>
      <c r="D88" s="28"/>
      <c r="E88" s="51"/>
    </row>
    <row r="89" spans="1:5" ht="17" thickBot="1" x14ac:dyDescent="0.25">
      <c r="A89" s="53"/>
      <c r="B89" s="51"/>
      <c r="C89" s="51"/>
      <c r="D89" s="28"/>
      <c r="E89" s="51"/>
    </row>
    <row r="90" spans="1:5" ht="17" thickBot="1" x14ac:dyDescent="0.25">
      <c r="A90" s="53"/>
      <c r="B90" s="51"/>
      <c r="C90" s="51"/>
      <c r="D90" s="28"/>
      <c r="E90" s="51"/>
    </row>
    <row r="91" spans="1:5" ht="17" thickBot="1" x14ac:dyDescent="0.25">
      <c r="A91" s="53"/>
      <c r="B91" s="51"/>
      <c r="C91" s="51"/>
      <c r="D91" s="28"/>
      <c r="E91" s="51"/>
    </row>
    <row r="92" spans="1:5" ht="17" thickBot="1" x14ac:dyDescent="0.25">
      <c r="A92" s="53"/>
      <c r="B92" s="51"/>
      <c r="C92" s="51"/>
      <c r="D92" s="28"/>
      <c r="E92" s="51"/>
    </row>
    <row r="93" spans="1:5" ht="17" thickBot="1" x14ac:dyDescent="0.25">
      <c r="A93" s="53"/>
      <c r="B93" s="51"/>
      <c r="C93" s="51"/>
      <c r="D93" s="28"/>
      <c r="E93" s="51"/>
    </row>
    <row r="94" spans="1:5" ht="17" thickBot="1" x14ac:dyDescent="0.25">
      <c r="A94" s="53"/>
      <c r="B94" s="51"/>
      <c r="C94" s="51"/>
      <c r="D94" s="28"/>
      <c r="E94" s="51"/>
    </row>
    <row r="95" spans="1:5" ht="17" thickBot="1" x14ac:dyDescent="0.25">
      <c r="A95" s="53"/>
      <c r="B95" s="51"/>
      <c r="C95" s="51"/>
      <c r="D95" s="28"/>
      <c r="E95" s="51"/>
    </row>
    <row r="96" spans="1:5" ht="17" thickBot="1" x14ac:dyDescent="0.25">
      <c r="A96" s="53"/>
      <c r="B96" s="51"/>
      <c r="C96" s="51"/>
      <c r="D96" s="28"/>
      <c r="E96" s="51"/>
    </row>
    <row r="97" spans="1:5" ht="17" thickBot="1" x14ac:dyDescent="0.25">
      <c r="A97" s="53"/>
      <c r="B97" s="51"/>
      <c r="C97" s="51"/>
      <c r="D97" s="28"/>
      <c r="E97" s="51"/>
    </row>
    <row r="98" spans="1:5" ht="17" thickBot="1" x14ac:dyDescent="0.25">
      <c r="A98" s="53"/>
      <c r="B98" s="51"/>
      <c r="C98" s="51"/>
      <c r="D98" s="28"/>
      <c r="E98" s="51"/>
    </row>
    <row r="99" spans="1:5" ht="17" thickBot="1" x14ac:dyDescent="0.25">
      <c r="A99" s="53"/>
      <c r="B99" s="51"/>
      <c r="C99" s="51"/>
      <c r="D99" s="28"/>
      <c r="E99" s="51"/>
    </row>
    <row r="100" spans="1:5" ht="17" thickBot="1" x14ac:dyDescent="0.25">
      <c r="A100" s="53"/>
      <c r="B100" s="51"/>
      <c r="C100" s="51"/>
      <c r="D100" s="28"/>
      <c r="E100" s="51"/>
    </row>
    <row r="101" spans="1:5" ht="17" thickBot="1" x14ac:dyDescent="0.25">
      <c r="A101" s="53"/>
      <c r="B101" s="51"/>
      <c r="C101" s="51"/>
      <c r="D101" s="28"/>
      <c r="E101" s="51"/>
    </row>
    <row r="102" spans="1:5" ht="17" thickBot="1" x14ac:dyDescent="0.25">
      <c r="A102" s="53"/>
      <c r="B102" s="51"/>
      <c r="C102" s="51"/>
      <c r="D102" s="28"/>
      <c r="E102" s="51"/>
    </row>
    <row r="103" spans="1:5" ht="17" thickBot="1" x14ac:dyDescent="0.25">
      <c r="A103" s="53"/>
      <c r="B103" s="51"/>
      <c r="C103" s="51"/>
      <c r="D103" s="28"/>
      <c r="E103" s="51"/>
    </row>
    <row r="104" spans="1:5" ht="17" thickBot="1" x14ac:dyDescent="0.25">
      <c r="A104" s="53"/>
      <c r="B104" s="51"/>
      <c r="C104" s="51"/>
      <c r="D104" s="28"/>
      <c r="E104" s="51"/>
    </row>
    <row r="105" spans="1:5" ht="17" thickBot="1" x14ac:dyDescent="0.25">
      <c r="A105" s="53"/>
      <c r="B105" s="51"/>
      <c r="C105" s="51"/>
      <c r="D105" s="28"/>
      <c r="E105" s="51"/>
    </row>
    <row r="106" spans="1:5" ht="17" thickBot="1" x14ac:dyDescent="0.25">
      <c r="A106" s="53"/>
      <c r="B106" s="51"/>
      <c r="C106" s="51"/>
      <c r="D106" s="28"/>
      <c r="E106" s="51"/>
    </row>
    <row r="107" spans="1:5" ht="17" thickBot="1" x14ac:dyDescent="0.25">
      <c r="A107" s="53"/>
      <c r="B107" s="51"/>
      <c r="C107" s="51"/>
      <c r="D107" s="28"/>
      <c r="E107" s="51"/>
    </row>
    <row r="108" spans="1:5" ht="17" thickBot="1" x14ac:dyDescent="0.25">
      <c r="A108" s="53"/>
      <c r="B108" s="51"/>
      <c r="C108" s="51"/>
      <c r="D108" s="28"/>
      <c r="E108" s="51"/>
    </row>
    <row r="109" spans="1:5" ht="17" thickBot="1" x14ac:dyDescent="0.25">
      <c r="A109" s="53"/>
      <c r="B109" s="51"/>
      <c r="C109" s="51"/>
      <c r="D109" s="28"/>
      <c r="E109" s="51"/>
    </row>
    <row r="110" spans="1:5" ht="17" thickBot="1" x14ac:dyDescent="0.25">
      <c r="A110" s="53"/>
      <c r="B110" s="51"/>
      <c r="C110" s="51"/>
      <c r="D110" s="28"/>
      <c r="E110" s="51"/>
    </row>
    <row r="111" spans="1:5" ht="17" thickBot="1" x14ac:dyDescent="0.25">
      <c r="A111" s="53"/>
      <c r="B111" s="51"/>
      <c r="C111" s="51"/>
      <c r="D111" s="28"/>
      <c r="E111" s="51"/>
    </row>
    <row r="112" spans="1:5" ht="17" thickBot="1" x14ac:dyDescent="0.25">
      <c r="A112" s="53"/>
      <c r="B112" s="51"/>
      <c r="C112" s="51"/>
      <c r="D112" s="28"/>
      <c r="E112" s="51"/>
    </row>
    <row r="113" spans="1:5" ht="17" thickBot="1" x14ac:dyDescent="0.25">
      <c r="A113" s="53"/>
      <c r="B113" s="51"/>
      <c r="C113" s="51"/>
      <c r="D113" s="28"/>
      <c r="E113" s="51"/>
    </row>
    <row r="114" spans="1:5" ht="17" thickBot="1" x14ac:dyDescent="0.25">
      <c r="A114" s="53"/>
      <c r="B114" s="51"/>
      <c r="C114" s="51"/>
      <c r="D114" s="28"/>
      <c r="E114" s="51"/>
    </row>
    <row r="115" spans="1:5" ht="17" thickBot="1" x14ac:dyDescent="0.25">
      <c r="A115" s="53"/>
      <c r="B115" s="51"/>
      <c r="C115" s="51"/>
      <c r="D115" s="28"/>
      <c r="E115" s="51"/>
    </row>
    <row r="116" spans="1:5" ht="17" thickBot="1" x14ac:dyDescent="0.25">
      <c r="A116" s="53"/>
      <c r="B116" s="51"/>
      <c r="C116" s="51"/>
      <c r="D116" s="28"/>
      <c r="E116" s="51"/>
    </row>
    <row r="117" spans="1:5" ht="17" thickBot="1" x14ac:dyDescent="0.25">
      <c r="A117" s="53"/>
      <c r="B117" s="51"/>
      <c r="C117" s="51"/>
      <c r="D117" s="28"/>
      <c r="E117" s="51"/>
    </row>
    <row r="118" spans="1:5" ht="17" thickBot="1" x14ac:dyDescent="0.25">
      <c r="A118" s="53"/>
      <c r="B118" s="51"/>
      <c r="C118" s="51"/>
      <c r="D118" s="28"/>
      <c r="E118" s="51"/>
    </row>
    <row r="119" spans="1:5" ht="17" thickBot="1" x14ac:dyDescent="0.25">
      <c r="A119" s="53"/>
      <c r="B119" s="51"/>
      <c r="C119" s="51"/>
      <c r="D119" s="28"/>
      <c r="E119" s="51"/>
    </row>
    <row r="120" spans="1:5" ht="17" thickBot="1" x14ac:dyDescent="0.25">
      <c r="A120" s="53"/>
      <c r="B120" s="51"/>
      <c r="C120" s="51"/>
      <c r="D120" s="28"/>
      <c r="E120" s="51"/>
    </row>
    <row r="121" spans="1:5" ht="17" thickBot="1" x14ac:dyDescent="0.25">
      <c r="A121" s="53"/>
      <c r="B121" s="51"/>
      <c r="C121" s="51"/>
      <c r="D121" s="28"/>
      <c r="E121" s="51"/>
    </row>
    <row r="122" spans="1:5" ht="17" thickBot="1" x14ac:dyDescent="0.25">
      <c r="A122" s="53"/>
      <c r="B122" s="51"/>
      <c r="C122" s="51"/>
      <c r="D122" s="28"/>
      <c r="E122" s="51"/>
    </row>
    <row r="123" spans="1:5" ht="17" thickBot="1" x14ac:dyDescent="0.25">
      <c r="A123" s="53"/>
      <c r="B123" s="51"/>
      <c r="C123" s="51"/>
      <c r="D123" s="28"/>
      <c r="E123" s="51"/>
    </row>
    <row r="124" spans="1:5" ht="17" thickBot="1" x14ac:dyDescent="0.25">
      <c r="A124" s="53"/>
      <c r="B124" s="51"/>
      <c r="C124" s="51"/>
      <c r="D124" s="28"/>
      <c r="E124" s="51"/>
    </row>
    <row r="125" spans="1:5" ht="17" thickBot="1" x14ac:dyDescent="0.25">
      <c r="A125" s="53"/>
      <c r="B125" s="51"/>
      <c r="C125" s="51"/>
      <c r="D125" s="28"/>
      <c r="E125" s="51"/>
    </row>
    <row r="126" spans="1:5" ht="17" thickBot="1" x14ac:dyDescent="0.25">
      <c r="A126" s="53"/>
      <c r="B126" s="51"/>
      <c r="C126" s="51"/>
      <c r="D126" s="28"/>
      <c r="E126" s="51"/>
    </row>
    <row r="127" spans="1:5" ht="17" thickBot="1" x14ac:dyDescent="0.25">
      <c r="A127" s="53"/>
      <c r="B127" s="51"/>
      <c r="C127" s="51"/>
      <c r="D127" s="28"/>
      <c r="E127" s="51"/>
    </row>
    <row r="128" spans="1:5" ht="17" thickBot="1" x14ac:dyDescent="0.25">
      <c r="A128" s="53"/>
      <c r="B128" s="51"/>
      <c r="C128" s="51"/>
      <c r="D128" s="28"/>
      <c r="E128" s="51"/>
    </row>
    <row r="129" spans="1:5" ht="17" thickBot="1" x14ac:dyDescent="0.25">
      <c r="A129" s="53"/>
      <c r="B129" s="51"/>
      <c r="C129" s="51"/>
      <c r="D129" s="28"/>
      <c r="E129" s="51"/>
    </row>
    <row r="130" spans="1:5" ht="17" thickBot="1" x14ac:dyDescent="0.25">
      <c r="A130" s="53"/>
      <c r="B130" s="51"/>
      <c r="C130" s="51"/>
      <c r="D130" s="28"/>
      <c r="E130" s="51"/>
    </row>
    <row r="131" spans="1:5" ht="17" thickBot="1" x14ac:dyDescent="0.25">
      <c r="A131" s="53"/>
      <c r="B131" s="51"/>
      <c r="C131" s="51"/>
      <c r="D131" s="28"/>
      <c r="E131" s="51"/>
    </row>
    <row r="132" spans="1:5" ht="17" thickBot="1" x14ac:dyDescent="0.25">
      <c r="A132" s="53"/>
      <c r="B132" s="51"/>
      <c r="C132" s="51"/>
      <c r="D132" s="28"/>
      <c r="E132" s="51"/>
    </row>
    <row r="133" spans="1:5" ht="17" thickBot="1" x14ac:dyDescent="0.25">
      <c r="A133" s="53"/>
      <c r="B133" s="51"/>
      <c r="C133" s="51"/>
      <c r="D133" s="28"/>
      <c r="E133" s="51"/>
    </row>
    <row r="134" spans="1:5" ht="17" thickBot="1" x14ac:dyDescent="0.25">
      <c r="A134" s="53"/>
      <c r="B134" s="51"/>
      <c r="C134" s="51"/>
      <c r="D134" s="28"/>
      <c r="E134" s="51"/>
    </row>
    <row r="135" spans="1:5" ht="17" thickBot="1" x14ac:dyDescent="0.25">
      <c r="A135" s="53"/>
      <c r="B135" s="51"/>
      <c r="C135" s="51"/>
      <c r="D135" s="28"/>
      <c r="E135" s="51"/>
    </row>
    <row r="136" spans="1:5" ht="17" thickBot="1" x14ac:dyDescent="0.25">
      <c r="A136" s="53"/>
      <c r="B136" s="51"/>
      <c r="C136" s="51"/>
      <c r="D136" s="28"/>
      <c r="E136" s="51"/>
    </row>
    <row r="137" spans="1:5" ht="17" thickBot="1" x14ac:dyDescent="0.25">
      <c r="A137" s="53"/>
      <c r="B137" s="51"/>
      <c r="C137" s="51"/>
      <c r="D137" s="28"/>
      <c r="E137" s="51"/>
    </row>
    <row r="138" spans="1:5" ht="17" thickBot="1" x14ac:dyDescent="0.25">
      <c r="A138" s="53"/>
      <c r="B138" s="51"/>
      <c r="C138" s="51"/>
      <c r="D138" s="28"/>
      <c r="E138" s="51"/>
    </row>
    <row r="139" spans="1:5" ht="17" thickBot="1" x14ac:dyDescent="0.25">
      <c r="A139" s="53"/>
      <c r="B139" s="51"/>
      <c r="C139" s="51"/>
      <c r="D139" s="28"/>
      <c r="E139" s="51"/>
    </row>
    <row r="140" spans="1:5" ht="17" thickBot="1" x14ac:dyDescent="0.25">
      <c r="A140" s="53"/>
      <c r="B140" s="51"/>
      <c r="C140" s="51"/>
      <c r="D140" s="28"/>
      <c r="E140" s="51"/>
    </row>
    <row r="141" spans="1:5" ht="17" thickBot="1" x14ac:dyDescent="0.25">
      <c r="A141" s="53"/>
      <c r="B141" s="51"/>
      <c r="C141" s="51"/>
      <c r="D141" s="28"/>
      <c r="E141" s="51"/>
    </row>
    <row r="142" spans="1:5" ht="17" thickBot="1" x14ac:dyDescent="0.25">
      <c r="A142" s="53"/>
      <c r="B142" s="51"/>
      <c r="C142" s="51"/>
      <c r="D142" s="28"/>
      <c r="E142" s="51"/>
    </row>
    <row r="143" spans="1:5" ht="17" thickBot="1" x14ac:dyDescent="0.25">
      <c r="A143" s="53"/>
      <c r="B143" s="51"/>
      <c r="C143" s="51"/>
      <c r="D143" s="28"/>
      <c r="E143" s="51"/>
    </row>
    <row r="144" spans="1:5" ht="17" thickBot="1" x14ac:dyDescent="0.25">
      <c r="A144" s="53"/>
      <c r="B144" s="51"/>
      <c r="C144" s="51"/>
      <c r="D144" s="28"/>
      <c r="E144" s="51"/>
    </row>
    <row r="145" spans="1:5" ht="17" thickBot="1" x14ac:dyDescent="0.25">
      <c r="A145" s="53"/>
      <c r="B145" s="51"/>
      <c r="C145" s="51"/>
      <c r="D145" s="28"/>
      <c r="E145" s="51"/>
    </row>
    <row r="146" spans="1:5" ht="17" thickBot="1" x14ac:dyDescent="0.25">
      <c r="A146" s="53"/>
      <c r="B146" s="51"/>
      <c r="C146" s="51"/>
      <c r="D146" s="28"/>
      <c r="E146" s="51"/>
    </row>
    <row r="147" spans="1:5" ht="17" thickBot="1" x14ac:dyDescent="0.25">
      <c r="A147" s="53"/>
      <c r="B147" s="51"/>
      <c r="C147" s="51"/>
      <c r="D147" s="28"/>
      <c r="E147" s="51"/>
    </row>
    <row r="148" spans="1:5" ht="17" thickBot="1" x14ac:dyDescent="0.25">
      <c r="A148" s="53"/>
      <c r="B148" s="51"/>
      <c r="C148" s="51"/>
      <c r="D148" s="28"/>
      <c r="E148" s="51"/>
    </row>
    <row r="149" spans="1:5" ht="17" thickBot="1" x14ac:dyDescent="0.25">
      <c r="A149" s="53"/>
      <c r="B149" s="51"/>
      <c r="C149" s="51"/>
      <c r="D149" s="28"/>
      <c r="E149" s="51"/>
    </row>
    <row r="150" spans="1:5" ht="17" thickBot="1" x14ac:dyDescent="0.25">
      <c r="A150" s="53"/>
      <c r="B150" s="51"/>
      <c r="C150" s="51"/>
      <c r="D150" s="28"/>
      <c r="E150" s="51"/>
    </row>
    <row r="151" spans="1:5" ht="17" thickBot="1" x14ac:dyDescent="0.25">
      <c r="A151" s="53"/>
      <c r="B151" s="51"/>
      <c r="C151" s="51"/>
      <c r="D151" s="28"/>
      <c r="E151" s="51"/>
    </row>
    <row r="152" spans="1:5" ht="17" thickBot="1" x14ac:dyDescent="0.25">
      <c r="A152" s="53"/>
      <c r="B152" s="51"/>
      <c r="C152" s="51"/>
      <c r="D152" s="28"/>
      <c r="E152" s="51"/>
    </row>
    <row r="153" spans="1:5" ht="17" thickBot="1" x14ac:dyDescent="0.25">
      <c r="A153" s="53"/>
      <c r="B153" s="51"/>
      <c r="C153" s="51"/>
      <c r="D153" s="28"/>
      <c r="E153" s="51"/>
    </row>
    <row r="154" spans="1:5" ht="17" thickBot="1" x14ac:dyDescent="0.25">
      <c r="A154" s="53"/>
      <c r="B154" s="51"/>
      <c r="C154" s="51"/>
      <c r="D154" s="28"/>
      <c r="E154" s="51"/>
    </row>
    <row r="155" spans="1:5" ht="17" thickBot="1" x14ac:dyDescent="0.25">
      <c r="A155" s="53"/>
      <c r="B155" s="51"/>
      <c r="C155" s="51"/>
      <c r="D155" s="28"/>
      <c r="E155" s="51"/>
    </row>
    <row r="156" spans="1:5" ht="17" thickBot="1" x14ac:dyDescent="0.25">
      <c r="A156" s="53"/>
      <c r="B156" s="51"/>
      <c r="C156" s="51"/>
      <c r="D156" s="28"/>
      <c r="E156" s="51"/>
    </row>
    <row r="157" spans="1:5" ht="17" thickBot="1" x14ac:dyDescent="0.25">
      <c r="A157" s="53"/>
      <c r="B157" s="51"/>
      <c r="C157" s="51"/>
      <c r="D157" s="28"/>
      <c r="E157" s="51"/>
    </row>
    <row r="158" spans="1:5" ht="17" thickBot="1" x14ac:dyDescent="0.25">
      <c r="A158" s="53"/>
      <c r="B158" s="51"/>
      <c r="C158" s="51"/>
      <c r="D158" s="28"/>
      <c r="E158" s="51"/>
    </row>
    <row r="159" spans="1:5" ht="17" thickBot="1" x14ac:dyDescent="0.25">
      <c r="A159" s="53"/>
      <c r="B159" s="51"/>
      <c r="C159" s="51"/>
      <c r="D159" s="28"/>
      <c r="E159" s="51"/>
    </row>
    <row r="160" spans="1:5" ht="17" thickBot="1" x14ac:dyDescent="0.25">
      <c r="A160" s="53"/>
      <c r="B160" s="51"/>
      <c r="C160" s="51"/>
      <c r="D160" s="28"/>
      <c r="E160" s="51"/>
    </row>
    <row r="161" spans="1:5" ht="17" thickBot="1" x14ac:dyDescent="0.25">
      <c r="A161" s="53"/>
      <c r="B161" s="51"/>
      <c r="C161" s="51"/>
      <c r="D161" s="28"/>
      <c r="E161" s="51"/>
    </row>
    <row r="162" spans="1:5" ht="17" thickBot="1" x14ac:dyDescent="0.25">
      <c r="A162" s="53"/>
      <c r="B162" s="51"/>
      <c r="C162" s="51"/>
      <c r="D162" s="28"/>
      <c r="E162" s="51"/>
    </row>
    <row r="163" spans="1:5" ht="17" thickBot="1" x14ac:dyDescent="0.25">
      <c r="A163" s="53"/>
      <c r="B163" s="51"/>
      <c r="C163" s="51"/>
      <c r="D163" s="28"/>
      <c r="E163" s="51"/>
    </row>
    <row r="164" spans="1:5" ht="17" thickBot="1" x14ac:dyDescent="0.25">
      <c r="A164" s="53"/>
      <c r="B164" s="51"/>
      <c r="C164" s="51"/>
      <c r="D164" s="28"/>
      <c r="E164" s="51"/>
    </row>
    <row r="165" spans="1:5" ht="17" thickBot="1" x14ac:dyDescent="0.25">
      <c r="A165" s="53"/>
      <c r="B165" s="51"/>
      <c r="C165" s="51"/>
      <c r="D165" s="28"/>
      <c r="E165" s="51"/>
    </row>
    <row r="166" spans="1:5" ht="17" thickBot="1" x14ac:dyDescent="0.25">
      <c r="A166" s="53"/>
      <c r="B166" s="51"/>
      <c r="C166" s="51"/>
      <c r="D166" s="28"/>
      <c r="E166" s="51"/>
    </row>
    <row r="167" spans="1:5" ht="17" thickBot="1" x14ac:dyDescent="0.25">
      <c r="A167" s="53"/>
      <c r="B167" s="51"/>
      <c r="C167" s="51"/>
      <c r="D167" s="28"/>
      <c r="E167" s="51"/>
    </row>
    <row r="168" spans="1:5" ht="17" thickBot="1" x14ac:dyDescent="0.25">
      <c r="A168" s="53"/>
      <c r="B168" s="51"/>
      <c r="C168" s="51"/>
      <c r="D168" s="28"/>
      <c r="E168" s="51"/>
    </row>
    <row r="169" spans="1:5" ht="17" thickBot="1" x14ac:dyDescent="0.25">
      <c r="A169" s="53"/>
      <c r="B169" s="51"/>
      <c r="C169" s="51"/>
      <c r="D169" s="28"/>
      <c r="E169" s="51"/>
    </row>
    <row r="170" spans="1:5" ht="17" thickBot="1" x14ac:dyDescent="0.25">
      <c r="A170" s="53"/>
      <c r="B170" s="51"/>
      <c r="C170" s="51"/>
      <c r="D170" s="28"/>
      <c r="E170" s="51"/>
    </row>
    <row r="171" spans="1:5" ht="17" thickBot="1" x14ac:dyDescent="0.25">
      <c r="A171" s="53"/>
      <c r="B171" s="51"/>
      <c r="C171" s="51"/>
      <c r="D171" s="28"/>
      <c r="E171" s="51"/>
    </row>
    <row r="172" spans="1:5" ht="17" thickBot="1" x14ac:dyDescent="0.25">
      <c r="A172" s="53"/>
      <c r="B172" s="51"/>
      <c r="C172" s="51"/>
      <c r="D172" s="28"/>
      <c r="E172" s="51"/>
    </row>
    <row r="173" spans="1:5" ht="17" thickBot="1" x14ac:dyDescent="0.25">
      <c r="A173" s="53"/>
      <c r="B173" s="51"/>
      <c r="C173" s="51"/>
      <c r="D173" s="28"/>
      <c r="E173" s="51"/>
    </row>
    <row r="174" spans="1:5" ht="17" thickBot="1" x14ac:dyDescent="0.25">
      <c r="A174" s="53"/>
      <c r="B174" s="51"/>
      <c r="C174" s="51"/>
      <c r="D174" s="28"/>
      <c r="E174" s="51"/>
    </row>
    <row r="175" spans="1:5" ht="17" thickBot="1" x14ac:dyDescent="0.25">
      <c r="A175" s="53"/>
      <c r="B175" s="51"/>
      <c r="C175" s="51"/>
      <c r="D175" s="28"/>
      <c r="E175" s="51"/>
    </row>
    <row r="176" spans="1:5" ht="17" thickBot="1" x14ac:dyDescent="0.25">
      <c r="A176" s="53"/>
      <c r="B176" s="51"/>
      <c r="C176" s="51"/>
      <c r="D176" s="28"/>
      <c r="E176" s="51"/>
    </row>
    <row r="177" spans="1:5" ht="17" thickBot="1" x14ac:dyDescent="0.25">
      <c r="A177" s="53"/>
      <c r="B177" s="51"/>
      <c r="C177" s="51"/>
      <c r="D177" s="28"/>
      <c r="E177" s="51"/>
    </row>
    <row r="178" spans="1:5" ht="17" thickBot="1" x14ac:dyDescent="0.25">
      <c r="A178" s="53"/>
      <c r="B178" s="51"/>
      <c r="C178" s="51"/>
      <c r="D178" s="28"/>
      <c r="E178" s="51"/>
    </row>
    <row r="179" spans="1:5" ht="17" thickBot="1" x14ac:dyDescent="0.25">
      <c r="A179" s="53"/>
      <c r="B179" s="51"/>
      <c r="C179" s="51"/>
      <c r="D179" s="28"/>
      <c r="E179" s="51"/>
    </row>
    <row r="180" spans="1:5" ht="17" thickBot="1" x14ac:dyDescent="0.25">
      <c r="A180" s="53"/>
      <c r="B180" s="51"/>
      <c r="C180" s="51"/>
      <c r="D180" s="28"/>
      <c r="E180" s="51"/>
    </row>
    <row r="181" spans="1:5" ht="17" thickBot="1" x14ac:dyDescent="0.25">
      <c r="A181" s="53"/>
      <c r="B181" s="51"/>
      <c r="C181" s="51"/>
      <c r="D181" s="28"/>
      <c r="E181" s="51"/>
    </row>
    <row r="182" spans="1:5" ht="17" thickBot="1" x14ac:dyDescent="0.25">
      <c r="A182" s="53"/>
      <c r="B182" s="51"/>
      <c r="C182" s="51"/>
      <c r="D182" s="28"/>
      <c r="E182" s="51"/>
    </row>
    <row r="183" spans="1:5" ht="17" thickBot="1" x14ac:dyDescent="0.25">
      <c r="A183" s="53"/>
      <c r="B183" s="51"/>
      <c r="C183" s="51"/>
      <c r="D183" s="28"/>
      <c r="E183" s="51"/>
    </row>
    <row r="184" spans="1:5" ht="17" thickBot="1" x14ac:dyDescent="0.25">
      <c r="A184" s="53"/>
      <c r="B184" s="51"/>
      <c r="C184" s="51"/>
      <c r="D184" s="28"/>
      <c r="E184" s="51"/>
    </row>
    <row r="185" spans="1:5" ht="17" thickBot="1" x14ac:dyDescent="0.25">
      <c r="A185" s="53"/>
      <c r="B185" s="51"/>
      <c r="C185" s="51"/>
      <c r="D185" s="28"/>
      <c r="E185" s="51"/>
    </row>
    <row r="186" spans="1:5" ht="17" thickBot="1" x14ac:dyDescent="0.25">
      <c r="A186" s="53"/>
      <c r="B186" s="51"/>
      <c r="C186" s="51"/>
      <c r="D186" s="28"/>
      <c r="E186" s="51"/>
    </row>
    <row r="187" spans="1:5" ht="17" thickBot="1" x14ac:dyDescent="0.25">
      <c r="A187" s="53"/>
      <c r="B187" s="51"/>
      <c r="C187" s="51"/>
      <c r="D187" s="28"/>
      <c r="E187" s="51"/>
    </row>
    <row r="188" spans="1:5" ht="17" thickBot="1" x14ac:dyDescent="0.25">
      <c r="A188" s="53"/>
      <c r="B188" s="51"/>
      <c r="C188" s="51"/>
      <c r="D188" s="28"/>
      <c r="E188" s="51"/>
    </row>
    <row r="189" spans="1:5" ht="17" thickBot="1" x14ac:dyDescent="0.25">
      <c r="A189" s="53"/>
      <c r="B189" s="51"/>
      <c r="C189" s="51"/>
      <c r="D189" s="28"/>
      <c r="E189" s="51"/>
    </row>
    <row r="190" spans="1:5" ht="17" thickBot="1" x14ac:dyDescent="0.25">
      <c r="A190" s="53"/>
      <c r="B190" s="51"/>
      <c r="C190" s="51"/>
      <c r="D190" s="28"/>
      <c r="E190" s="51"/>
    </row>
    <row r="191" spans="1:5" ht="17" thickBot="1" x14ac:dyDescent="0.25">
      <c r="A191" s="53"/>
      <c r="B191" s="51"/>
      <c r="C191" s="51"/>
      <c r="D191" s="28"/>
      <c r="E191" s="51"/>
    </row>
    <row r="192" spans="1:5" ht="17" thickBot="1" x14ac:dyDescent="0.25">
      <c r="A192" s="53"/>
      <c r="B192" s="51"/>
      <c r="C192" s="51"/>
      <c r="D192" s="28"/>
      <c r="E192" s="51"/>
    </row>
    <row r="193" spans="1:5" ht="17" thickBot="1" x14ac:dyDescent="0.25">
      <c r="A193" s="53"/>
      <c r="B193" s="51"/>
      <c r="C193" s="51"/>
      <c r="D193" s="28"/>
      <c r="E193" s="51"/>
    </row>
    <row r="194" spans="1:5" ht="17" thickBot="1" x14ac:dyDescent="0.25">
      <c r="A194" s="53"/>
      <c r="B194" s="51"/>
      <c r="C194" s="51"/>
      <c r="D194" s="28"/>
      <c r="E194" s="51"/>
    </row>
    <row r="195" spans="1:5" ht="17" thickBot="1" x14ac:dyDescent="0.25">
      <c r="A195" s="53"/>
      <c r="B195" s="51"/>
      <c r="C195" s="51"/>
      <c r="D195" s="28"/>
      <c r="E195" s="51"/>
    </row>
    <row r="196" spans="1:5" ht="17" thickBot="1" x14ac:dyDescent="0.25">
      <c r="A196" s="53"/>
      <c r="B196" s="51"/>
      <c r="C196" s="51"/>
      <c r="D196" s="28"/>
      <c r="E196" s="51"/>
    </row>
    <row r="197" spans="1:5" ht="17" thickBot="1" x14ac:dyDescent="0.25">
      <c r="A197" s="53"/>
      <c r="B197" s="51"/>
      <c r="C197" s="51"/>
      <c r="D197" s="28"/>
      <c r="E197" s="51"/>
    </row>
    <row r="198" spans="1:5" ht="17" thickBot="1" x14ac:dyDescent="0.25">
      <c r="A198" s="53"/>
      <c r="B198" s="51"/>
      <c r="C198" s="51"/>
      <c r="D198" s="28"/>
      <c r="E198" s="51"/>
    </row>
    <row r="199" spans="1:5" ht="17" thickBot="1" x14ac:dyDescent="0.25">
      <c r="A199" s="53"/>
      <c r="B199" s="51"/>
      <c r="C199" s="51"/>
      <c r="D199" s="28"/>
      <c r="E199" s="51"/>
    </row>
    <row r="200" spans="1:5" ht="17" thickBot="1" x14ac:dyDescent="0.25">
      <c r="A200" s="53"/>
      <c r="B200" s="51"/>
      <c r="C200" s="51"/>
      <c r="D200" s="28"/>
      <c r="E200" s="51"/>
    </row>
  </sheetData>
  <sheetProtection algorithmName="SHA-512" hashValue="VDRSQZBRL14KXF1F9qp8QswmI2vns1ojE73GoM49Y7wnkqYdh/7wJGgy9KrY/2bUhTFCNi6riSpjapxGghs9Dw==" saltValue="ALbdHTB3aWjmrndtLDz4Ng==" spinCount="100000" sheet="1" objects="1" scenarios="1" selectLockedCells="1"/>
  <dataValidations count="2">
    <dataValidation type="list" allowBlank="1" showInputMessage="1" showErrorMessage="1" error="Listar no máximo 3 atuações por docente permanente: uma internacional, uma nacional e uma estadual." sqref="B3:B200" xr:uid="{386AC9DE-8287-B64B-A749-C6043622A45D}">
      <formula1>$H$4:$H$7</formula1>
    </dataValidation>
    <dataValidation type="list" allowBlank="1" showInputMessage="1" showErrorMessage="1" sqref="C3:C200" xr:uid="{87F04411-1E3B-7848-A2B2-D244C9C058F8}">
      <formula1>$I$4:$I$7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istar no máximo 3 atuações por docente permanente: uma internacional, uma nacional e uma estadual." xr:uid="{9BFA9B49-6663-194E-9729-F85C4F851968}">
          <x14:formula1>
            <xm:f>'Anexo 1'!$B$3:$B$112</xm:f>
          </x14:formula1>
          <xm:sqref>A3:A200</xm:sqref>
        </x14:dataValidation>
        <x14:dataValidation type="list" allowBlank="1" showInputMessage="1" showErrorMessage="1" xr:uid="{5060798E-C72E-614E-9059-88C9C850F456}">
          <x14:formula1>
            <xm:f>'lista paises'!$A$1:$A$259</xm:f>
          </x14:formula1>
          <xm:sqref>E3:E200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C097-ECF2-424C-A07B-4902C05E284C}">
  <dimension ref="A1:J113"/>
  <sheetViews>
    <sheetView zoomScale="110" zoomScaleNormal="110" workbookViewId="0">
      <selection activeCell="E16" sqref="E16"/>
    </sheetView>
  </sheetViews>
  <sheetFormatPr baseColWidth="10" defaultRowHeight="16" x14ac:dyDescent="0.2"/>
  <cols>
    <col min="1" max="1" width="27.83203125" style="2" customWidth="1"/>
    <col min="2" max="2" width="31.1640625" style="2" customWidth="1"/>
    <col min="3" max="3" width="10.1640625" style="2" customWidth="1"/>
    <col min="4" max="4" width="38.1640625" style="2" customWidth="1"/>
    <col min="5" max="5" width="36.6640625" style="2" customWidth="1"/>
    <col min="6" max="6" width="18" style="2" customWidth="1"/>
    <col min="7" max="7" width="14.5" style="19" customWidth="1"/>
    <col min="9" max="9" width="27.5" style="1" hidden="1" customWidth="1"/>
    <col min="10" max="10" width="10.83203125" hidden="1" customWidth="1"/>
  </cols>
  <sheetData>
    <row r="1" spans="1:10" ht="17" thickBot="1" x14ac:dyDescent="0.25">
      <c r="A1" s="17" t="s">
        <v>23221</v>
      </c>
      <c r="D1" s="3"/>
      <c r="E1" s="3"/>
    </row>
    <row r="2" spans="1:10" ht="22" customHeight="1" thickBot="1" x14ac:dyDescent="0.25">
      <c r="A2" s="9" t="s">
        <v>23140</v>
      </c>
      <c r="B2" s="9" t="s">
        <v>23158</v>
      </c>
      <c r="C2" s="9" t="s">
        <v>393</v>
      </c>
      <c r="D2" s="9" t="s">
        <v>23124</v>
      </c>
      <c r="E2" s="9" t="s">
        <v>23159</v>
      </c>
      <c r="F2" s="9" t="s">
        <v>23125</v>
      </c>
      <c r="G2" s="9" t="s">
        <v>23132</v>
      </c>
      <c r="I2" s="1" t="s">
        <v>23215</v>
      </c>
      <c r="J2" cm="1">
        <f t="array" ref="J2">SUM(IFERROR(1/COUNTIF(A3:A112,A3:A112),0))</f>
        <v>0</v>
      </c>
    </row>
    <row r="3" spans="1:10" ht="18" thickTop="1" thickBot="1" x14ac:dyDescent="0.25">
      <c r="A3" s="51"/>
      <c r="B3" s="51"/>
      <c r="C3" s="28"/>
      <c r="D3" s="14" t="e">
        <f>VLOOKUP(C3,'Lista de periódicos JIF (2019)'!A:E,2,FALSE)</f>
        <v>#N/A</v>
      </c>
      <c r="E3" s="28"/>
      <c r="F3" s="13" t="e">
        <f>VLOOKUP(C3,'Lista de periódicos JIF (2019)'!A:E,4,FALSE)</f>
        <v>#N/A</v>
      </c>
      <c r="G3" s="16" t="e">
        <f>VLOOKUP(C3,'Lista de periódicos JIF (2019)'!A:E,5,FALSE)</f>
        <v>#N/A</v>
      </c>
      <c r="I3" s="1" t="s">
        <v>23160</v>
      </c>
      <c r="J3">
        <f>COUNTIFS($B$3:$B$113,"Editor",$F$3:$F$113,"&gt;0")</f>
        <v>0</v>
      </c>
    </row>
    <row r="4" spans="1:10" ht="18" thickTop="1" thickBot="1" x14ac:dyDescent="0.25">
      <c r="A4" s="51"/>
      <c r="B4" s="51"/>
      <c r="C4" s="28"/>
      <c r="D4" s="14" t="e">
        <f>VLOOKUP(C4,'Lista de periódicos JIF (2019)'!A:E,2,FALSE)</f>
        <v>#N/A</v>
      </c>
      <c r="E4" s="28"/>
      <c r="F4" s="13" t="e">
        <f>VLOOKUP(C4,'Lista de periódicos JIF (2019)'!A:E,4,FALSE)</f>
        <v>#N/A</v>
      </c>
      <c r="G4" s="16" t="e">
        <f>VLOOKUP(C4,'Lista de periódicos JIF (2019)'!A:E,5,FALSE)</f>
        <v>#N/A</v>
      </c>
      <c r="I4" s="1" t="s">
        <v>23161</v>
      </c>
      <c r="J4">
        <f>COUNTIFS($B$3:$B$113,"Editor Associado",$F$3:$F$113,"&gt;0")</f>
        <v>0</v>
      </c>
    </row>
    <row r="5" spans="1:10" ht="18" thickTop="1" thickBot="1" x14ac:dyDescent="0.25">
      <c r="A5" s="51"/>
      <c r="B5" s="51"/>
      <c r="C5" s="28"/>
      <c r="D5" s="14" t="e">
        <f>VLOOKUP(C5,'Lista de periódicos JIF (2019)'!A:E,2,FALSE)</f>
        <v>#N/A</v>
      </c>
      <c r="E5" s="28"/>
      <c r="F5" s="13" t="e">
        <f>VLOOKUP(C5,'Lista de periódicos JIF (2019)'!A:E,4,FALSE)</f>
        <v>#N/A</v>
      </c>
      <c r="G5" s="16" t="e">
        <f>VLOOKUP(C5,'Lista de periódicos JIF (2019)'!A:E,5,FALSE)</f>
        <v>#N/A</v>
      </c>
      <c r="I5" s="1" t="s">
        <v>23162</v>
      </c>
      <c r="J5">
        <f>COUNTIFS($B$3:$B$113,"Editor Associado de uma Edição Especial",$F$3:$F$113,"&gt;0")</f>
        <v>0</v>
      </c>
    </row>
    <row r="6" spans="1:10" ht="18" thickTop="1" thickBot="1" x14ac:dyDescent="0.25">
      <c r="A6" s="51"/>
      <c r="B6" s="51"/>
      <c r="C6" s="28"/>
      <c r="D6" s="14" t="e">
        <f>VLOOKUP(C6,'Lista de periódicos JIF (2019)'!A:E,2,FALSE)</f>
        <v>#N/A</v>
      </c>
      <c r="E6" s="28"/>
      <c r="F6" s="13" t="e">
        <f>VLOOKUP(C6,'Lista de periódicos JIF (2019)'!A:E,4,FALSE)</f>
        <v>#N/A</v>
      </c>
      <c r="G6" s="16" t="e">
        <f>VLOOKUP(C6,'Lista de periódicos JIF (2019)'!A:E,5,FALSE)</f>
        <v>#N/A</v>
      </c>
      <c r="I6" s="1" t="s">
        <v>23163</v>
      </c>
      <c r="J6">
        <f>COUNTIFS($B$3:$B$113,"Membro do Corpo Editorial",$F$3:$F$113,"&gt;0")</f>
        <v>0</v>
      </c>
    </row>
    <row r="7" spans="1:10" ht="18" thickTop="1" thickBot="1" x14ac:dyDescent="0.25">
      <c r="A7" s="51"/>
      <c r="B7" s="51"/>
      <c r="C7" s="28"/>
      <c r="D7" s="14" t="e">
        <f>VLOOKUP(C7,'Lista de periódicos JIF (2019)'!A:E,2,FALSE)</f>
        <v>#N/A</v>
      </c>
      <c r="E7" s="28"/>
      <c r="F7" s="13" t="e">
        <f>VLOOKUP(C7,'Lista de periódicos JIF (2019)'!A:E,4,FALSE)</f>
        <v>#N/A</v>
      </c>
      <c r="G7" s="16" t="e">
        <f>VLOOKUP(C7,'Lista de periódicos JIF (2019)'!A:E,5,FALSE)</f>
        <v>#N/A</v>
      </c>
    </row>
    <row r="8" spans="1:10" ht="18" thickTop="1" thickBot="1" x14ac:dyDescent="0.25">
      <c r="A8" s="51"/>
      <c r="B8" s="51"/>
      <c r="C8" s="28"/>
      <c r="D8" s="14" t="e">
        <f>VLOOKUP(C8,'Lista de periódicos JIF (2019)'!A:E,2,FALSE)</f>
        <v>#N/A</v>
      </c>
      <c r="E8" s="28"/>
      <c r="F8" s="13" t="e">
        <f>VLOOKUP(C8,'Lista de periódicos JIF (2019)'!A:E,4,FALSE)</f>
        <v>#N/A</v>
      </c>
      <c r="G8" s="16" t="e">
        <f>VLOOKUP(C8,'Lista de periódicos JIF (2019)'!A:E,5,FALSE)</f>
        <v>#N/A</v>
      </c>
    </row>
    <row r="9" spans="1:10" ht="18" thickTop="1" thickBot="1" x14ac:dyDescent="0.25">
      <c r="A9" s="51"/>
      <c r="B9" s="51"/>
      <c r="C9" s="28"/>
      <c r="D9" s="14" t="e">
        <f>VLOOKUP(C9,'Lista de periódicos JIF (2019)'!A:E,2,FALSE)</f>
        <v>#N/A</v>
      </c>
      <c r="E9" s="28"/>
      <c r="F9" s="13" t="e">
        <f>VLOOKUP(C9,'Lista de periódicos JIF (2019)'!A:E,4,FALSE)</f>
        <v>#N/A</v>
      </c>
      <c r="G9" s="16" t="e">
        <f>VLOOKUP(C9,'Lista de periódicos JIF (2019)'!A:E,5,FALSE)</f>
        <v>#N/A</v>
      </c>
    </row>
    <row r="10" spans="1:10" ht="18" thickTop="1" thickBot="1" x14ac:dyDescent="0.25">
      <c r="A10" s="51"/>
      <c r="B10" s="51"/>
      <c r="C10" s="28"/>
      <c r="D10" s="14" t="e">
        <f>VLOOKUP(C10,'Lista de periódicos JIF (2019)'!A:E,2,FALSE)</f>
        <v>#N/A</v>
      </c>
      <c r="E10" s="28"/>
      <c r="F10" s="13" t="e">
        <f>VLOOKUP(C10,'Lista de periódicos JIF (2019)'!A:E,4,FALSE)</f>
        <v>#N/A</v>
      </c>
      <c r="G10" s="16" t="e">
        <f>VLOOKUP(C10,'Lista de periódicos JIF (2019)'!A:E,5,FALSE)</f>
        <v>#N/A</v>
      </c>
    </row>
    <row r="11" spans="1:10" ht="18" thickTop="1" thickBot="1" x14ac:dyDescent="0.25">
      <c r="A11" s="51"/>
      <c r="B11" s="51"/>
      <c r="C11" s="28"/>
      <c r="D11" s="14" t="e">
        <f>VLOOKUP(C11,'Lista de periódicos JIF (2019)'!A:E,2,FALSE)</f>
        <v>#N/A</v>
      </c>
      <c r="E11" s="28"/>
      <c r="F11" s="13" t="e">
        <f>VLOOKUP(C11,'Lista de periódicos JIF (2019)'!A:E,4,FALSE)</f>
        <v>#N/A</v>
      </c>
      <c r="G11" s="16" t="e">
        <f>VLOOKUP(C11,'Lista de periódicos JIF (2019)'!A:E,5,FALSE)</f>
        <v>#N/A</v>
      </c>
    </row>
    <row r="12" spans="1:10" ht="18" thickTop="1" thickBot="1" x14ac:dyDescent="0.25">
      <c r="A12" s="51"/>
      <c r="B12" s="51"/>
      <c r="C12" s="28"/>
      <c r="D12" s="14" t="e">
        <f>VLOOKUP(C12,'Lista de periódicos JIF (2019)'!A:E,2,FALSE)</f>
        <v>#N/A</v>
      </c>
      <c r="E12" s="28"/>
      <c r="F12" s="13" t="e">
        <f>VLOOKUP(C12,'Lista de periódicos JIF (2019)'!A:E,4,FALSE)</f>
        <v>#N/A</v>
      </c>
      <c r="G12" s="16" t="e">
        <f>VLOOKUP(C12,'Lista de periódicos JIF (2019)'!A:E,5,FALSE)</f>
        <v>#N/A</v>
      </c>
    </row>
    <row r="13" spans="1:10" ht="18" thickTop="1" thickBot="1" x14ac:dyDescent="0.25">
      <c r="A13" s="51"/>
      <c r="B13" s="51"/>
      <c r="C13" s="28"/>
      <c r="D13" s="14" t="e">
        <f>VLOOKUP(C13,'Lista de periódicos JIF (2019)'!A:E,2,FALSE)</f>
        <v>#N/A</v>
      </c>
      <c r="E13" s="28"/>
      <c r="F13" s="13" t="e">
        <f>VLOOKUP(C13,'Lista de periódicos JIF (2019)'!A:E,4,FALSE)</f>
        <v>#N/A</v>
      </c>
      <c r="G13" s="16" t="e">
        <f>VLOOKUP(C13,'Lista de periódicos JIF (2019)'!A:E,5,FALSE)</f>
        <v>#N/A</v>
      </c>
    </row>
    <row r="14" spans="1:10" ht="18" thickTop="1" thickBot="1" x14ac:dyDescent="0.25">
      <c r="A14" s="51"/>
      <c r="B14" s="51"/>
      <c r="C14" s="28"/>
      <c r="D14" s="14" t="e">
        <f>VLOOKUP(C14,'Lista de periódicos JIF (2019)'!A:E,2,FALSE)</f>
        <v>#N/A</v>
      </c>
      <c r="E14" s="28"/>
      <c r="F14" s="13" t="e">
        <f>VLOOKUP(C14,'Lista de periódicos JIF (2019)'!A:E,4,FALSE)</f>
        <v>#N/A</v>
      </c>
      <c r="G14" s="16" t="e">
        <f>VLOOKUP(C14,'Lista de periódicos JIF (2019)'!A:E,5,FALSE)</f>
        <v>#N/A</v>
      </c>
    </row>
    <row r="15" spans="1:10" ht="18" thickTop="1" thickBot="1" x14ac:dyDescent="0.25">
      <c r="A15" s="51"/>
      <c r="B15" s="51"/>
      <c r="C15" s="28"/>
      <c r="D15" s="14" t="e">
        <f>VLOOKUP(C15,'Lista de periódicos JIF (2019)'!A:E,2,FALSE)</f>
        <v>#N/A</v>
      </c>
      <c r="E15" s="28"/>
      <c r="F15" s="13" t="e">
        <f>VLOOKUP(C15,'Lista de periódicos JIF (2019)'!A:E,4,FALSE)</f>
        <v>#N/A</v>
      </c>
      <c r="G15" s="16" t="e">
        <f>VLOOKUP(C15,'Lista de periódicos JIF (2019)'!A:E,5,FALSE)</f>
        <v>#N/A</v>
      </c>
    </row>
    <row r="16" spans="1:10" ht="18" thickTop="1" thickBot="1" x14ac:dyDescent="0.25">
      <c r="A16" s="51"/>
      <c r="B16" s="51"/>
      <c r="C16" s="28"/>
      <c r="D16" s="14" t="e">
        <f>VLOOKUP(C16,'Lista de periódicos JIF (2019)'!A:E,2,FALSE)</f>
        <v>#N/A</v>
      </c>
      <c r="E16" s="28"/>
      <c r="F16" s="13" t="e">
        <f>VLOOKUP(C16,'Lista de periódicos JIF (2019)'!A:E,4,FALSE)</f>
        <v>#N/A</v>
      </c>
      <c r="G16" s="16" t="e">
        <f>VLOOKUP(C16,'Lista de periódicos JIF (2019)'!A:E,5,FALSE)</f>
        <v>#N/A</v>
      </c>
    </row>
    <row r="17" spans="1:7" ht="18" thickTop="1" thickBot="1" x14ac:dyDescent="0.25">
      <c r="A17" s="51"/>
      <c r="B17" s="51"/>
      <c r="C17" s="28"/>
      <c r="D17" s="14" t="e">
        <f>VLOOKUP(C17,'Lista de periódicos JIF (2019)'!A:E,2,FALSE)</f>
        <v>#N/A</v>
      </c>
      <c r="E17" s="28"/>
      <c r="F17" s="13" t="e">
        <f>VLOOKUP(C17,'Lista de periódicos JIF (2019)'!A:E,4,FALSE)</f>
        <v>#N/A</v>
      </c>
      <c r="G17" s="16" t="e">
        <f>VLOOKUP(C17,'Lista de periódicos JIF (2019)'!A:E,5,FALSE)</f>
        <v>#N/A</v>
      </c>
    </row>
    <row r="18" spans="1:7" ht="18" thickTop="1" thickBot="1" x14ac:dyDescent="0.25">
      <c r="A18" s="51"/>
      <c r="B18" s="51"/>
      <c r="C18" s="28"/>
      <c r="D18" s="14" t="e">
        <f>VLOOKUP(C18,'Lista de periódicos JIF (2019)'!A:E,2,FALSE)</f>
        <v>#N/A</v>
      </c>
      <c r="E18" s="28"/>
      <c r="F18" s="13" t="e">
        <f>VLOOKUP(C18,'Lista de periódicos JIF (2019)'!A:E,4,FALSE)</f>
        <v>#N/A</v>
      </c>
      <c r="G18" s="16" t="e">
        <f>VLOOKUP(C18,'Lista de periódicos JIF (2019)'!A:E,5,FALSE)</f>
        <v>#N/A</v>
      </c>
    </row>
    <row r="19" spans="1:7" ht="18" thickTop="1" thickBot="1" x14ac:dyDescent="0.25">
      <c r="A19" s="51"/>
      <c r="B19" s="51"/>
      <c r="C19" s="28"/>
      <c r="D19" s="14" t="e">
        <f>VLOOKUP(C19,'Lista de periódicos JIF (2019)'!A:E,2,FALSE)</f>
        <v>#N/A</v>
      </c>
      <c r="E19" s="28"/>
      <c r="F19" s="13" t="e">
        <f>VLOOKUP(C19,'Lista de periódicos JIF (2019)'!A:E,4,FALSE)</f>
        <v>#N/A</v>
      </c>
      <c r="G19" s="16" t="e">
        <f>VLOOKUP(C19,'Lista de periódicos JIF (2019)'!A:E,5,FALSE)</f>
        <v>#N/A</v>
      </c>
    </row>
    <row r="20" spans="1:7" ht="18" thickTop="1" thickBot="1" x14ac:dyDescent="0.25">
      <c r="A20" s="51"/>
      <c r="B20" s="51"/>
      <c r="C20" s="28"/>
      <c r="D20" s="14" t="e">
        <f>VLOOKUP(C20,'Lista de periódicos JIF (2019)'!A:E,2,FALSE)</f>
        <v>#N/A</v>
      </c>
      <c r="E20" s="28"/>
      <c r="F20" s="13" t="e">
        <f>VLOOKUP(C20,'Lista de periódicos JIF (2019)'!A:E,4,FALSE)</f>
        <v>#N/A</v>
      </c>
      <c r="G20" s="16" t="e">
        <f>VLOOKUP(C20,'Lista de periódicos JIF (2019)'!A:E,5,FALSE)</f>
        <v>#N/A</v>
      </c>
    </row>
    <row r="21" spans="1:7" ht="18" thickTop="1" thickBot="1" x14ac:dyDescent="0.25">
      <c r="A21" s="51"/>
      <c r="B21" s="51"/>
      <c r="C21" s="28"/>
      <c r="D21" s="14" t="e">
        <f>VLOOKUP(C21,'Lista de periódicos JIF (2019)'!A:E,2,FALSE)</f>
        <v>#N/A</v>
      </c>
      <c r="E21" s="28"/>
      <c r="F21" s="13" t="e">
        <f>VLOOKUP(C21,'Lista de periódicos JIF (2019)'!A:E,4,FALSE)</f>
        <v>#N/A</v>
      </c>
      <c r="G21" s="16" t="e">
        <f>VLOOKUP(C21,'Lista de periódicos JIF (2019)'!A:E,5,FALSE)</f>
        <v>#N/A</v>
      </c>
    </row>
    <row r="22" spans="1:7" ht="18" thickTop="1" thickBot="1" x14ac:dyDescent="0.25">
      <c r="A22" s="51"/>
      <c r="B22" s="51"/>
      <c r="C22" s="28"/>
      <c r="D22" s="14" t="e">
        <f>VLOOKUP(C22,'Lista de periódicos JIF (2019)'!A:E,2,FALSE)</f>
        <v>#N/A</v>
      </c>
      <c r="E22" s="28"/>
      <c r="F22" s="13" t="e">
        <f>VLOOKUP(C22,'Lista de periódicos JIF (2019)'!A:E,4,FALSE)</f>
        <v>#N/A</v>
      </c>
      <c r="G22" s="16" t="e">
        <f>VLOOKUP(C22,'Lista de periódicos JIF (2019)'!A:E,5,FALSE)</f>
        <v>#N/A</v>
      </c>
    </row>
    <row r="23" spans="1:7" ht="18" thickTop="1" thickBot="1" x14ac:dyDescent="0.25">
      <c r="A23" s="51"/>
      <c r="B23" s="51"/>
      <c r="C23" s="28"/>
      <c r="D23" s="14" t="e">
        <f>VLOOKUP(C23,'Lista de periódicos JIF (2019)'!A:E,2,FALSE)</f>
        <v>#N/A</v>
      </c>
      <c r="E23" s="28"/>
      <c r="F23" s="13" t="e">
        <f>VLOOKUP(C23,'Lista de periódicos JIF (2019)'!A:E,4,FALSE)</f>
        <v>#N/A</v>
      </c>
      <c r="G23" s="16" t="e">
        <f>VLOOKUP(C23,'Lista de periódicos JIF (2019)'!A:E,5,FALSE)</f>
        <v>#N/A</v>
      </c>
    </row>
    <row r="24" spans="1:7" ht="18" thickTop="1" thickBot="1" x14ac:dyDescent="0.25">
      <c r="A24" s="51"/>
      <c r="B24" s="51"/>
      <c r="C24" s="28"/>
      <c r="D24" s="14" t="e">
        <f>VLOOKUP(C24,'Lista de periódicos JIF (2019)'!A:E,2,FALSE)</f>
        <v>#N/A</v>
      </c>
      <c r="E24" s="28"/>
      <c r="F24" s="13" t="e">
        <f>VLOOKUP(C24,'Lista de periódicos JIF (2019)'!A:E,4,FALSE)</f>
        <v>#N/A</v>
      </c>
      <c r="G24" s="16" t="e">
        <f>VLOOKUP(C24,'Lista de periódicos JIF (2019)'!A:E,5,FALSE)</f>
        <v>#N/A</v>
      </c>
    </row>
    <row r="25" spans="1:7" ht="18" thickTop="1" thickBot="1" x14ac:dyDescent="0.25">
      <c r="A25" s="51"/>
      <c r="B25" s="51"/>
      <c r="C25" s="28"/>
      <c r="D25" s="14" t="e">
        <f>VLOOKUP(C25,'Lista de periódicos JIF (2019)'!A:E,2,FALSE)</f>
        <v>#N/A</v>
      </c>
      <c r="E25" s="28"/>
      <c r="F25" s="13" t="e">
        <f>VLOOKUP(C25,'Lista de periódicos JIF (2019)'!A:E,4,FALSE)</f>
        <v>#N/A</v>
      </c>
      <c r="G25" s="16" t="e">
        <f>VLOOKUP(C25,'Lista de periódicos JIF (2019)'!A:E,5,FALSE)</f>
        <v>#N/A</v>
      </c>
    </row>
    <row r="26" spans="1:7" ht="18" thickTop="1" thickBot="1" x14ac:dyDescent="0.25">
      <c r="A26" s="51"/>
      <c r="B26" s="51"/>
      <c r="C26" s="28"/>
      <c r="D26" s="14" t="e">
        <f>VLOOKUP(C26,'Lista de periódicos JIF (2019)'!A:E,2,FALSE)</f>
        <v>#N/A</v>
      </c>
      <c r="E26" s="28"/>
      <c r="F26" s="13" t="e">
        <f>VLOOKUP(C26,'Lista de periódicos JIF (2019)'!A:E,4,FALSE)</f>
        <v>#N/A</v>
      </c>
      <c r="G26" s="16" t="e">
        <f>VLOOKUP(C26,'Lista de periódicos JIF (2019)'!A:E,5,FALSE)</f>
        <v>#N/A</v>
      </c>
    </row>
    <row r="27" spans="1:7" ht="18" thickTop="1" thickBot="1" x14ac:dyDescent="0.25">
      <c r="A27" s="51"/>
      <c r="B27" s="51"/>
      <c r="C27" s="28"/>
      <c r="D27" s="14" t="e">
        <f>VLOOKUP(C27,'Lista de periódicos JIF (2019)'!A:E,2,FALSE)</f>
        <v>#N/A</v>
      </c>
      <c r="E27" s="28"/>
      <c r="F27" s="13" t="e">
        <f>VLOOKUP(C27,'Lista de periódicos JIF (2019)'!A:E,4,FALSE)</f>
        <v>#N/A</v>
      </c>
      <c r="G27" s="16" t="e">
        <f>VLOOKUP(C27,'Lista de periódicos JIF (2019)'!A:E,5,FALSE)</f>
        <v>#N/A</v>
      </c>
    </row>
    <row r="28" spans="1:7" ht="18" thickTop="1" thickBot="1" x14ac:dyDescent="0.25">
      <c r="A28" s="51"/>
      <c r="B28" s="51"/>
      <c r="C28" s="28"/>
      <c r="D28" s="14" t="e">
        <f>VLOOKUP(C28,'Lista de periódicos JIF (2019)'!A:E,2,FALSE)</f>
        <v>#N/A</v>
      </c>
      <c r="E28" s="28"/>
      <c r="F28" s="13" t="e">
        <f>VLOOKUP(C28,'Lista de periódicos JIF (2019)'!A:E,4,FALSE)</f>
        <v>#N/A</v>
      </c>
      <c r="G28" s="16" t="e">
        <f>VLOOKUP(C28,'Lista de periódicos JIF (2019)'!A:E,5,FALSE)</f>
        <v>#N/A</v>
      </c>
    </row>
    <row r="29" spans="1:7" ht="18" thickTop="1" thickBot="1" x14ac:dyDescent="0.25">
      <c r="A29" s="51"/>
      <c r="B29" s="51"/>
      <c r="C29" s="28"/>
      <c r="D29" s="14" t="e">
        <f>VLOOKUP(C29,'Lista de periódicos JIF (2019)'!A:E,2,FALSE)</f>
        <v>#N/A</v>
      </c>
      <c r="E29" s="28"/>
      <c r="F29" s="13" t="e">
        <f>VLOOKUP(C29,'Lista de periódicos JIF (2019)'!A:E,4,FALSE)</f>
        <v>#N/A</v>
      </c>
      <c r="G29" s="16" t="e">
        <f>VLOOKUP(C29,'Lista de periódicos JIF (2019)'!A:E,5,FALSE)</f>
        <v>#N/A</v>
      </c>
    </row>
    <row r="30" spans="1:7" ht="18" thickTop="1" thickBot="1" x14ac:dyDescent="0.25">
      <c r="A30" s="51"/>
      <c r="B30" s="51"/>
      <c r="C30" s="28"/>
      <c r="D30" s="14" t="e">
        <f>VLOOKUP(C30,'Lista de periódicos JIF (2019)'!A:E,2,FALSE)</f>
        <v>#N/A</v>
      </c>
      <c r="E30" s="28"/>
      <c r="F30" s="13" t="e">
        <f>VLOOKUP(C30,'Lista de periódicos JIF (2019)'!A:E,4,FALSE)</f>
        <v>#N/A</v>
      </c>
      <c r="G30" s="16" t="e">
        <f>VLOOKUP(C30,'Lista de periódicos JIF (2019)'!A:E,5,FALSE)</f>
        <v>#N/A</v>
      </c>
    </row>
    <row r="31" spans="1:7" ht="18" thickTop="1" thickBot="1" x14ac:dyDescent="0.25">
      <c r="A31" s="51"/>
      <c r="B31" s="51"/>
      <c r="C31" s="28"/>
      <c r="D31" s="14" t="e">
        <f>VLOOKUP(C31,'Lista de periódicos JIF (2019)'!A:E,2,FALSE)</f>
        <v>#N/A</v>
      </c>
      <c r="E31" s="28"/>
      <c r="F31" s="13" t="e">
        <f>VLOOKUP(C31,'Lista de periódicos JIF (2019)'!A:E,4,FALSE)</f>
        <v>#N/A</v>
      </c>
      <c r="G31" s="16" t="e">
        <f>VLOOKUP(C31,'Lista de periódicos JIF (2019)'!A:E,5,FALSE)</f>
        <v>#N/A</v>
      </c>
    </row>
    <row r="32" spans="1:7" ht="18" thickTop="1" thickBot="1" x14ac:dyDescent="0.25">
      <c r="A32" s="51"/>
      <c r="B32" s="51"/>
      <c r="C32" s="28"/>
      <c r="D32" s="14" t="e">
        <f>VLOOKUP(C32,'Lista de periódicos JIF (2019)'!A:E,2,FALSE)</f>
        <v>#N/A</v>
      </c>
      <c r="E32" s="28"/>
      <c r="F32" s="13" t="e">
        <f>VLOOKUP(C32,'Lista de periódicos JIF (2019)'!A:E,4,FALSE)</f>
        <v>#N/A</v>
      </c>
      <c r="G32" s="16" t="e">
        <f>VLOOKUP(C32,'Lista de periódicos JIF (2019)'!A:E,5,FALSE)</f>
        <v>#N/A</v>
      </c>
    </row>
    <row r="33" spans="1:7" ht="18" thickTop="1" thickBot="1" x14ac:dyDescent="0.25">
      <c r="A33" s="51"/>
      <c r="B33" s="51"/>
      <c r="C33" s="28"/>
      <c r="D33" s="14" t="e">
        <f>VLOOKUP(C33,'Lista de periódicos JIF (2019)'!A:E,2,FALSE)</f>
        <v>#N/A</v>
      </c>
      <c r="E33" s="28"/>
      <c r="F33" s="13" t="e">
        <f>VLOOKUP(C33,'Lista de periódicos JIF (2019)'!A:E,4,FALSE)</f>
        <v>#N/A</v>
      </c>
      <c r="G33" s="16" t="e">
        <f>VLOOKUP(C33,'Lista de periódicos JIF (2019)'!A:E,5,FALSE)</f>
        <v>#N/A</v>
      </c>
    </row>
    <row r="34" spans="1:7" ht="18" thickTop="1" thickBot="1" x14ac:dyDescent="0.25">
      <c r="A34" s="51"/>
      <c r="B34" s="51"/>
      <c r="C34" s="28"/>
      <c r="D34" s="14" t="e">
        <f>VLOOKUP(C34,'Lista de periódicos JIF (2019)'!A:E,2,FALSE)</f>
        <v>#N/A</v>
      </c>
      <c r="E34" s="28"/>
      <c r="F34" s="13" t="e">
        <f>VLOOKUP(C34,'Lista de periódicos JIF (2019)'!A:E,4,FALSE)</f>
        <v>#N/A</v>
      </c>
      <c r="G34" s="16" t="e">
        <f>VLOOKUP(C34,'Lista de periódicos JIF (2019)'!A:E,5,FALSE)</f>
        <v>#N/A</v>
      </c>
    </row>
    <row r="35" spans="1:7" ht="18" thickTop="1" thickBot="1" x14ac:dyDescent="0.25">
      <c r="A35" s="51"/>
      <c r="B35" s="51"/>
      <c r="C35" s="28"/>
      <c r="D35" s="14" t="e">
        <f>VLOOKUP(C35,'Lista de periódicos JIF (2019)'!A:E,2,FALSE)</f>
        <v>#N/A</v>
      </c>
      <c r="E35" s="28"/>
      <c r="F35" s="13" t="e">
        <f>VLOOKUP(C35,'Lista de periódicos JIF (2019)'!A:E,4,FALSE)</f>
        <v>#N/A</v>
      </c>
      <c r="G35" s="16" t="e">
        <f>VLOOKUP(C35,'Lista de periódicos JIF (2019)'!A:E,5,FALSE)</f>
        <v>#N/A</v>
      </c>
    </row>
    <row r="36" spans="1:7" ht="18" thickTop="1" thickBot="1" x14ac:dyDescent="0.25">
      <c r="A36" s="51"/>
      <c r="B36" s="51"/>
      <c r="C36" s="28"/>
      <c r="D36" s="14" t="e">
        <f>VLOOKUP(C36,'Lista de periódicos JIF (2019)'!A:E,2,FALSE)</f>
        <v>#N/A</v>
      </c>
      <c r="E36" s="28"/>
      <c r="F36" s="13" t="e">
        <f>VLOOKUP(C36,'Lista de periódicos JIF (2019)'!A:E,4,FALSE)</f>
        <v>#N/A</v>
      </c>
      <c r="G36" s="16" t="e">
        <f>VLOOKUP(C36,'Lista de periódicos JIF (2019)'!A:E,5,FALSE)</f>
        <v>#N/A</v>
      </c>
    </row>
    <row r="37" spans="1:7" ht="18" thickTop="1" thickBot="1" x14ac:dyDescent="0.25">
      <c r="A37" s="51"/>
      <c r="B37" s="51"/>
      <c r="C37" s="28"/>
      <c r="D37" s="14" t="e">
        <f>VLOOKUP(C37,'Lista de periódicos JIF (2019)'!A:E,2,FALSE)</f>
        <v>#N/A</v>
      </c>
      <c r="E37" s="28"/>
      <c r="F37" s="13" t="e">
        <f>VLOOKUP(C37,'Lista de periódicos JIF (2019)'!A:E,4,FALSE)</f>
        <v>#N/A</v>
      </c>
      <c r="G37" s="16" t="e">
        <f>VLOOKUP(C37,'Lista de periódicos JIF (2019)'!A:E,5,FALSE)</f>
        <v>#N/A</v>
      </c>
    </row>
    <row r="38" spans="1:7" ht="18" thickTop="1" thickBot="1" x14ac:dyDescent="0.25">
      <c r="A38" s="51"/>
      <c r="B38" s="51"/>
      <c r="C38" s="28"/>
      <c r="D38" s="14" t="e">
        <f>VLOOKUP(C38,'Lista de periódicos JIF (2019)'!A:E,2,FALSE)</f>
        <v>#N/A</v>
      </c>
      <c r="E38" s="28"/>
      <c r="F38" s="13" t="e">
        <f>VLOOKUP(C38,'Lista de periódicos JIF (2019)'!A:E,4,FALSE)</f>
        <v>#N/A</v>
      </c>
      <c r="G38" s="16" t="e">
        <f>VLOOKUP(C38,'Lista de periódicos JIF (2019)'!A:E,5,FALSE)</f>
        <v>#N/A</v>
      </c>
    </row>
    <row r="39" spans="1:7" ht="18" thickTop="1" thickBot="1" x14ac:dyDescent="0.25">
      <c r="A39" s="51"/>
      <c r="B39" s="51"/>
      <c r="C39" s="28"/>
      <c r="D39" s="14" t="e">
        <f>VLOOKUP(C39,'Lista de periódicos JIF (2019)'!A:E,2,FALSE)</f>
        <v>#N/A</v>
      </c>
      <c r="E39" s="28"/>
      <c r="F39" s="13" t="e">
        <f>VLOOKUP(C39,'Lista de periódicos JIF (2019)'!A:E,4,FALSE)</f>
        <v>#N/A</v>
      </c>
      <c r="G39" s="16" t="e">
        <f>VLOOKUP(C39,'Lista de periódicos JIF (2019)'!A:E,5,FALSE)</f>
        <v>#N/A</v>
      </c>
    </row>
    <row r="40" spans="1:7" ht="18" thickTop="1" thickBot="1" x14ac:dyDescent="0.25">
      <c r="A40" s="51"/>
      <c r="B40" s="51"/>
      <c r="C40" s="28"/>
      <c r="D40" s="14" t="e">
        <f>VLOOKUP(C40,'Lista de periódicos JIF (2019)'!A:E,2,FALSE)</f>
        <v>#N/A</v>
      </c>
      <c r="E40" s="28"/>
      <c r="F40" s="13" t="e">
        <f>VLOOKUP(C40,'Lista de periódicos JIF (2019)'!A:E,4,FALSE)</f>
        <v>#N/A</v>
      </c>
      <c r="G40" s="16" t="e">
        <f>VLOOKUP(C40,'Lista de periódicos JIF (2019)'!A:E,5,FALSE)</f>
        <v>#N/A</v>
      </c>
    </row>
    <row r="41" spans="1:7" ht="18" thickTop="1" thickBot="1" x14ac:dyDescent="0.25">
      <c r="A41" s="51"/>
      <c r="B41" s="51"/>
      <c r="C41" s="28"/>
      <c r="D41" s="14" t="e">
        <f>VLOOKUP(C41,'Lista de periódicos JIF (2019)'!A:E,2,FALSE)</f>
        <v>#N/A</v>
      </c>
      <c r="E41" s="28"/>
      <c r="F41" s="13" t="e">
        <f>VLOOKUP(C41,'Lista de periódicos JIF (2019)'!A:E,4,FALSE)</f>
        <v>#N/A</v>
      </c>
      <c r="G41" s="16" t="e">
        <f>VLOOKUP(C41,'Lista de periódicos JIF (2019)'!A:E,5,FALSE)</f>
        <v>#N/A</v>
      </c>
    </row>
    <row r="42" spans="1:7" ht="18" thickTop="1" thickBot="1" x14ac:dyDescent="0.25">
      <c r="A42" s="51"/>
      <c r="B42" s="51"/>
      <c r="C42" s="28"/>
      <c r="D42" s="14" t="e">
        <f>VLOOKUP(C42,'Lista de periódicos JIF (2019)'!A:E,2,FALSE)</f>
        <v>#N/A</v>
      </c>
      <c r="E42" s="28"/>
      <c r="F42" s="13" t="e">
        <f>VLOOKUP(C42,'Lista de periódicos JIF (2019)'!A:E,4,FALSE)</f>
        <v>#N/A</v>
      </c>
      <c r="G42" s="16" t="e">
        <f>VLOOKUP(C42,'Lista de periódicos JIF (2019)'!A:E,5,FALSE)</f>
        <v>#N/A</v>
      </c>
    </row>
    <row r="43" spans="1:7" ht="18" thickTop="1" thickBot="1" x14ac:dyDescent="0.25">
      <c r="A43" s="51"/>
      <c r="B43" s="51"/>
      <c r="C43" s="28"/>
      <c r="D43" s="14" t="e">
        <f>VLOOKUP(C43,'Lista de periódicos JIF (2019)'!A:E,2,FALSE)</f>
        <v>#N/A</v>
      </c>
      <c r="E43" s="28"/>
      <c r="F43" s="13" t="e">
        <f>VLOOKUP(C43,'Lista de periódicos JIF (2019)'!A:E,4,FALSE)</f>
        <v>#N/A</v>
      </c>
      <c r="G43" s="16" t="e">
        <f>VLOOKUP(C43,'Lista de periódicos JIF (2019)'!A:E,5,FALSE)</f>
        <v>#N/A</v>
      </c>
    </row>
    <row r="44" spans="1:7" ht="18" thickTop="1" thickBot="1" x14ac:dyDescent="0.25">
      <c r="A44" s="51"/>
      <c r="B44" s="51"/>
      <c r="C44" s="28"/>
      <c r="D44" s="14" t="e">
        <f>VLOOKUP(C44,'Lista de periódicos JIF (2019)'!A:E,2,FALSE)</f>
        <v>#N/A</v>
      </c>
      <c r="E44" s="28"/>
      <c r="F44" s="13" t="e">
        <f>VLOOKUP(C44,'Lista de periódicos JIF (2019)'!A:E,4,FALSE)</f>
        <v>#N/A</v>
      </c>
      <c r="G44" s="16" t="e">
        <f>VLOOKUP(C44,'Lista de periódicos JIF (2019)'!A:E,5,FALSE)</f>
        <v>#N/A</v>
      </c>
    </row>
    <row r="45" spans="1:7" ht="18" thickTop="1" thickBot="1" x14ac:dyDescent="0.25">
      <c r="A45" s="51"/>
      <c r="B45" s="51"/>
      <c r="C45" s="28"/>
      <c r="D45" s="14" t="e">
        <f>VLOOKUP(C45,'Lista de periódicos JIF (2019)'!A:E,2,FALSE)</f>
        <v>#N/A</v>
      </c>
      <c r="E45" s="28"/>
      <c r="F45" s="13" t="e">
        <f>VLOOKUP(C45,'Lista de periódicos JIF (2019)'!A:E,4,FALSE)</f>
        <v>#N/A</v>
      </c>
      <c r="G45" s="16" t="e">
        <f>VLOOKUP(C45,'Lista de periódicos JIF (2019)'!A:E,5,FALSE)</f>
        <v>#N/A</v>
      </c>
    </row>
    <row r="46" spans="1:7" ht="18" thickTop="1" thickBot="1" x14ac:dyDescent="0.25">
      <c r="A46" s="51"/>
      <c r="B46" s="51"/>
      <c r="C46" s="28"/>
      <c r="D46" s="14" t="e">
        <f>VLOOKUP(C46,'Lista de periódicos JIF (2019)'!A:E,2,FALSE)</f>
        <v>#N/A</v>
      </c>
      <c r="E46" s="28"/>
      <c r="F46" s="13" t="e">
        <f>VLOOKUP(C46,'Lista de periódicos JIF (2019)'!A:E,4,FALSE)</f>
        <v>#N/A</v>
      </c>
      <c r="G46" s="16" t="e">
        <f>VLOOKUP(C46,'Lista de periódicos JIF (2019)'!A:E,5,FALSE)</f>
        <v>#N/A</v>
      </c>
    </row>
    <row r="47" spans="1:7" ht="18" thickTop="1" thickBot="1" x14ac:dyDescent="0.25">
      <c r="A47" s="51"/>
      <c r="B47" s="51"/>
      <c r="C47" s="28"/>
      <c r="D47" s="14" t="e">
        <f>VLOOKUP(C47,'Lista de periódicos JIF (2019)'!A:E,2,FALSE)</f>
        <v>#N/A</v>
      </c>
      <c r="E47" s="28"/>
      <c r="F47" s="13" t="e">
        <f>VLOOKUP(C47,'Lista de periódicos JIF (2019)'!A:E,4,FALSE)</f>
        <v>#N/A</v>
      </c>
      <c r="G47" s="16" t="e">
        <f>VLOOKUP(C47,'Lista de periódicos JIF (2019)'!A:E,5,FALSE)</f>
        <v>#N/A</v>
      </c>
    </row>
    <row r="48" spans="1:7" ht="18" thickTop="1" thickBot="1" x14ac:dyDescent="0.25">
      <c r="A48" s="51"/>
      <c r="B48" s="51"/>
      <c r="C48" s="28"/>
      <c r="D48" s="14" t="e">
        <f>VLOOKUP(C48,'Lista de periódicos JIF (2019)'!A:E,2,FALSE)</f>
        <v>#N/A</v>
      </c>
      <c r="E48" s="28"/>
      <c r="F48" s="13" t="e">
        <f>VLOOKUP(C48,'Lista de periódicos JIF (2019)'!A:E,4,FALSE)</f>
        <v>#N/A</v>
      </c>
      <c r="G48" s="16" t="e">
        <f>VLOOKUP(C48,'Lista de periódicos JIF (2019)'!A:E,5,FALSE)</f>
        <v>#N/A</v>
      </c>
    </row>
    <row r="49" spans="1:7" ht="18" thickTop="1" thickBot="1" x14ac:dyDescent="0.25">
      <c r="A49" s="51"/>
      <c r="B49" s="51"/>
      <c r="C49" s="28"/>
      <c r="D49" s="14" t="e">
        <f>VLOOKUP(C49,'Lista de periódicos JIF (2019)'!A:E,2,FALSE)</f>
        <v>#N/A</v>
      </c>
      <c r="E49" s="28"/>
      <c r="F49" s="13" t="e">
        <f>VLOOKUP(C49,'Lista de periódicos JIF (2019)'!A:E,4,FALSE)</f>
        <v>#N/A</v>
      </c>
      <c r="G49" s="16" t="e">
        <f>VLOOKUP(C49,'Lista de periódicos JIF (2019)'!A:E,5,FALSE)</f>
        <v>#N/A</v>
      </c>
    </row>
    <row r="50" spans="1:7" ht="18" thickTop="1" thickBot="1" x14ac:dyDescent="0.25">
      <c r="A50" s="51"/>
      <c r="B50" s="51"/>
      <c r="C50" s="28"/>
      <c r="D50" s="14" t="e">
        <f>VLOOKUP(C50,'Lista de periódicos JIF (2019)'!A:E,2,FALSE)</f>
        <v>#N/A</v>
      </c>
      <c r="E50" s="28"/>
      <c r="F50" s="13" t="e">
        <f>VLOOKUP(C50,'Lista de periódicos JIF (2019)'!A:E,4,FALSE)</f>
        <v>#N/A</v>
      </c>
      <c r="G50" s="16" t="e">
        <f>VLOOKUP(C50,'Lista de periódicos JIF (2019)'!A:E,5,FALSE)</f>
        <v>#N/A</v>
      </c>
    </row>
    <row r="51" spans="1:7" ht="18" thickTop="1" thickBot="1" x14ac:dyDescent="0.25">
      <c r="A51" s="51"/>
      <c r="B51" s="51"/>
      <c r="C51" s="28"/>
      <c r="D51" s="14" t="e">
        <f>VLOOKUP(C51,'Lista de periódicos JIF (2019)'!A:E,2,FALSE)</f>
        <v>#N/A</v>
      </c>
      <c r="E51" s="28"/>
      <c r="F51" s="13" t="e">
        <f>VLOOKUP(C51,'Lista de periódicos JIF (2019)'!A:E,4,FALSE)</f>
        <v>#N/A</v>
      </c>
      <c r="G51" s="16" t="e">
        <f>VLOOKUP(C51,'Lista de periódicos JIF (2019)'!A:E,5,FALSE)</f>
        <v>#N/A</v>
      </c>
    </row>
    <row r="52" spans="1:7" ht="18" thickTop="1" thickBot="1" x14ac:dyDescent="0.25">
      <c r="A52" s="51"/>
      <c r="B52" s="51"/>
      <c r="C52" s="28"/>
      <c r="D52" s="14" t="e">
        <f>VLOOKUP(C52,'Lista de periódicos JIF (2019)'!A:E,2,FALSE)</f>
        <v>#N/A</v>
      </c>
      <c r="E52" s="28"/>
      <c r="F52" s="13" t="e">
        <f>VLOOKUP(C52,'Lista de periódicos JIF (2019)'!A:E,4,FALSE)</f>
        <v>#N/A</v>
      </c>
      <c r="G52" s="16" t="e">
        <f>VLOOKUP(C52,'Lista de periódicos JIF (2019)'!A:E,5,FALSE)</f>
        <v>#N/A</v>
      </c>
    </row>
    <row r="53" spans="1:7" ht="18" thickTop="1" thickBot="1" x14ac:dyDescent="0.25">
      <c r="A53" s="51"/>
      <c r="B53" s="51"/>
      <c r="C53" s="28"/>
      <c r="D53" s="14" t="e">
        <f>VLOOKUP(C53,'Lista de periódicos JIF (2019)'!A:E,2,FALSE)</f>
        <v>#N/A</v>
      </c>
      <c r="E53" s="28"/>
      <c r="F53" s="13" t="e">
        <f>VLOOKUP(C53,'Lista de periódicos JIF (2019)'!A:E,4,FALSE)</f>
        <v>#N/A</v>
      </c>
      <c r="G53" s="16" t="e">
        <f>VLOOKUP(C53,'Lista de periódicos JIF (2019)'!A:E,5,FALSE)</f>
        <v>#N/A</v>
      </c>
    </row>
    <row r="54" spans="1:7" ht="18" thickTop="1" thickBot="1" x14ac:dyDescent="0.25">
      <c r="A54" s="51"/>
      <c r="B54" s="51"/>
      <c r="C54" s="28"/>
      <c r="D54" s="14" t="e">
        <f>VLOOKUP(C54,'Lista de periódicos JIF (2019)'!A:E,2,FALSE)</f>
        <v>#N/A</v>
      </c>
      <c r="E54" s="28"/>
      <c r="F54" s="13" t="e">
        <f>VLOOKUP(C54,'Lista de periódicos JIF (2019)'!A:E,4,FALSE)</f>
        <v>#N/A</v>
      </c>
      <c r="G54" s="16" t="e">
        <f>VLOOKUP(C54,'Lista de periódicos JIF (2019)'!A:E,5,FALSE)</f>
        <v>#N/A</v>
      </c>
    </row>
    <row r="55" spans="1:7" ht="18" thickTop="1" thickBot="1" x14ac:dyDescent="0.25">
      <c r="A55" s="51"/>
      <c r="B55" s="51"/>
      <c r="C55" s="28"/>
      <c r="D55" s="14" t="e">
        <f>VLOOKUP(C55,'Lista de periódicos JIF (2019)'!A:E,2,FALSE)</f>
        <v>#N/A</v>
      </c>
      <c r="E55" s="28"/>
      <c r="F55" s="13" t="e">
        <f>VLOOKUP(C55,'Lista de periódicos JIF (2019)'!A:E,4,FALSE)</f>
        <v>#N/A</v>
      </c>
      <c r="G55" s="16" t="e">
        <f>VLOOKUP(C55,'Lista de periódicos JIF (2019)'!A:E,5,FALSE)</f>
        <v>#N/A</v>
      </c>
    </row>
    <row r="56" spans="1:7" ht="18" thickTop="1" thickBot="1" x14ac:dyDescent="0.25">
      <c r="A56" s="51"/>
      <c r="B56" s="51"/>
      <c r="C56" s="28"/>
      <c r="D56" s="14" t="e">
        <f>VLOOKUP(C56,'Lista de periódicos JIF (2019)'!A:E,2,FALSE)</f>
        <v>#N/A</v>
      </c>
      <c r="E56" s="28"/>
      <c r="F56" s="13" t="e">
        <f>VLOOKUP(C56,'Lista de periódicos JIF (2019)'!A:E,4,FALSE)</f>
        <v>#N/A</v>
      </c>
      <c r="G56" s="16" t="e">
        <f>VLOOKUP(C56,'Lista de periódicos JIF (2019)'!A:E,5,FALSE)</f>
        <v>#N/A</v>
      </c>
    </row>
    <row r="57" spans="1:7" ht="18" thickTop="1" thickBot="1" x14ac:dyDescent="0.25">
      <c r="A57" s="51"/>
      <c r="B57" s="51"/>
      <c r="C57" s="28"/>
      <c r="D57" s="14" t="e">
        <f>VLOOKUP(C57,'Lista de periódicos JIF (2019)'!A:E,2,FALSE)</f>
        <v>#N/A</v>
      </c>
      <c r="E57" s="28"/>
      <c r="F57" s="13" t="e">
        <f>VLOOKUP(C57,'Lista de periódicos JIF (2019)'!A:E,4,FALSE)</f>
        <v>#N/A</v>
      </c>
      <c r="G57" s="16" t="e">
        <f>VLOOKUP(C57,'Lista de periódicos JIF (2019)'!A:E,5,FALSE)</f>
        <v>#N/A</v>
      </c>
    </row>
    <row r="58" spans="1:7" ht="18" thickTop="1" thickBot="1" x14ac:dyDescent="0.25">
      <c r="A58" s="51"/>
      <c r="B58" s="51"/>
      <c r="C58" s="28"/>
      <c r="D58" s="14" t="e">
        <f>VLOOKUP(C58,'Lista de periódicos JIF (2019)'!A:E,2,FALSE)</f>
        <v>#N/A</v>
      </c>
      <c r="E58" s="28"/>
      <c r="F58" s="13" t="e">
        <f>VLOOKUP(C58,'Lista de periódicos JIF (2019)'!A:E,4,FALSE)</f>
        <v>#N/A</v>
      </c>
      <c r="G58" s="16" t="e">
        <f>VLOOKUP(C58,'Lista de periódicos JIF (2019)'!A:E,5,FALSE)</f>
        <v>#N/A</v>
      </c>
    </row>
    <row r="59" spans="1:7" ht="18" thickTop="1" thickBot="1" x14ac:dyDescent="0.25">
      <c r="A59" s="51"/>
      <c r="B59" s="51"/>
      <c r="C59" s="28"/>
      <c r="D59" s="14" t="e">
        <f>VLOOKUP(C59,'Lista de periódicos JIF (2019)'!A:E,2,FALSE)</f>
        <v>#N/A</v>
      </c>
      <c r="E59" s="28"/>
      <c r="F59" s="13" t="e">
        <f>VLOOKUP(C59,'Lista de periódicos JIF (2019)'!A:E,4,FALSE)</f>
        <v>#N/A</v>
      </c>
      <c r="G59" s="16" t="e">
        <f>VLOOKUP(C59,'Lista de periódicos JIF (2019)'!A:E,5,FALSE)</f>
        <v>#N/A</v>
      </c>
    </row>
    <row r="60" spans="1:7" ht="18" thickTop="1" thickBot="1" x14ac:dyDescent="0.25">
      <c r="A60" s="51"/>
      <c r="B60" s="51"/>
      <c r="C60" s="28"/>
      <c r="D60" s="14" t="e">
        <f>VLOOKUP(C60,'Lista de periódicos JIF (2019)'!A:E,2,FALSE)</f>
        <v>#N/A</v>
      </c>
      <c r="E60" s="28"/>
      <c r="F60" s="13" t="e">
        <f>VLOOKUP(C60,'Lista de periódicos JIF (2019)'!A:E,4,FALSE)</f>
        <v>#N/A</v>
      </c>
      <c r="G60" s="16" t="e">
        <f>VLOOKUP(C60,'Lista de periódicos JIF (2019)'!A:E,5,FALSE)</f>
        <v>#N/A</v>
      </c>
    </row>
    <row r="61" spans="1:7" ht="18" thickTop="1" thickBot="1" x14ac:dyDescent="0.25">
      <c r="A61" s="51"/>
      <c r="B61" s="51"/>
      <c r="C61" s="28"/>
      <c r="D61" s="14" t="e">
        <f>VLOOKUP(C61,'Lista de periódicos JIF (2019)'!A:E,2,FALSE)</f>
        <v>#N/A</v>
      </c>
      <c r="E61" s="28"/>
      <c r="F61" s="13" t="e">
        <f>VLOOKUP(C61,'Lista de periódicos JIF (2019)'!A:E,4,FALSE)</f>
        <v>#N/A</v>
      </c>
      <c r="G61" s="16" t="e">
        <f>VLOOKUP(C61,'Lista de periódicos JIF (2019)'!A:E,5,FALSE)</f>
        <v>#N/A</v>
      </c>
    </row>
    <row r="62" spans="1:7" ht="18" thickTop="1" thickBot="1" x14ac:dyDescent="0.25">
      <c r="A62" s="51"/>
      <c r="B62" s="51"/>
      <c r="C62" s="28"/>
      <c r="D62" s="14" t="e">
        <f>VLOOKUP(C62,'Lista de periódicos JIF (2019)'!A:E,2,FALSE)</f>
        <v>#N/A</v>
      </c>
      <c r="E62" s="28"/>
      <c r="F62" s="13" t="e">
        <f>VLOOKUP(C62,'Lista de periódicos JIF (2019)'!A:E,4,FALSE)</f>
        <v>#N/A</v>
      </c>
      <c r="G62" s="16" t="e">
        <f>VLOOKUP(C62,'Lista de periódicos JIF (2019)'!A:E,5,FALSE)</f>
        <v>#N/A</v>
      </c>
    </row>
    <row r="63" spans="1:7" ht="18" thickTop="1" thickBot="1" x14ac:dyDescent="0.25">
      <c r="A63" s="51"/>
      <c r="B63" s="51"/>
      <c r="C63" s="28"/>
      <c r="D63" s="14" t="e">
        <f>VLOOKUP(C63,'Lista de periódicos JIF (2019)'!A:E,2,FALSE)</f>
        <v>#N/A</v>
      </c>
      <c r="E63" s="28"/>
      <c r="F63" s="13" t="e">
        <f>VLOOKUP(C63,'Lista de periódicos JIF (2019)'!A:E,4,FALSE)</f>
        <v>#N/A</v>
      </c>
      <c r="G63" s="16" t="e">
        <f>VLOOKUP(C63,'Lista de periódicos JIF (2019)'!A:E,5,FALSE)</f>
        <v>#N/A</v>
      </c>
    </row>
    <row r="64" spans="1:7" ht="18" thickTop="1" thickBot="1" x14ac:dyDescent="0.25">
      <c r="A64" s="51"/>
      <c r="B64" s="51"/>
      <c r="C64" s="28"/>
      <c r="D64" s="14" t="e">
        <f>VLOOKUP(C64,'Lista de periódicos JIF (2019)'!A:E,2,FALSE)</f>
        <v>#N/A</v>
      </c>
      <c r="E64" s="28"/>
      <c r="F64" s="13" t="e">
        <f>VLOOKUP(C64,'Lista de periódicos JIF (2019)'!A:E,4,FALSE)</f>
        <v>#N/A</v>
      </c>
      <c r="G64" s="16" t="e">
        <f>VLOOKUP(C64,'Lista de periódicos JIF (2019)'!A:E,5,FALSE)</f>
        <v>#N/A</v>
      </c>
    </row>
    <row r="65" spans="1:7" ht="18" thickTop="1" thickBot="1" x14ac:dyDescent="0.25">
      <c r="A65" s="51"/>
      <c r="B65" s="51"/>
      <c r="C65" s="28"/>
      <c r="D65" s="14" t="e">
        <f>VLOOKUP(C65,'Lista de periódicos JIF (2019)'!A:E,2,FALSE)</f>
        <v>#N/A</v>
      </c>
      <c r="E65" s="28"/>
      <c r="F65" s="13" t="e">
        <f>VLOOKUP(C65,'Lista de periódicos JIF (2019)'!A:E,4,FALSE)</f>
        <v>#N/A</v>
      </c>
      <c r="G65" s="16" t="e">
        <f>VLOOKUP(C65,'Lista de periódicos JIF (2019)'!A:E,5,FALSE)</f>
        <v>#N/A</v>
      </c>
    </row>
    <row r="66" spans="1:7" ht="18" thickTop="1" thickBot="1" x14ac:dyDescent="0.25">
      <c r="A66" s="51"/>
      <c r="B66" s="51"/>
      <c r="C66" s="28"/>
      <c r="D66" s="14" t="e">
        <f>VLOOKUP(C66,'Lista de periódicos JIF (2019)'!A:E,2,FALSE)</f>
        <v>#N/A</v>
      </c>
      <c r="E66" s="28"/>
      <c r="F66" s="13" t="e">
        <f>VLOOKUP(C66,'Lista de periódicos JIF (2019)'!A:E,4,FALSE)</f>
        <v>#N/A</v>
      </c>
      <c r="G66" s="16" t="e">
        <f>VLOOKUP(C66,'Lista de periódicos JIF (2019)'!A:E,5,FALSE)</f>
        <v>#N/A</v>
      </c>
    </row>
    <row r="67" spans="1:7" ht="18" thickTop="1" thickBot="1" x14ac:dyDescent="0.25">
      <c r="A67" s="51"/>
      <c r="B67" s="51"/>
      <c r="C67" s="28"/>
      <c r="D67" s="14" t="e">
        <f>VLOOKUP(C67,'Lista de periódicos JIF (2019)'!A:E,2,FALSE)</f>
        <v>#N/A</v>
      </c>
      <c r="E67" s="28"/>
      <c r="F67" s="13" t="e">
        <f>VLOOKUP(C67,'Lista de periódicos JIF (2019)'!A:E,4,FALSE)</f>
        <v>#N/A</v>
      </c>
      <c r="G67" s="16" t="e">
        <f>VLOOKUP(C67,'Lista de periódicos JIF (2019)'!A:E,5,FALSE)</f>
        <v>#N/A</v>
      </c>
    </row>
    <row r="68" spans="1:7" ht="18" thickTop="1" thickBot="1" x14ac:dyDescent="0.25">
      <c r="A68" s="51"/>
      <c r="B68" s="51"/>
      <c r="C68" s="28"/>
      <c r="D68" s="14" t="e">
        <f>VLOOKUP(C68,'Lista de periódicos JIF (2019)'!A:E,2,FALSE)</f>
        <v>#N/A</v>
      </c>
      <c r="E68" s="28"/>
      <c r="F68" s="13" t="e">
        <f>VLOOKUP(C68,'Lista de periódicos JIF (2019)'!A:E,4,FALSE)</f>
        <v>#N/A</v>
      </c>
      <c r="G68" s="16" t="e">
        <f>VLOOKUP(C68,'Lista de periódicos JIF (2019)'!A:E,5,FALSE)</f>
        <v>#N/A</v>
      </c>
    </row>
    <row r="69" spans="1:7" ht="18" thickTop="1" thickBot="1" x14ac:dyDescent="0.25">
      <c r="A69" s="51"/>
      <c r="B69" s="51"/>
      <c r="C69" s="28"/>
      <c r="D69" s="14" t="e">
        <f>VLOOKUP(C69,'Lista de periódicos JIF (2019)'!A:E,2,FALSE)</f>
        <v>#N/A</v>
      </c>
      <c r="E69" s="28"/>
      <c r="F69" s="13" t="e">
        <f>VLOOKUP(C69,'Lista de periódicos JIF (2019)'!A:E,4,FALSE)</f>
        <v>#N/A</v>
      </c>
      <c r="G69" s="16" t="e">
        <f>VLOOKUP(C69,'Lista de periódicos JIF (2019)'!A:E,5,FALSE)</f>
        <v>#N/A</v>
      </c>
    </row>
    <row r="70" spans="1:7" ht="18" thickTop="1" thickBot="1" x14ac:dyDescent="0.25">
      <c r="A70" s="51"/>
      <c r="B70" s="51"/>
      <c r="C70" s="28"/>
      <c r="D70" s="14" t="e">
        <f>VLOOKUP(C70,'Lista de periódicos JIF (2019)'!A:E,2,FALSE)</f>
        <v>#N/A</v>
      </c>
      <c r="E70" s="28"/>
      <c r="F70" s="13" t="e">
        <f>VLOOKUP(C70,'Lista de periódicos JIF (2019)'!A:E,4,FALSE)</f>
        <v>#N/A</v>
      </c>
      <c r="G70" s="16" t="e">
        <f>VLOOKUP(C70,'Lista de periódicos JIF (2019)'!A:E,5,FALSE)</f>
        <v>#N/A</v>
      </c>
    </row>
    <row r="71" spans="1:7" ht="18" thickTop="1" thickBot="1" x14ac:dyDescent="0.25">
      <c r="A71" s="51"/>
      <c r="B71" s="51"/>
      <c r="C71" s="28"/>
      <c r="D71" s="14" t="e">
        <f>VLOOKUP(C71,'Lista de periódicos JIF (2019)'!A:E,2,FALSE)</f>
        <v>#N/A</v>
      </c>
      <c r="E71" s="28"/>
      <c r="F71" s="13" t="e">
        <f>VLOOKUP(C71,'Lista de periódicos JIF (2019)'!A:E,4,FALSE)</f>
        <v>#N/A</v>
      </c>
      <c r="G71" s="16" t="e">
        <f>VLOOKUP(C71,'Lista de periódicos JIF (2019)'!A:E,5,FALSE)</f>
        <v>#N/A</v>
      </c>
    </row>
    <row r="72" spans="1:7" ht="18" thickTop="1" thickBot="1" x14ac:dyDescent="0.25">
      <c r="A72" s="51"/>
      <c r="B72" s="51"/>
      <c r="C72" s="28"/>
      <c r="D72" s="14" t="e">
        <f>VLOOKUP(C72,'Lista de periódicos JIF (2019)'!A:E,2,FALSE)</f>
        <v>#N/A</v>
      </c>
      <c r="E72" s="28"/>
      <c r="F72" s="13" t="e">
        <f>VLOOKUP(C72,'Lista de periódicos JIF (2019)'!A:E,4,FALSE)</f>
        <v>#N/A</v>
      </c>
      <c r="G72" s="16" t="e">
        <f>VLOOKUP(C72,'Lista de periódicos JIF (2019)'!A:E,5,FALSE)</f>
        <v>#N/A</v>
      </c>
    </row>
    <row r="73" spans="1:7" ht="18" thickTop="1" thickBot="1" x14ac:dyDescent="0.25">
      <c r="A73" s="51"/>
      <c r="B73" s="51"/>
      <c r="C73" s="28"/>
      <c r="D73" s="14" t="e">
        <f>VLOOKUP(C73,'Lista de periódicos JIF (2019)'!A:E,2,FALSE)</f>
        <v>#N/A</v>
      </c>
      <c r="E73" s="28"/>
      <c r="F73" s="13" t="e">
        <f>VLOOKUP(C73,'Lista de periódicos JIF (2019)'!A:E,4,FALSE)</f>
        <v>#N/A</v>
      </c>
      <c r="G73" s="16" t="e">
        <f>VLOOKUP(C73,'Lista de periódicos JIF (2019)'!A:E,5,FALSE)</f>
        <v>#N/A</v>
      </c>
    </row>
    <row r="74" spans="1:7" ht="18" thickTop="1" thickBot="1" x14ac:dyDescent="0.25">
      <c r="A74" s="51"/>
      <c r="B74" s="51"/>
      <c r="C74" s="28"/>
      <c r="D74" s="14" t="e">
        <f>VLOOKUP(C74,'Lista de periódicos JIF (2019)'!A:E,2,FALSE)</f>
        <v>#N/A</v>
      </c>
      <c r="E74" s="28"/>
      <c r="F74" s="13" t="e">
        <f>VLOOKUP(C74,'Lista de periódicos JIF (2019)'!A:E,4,FALSE)</f>
        <v>#N/A</v>
      </c>
      <c r="G74" s="16" t="e">
        <f>VLOOKUP(C74,'Lista de periódicos JIF (2019)'!A:E,5,FALSE)</f>
        <v>#N/A</v>
      </c>
    </row>
    <row r="75" spans="1:7" ht="18" thickTop="1" thickBot="1" x14ac:dyDescent="0.25">
      <c r="A75" s="51"/>
      <c r="B75" s="51"/>
      <c r="C75" s="28"/>
      <c r="D75" s="14" t="e">
        <f>VLOOKUP(C75,'Lista de periódicos JIF (2019)'!A:E,2,FALSE)</f>
        <v>#N/A</v>
      </c>
      <c r="E75" s="28"/>
      <c r="F75" s="13" t="e">
        <f>VLOOKUP(C75,'Lista de periódicos JIF (2019)'!A:E,4,FALSE)</f>
        <v>#N/A</v>
      </c>
      <c r="G75" s="16" t="e">
        <f>VLOOKUP(C75,'Lista de periódicos JIF (2019)'!A:E,5,FALSE)</f>
        <v>#N/A</v>
      </c>
    </row>
    <row r="76" spans="1:7" ht="18" thickTop="1" thickBot="1" x14ac:dyDescent="0.25">
      <c r="A76" s="51"/>
      <c r="B76" s="51"/>
      <c r="C76" s="28"/>
      <c r="D76" s="14" t="e">
        <f>VLOOKUP(C76,'Lista de periódicos JIF (2019)'!A:E,2,FALSE)</f>
        <v>#N/A</v>
      </c>
      <c r="E76" s="28"/>
      <c r="F76" s="13" t="e">
        <f>VLOOKUP(C76,'Lista de periódicos JIF (2019)'!A:E,4,FALSE)</f>
        <v>#N/A</v>
      </c>
      <c r="G76" s="16" t="e">
        <f>VLOOKUP(C76,'Lista de periódicos JIF (2019)'!A:E,5,FALSE)</f>
        <v>#N/A</v>
      </c>
    </row>
    <row r="77" spans="1:7" ht="18" thickTop="1" thickBot="1" x14ac:dyDescent="0.25">
      <c r="A77" s="51"/>
      <c r="B77" s="51"/>
      <c r="C77" s="28"/>
      <c r="D77" s="14" t="e">
        <f>VLOOKUP(C77,'Lista de periódicos JIF (2019)'!A:E,2,FALSE)</f>
        <v>#N/A</v>
      </c>
      <c r="E77" s="28"/>
      <c r="F77" s="13" t="e">
        <f>VLOOKUP(C77,'Lista de periódicos JIF (2019)'!A:E,4,FALSE)</f>
        <v>#N/A</v>
      </c>
      <c r="G77" s="16" t="e">
        <f>VLOOKUP(C77,'Lista de periódicos JIF (2019)'!A:E,5,FALSE)</f>
        <v>#N/A</v>
      </c>
    </row>
    <row r="78" spans="1:7" ht="18" thickTop="1" thickBot="1" x14ac:dyDescent="0.25">
      <c r="A78" s="51"/>
      <c r="B78" s="51"/>
      <c r="C78" s="28"/>
      <c r="D78" s="14" t="e">
        <f>VLOOKUP(C78,'Lista de periódicos JIF (2019)'!A:E,2,FALSE)</f>
        <v>#N/A</v>
      </c>
      <c r="E78" s="28"/>
      <c r="F78" s="13" t="e">
        <f>VLOOKUP(C78,'Lista de periódicos JIF (2019)'!A:E,4,FALSE)</f>
        <v>#N/A</v>
      </c>
      <c r="G78" s="16" t="e">
        <f>VLOOKUP(C78,'Lista de periódicos JIF (2019)'!A:E,5,FALSE)</f>
        <v>#N/A</v>
      </c>
    </row>
    <row r="79" spans="1:7" ht="18" thickTop="1" thickBot="1" x14ac:dyDescent="0.25">
      <c r="A79" s="51"/>
      <c r="B79" s="51"/>
      <c r="C79" s="28"/>
      <c r="D79" s="14" t="e">
        <f>VLOOKUP(C79,'Lista de periódicos JIF (2019)'!A:E,2,FALSE)</f>
        <v>#N/A</v>
      </c>
      <c r="E79" s="28"/>
      <c r="F79" s="13" t="e">
        <f>VLOOKUP(C79,'Lista de periódicos JIF (2019)'!A:E,4,FALSE)</f>
        <v>#N/A</v>
      </c>
      <c r="G79" s="16" t="e">
        <f>VLOOKUP(C79,'Lista de periódicos JIF (2019)'!A:E,5,FALSE)</f>
        <v>#N/A</v>
      </c>
    </row>
    <row r="80" spans="1:7" ht="18" thickTop="1" thickBot="1" x14ac:dyDescent="0.25">
      <c r="A80" s="51"/>
      <c r="B80" s="51"/>
      <c r="C80" s="28"/>
      <c r="D80" s="14" t="e">
        <f>VLOOKUP(C80,'Lista de periódicos JIF (2019)'!A:E,2,FALSE)</f>
        <v>#N/A</v>
      </c>
      <c r="E80" s="28"/>
      <c r="F80" s="13" t="e">
        <f>VLOOKUP(C80,'Lista de periódicos JIF (2019)'!A:E,4,FALSE)</f>
        <v>#N/A</v>
      </c>
      <c r="G80" s="16" t="e">
        <f>VLOOKUP(C80,'Lista de periódicos JIF (2019)'!A:E,5,FALSE)</f>
        <v>#N/A</v>
      </c>
    </row>
    <row r="81" spans="1:7" ht="18" thickTop="1" thickBot="1" x14ac:dyDescent="0.25">
      <c r="A81" s="51"/>
      <c r="B81" s="51"/>
      <c r="C81" s="28"/>
      <c r="D81" s="14" t="e">
        <f>VLOOKUP(C81,'Lista de periódicos JIF (2019)'!A:E,2,FALSE)</f>
        <v>#N/A</v>
      </c>
      <c r="E81" s="28"/>
      <c r="F81" s="13" t="e">
        <f>VLOOKUP(C81,'Lista de periódicos JIF (2019)'!A:E,4,FALSE)</f>
        <v>#N/A</v>
      </c>
      <c r="G81" s="16" t="e">
        <f>VLOOKUP(C81,'Lista de periódicos JIF (2019)'!A:E,5,FALSE)</f>
        <v>#N/A</v>
      </c>
    </row>
    <row r="82" spans="1:7" ht="18" thickTop="1" thickBot="1" x14ac:dyDescent="0.25">
      <c r="A82" s="51"/>
      <c r="B82" s="51"/>
      <c r="C82" s="28"/>
      <c r="D82" s="14" t="e">
        <f>VLOOKUP(C82,'Lista de periódicos JIF (2019)'!A:E,2,FALSE)</f>
        <v>#N/A</v>
      </c>
      <c r="E82" s="28"/>
      <c r="F82" s="13" t="e">
        <f>VLOOKUP(C82,'Lista de periódicos JIF (2019)'!A:E,4,FALSE)</f>
        <v>#N/A</v>
      </c>
      <c r="G82" s="16" t="e">
        <f>VLOOKUP(C82,'Lista de periódicos JIF (2019)'!A:E,5,FALSE)</f>
        <v>#N/A</v>
      </c>
    </row>
    <row r="83" spans="1:7" ht="18" thickTop="1" thickBot="1" x14ac:dyDescent="0.25">
      <c r="A83" s="51"/>
      <c r="B83" s="51"/>
      <c r="C83" s="28"/>
      <c r="D83" s="14" t="e">
        <f>VLOOKUP(C83,'Lista de periódicos JIF (2019)'!A:E,2,FALSE)</f>
        <v>#N/A</v>
      </c>
      <c r="E83" s="28"/>
      <c r="F83" s="13" t="e">
        <f>VLOOKUP(C83,'Lista de periódicos JIF (2019)'!A:E,4,FALSE)</f>
        <v>#N/A</v>
      </c>
      <c r="G83" s="16" t="e">
        <f>VLOOKUP(C83,'Lista de periódicos JIF (2019)'!A:E,5,FALSE)</f>
        <v>#N/A</v>
      </c>
    </row>
    <row r="84" spans="1:7" ht="18" thickTop="1" thickBot="1" x14ac:dyDescent="0.25">
      <c r="A84" s="51"/>
      <c r="B84" s="51"/>
      <c r="C84" s="28"/>
      <c r="D84" s="14" t="e">
        <f>VLOOKUP(C84,'Lista de periódicos JIF (2019)'!A:E,2,FALSE)</f>
        <v>#N/A</v>
      </c>
      <c r="E84" s="28"/>
      <c r="F84" s="13" t="e">
        <f>VLOOKUP(C84,'Lista de periódicos JIF (2019)'!A:E,4,FALSE)</f>
        <v>#N/A</v>
      </c>
      <c r="G84" s="16" t="e">
        <f>VLOOKUP(C84,'Lista de periódicos JIF (2019)'!A:E,5,FALSE)</f>
        <v>#N/A</v>
      </c>
    </row>
    <row r="85" spans="1:7" ht="18" thickTop="1" thickBot="1" x14ac:dyDescent="0.25">
      <c r="A85" s="51"/>
      <c r="B85" s="51"/>
      <c r="C85" s="28"/>
      <c r="D85" s="14" t="e">
        <f>VLOOKUP(C85,'Lista de periódicos JIF (2019)'!A:E,2,FALSE)</f>
        <v>#N/A</v>
      </c>
      <c r="E85" s="28"/>
      <c r="F85" s="13" t="e">
        <f>VLOOKUP(C85,'Lista de periódicos JIF (2019)'!A:E,4,FALSE)</f>
        <v>#N/A</v>
      </c>
      <c r="G85" s="16" t="e">
        <f>VLOOKUP(C85,'Lista de periódicos JIF (2019)'!A:E,5,FALSE)</f>
        <v>#N/A</v>
      </c>
    </row>
    <row r="86" spans="1:7" ht="18" thickTop="1" thickBot="1" x14ac:dyDescent="0.25">
      <c r="A86" s="51"/>
      <c r="B86" s="51"/>
      <c r="C86" s="28"/>
      <c r="D86" s="14" t="e">
        <f>VLOOKUP(C86,'Lista de periódicos JIF (2019)'!A:E,2,FALSE)</f>
        <v>#N/A</v>
      </c>
      <c r="E86" s="28"/>
      <c r="F86" s="13" t="e">
        <f>VLOOKUP(C86,'Lista de periódicos JIF (2019)'!A:E,4,FALSE)</f>
        <v>#N/A</v>
      </c>
      <c r="G86" s="16" t="e">
        <f>VLOOKUP(C86,'Lista de periódicos JIF (2019)'!A:E,5,FALSE)</f>
        <v>#N/A</v>
      </c>
    </row>
    <row r="87" spans="1:7" ht="18" thickTop="1" thickBot="1" x14ac:dyDescent="0.25">
      <c r="A87" s="51"/>
      <c r="B87" s="51"/>
      <c r="C87" s="28"/>
      <c r="D87" s="14" t="e">
        <f>VLOOKUP(C87,'Lista de periódicos JIF (2019)'!A:E,2,FALSE)</f>
        <v>#N/A</v>
      </c>
      <c r="E87" s="28"/>
      <c r="F87" s="13" t="e">
        <f>VLOOKUP(C87,'Lista de periódicos JIF (2019)'!A:E,4,FALSE)</f>
        <v>#N/A</v>
      </c>
      <c r="G87" s="16" t="e">
        <f>VLOOKUP(C87,'Lista de periódicos JIF (2019)'!A:E,5,FALSE)</f>
        <v>#N/A</v>
      </c>
    </row>
    <row r="88" spans="1:7" ht="18" thickTop="1" thickBot="1" x14ac:dyDescent="0.25">
      <c r="A88" s="51"/>
      <c r="B88" s="51"/>
      <c r="C88" s="28"/>
      <c r="D88" s="14" t="e">
        <f>VLOOKUP(C88,'Lista de periódicos JIF (2019)'!A:E,2,FALSE)</f>
        <v>#N/A</v>
      </c>
      <c r="E88" s="28"/>
      <c r="F88" s="13" t="e">
        <f>VLOOKUP(C88,'Lista de periódicos JIF (2019)'!A:E,4,FALSE)</f>
        <v>#N/A</v>
      </c>
      <c r="G88" s="16" t="e">
        <f>VLOOKUP(C88,'Lista de periódicos JIF (2019)'!A:E,5,FALSE)</f>
        <v>#N/A</v>
      </c>
    </row>
    <row r="89" spans="1:7" ht="18" thickTop="1" thickBot="1" x14ac:dyDescent="0.25">
      <c r="A89" s="51"/>
      <c r="B89" s="51"/>
      <c r="C89" s="28"/>
      <c r="D89" s="14" t="e">
        <f>VLOOKUP(C89,'Lista de periódicos JIF (2019)'!A:E,2,FALSE)</f>
        <v>#N/A</v>
      </c>
      <c r="E89" s="28"/>
      <c r="F89" s="13" t="e">
        <f>VLOOKUP(C89,'Lista de periódicos JIF (2019)'!A:E,4,FALSE)</f>
        <v>#N/A</v>
      </c>
      <c r="G89" s="16" t="e">
        <f>VLOOKUP(C89,'Lista de periódicos JIF (2019)'!A:E,5,FALSE)</f>
        <v>#N/A</v>
      </c>
    </row>
    <row r="90" spans="1:7" ht="18" thickTop="1" thickBot="1" x14ac:dyDescent="0.25">
      <c r="A90" s="51"/>
      <c r="B90" s="51"/>
      <c r="C90" s="28"/>
      <c r="D90" s="14" t="e">
        <f>VLOOKUP(C90,'Lista de periódicos JIF (2019)'!A:E,2,FALSE)</f>
        <v>#N/A</v>
      </c>
      <c r="E90" s="28"/>
      <c r="F90" s="13" t="e">
        <f>VLOOKUP(C90,'Lista de periódicos JIF (2019)'!A:E,4,FALSE)</f>
        <v>#N/A</v>
      </c>
      <c r="G90" s="16" t="e">
        <f>VLOOKUP(C90,'Lista de periódicos JIF (2019)'!A:E,5,FALSE)</f>
        <v>#N/A</v>
      </c>
    </row>
    <row r="91" spans="1:7" ht="18" thickTop="1" thickBot="1" x14ac:dyDescent="0.25">
      <c r="A91" s="51"/>
      <c r="B91" s="51"/>
      <c r="C91" s="28"/>
      <c r="D91" s="14" t="e">
        <f>VLOOKUP(C91,'Lista de periódicos JIF (2019)'!A:E,2,FALSE)</f>
        <v>#N/A</v>
      </c>
      <c r="E91" s="28"/>
      <c r="F91" s="13" t="e">
        <f>VLOOKUP(C91,'Lista de periódicos JIF (2019)'!A:E,4,FALSE)</f>
        <v>#N/A</v>
      </c>
      <c r="G91" s="16" t="e">
        <f>VLOOKUP(C91,'Lista de periódicos JIF (2019)'!A:E,5,FALSE)</f>
        <v>#N/A</v>
      </c>
    </row>
    <row r="92" spans="1:7" ht="18" thickTop="1" thickBot="1" x14ac:dyDescent="0.25">
      <c r="A92" s="51"/>
      <c r="B92" s="51"/>
      <c r="C92" s="28"/>
      <c r="D92" s="14" t="e">
        <f>VLOOKUP(C92,'Lista de periódicos JIF (2019)'!A:E,2,FALSE)</f>
        <v>#N/A</v>
      </c>
      <c r="E92" s="28"/>
      <c r="F92" s="13" t="e">
        <f>VLOOKUP(C92,'Lista de periódicos JIF (2019)'!A:E,4,FALSE)</f>
        <v>#N/A</v>
      </c>
      <c r="G92" s="16" t="e">
        <f>VLOOKUP(C92,'Lista de periódicos JIF (2019)'!A:E,5,FALSE)</f>
        <v>#N/A</v>
      </c>
    </row>
    <row r="93" spans="1:7" ht="18" thickTop="1" thickBot="1" x14ac:dyDescent="0.25">
      <c r="A93" s="51"/>
      <c r="B93" s="51"/>
      <c r="C93" s="28"/>
      <c r="D93" s="14" t="e">
        <f>VLOOKUP(C93,'Lista de periódicos JIF (2019)'!A:E,2,FALSE)</f>
        <v>#N/A</v>
      </c>
      <c r="E93" s="28"/>
      <c r="F93" s="13" t="e">
        <f>VLOOKUP(C93,'Lista de periódicos JIF (2019)'!A:E,4,FALSE)</f>
        <v>#N/A</v>
      </c>
      <c r="G93" s="16" t="e">
        <f>VLOOKUP(C93,'Lista de periódicos JIF (2019)'!A:E,5,FALSE)</f>
        <v>#N/A</v>
      </c>
    </row>
    <row r="94" spans="1:7" ht="18" thickTop="1" thickBot="1" x14ac:dyDescent="0.25">
      <c r="A94" s="51"/>
      <c r="B94" s="51"/>
      <c r="C94" s="28"/>
      <c r="D94" s="14" t="e">
        <f>VLOOKUP(C94,'Lista de periódicos JIF (2019)'!A:E,2,FALSE)</f>
        <v>#N/A</v>
      </c>
      <c r="E94" s="28"/>
      <c r="F94" s="13" t="e">
        <f>VLOOKUP(C94,'Lista de periódicos JIF (2019)'!A:E,4,FALSE)</f>
        <v>#N/A</v>
      </c>
      <c r="G94" s="16" t="e">
        <f>VLOOKUP(C94,'Lista de periódicos JIF (2019)'!A:E,5,FALSE)</f>
        <v>#N/A</v>
      </c>
    </row>
    <row r="95" spans="1:7" ht="18" thickTop="1" thickBot="1" x14ac:dyDescent="0.25">
      <c r="A95" s="51"/>
      <c r="B95" s="51"/>
      <c r="C95" s="28"/>
      <c r="D95" s="14" t="e">
        <f>VLOOKUP(C95,'Lista de periódicos JIF (2019)'!A:E,2,FALSE)</f>
        <v>#N/A</v>
      </c>
      <c r="E95" s="28"/>
      <c r="F95" s="13" t="e">
        <f>VLOOKUP(C95,'Lista de periódicos JIF (2019)'!A:E,4,FALSE)</f>
        <v>#N/A</v>
      </c>
      <c r="G95" s="16" t="e">
        <f>VLOOKUP(C95,'Lista de periódicos JIF (2019)'!A:E,5,FALSE)</f>
        <v>#N/A</v>
      </c>
    </row>
    <row r="96" spans="1:7" ht="18" thickTop="1" thickBot="1" x14ac:dyDescent="0.25">
      <c r="A96" s="51"/>
      <c r="B96" s="51"/>
      <c r="C96" s="28"/>
      <c r="D96" s="14" t="e">
        <f>VLOOKUP(C96,'Lista de periódicos JIF (2019)'!A:E,2,FALSE)</f>
        <v>#N/A</v>
      </c>
      <c r="E96" s="28"/>
      <c r="F96" s="13" t="e">
        <f>VLOOKUP(C96,'Lista de periódicos JIF (2019)'!A:E,4,FALSE)</f>
        <v>#N/A</v>
      </c>
      <c r="G96" s="16" t="e">
        <f>VLOOKUP(C96,'Lista de periódicos JIF (2019)'!A:E,5,FALSE)</f>
        <v>#N/A</v>
      </c>
    </row>
    <row r="97" spans="1:7" ht="18" thickTop="1" thickBot="1" x14ac:dyDescent="0.25">
      <c r="A97" s="51"/>
      <c r="B97" s="51"/>
      <c r="C97" s="28"/>
      <c r="D97" s="14" t="e">
        <f>VLOOKUP(C97,'Lista de periódicos JIF (2019)'!A:E,2,FALSE)</f>
        <v>#N/A</v>
      </c>
      <c r="E97" s="28"/>
      <c r="F97" s="13" t="e">
        <f>VLOOKUP(C97,'Lista de periódicos JIF (2019)'!A:E,4,FALSE)</f>
        <v>#N/A</v>
      </c>
      <c r="G97" s="16" t="e">
        <f>VLOOKUP(C97,'Lista de periódicos JIF (2019)'!A:E,5,FALSE)</f>
        <v>#N/A</v>
      </c>
    </row>
    <row r="98" spans="1:7" ht="18" thickTop="1" thickBot="1" x14ac:dyDescent="0.25">
      <c r="A98" s="51"/>
      <c r="B98" s="51"/>
      <c r="C98" s="28"/>
      <c r="D98" s="14" t="e">
        <f>VLOOKUP(C98,'Lista de periódicos JIF (2019)'!A:E,2,FALSE)</f>
        <v>#N/A</v>
      </c>
      <c r="E98" s="28"/>
      <c r="F98" s="13" t="e">
        <f>VLOOKUP(C98,'Lista de periódicos JIF (2019)'!A:E,4,FALSE)</f>
        <v>#N/A</v>
      </c>
      <c r="G98" s="16" t="e">
        <f>VLOOKUP(C98,'Lista de periódicos JIF (2019)'!A:E,5,FALSE)</f>
        <v>#N/A</v>
      </c>
    </row>
    <row r="99" spans="1:7" ht="18" thickTop="1" thickBot="1" x14ac:dyDescent="0.25">
      <c r="A99" s="51"/>
      <c r="B99" s="51"/>
      <c r="C99" s="28"/>
      <c r="D99" s="14" t="e">
        <f>VLOOKUP(C99,'Lista de periódicos JIF (2019)'!A:E,2,FALSE)</f>
        <v>#N/A</v>
      </c>
      <c r="E99" s="28"/>
      <c r="F99" s="13" t="e">
        <f>VLOOKUP(C99,'Lista de periódicos JIF (2019)'!A:E,4,FALSE)</f>
        <v>#N/A</v>
      </c>
      <c r="G99" s="16" t="e">
        <f>VLOOKUP(C99,'Lista de periódicos JIF (2019)'!A:E,5,FALSE)</f>
        <v>#N/A</v>
      </c>
    </row>
    <row r="100" spans="1:7" ht="18" thickTop="1" thickBot="1" x14ac:dyDescent="0.25">
      <c r="A100" s="51"/>
      <c r="B100" s="51"/>
      <c r="C100" s="28"/>
      <c r="D100" s="14" t="e">
        <f>VLOOKUP(C100,'Lista de periódicos JIF (2019)'!A:E,2,FALSE)</f>
        <v>#N/A</v>
      </c>
      <c r="E100" s="28"/>
      <c r="F100" s="13" t="e">
        <f>VLOOKUP(C100,'Lista de periódicos JIF (2019)'!A:E,4,FALSE)</f>
        <v>#N/A</v>
      </c>
      <c r="G100" s="16" t="e">
        <f>VLOOKUP(C100,'Lista de periódicos JIF (2019)'!A:E,5,FALSE)</f>
        <v>#N/A</v>
      </c>
    </row>
    <row r="101" spans="1:7" ht="18" thickTop="1" thickBot="1" x14ac:dyDescent="0.25">
      <c r="A101" s="51"/>
      <c r="B101" s="51"/>
      <c r="C101" s="28"/>
      <c r="D101" s="14" t="e">
        <f>VLOOKUP(C101,'Lista de periódicos JIF (2019)'!A:E,2,FALSE)</f>
        <v>#N/A</v>
      </c>
      <c r="E101" s="28"/>
      <c r="F101" s="13" t="e">
        <f>VLOOKUP(C101,'Lista de periódicos JIF (2019)'!A:E,4,FALSE)</f>
        <v>#N/A</v>
      </c>
      <c r="G101" s="16" t="e">
        <f>VLOOKUP(C101,'Lista de periódicos JIF (2019)'!A:E,5,FALSE)</f>
        <v>#N/A</v>
      </c>
    </row>
    <row r="102" spans="1:7" ht="18" thickTop="1" thickBot="1" x14ac:dyDescent="0.25">
      <c r="A102" s="51"/>
      <c r="B102" s="51"/>
      <c r="C102" s="28"/>
      <c r="D102" s="14" t="e">
        <f>VLOOKUP(C102,'Lista de periódicos JIF (2019)'!A:E,2,FALSE)</f>
        <v>#N/A</v>
      </c>
      <c r="E102" s="28"/>
      <c r="F102" s="13" t="e">
        <f>VLOOKUP(C102,'Lista de periódicos JIF (2019)'!A:E,4,FALSE)</f>
        <v>#N/A</v>
      </c>
      <c r="G102" s="16" t="e">
        <f>VLOOKUP(C102,'Lista de periódicos JIF (2019)'!A:E,5,FALSE)</f>
        <v>#N/A</v>
      </c>
    </row>
    <row r="103" spans="1:7" ht="18" thickTop="1" thickBot="1" x14ac:dyDescent="0.25">
      <c r="A103" s="51"/>
      <c r="B103" s="51"/>
      <c r="C103" s="28"/>
      <c r="D103" s="14" t="e">
        <f>VLOOKUP(C103,'Lista de periódicos JIF (2019)'!A:E,2,FALSE)</f>
        <v>#N/A</v>
      </c>
      <c r="E103" s="28"/>
      <c r="F103" s="13" t="e">
        <f>VLOOKUP(C103,'Lista de periódicos JIF (2019)'!A:E,4,FALSE)</f>
        <v>#N/A</v>
      </c>
      <c r="G103" s="16" t="e">
        <f>VLOOKUP(C103,'Lista de periódicos JIF (2019)'!A:E,5,FALSE)</f>
        <v>#N/A</v>
      </c>
    </row>
    <row r="104" spans="1:7" ht="18" thickTop="1" thickBot="1" x14ac:dyDescent="0.25">
      <c r="A104" s="51"/>
      <c r="B104" s="51"/>
      <c r="C104" s="28"/>
      <c r="D104" s="14" t="e">
        <f>VLOOKUP(C104,'Lista de periódicos JIF (2019)'!A:E,2,FALSE)</f>
        <v>#N/A</v>
      </c>
      <c r="E104" s="28"/>
      <c r="F104" s="13" t="e">
        <f>VLOOKUP(C104,'Lista de periódicos JIF (2019)'!A:E,4,FALSE)</f>
        <v>#N/A</v>
      </c>
      <c r="G104" s="16" t="e">
        <f>VLOOKUP(C104,'Lista de periódicos JIF (2019)'!A:E,5,FALSE)</f>
        <v>#N/A</v>
      </c>
    </row>
    <row r="105" spans="1:7" ht="18" thickTop="1" thickBot="1" x14ac:dyDescent="0.25">
      <c r="A105" s="51"/>
      <c r="B105" s="51"/>
      <c r="C105" s="28"/>
      <c r="D105" s="14" t="e">
        <f>VLOOKUP(C105,'Lista de periódicos JIF (2019)'!A:E,2,FALSE)</f>
        <v>#N/A</v>
      </c>
      <c r="E105" s="28"/>
      <c r="F105" s="13" t="e">
        <f>VLOOKUP(C105,'Lista de periódicos JIF (2019)'!A:E,4,FALSE)</f>
        <v>#N/A</v>
      </c>
      <c r="G105" s="16" t="e">
        <f>VLOOKUP(C105,'Lista de periódicos JIF (2019)'!A:E,5,FALSE)</f>
        <v>#N/A</v>
      </c>
    </row>
    <row r="106" spans="1:7" ht="18" thickTop="1" thickBot="1" x14ac:dyDescent="0.25">
      <c r="A106" s="51"/>
      <c r="B106" s="51"/>
      <c r="C106" s="28"/>
      <c r="D106" s="14" t="e">
        <f>VLOOKUP(C106,'Lista de periódicos JIF (2019)'!A:E,2,FALSE)</f>
        <v>#N/A</v>
      </c>
      <c r="E106" s="28"/>
      <c r="F106" s="13" t="e">
        <f>VLOOKUP(C106,'Lista de periódicos JIF (2019)'!A:E,4,FALSE)</f>
        <v>#N/A</v>
      </c>
      <c r="G106" s="16" t="e">
        <f>VLOOKUP(C106,'Lista de periódicos JIF (2019)'!A:E,5,FALSE)</f>
        <v>#N/A</v>
      </c>
    </row>
    <row r="107" spans="1:7" ht="18" thickTop="1" thickBot="1" x14ac:dyDescent="0.25">
      <c r="A107" s="51"/>
      <c r="B107" s="51"/>
      <c r="C107" s="28"/>
      <c r="D107" s="14" t="e">
        <f>VLOOKUP(C107,'Lista de periódicos JIF (2019)'!A:E,2,FALSE)</f>
        <v>#N/A</v>
      </c>
      <c r="E107" s="28"/>
      <c r="F107" s="13" t="e">
        <f>VLOOKUP(C107,'Lista de periódicos JIF (2019)'!A:E,4,FALSE)</f>
        <v>#N/A</v>
      </c>
      <c r="G107" s="16" t="e">
        <f>VLOOKUP(C107,'Lista de periódicos JIF (2019)'!A:E,5,FALSE)</f>
        <v>#N/A</v>
      </c>
    </row>
    <row r="108" spans="1:7" ht="18" thickTop="1" thickBot="1" x14ac:dyDescent="0.25">
      <c r="A108" s="51"/>
      <c r="B108" s="51"/>
      <c r="C108" s="28"/>
      <c r="D108" s="14" t="e">
        <f>VLOOKUP(C108,'Lista de periódicos JIF (2019)'!A:E,2,FALSE)</f>
        <v>#N/A</v>
      </c>
      <c r="E108" s="28"/>
      <c r="F108" s="13" t="e">
        <f>VLOOKUP(C108,'Lista de periódicos JIF (2019)'!A:E,4,FALSE)</f>
        <v>#N/A</v>
      </c>
      <c r="G108" s="16" t="e">
        <f>VLOOKUP(C108,'Lista de periódicos JIF (2019)'!A:E,5,FALSE)</f>
        <v>#N/A</v>
      </c>
    </row>
    <row r="109" spans="1:7" ht="18" thickTop="1" thickBot="1" x14ac:dyDescent="0.25">
      <c r="A109" s="51"/>
      <c r="B109" s="51"/>
      <c r="C109" s="28"/>
      <c r="D109" s="14" t="e">
        <f>VLOOKUP(C109,'Lista de periódicos JIF (2019)'!A:E,2,FALSE)</f>
        <v>#N/A</v>
      </c>
      <c r="E109" s="28"/>
      <c r="F109" s="13" t="e">
        <f>VLOOKUP(C109,'Lista de periódicos JIF (2019)'!A:E,4,FALSE)</f>
        <v>#N/A</v>
      </c>
      <c r="G109" s="16" t="e">
        <f>VLOOKUP(C109,'Lista de periódicos JIF (2019)'!A:E,5,FALSE)</f>
        <v>#N/A</v>
      </c>
    </row>
    <row r="110" spans="1:7" ht="18" thickTop="1" thickBot="1" x14ac:dyDescent="0.25">
      <c r="A110" s="51"/>
      <c r="B110" s="51"/>
      <c r="C110" s="28"/>
      <c r="D110" s="14" t="e">
        <f>VLOOKUP(C110,'Lista de periódicos JIF (2019)'!A:E,2,FALSE)</f>
        <v>#N/A</v>
      </c>
      <c r="E110" s="28"/>
      <c r="F110" s="13" t="e">
        <f>VLOOKUP(C110,'Lista de periódicos JIF (2019)'!A:E,4,FALSE)</f>
        <v>#N/A</v>
      </c>
      <c r="G110" s="16" t="e">
        <f>VLOOKUP(C110,'Lista de periódicos JIF (2019)'!A:E,5,FALSE)</f>
        <v>#N/A</v>
      </c>
    </row>
    <row r="111" spans="1:7" ht="18" thickTop="1" thickBot="1" x14ac:dyDescent="0.25">
      <c r="A111" s="51"/>
      <c r="B111" s="51"/>
      <c r="C111" s="28"/>
      <c r="D111" s="14" t="e">
        <f>VLOOKUP(C111,'Lista de periódicos JIF (2019)'!A:E,2,FALSE)</f>
        <v>#N/A</v>
      </c>
      <c r="E111" s="28"/>
      <c r="F111" s="13" t="e">
        <f>VLOOKUP(C111,'Lista de periódicos JIF (2019)'!A:E,4,FALSE)</f>
        <v>#N/A</v>
      </c>
      <c r="G111" s="16" t="e">
        <f>VLOOKUP(C111,'Lista de periódicos JIF (2019)'!A:E,5,FALSE)</f>
        <v>#N/A</v>
      </c>
    </row>
    <row r="112" spans="1:7" ht="18" thickTop="1" thickBot="1" x14ac:dyDescent="0.25">
      <c r="A112" s="51"/>
      <c r="B112" s="51"/>
      <c r="C112" s="28"/>
      <c r="D112" s="14" t="e">
        <f>VLOOKUP(C112,'Lista de periódicos JIF (2019)'!A:E,2,FALSE)</f>
        <v>#N/A</v>
      </c>
      <c r="E112" s="28"/>
      <c r="F112" s="13" t="e">
        <f>VLOOKUP(C112,'Lista de periódicos JIF (2019)'!A:E,4,FALSE)</f>
        <v>#N/A</v>
      </c>
      <c r="G112" s="16" t="e">
        <f>VLOOKUP(C112,'Lista de periódicos JIF (2019)'!A:E,5,FALSE)</f>
        <v>#N/A</v>
      </c>
    </row>
    <row r="113" spans="1:7" ht="18" thickTop="1" thickBot="1" x14ac:dyDescent="0.25">
      <c r="A113" s="51"/>
      <c r="B113" s="51"/>
      <c r="C113" s="28"/>
      <c r="D113" s="14" t="e">
        <f>VLOOKUP(C113,'Lista de periódicos JIF (2019)'!A:E,2,FALSE)</f>
        <v>#N/A</v>
      </c>
      <c r="E113" s="28"/>
      <c r="F113" s="13" t="e">
        <f>VLOOKUP(C113,'Lista de periódicos JIF (2019)'!A:E,4,FALSE)</f>
        <v>#N/A</v>
      </c>
      <c r="G113" s="16" t="e">
        <f>VLOOKUP(C113,'Lista de periódicos JIF (2019)'!A:E,5,FALSE)</f>
        <v>#N/A</v>
      </c>
    </row>
  </sheetData>
  <sheetProtection algorithmName="SHA-512" hashValue="MDNHvHoGkqSbLdt8vHv7BiS2b5BKB6PsCu/D0wtSDp7oOTQ16QDZDACACjOToUOQOLektzEJw0ysRQbbsyEyIQ==" saltValue="2GEBxzl+22hXSSFJJGf1EQ==" spinCount="100000" sheet="1" objects="1" scenarios="1" selectLockedCells="1"/>
  <conditionalFormatting sqref="A3:A6">
    <cfRule type="duplicateValues" dxfId="3" priority="3"/>
  </conditionalFormatting>
  <conditionalFormatting sqref="A7">
    <cfRule type="duplicateValues" dxfId="2" priority="2"/>
  </conditionalFormatting>
  <conditionalFormatting sqref="A8:A113">
    <cfRule type="duplicateValues" dxfId="1" priority="4"/>
  </conditionalFormatting>
  <dataValidations count="1">
    <dataValidation type="list" allowBlank="1" showInputMessage="1" showErrorMessage="1" sqref="B3:B113" xr:uid="{DB157D62-0755-E14D-AAD8-43FD218F4672}">
      <formula1>$I$3:$I$6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0DBCED-D975-FE4A-9353-466CC0970B3B}">
          <x14:formula1>
            <xm:f>'Anexo 1'!$B$3:$B$112</xm:f>
          </x14:formula1>
          <xm:sqref>A3:A113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A5BB5-C842-794E-A213-3C42BC82A654}">
  <dimension ref="A1:L200"/>
  <sheetViews>
    <sheetView zoomScale="120" zoomScaleNormal="120" workbookViewId="0">
      <selection activeCell="G25" sqref="G25"/>
    </sheetView>
  </sheetViews>
  <sheetFormatPr baseColWidth="10" defaultRowHeight="16" x14ac:dyDescent="0.2"/>
  <cols>
    <col min="1" max="1" width="40.33203125" style="2" customWidth="1"/>
    <col min="2" max="2" width="35.5" style="2" customWidth="1"/>
    <col min="3" max="3" width="11.33203125" style="2" customWidth="1"/>
    <col min="4" max="4" width="41.33203125" style="2" customWidth="1"/>
    <col min="5" max="5" width="18.33203125" style="2" customWidth="1"/>
    <col min="6" max="6" width="41" style="2" customWidth="1"/>
    <col min="7" max="7" width="25.83203125" style="2" customWidth="1"/>
    <col min="8" max="8" width="10.83203125" hidden="1" customWidth="1"/>
    <col min="9" max="12" width="10.83203125" style="1" hidden="1" customWidth="1"/>
  </cols>
  <sheetData>
    <row r="1" spans="1:12" ht="17" thickBot="1" x14ac:dyDescent="0.25">
      <c r="A1" s="17" t="s">
        <v>23164</v>
      </c>
      <c r="B1" s="17"/>
      <c r="H1" s="4"/>
    </row>
    <row r="2" spans="1:12" ht="22" customHeight="1" thickBot="1" x14ac:dyDescent="0.25">
      <c r="A2" s="18" t="s">
        <v>23140</v>
      </c>
      <c r="B2" s="9" t="s">
        <v>23158</v>
      </c>
      <c r="C2" s="9" t="s">
        <v>23147</v>
      </c>
      <c r="D2" s="9" t="s">
        <v>23165</v>
      </c>
      <c r="E2" s="9" t="s">
        <v>23166</v>
      </c>
      <c r="F2" s="9" t="s">
        <v>23174</v>
      </c>
      <c r="G2" s="9" t="s">
        <v>23149</v>
      </c>
    </row>
    <row r="3" spans="1:12" ht="17" thickBot="1" x14ac:dyDescent="0.25">
      <c r="A3" s="53"/>
      <c r="B3" s="51"/>
      <c r="C3" s="51"/>
      <c r="D3" s="28"/>
      <c r="E3" s="51"/>
      <c r="F3" s="28"/>
      <c r="G3" s="51"/>
      <c r="H3" cm="1">
        <f t="array" ref="H3">SUM(IFERROR(1/COUNTIF(A3:A200,A3:A200),0))</f>
        <v>0</v>
      </c>
      <c r="I3" s="1" t="s">
        <v>23215</v>
      </c>
    </row>
    <row r="4" spans="1:12" ht="17" thickBot="1" x14ac:dyDescent="0.25">
      <c r="A4" s="53"/>
      <c r="B4" s="51"/>
      <c r="C4" s="51"/>
      <c r="D4" s="28"/>
      <c r="E4" s="51"/>
      <c r="F4" s="28"/>
      <c r="G4" s="51"/>
      <c r="H4">
        <f>COUNTIF(B3:B200,"Presidente do Comitê Organizador")</f>
        <v>0</v>
      </c>
      <c r="I4" s="1" t="s">
        <v>23170</v>
      </c>
      <c r="J4" s="1" t="s">
        <v>23167</v>
      </c>
      <c r="K4" s="1">
        <f>COUNTIF(E3:E200,"Evento Internacional")</f>
        <v>0</v>
      </c>
      <c r="L4" s="1">
        <v>2017</v>
      </c>
    </row>
    <row r="5" spans="1:12" ht="17" thickBot="1" x14ac:dyDescent="0.25">
      <c r="A5" s="53"/>
      <c r="B5" s="51"/>
      <c r="C5" s="51"/>
      <c r="D5" s="28"/>
      <c r="E5" s="51"/>
      <c r="F5" s="28"/>
      <c r="G5" s="51"/>
      <c r="H5">
        <f>COUNTIF(B3:B200,"Presidente do Comitê Científico")</f>
        <v>0</v>
      </c>
      <c r="I5" s="1" t="s">
        <v>23171</v>
      </c>
      <c r="J5" s="1" t="s">
        <v>23168</v>
      </c>
      <c r="K5" s="1">
        <f>COUNTIF(E3:E200,"Evento Nacional")</f>
        <v>0</v>
      </c>
      <c r="L5" s="1">
        <v>2018</v>
      </c>
    </row>
    <row r="6" spans="1:12" ht="17" thickBot="1" x14ac:dyDescent="0.25">
      <c r="A6" s="53"/>
      <c r="B6" s="51"/>
      <c r="C6" s="51"/>
      <c r="D6" s="28"/>
      <c r="E6" s="51"/>
      <c r="F6" s="28"/>
      <c r="G6" s="51"/>
      <c r="H6">
        <f>COUNTIF(B3:B200,"Membro do Comitê Organizador")</f>
        <v>0</v>
      </c>
      <c r="I6" s="1" t="s">
        <v>23172</v>
      </c>
      <c r="J6" s="1" t="s">
        <v>23169</v>
      </c>
      <c r="K6" s="1">
        <f>COUNTIF(E3:E200,"Evento Regional")</f>
        <v>0</v>
      </c>
      <c r="L6" s="1">
        <v>2019</v>
      </c>
    </row>
    <row r="7" spans="1:12" ht="17" thickBot="1" x14ac:dyDescent="0.25">
      <c r="A7" s="53"/>
      <c r="B7" s="51"/>
      <c r="C7" s="51"/>
      <c r="D7" s="28"/>
      <c r="E7" s="51"/>
      <c r="F7" s="28"/>
      <c r="G7" s="51"/>
      <c r="H7">
        <f>COUNTIF(B3:B200,"Membro do Comitê Científico")</f>
        <v>0</v>
      </c>
      <c r="I7" s="1" t="s">
        <v>23173</v>
      </c>
      <c r="L7" s="1">
        <v>2020</v>
      </c>
    </row>
    <row r="8" spans="1:12" ht="17" thickBot="1" x14ac:dyDescent="0.25">
      <c r="A8" s="53"/>
      <c r="B8" s="51"/>
      <c r="C8" s="51"/>
      <c r="D8" s="28"/>
      <c r="E8" s="51"/>
      <c r="F8" s="28"/>
      <c r="G8" s="51"/>
    </row>
    <row r="9" spans="1:12" ht="17" thickBot="1" x14ac:dyDescent="0.25">
      <c r="A9" s="53"/>
      <c r="B9" s="51"/>
      <c r="C9" s="51"/>
      <c r="D9" s="28"/>
      <c r="E9" s="51"/>
      <c r="F9" s="28"/>
      <c r="G9" s="51"/>
    </row>
    <row r="10" spans="1:12" ht="17" thickBot="1" x14ac:dyDescent="0.25">
      <c r="A10" s="53"/>
      <c r="B10" s="51"/>
      <c r="C10" s="51"/>
      <c r="D10" s="28"/>
      <c r="E10" s="51"/>
      <c r="F10" s="28"/>
      <c r="G10" s="51"/>
    </row>
    <row r="11" spans="1:12" ht="17" thickBot="1" x14ac:dyDescent="0.25">
      <c r="A11" s="53"/>
      <c r="B11" s="51"/>
      <c r="C11" s="51"/>
      <c r="D11" s="28"/>
      <c r="E11" s="51"/>
      <c r="F11" s="28"/>
      <c r="G11" s="51"/>
    </row>
    <row r="12" spans="1:12" ht="17" thickBot="1" x14ac:dyDescent="0.25">
      <c r="A12" s="53"/>
      <c r="B12" s="51"/>
      <c r="C12" s="51"/>
      <c r="D12" s="28"/>
      <c r="E12" s="51"/>
      <c r="F12" s="28"/>
      <c r="G12" s="51"/>
    </row>
    <row r="13" spans="1:12" ht="17" thickBot="1" x14ac:dyDescent="0.25">
      <c r="A13" s="53"/>
      <c r="B13" s="51"/>
      <c r="C13" s="51"/>
      <c r="D13" s="28"/>
      <c r="E13" s="51"/>
      <c r="F13" s="28"/>
      <c r="G13" s="51"/>
    </row>
    <row r="14" spans="1:12" ht="17" thickBot="1" x14ac:dyDescent="0.25">
      <c r="A14" s="53"/>
      <c r="B14" s="51"/>
      <c r="C14" s="51"/>
      <c r="D14" s="28"/>
      <c r="E14" s="51"/>
      <c r="F14" s="28"/>
      <c r="G14" s="51"/>
    </row>
    <row r="15" spans="1:12" ht="17" thickBot="1" x14ac:dyDescent="0.25">
      <c r="A15" s="53"/>
      <c r="B15" s="51"/>
      <c r="C15" s="51"/>
      <c r="D15" s="28"/>
      <c r="E15" s="51"/>
      <c r="F15" s="28"/>
      <c r="G15" s="51"/>
    </row>
    <row r="16" spans="1:12" ht="17" thickBot="1" x14ac:dyDescent="0.25">
      <c r="A16" s="53"/>
      <c r="B16" s="51"/>
      <c r="C16" s="51"/>
      <c r="D16" s="28"/>
      <c r="E16" s="51"/>
      <c r="F16" s="28"/>
      <c r="G16" s="51"/>
    </row>
    <row r="17" spans="1:7" ht="17" thickBot="1" x14ac:dyDescent="0.25">
      <c r="A17" s="53"/>
      <c r="B17" s="51"/>
      <c r="C17" s="51"/>
      <c r="D17" s="28"/>
      <c r="E17" s="51"/>
      <c r="F17" s="28"/>
      <c r="G17" s="51"/>
    </row>
    <row r="18" spans="1:7" ht="17" thickBot="1" x14ac:dyDescent="0.25">
      <c r="A18" s="53"/>
      <c r="B18" s="51"/>
      <c r="C18" s="51"/>
      <c r="D18" s="28"/>
      <c r="E18" s="51"/>
      <c r="F18" s="28"/>
      <c r="G18" s="51"/>
    </row>
    <row r="19" spans="1:7" ht="17" thickBot="1" x14ac:dyDescent="0.25">
      <c r="A19" s="53"/>
      <c r="B19" s="51"/>
      <c r="C19" s="51"/>
      <c r="D19" s="28"/>
      <c r="E19" s="51"/>
      <c r="F19" s="28"/>
      <c r="G19" s="51"/>
    </row>
    <row r="20" spans="1:7" ht="17" thickBot="1" x14ac:dyDescent="0.25">
      <c r="A20" s="53"/>
      <c r="B20" s="51"/>
      <c r="C20" s="51"/>
      <c r="D20" s="28"/>
      <c r="E20" s="51"/>
      <c r="F20" s="28"/>
      <c r="G20" s="51"/>
    </row>
    <row r="21" spans="1:7" ht="17" thickBot="1" x14ac:dyDescent="0.25">
      <c r="A21" s="53"/>
      <c r="B21" s="51"/>
      <c r="C21" s="51"/>
      <c r="D21" s="28"/>
      <c r="E21" s="51"/>
      <c r="F21" s="28"/>
      <c r="G21" s="51"/>
    </row>
    <row r="22" spans="1:7" ht="17" thickBot="1" x14ac:dyDescent="0.25">
      <c r="A22" s="53"/>
      <c r="B22" s="51"/>
      <c r="C22" s="51"/>
      <c r="D22" s="28"/>
      <c r="E22" s="51"/>
      <c r="F22" s="28"/>
      <c r="G22" s="51"/>
    </row>
    <row r="23" spans="1:7" ht="17" thickBot="1" x14ac:dyDescent="0.25">
      <c r="A23" s="53"/>
      <c r="B23" s="51"/>
      <c r="C23" s="51"/>
      <c r="D23" s="28"/>
      <c r="E23" s="51"/>
      <c r="F23" s="28"/>
      <c r="G23" s="51"/>
    </row>
    <row r="24" spans="1:7" ht="17" thickBot="1" x14ac:dyDescent="0.25">
      <c r="A24" s="53"/>
      <c r="B24" s="51"/>
      <c r="C24" s="51"/>
      <c r="D24" s="28"/>
      <c r="E24" s="51"/>
      <c r="F24" s="28"/>
      <c r="G24" s="51"/>
    </row>
    <row r="25" spans="1:7" ht="17" thickBot="1" x14ac:dyDescent="0.25">
      <c r="A25" s="53"/>
      <c r="B25" s="51"/>
      <c r="C25" s="51"/>
      <c r="D25" s="28"/>
      <c r="E25" s="51"/>
      <c r="F25" s="28"/>
      <c r="G25" s="51"/>
    </row>
    <row r="26" spans="1:7" ht="17" thickBot="1" x14ac:dyDescent="0.25">
      <c r="A26" s="53"/>
      <c r="B26" s="51"/>
      <c r="C26" s="51"/>
      <c r="D26" s="28"/>
      <c r="E26" s="51"/>
      <c r="F26" s="28"/>
      <c r="G26" s="51"/>
    </row>
    <row r="27" spans="1:7" ht="17" thickBot="1" x14ac:dyDescent="0.25">
      <c r="A27" s="53"/>
      <c r="B27" s="51"/>
      <c r="C27" s="51"/>
      <c r="D27" s="28"/>
      <c r="E27" s="51"/>
      <c r="F27" s="28"/>
      <c r="G27" s="51"/>
    </row>
    <row r="28" spans="1:7" ht="17" thickBot="1" x14ac:dyDescent="0.25">
      <c r="A28" s="53"/>
      <c r="B28" s="51"/>
      <c r="C28" s="51"/>
      <c r="D28" s="28"/>
      <c r="E28" s="51"/>
      <c r="F28" s="28"/>
      <c r="G28" s="51"/>
    </row>
    <row r="29" spans="1:7" ht="17" thickBot="1" x14ac:dyDescent="0.25">
      <c r="A29" s="53"/>
      <c r="B29" s="51"/>
      <c r="C29" s="51"/>
      <c r="D29" s="28"/>
      <c r="E29" s="51"/>
      <c r="F29" s="28"/>
      <c r="G29" s="51"/>
    </row>
    <row r="30" spans="1:7" ht="17" thickBot="1" x14ac:dyDescent="0.25">
      <c r="A30" s="53"/>
      <c r="B30" s="51"/>
      <c r="C30" s="51"/>
      <c r="D30" s="28"/>
      <c r="E30" s="51"/>
      <c r="F30" s="28"/>
      <c r="G30" s="51"/>
    </row>
    <row r="31" spans="1:7" ht="17" thickBot="1" x14ac:dyDescent="0.25">
      <c r="A31" s="53"/>
      <c r="B31" s="51"/>
      <c r="C31" s="51"/>
      <c r="D31" s="28"/>
      <c r="E31" s="51"/>
      <c r="F31" s="28"/>
      <c r="G31" s="51"/>
    </row>
    <row r="32" spans="1:7" ht="17" thickBot="1" x14ac:dyDescent="0.25">
      <c r="A32" s="53"/>
      <c r="B32" s="51"/>
      <c r="C32" s="51"/>
      <c r="D32" s="28"/>
      <c r="E32" s="51"/>
      <c r="F32" s="28"/>
      <c r="G32" s="51"/>
    </row>
    <row r="33" spans="1:7" ht="17" thickBot="1" x14ac:dyDescent="0.25">
      <c r="A33" s="53"/>
      <c r="B33" s="51"/>
      <c r="C33" s="51"/>
      <c r="D33" s="28"/>
      <c r="E33" s="51"/>
      <c r="F33" s="28"/>
      <c r="G33" s="51"/>
    </row>
    <row r="34" spans="1:7" ht="17" thickBot="1" x14ac:dyDescent="0.25">
      <c r="A34" s="53"/>
      <c r="B34" s="51"/>
      <c r="C34" s="51"/>
      <c r="D34" s="28"/>
      <c r="E34" s="51"/>
      <c r="F34" s="28"/>
      <c r="G34" s="51"/>
    </row>
    <row r="35" spans="1:7" ht="17" thickBot="1" x14ac:dyDescent="0.25">
      <c r="A35" s="53"/>
      <c r="B35" s="51"/>
      <c r="C35" s="51"/>
      <c r="D35" s="28"/>
      <c r="E35" s="51"/>
      <c r="F35" s="28"/>
      <c r="G35" s="51"/>
    </row>
    <row r="36" spans="1:7" ht="17" thickBot="1" x14ac:dyDescent="0.25">
      <c r="A36" s="53"/>
      <c r="B36" s="51"/>
      <c r="C36" s="51"/>
      <c r="D36" s="28"/>
      <c r="E36" s="51"/>
      <c r="F36" s="28"/>
      <c r="G36" s="51"/>
    </row>
    <row r="37" spans="1:7" ht="17" thickBot="1" x14ac:dyDescent="0.25">
      <c r="A37" s="53"/>
      <c r="B37" s="51"/>
      <c r="C37" s="51"/>
      <c r="D37" s="28"/>
      <c r="E37" s="51"/>
      <c r="F37" s="28"/>
      <c r="G37" s="51"/>
    </row>
    <row r="38" spans="1:7" ht="17" thickBot="1" x14ac:dyDescent="0.25">
      <c r="A38" s="53"/>
      <c r="B38" s="51"/>
      <c r="C38" s="51"/>
      <c r="D38" s="28"/>
      <c r="E38" s="51"/>
      <c r="F38" s="28"/>
      <c r="G38" s="51"/>
    </row>
    <row r="39" spans="1:7" ht="17" thickBot="1" x14ac:dyDescent="0.25">
      <c r="A39" s="53"/>
      <c r="B39" s="51"/>
      <c r="C39" s="51"/>
      <c r="D39" s="28"/>
      <c r="E39" s="51"/>
      <c r="F39" s="28"/>
      <c r="G39" s="51"/>
    </row>
    <row r="40" spans="1:7" ht="17" thickBot="1" x14ac:dyDescent="0.25">
      <c r="A40" s="53"/>
      <c r="B40" s="51"/>
      <c r="C40" s="51"/>
      <c r="D40" s="28"/>
      <c r="E40" s="51"/>
      <c r="F40" s="28"/>
      <c r="G40" s="51"/>
    </row>
    <row r="41" spans="1:7" ht="17" thickBot="1" x14ac:dyDescent="0.25">
      <c r="A41" s="53"/>
      <c r="B41" s="51"/>
      <c r="C41" s="51"/>
      <c r="D41" s="28"/>
      <c r="E41" s="51"/>
      <c r="F41" s="28"/>
      <c r="G41" s="51"/>
    </row>
    <row r="42" spans="1:7" ht="17" thickBot="1" x14ac:dyDescent="0.25">
      <c r="A42" s="53"/>
      <c r="B42" s="51"/>
      <c r="C42" s="51"/>
      <c r="D42" s="28"/>
      <c r="E42" s="51"/>
      <c r="F42" s="28"/>
      <c r="G42" s="51"/>
    </row>
    <row r="43" spans="1:7" ht="17" thickBot="1" x14ac:dyDescent="0.25">
      <c r="A43" s="53"/>
      <c r="B43" s="51"/>
      <c r="C43" s="51"/>
      <c r="D43" s="28"/>
      <c r="E43" s="51"/>
      <c r="F43" s="28"/>
      <c r="G43" s="51"/>
    </row>
    <row r="44" spans="1:7" ht="17" thickBot="1" x14ac:dyDescent="0.25">
      <c r="A44" s="53"/>
      <c r="B44" s="51"/>
      <c r="C44" s="51"/>
      <c r="D44" s="28"/>
      <c r="E44" s="51"/>
      <c r="F44" s="28"/>
      <c r="G44" s="51"/>
    </row>
    <row r="45" spans="1:7" ht="17" thickBot="1" x14ac:dyDescent="0.25">
      <c r="A45" s="53"/>
      <c r="B45" s="51"/>
      <c r="C45" s="51"/>
      <c r="D45" s="28"/>
      <c r="E45" s="51"/>
      <c r="F45" s="28"/>
      <c r="G45" s="51"/>
    </row>
    <row r="46" spans="1:7" ht="17" thickBot="1" x14ac:dyDescent="0.25">
      <c r="A46" s="53"/>
      <c r="B46" s="51"/>
      <c r="C46" s="51"/>
      <c r="D46" s="28"/>
      <c r="E46" s="51"/>
      <c r="F46" s="28"/>
      <c r="G46" s="51"/>
    </row>
    <row r="47" spans="1:7" ht="17" thickBot="1" x14ac:dyDescent="0.25">
      <c r="A47" s="53"/>
      <c r="B47" s="51"/>
      <c r="C47" s="51"/>
      <c r="D47" s="28"/>
      <c r="E47" s="51"/>
      <c r="F47" s="28"/>
      <c r="G47" s="51"/>
    </row>
    <row r="48" spans="1:7" ht="17" thickBot="1" x14ac:dyDescent="0.25">
      <c r="A48" s="53"/>
      <c r="B48" s="51"/>
      <c r="C48" s="51"/>
      <c r="D48" s="28"/>
      <c r="E48" s="51"/>
      <c r="F48" s="28"/>
      <c r="G48" s="51"/>
    </row>
    <row r="49" spans="1:7" ht="17" thickBot="1" x14ac:dyDescent="0.25">
      <c r="A49" s="53"/>
      <c r="B49" s="51"/>
      <c r="C49" s="51"/>
      <c r="D49" s="28"/>
      <c r="E49" s="51"/>
      <c r="F49" s="28"/>
      <c r="G49" s="51"/>
    </row>
    <row r="50" spans="1:7" ht="17" thickBot="1" x14ac:dyDescent="0.25">
      <c r="A50" s="53"/>
      <c r="B50" s="51"/>
      <c r="C50" s="51"/>
      <c r="D50" s="28"/>
      <c r="E50" s="51"/>
      <c r="F50" s="28"/>
      <c r="G50" s="51"/>
    </row>
    <row r="51" spans="1:7" ht="17" thickBot="1" x14ac:dyDescent="0.25">
      <c r="A51" s="53"/>
      <c r="B51" s="51"/>
      <c r="C51" s="51"/>
      <c r="D51" s="28"/>
      <c r="E51" s="51"/>
      <c r="F51" s="28"/>
      <c r="G51" s="51"/>
    </row>
    <row r="52" spans="1:7" ht="17" thickBot="1" x14ac:dyDescent="0.25">
      <c r="A52" s="53"/>
      <c r="B52" s="51"/>
      <c r="C52" s="51"/>
      <c r="D52" s="28"/>
      <c r="E52" s="51"/>
      <c r="F52" s="28"/>
      <c r="G52" s="51"/>
    </row>
    <row r="53" spans="1:7" ht="17" thickBot="1" x14ac:dyDescent="0.25">
      <c r="A53" s="53"/>
      <c r="B53" s="51"/>
      <c r="C53" s="51"/>
      <c r="D53" s="28"/>
      <c r="E53" s="51"/>
      <c r="F53" s="28"/>
      <c r="G53" s="51"/>
    </row>
    <row r="54" spans="1:7" ht="17" thickBot="1" x14ac:dyDescent="0.25">
      <c r="A54" s="53"/>
      <c r="B54" s="51"/>
      <c r="C54" s="51"/>
      <c r="D54" s="28"/>
      <c r="E54" s="51"/>
      <c r="F54" s="28"/>
      <c r="G54" s="51"/>
    </row>
    <row r="55" spans="1:7" ht="17" thickBot="1" x14ac:dyDescent="0.25">
      <c r="A55" s="53"/>
      <c r="B55" s="51"/>
      <c r="C55" s="51"/>
      <c r="D55" s="28"/>
      <c r="E55" s="51"/>
      <c r="F55" s="28"/>
      <c r="G55" s="51"/>
    </row>
    <row r="56" spans="1:7" ht="17" thickBot="1" x14ac:dyDescent="0.25">
      <c r="A56" s="53"/>
      <c r="B56" s="51"/>
      <c r="C56" s="51"/>
      <c r="D56" s="28"/>
      <c r="E56" s="51"/>
      <c r="F56" s="28"/>
      <c r="G56" s="51"/>
    </row>
    <row r="57" spans="1:7" ht="17" thickBot="1" x14ac:dyDescent="0.25">
      <c r="A57" s="53"/>
      <c r="B57" s="51"/>
      <c r="C57" s="51"/>
      <c r="D57" s="28"/>
      <c r="E57" s="51"/>
      <c r="F57" s="28"/>
      <c r="G57" s="51"/>
    </row>
    <row r="58" spans="1:7" ht="17" thickBot="1" x14ac:dyDescent="0.25">
      <c r="A58" s="53"/>
      <c r="B58" s="51"/>
      <c r="C58" s="51"/>
      <c r="D58" s="28"/>
      <c r="E58" s="51"/>
      <c r="F58" s="28"/>
      <c r="G58" s="51"/>
    </row>
    <row r="59" spans="1:7" ht="17" thickBot="1" x14ac:dyDescent="0.25">
      <c r="A59" s="53"/>
      <c r="B59" s="51"/>
      <c r="C59" s="51"/>
      <c r="D59" s="28"/>
      <c r="E59" s="51"/>
      <c r="F59" s="28"/>
      <c r="G59" s="51"/>
    </row>
    <row r="60" spans="1:7" ht="17" thickBot="1" x14ac:dyDescent="0.25">
      <c r="A60" s="53"/>
      <c r="B60" s="51"/>
      <c r="C60" s="51"/>
      <c r="D60" s="28"/>
      <c r="E60" s="51"/>
      <c r="F60" s="28"/>
      <c r="G60" s="51"/>
    </row>
    <row r="61" spans="1:7" ht="17" thickBot="1" x14ac:dyDescent="0.25">
      <c r="A61" s="53"/>
      <c r="B61" s="51"/>
      <c r="C61" s="51"/>
      <c r="D61" s="28"/>
      <c r="E61" s="51"/>
      <c r="F61" s="28"/>
      <c r="G61" s="51"/>
    </row>
    <row r="62" spans="1:7" ht="17" thickBot="1" x14ac:dyDescent="0.25">
      <c r="A62" s="53"/>
      <c r="B62" s="51"/>
      <c r="C62" s="51"/>
      <c r="D62" s="28"/>
      <c r="E62" s="51"/>
      <c r="F62" s="28"/>
      <c r="G62" s="51"/>
    </row>
    <row r="63" spans="1:7" ht="17" thickBot="1" x14ac:dyDescent="0.25">
      <c r="A63" s="53"/>
      <c r="B63" s="51"/>
      <c r="C63" s="51"/>
      <c r="D63" s="28"/>
      <c r="E63" s="51"/>
      <c r="F63" s="28"/>
      <c r="G63" s="51"/>
    </row>
    <row r="64" spans="1:7" ht="17" thickBot="1" x14ac:dyDescent="0.25">
      <c r="A64" s="53"/>
      <c r="B64" s="51"/>
      <c r="C64" s="51"/>
      <c r="D64" s="28"/>
      <c r="E64" s="51"/>
      <c r="F64" s="28"/>
      <c r="G64" s="51"/>
    </row>
    <row r="65" spans="1:7" ht="17" thickBot="1" x14ac:dyDescent="0.25">
      <c r="A65" s="53"/>
      <c r="B65" s="51"/>
      <c r="C65" s="51"/>
      <c r="D65" s="28"/>
      <c r="E65" s="51"/>
      <c r="F65" s="28"/>
      <c r="G65" s="51"/>
    </row>
    <row r="66" spans="1:7" ht="17" thickBot="1" x14ac:dyDescent="0.25">
      <c r="A66" s="53"/>
      <c r="B66" s="51"/>
      <c r="C66" s="51"/>
      <c r="D66" s="28"/>
      <c r="E66" s="51"/>
      <c r="F66" s="28"/>
      <c r="G66" s="51"/>
    </row>
    <row r="67" spans="1:7" ht="17" thickBot="1" x14ac:dyDescent="0.25">
      <c r="A67" s="53"/>
      <c r="B67" s="51"/>
      <c r="C67" s="51"/>
      <c r="D67" s="28"/>
      <c r="E67" s="51"/>
      <c r="F67" s="28"/>
      <c r="G67" s="51"/>
    </row>
    <row r="68" spans="1:7" ht="17" thickBot="1" x14ac:dyDescent="0.25">
      <c r="A68" s="53"/>
      <c r="B68" s="51"/>
      <c r="C68" s="51"/>
      <c r="D68" s="28"/>
      <c r="E68" s="51"/>
      <c r="F68" s="28"/>
      <c r="G68" s="51"/>
    </row>
    <row r="69" spans="1:7" ht="17" thickBot="1" x14ac:dyDescent="0.25">
      <c r="A69" s="53"/>
      <c r="B69" s="51"/>
      <c r="C69" s="51"/>
      <c r="D69" s="28"/>
      <c r="E69" s="51"/>
      <c r="F69" s="28"/>
      <c r="G69" s="51"/>
    </row>
    <row r="70" spans="1:7" ht="17" thickBot="1" x14ac:dyDescent="0.25">
      <c r="A70" s="53"/>
      <c r="B70" s="51"/>
      <c r="C70" s="51"/>
      <c r="D70" s="28"/>
      <c r="E70" s="51"/>
      <c r="F70" s="28"/>
      <c r="G70" s="51"/>
    </row>
    <row r="71" spans="1:7" ht="17" thickBot="1" x14ac:dyDescent="0.25">
      <c r="A71" s="53"/>
      <c r="B71" s="51"/>
      <c r="C71" s="51"/>
      <c r="D71" s="28"/>
      <c r="E71" s="51"/>
      <c r="F71" s="28"/>
      <c r="G71" s="51"/>
    </row>
    <row r="72" spans="1:7" ht="17" thickBot="1" x14ac:dyDescent="0.25">
      <c r="A72" s="53"/>
      <c r="B72" s="51"/>
      <c r="C72" s="51"/>
      <c r="D72" s="28"/>
      <c r="E72" s="51"/>
      <c r="F72" s="28"/>
      <c r="G72" s="51"/>
    </row>
    <row r="73" spans="1:7" ht="17" thickBot="1" x14ac:dyDescent="0.25">
      <c r="A73" s="53"/>
      <c r="B73" s="51"/>
      <c r="C73" s="51"/>
      <c r="D73" s="28"/>
      <c r="E73" s="51"/>
      <c r="F73" s="28"/>
      <c r="G73" s="51"/>
    </row>
    <row r="74" spans="1:7" ht="17" thickBot="1" x14ac:dyDescent="0.25">
      <c r="A74" s="53"/>
      <c r="B74" s="51"/>
      <c r="C74" s="51"/>
      <c r="D74" s="28"/>
      <c r="E74" s="51"/>
      <c r="F74" s="28"/>
      <c r="G74" s="51"/>
    </row>
    <row r="75" spans="1:7" ht="17" thickBot="1" x14ac:dyDescent="0.25">
      <c r="A75" s="53"/>
      <c r="B75" s="51"/>
      <c r="C75" s="51"/>
      <c r="D75" s="28"/>
      <c r="E75" s="51"/>
      <c r="F75" s="28"/>
      <c r="G75" s="51"/>
    </row>
    <row r="76" spans="1:7" ht="17" thickBot="1" x14ac:dyDescent="0.25">
      <c r="A76" s="53"/>
      <c r="B76" s="51"/>
      <c r="C76" s="51"/>
      <c r="D76" s="28"/>
      <c r="E76" s="51"/>
      <c r="F76" s="28"/>
      <c r="G76" s="51"/>
    </row>
    <row r="77" spans="1:7" ht="17" thickBot="1" x14ac:dyDescent="0.25">
      <c r="A77" s="53"/>
      <c r="B77" s="51"/>
      <c r="C77" s="51"/>
      <c r="D77" s="28"/>
      <c r="E77" s="51"/>
      <c r="F77" s="28"/>
      <c r="G77" s="51"/>
    </row>
    <row r="78" spans="1:7" ht="17" thickBot="1" x14ac:dyDescent="0.25">
      <c r="A78" s="53"/>
      <c r="B78" s="51"/>
      <c r="C78" s="51"/>
      <c r="D78" s="28"/>
      <c r="E78" s="51"/>
      <c r="F78" s="28"/>
      <c r="G78" s="51"/>
    </row>
    <row r="79" spans="1:7" ht="17" thickBot="1" x14ac:dyDescent="0.25">
      <c r="A79" s="53"/>
      <c r="B79" s="51"/>
      <c r="C79" s="51"/>
      <c r="D79" s="28"/>
      <c r="E79" s="51"/>
      <c r="F79" s="28"/>
      <c r="G79" s="51"/>
    </row>
    <row r="80" spans="1:7" ht="17" thickBot="1" x14ac:dyDescent="0.25">
      <c r="A80" s="53"/>
      <c r="B80" s="51"/>
      <c r="C80" s="51"/>
      <c r="D80" s="28"/>
      <c r="E80" s="51"/>
      <c r="F80" s="28"/>
      <c r="G80" s="51"/>
    </row>
    <row r="81" spans="1:7" ht="17" thickBot="1" x14ac:dyDescent="0.25">
      <c r="A81" s="53"/>
      <c r="B81" s="51"/>
      <c r="C81" s="51"/>
      <c r="D81" s="28"/>
      <c r="E81" s="51"/>
      <c r="F81" s="28"/>
      <c r="G81" s="51"/>
    </row>
    <row r="82" spans="1:7" ht="17" thickBot="1" x14ac:dyDescent="0.25">
      <c r="A82" s="53"/>
      <c r="B82" s="51"/>
      <c r="C82" s="51"/>
      <c r="D82" s="28"/>
      <c r="E82" s="51"/>
      <c r="F82" s="28"/>
      <c r="G82" s="51"/>
    </row>
    <row r="83" spans="1:7" ht="17" thickBot="1" x14ac:dyDescent="0.25">
      <c r="A83" s="53"/>
      <c r="B83" s="51"/>
      <c r="C83" s="51"/>
      <c r="D83" s="28"/>
      <c r="E83" s="51"/>
      <c r="F83" s="28"/>
      <c r="G83" s="51"/>
    </row>
    <row r="84" spans="1:7" ht="17" thickBot="1" x14ac:dyDescent="0.25">
      <c r="A84" s="53"/>
      <c r="B84" s="51"/>
      <c r="C84" s="51"/>
      <c r="D84" s="28"/>
      <c r="E84" s="51"/>
      <c r="F84" s="28"/>
      <c r="G84" s="51"/>
    </row>
    <row r="85" spans="1:7" ht="17" thickBot="1" x14ac:dyDescent="0.25">
      <c r="A85" s="53"/>
      <c r="B85" s="51"/>
      <c r="C85" s="51"/>
      <c r="D85" s="28"/>
      <c r="E85" s="51"/>
      <c r="F85" s="28"/>
      <c r="G85" s="51"/>
    </row>
    <row r="86" spans="1:7" ht="17" thickBot="1" x14ac:dyDescent="0.25">
      <c r="A86" s="53"/>
      <c r="B86" s="51"/>
      <c r="C86" s="51"/>
      <c r="D86" s="28"/>
      <c r="E86" s="51"/>
      <c r="F86" s="28"/>
      <c r="G86" s="51"/>
    </row>
    <row r="87" spans="1:7" ht="17" thickBot="1" x14ac:dyDescent="0.25">
      <c r="A87" s="53"/>
      <c r="B87" s="51"/>
      <c r="C87" s="51"/>
      <c r="D87" s="28"/>
      <c r="E87" s="51"/>
      <c r="F87" s="28"/>
      <c r="G87" s="51"/>
    </row>
    <row r="88" spans="1:7" ht="17" thickBot="1" x14ac:dyDescent="0.25">
      <c r="A88" s="53"/>
      <c r="B88" s="51"/>
      <c r="C88" s="51"/>
      <c r="D88" s="28"/>
      <c r="E88" s="51"/>
      <c r="F88" s="28"/>
      <c r="G88" s="51"/>
    </row>
    <row r="89" spans="1:7" ht="17" thickBot="1" x14ac:dyDescent="0.25">
      <c r="A89" s="53"/>
      <c r="B89" s="51"/>
      <c r="C89" s="51"/>
      <c r="D89" s="28"/>
      <c r="E89" s="51"/>
      <c r="F89" s="28"/>
      <c r="G89" s="51"/>
    </row>
    <row r="90" spans="1:7" ht="17" thickBot="1" x14ac:dyDescent="0.25">
      <c r="A90" s="53"/>
      <c r="B90" s="51"/>
      <c r="C90" s="51"/>
      <c r="D90" s="28"/>
      <c r="E90" s="51"/>
      <c r="F90" s="28"/>
      <c r="G90" s="51"/>
    </row>
    <row r="91" spans="1:7" ht="17" thickBot="1" x14ac:dyDescent="0.25">
      <c r="A91" s="53"/>
      <c r="B91" s="51"/>
      <c r="C91" s="51"/>
      <c r="D91" s="28"/>
      <c r="E91" s="51"/>
      <c r="F91" s="28"/>
      <c r="G91" s="51"/>
    </row>
    <row r="92" spans="1:7" ht="17" thickBot="1" x14ac:dyDescent="0.25">
      <c r="A92" s="53"/>
      <c r="B92" s="51"/>
      <c r="C92" s="51"/>
      <c r="D92" s="28"/>
      <c r="E92" s="51"/>
      <c r="F92" s="28"/>
      <c r="G92" s="51"/>
    </row>
    <row r="93" spans="1:7" ht="17" thickBot="1" x14ac:dyDescent="0.25">
      <c r="A93" s="53"/>
      <c r="B93" s="51"/>
      <c r="C93" s="51"/>
      <c r="D93" s="28"/>
      <c r="E93" s="51"/>
      <c r="F93" s="28"/>
      <c r="G93" s="51"/>
    </row>
    <row r="94" spans="1:7" ht="17" thickBot="1" x14ac:dyDescent="0.25">
      <c r="A94" s="53"/>
      <c r="B94" s="51"/>
      <c r="C94" s="51"/>
      <c r="D94" s="28"/>
      <c r="E94" s="51"/>
      <c r="F94" s="28"/>
      <c r="G94" s="51"/>
    </row>
    <row r="95" spans="1:7" ht="17" thickBot="1" x14ac:dyDescent="0.25">
      <c r="A95" s="53"/>
      <c r="B95" s="51"/>
      <c r="C95" s="51"/>
      <c r="D95" s="28"/>
      <c r="E95" s="51"/>
      <c r="F95" s="28"/>
      <c r="G95" s="51"/>
    </row>
    <row r="96" spans="1:7" ht="17" thickBot="1" x14ac:dyDescent="0.25">
      <c r="A96" s="53"/>
      <c r="B96" s="51"/>
      <c r="C96" s="51"/>
      <c r="D96" s="28"/>
      <c r="E96" s="51"/>
      <c r="F96" s="28"/>
      <c r="G96" s="51"/>
    </row>
    <row r="97" spans="1:7" ht="17" thickBot="1" x14ac:dyDescent="0.25">
      <c r="A97" s="53"/>
      <c r="B97" s="51"/>
      <c r="C97" s="51"/>
      <c r="D97" s="28"/>
      <c r="E97" s="51"/>
      <c r="F97" s="28"/>
      <c r="G97" s="51"/>
    </row>
    <row r="98" spans="1:7" ht="17" thickBot="1" x14ac:dyDescent="0.25">
      <c r="A98" s="53"/>
      <c r="B98" s="51"/>
      <c r="C98" s="51"/>
      <c r="D98" s="28"/>
      <c r="E98" s="51"/>
      <c r="F98" s="28"/>
      <c r="G98" s="51"/>
    </row>
    <row r="99" spans="1:7" ht="17" thickBot="1" x14ac:dyDescent="0.25">
      <c r="A99" s="53"/>
      <c r="B99" s="51"/>
      <c r="C99" s="51"/>
      <c r="D99" s="28"/>
      <c r="E99" s="51"/>
      <c r="F99" s="28"/>
      <c r="G99" s="51"/>
    </row>
    <row r="100" spans="1:7" ht="17" thickBot="1" x14ac:dyDescent="0.25">
      <c r="A100" s="53"/>
      <c r="B100" s="51"/>
      <c r="C100" s="51"/>
      <c r="D100" s="28"/>
      <c r="E100" s="51"/>
      <c r="F100" s="28"/>
      <c r="G100" s="51"/>
    </row>
    <row r="101" spans="1:7" ht="17" thickBot="1" x14ac:dyDescent="0.25">
      <c r="A101" s="53"/>
      <c r="B101" s="51"/>
      <c r="C101" s="51"/>
      <c r="D101" s="28"/>
      <c r="E101" s="51"/>
      <c r="F101" s="28"/>
      <c r="G101" s="51"/>
    </row>
    <row r="102" spans="1:7" ht="17" thickBot="1" x14ac:dyDescent="0.25">
      <c r="A102" s="53"/>
      <c r="B102" s="51"/>
      <c r="C102" s="51"/>
      <c r="D102" s="28"/>
      <c r="E102" s="51"/>
      <c r="F102" s="28"/>
      <c r="G102" s="51"/>
    </row>
    <row r="103" spans="1:7" ht="17" thickBot="1" x14ac:dyDescent="0.25">
      <c r="A103" s="53"/>
      <c r="B103" s="51"/>
      <c r="C103" s="51"/>
      <c r="D103" s="28"/>
      <c r="E103" s="51"/>
      <c r="F103" s="28"/>
      <c r="G103" s="51"/>
    </row>
    <row r="104" spans="1:7" ht="17" thickBot="1" x14ac:dyDescent="0.25">
      <c r="A104" s="53"/>
      <c r="B104" s="51"/>
      <c r="C104" s="51"/>
      <c r="D104" s="28"/>
      <c r="E104" s="51"/>
      <c r="F104" s="28"/>
      <c r="G104" s="51"/>
    </row>
    <row r="105" spans="1:7" ht="17" thickBot="1" x14ac:dyDescent="0.25">
      <c r="A105" s="53"/>
      <c r="B105" s="51"/>
      <c r="C105" s="51"/>
      <c r="D105" s="28"/>
      <c r="E105" s="51"/>
      <c r="F105" s="28"/>
      <c r="G105" s="51"/>
    </row>
    <row r="106" spans="1:7" ht="17" thickBot="1" x14ac:dyDescent="0.25">
      <c r="A106" s="53"/>
      <c r="B106" s="51"/>
      <c r="C106" s="51"/>
      <c r="D106" s="28"/>
      <c r="E106" s="51"/>
      <c r="F106" s="28"/>
      <c r="G106" s="51"/>
    </row>
    <row r="107" spans="1:7" ht="17" thickBot="1" x14ac:dyDescent="0.25">
      <c r="A107" s="53"/>
      <c r="B107" s="51"/>
      <c r="C107" s="51"/>
      <c r="D107" s="28"/>
      <c r="E107" s="51"/>
      <c r="F107" s="28"/>
      <c r="G107" s="51"/>
    </row>
    <row r="108" spans="1:7" ht="17" thickBot="1" x14ac:dyDescent="0.25">
      <c r="A108" s="53"/>
      <c r="B108" s="51"/>
      <c r="C108" s="51"/>
      <c r="D108" s="28"/>
      <c r="E108" s="51"/>
      <c r="F108" s="28"/>
      <c r="G108" s="51"/>
    </row>
    <row r="109" spans="1:7" ht="17" thickBot="1" x14ac:dyDescent="0.25">
      <c r="A109" s="53"/>
      <c r="B109" s="51"/>
      <c r="C109" s="51"/>
      <c r="D109" s="28"/>
      <c r="E109" s="51"/>
      <c r="F109" s="28"/>
      <c r="G109" s="51"/>
    </row>
    <row r="110" spans="1:7" ht="17" thickBot="1" x14ac:dyDescent="0.25">
      <c r="A110" s="53"/>
      <c r="B110" s="51"/>
      <c r="C110" s="51"/>
      <c r="D110" s="28"/>
      <c r="E110" s="51"/>
      <c r="F110" s="28"/>
      <c r="G110" s="51"/>
    </row>
    <row r="111" spans="1:7" ht="17" thickBot="1" x14ac:dyDescent="0.25">
      <c r="A111" s="53"/>
      <c r="B111" s="51"/>
      <c r="C111" s="51"/>
      <c r="D111" s="28"/>
      <c r="E111" s="51"/>
      <c r="F111" s="28"/>
      <c r="G111" s="51"/>
    </row>
    <row r="112" spans="1:7" ht="17" thickBot="1" x14ac:dyDescent="0.25">
      <c r="A112" s="53"/>
      <c r="B112" s="51"/>
      <c r="C112" s="51"/>
      <c r="D112" s="28"/>
      <c r="E112" s="51"/>
      <c r="F112" s="28"/>
      <c r="G112" s="51"/>
    </row>
    <row r="113" spans="1:7" ht="17" thickBot="1" x14ac:dyDescent="0.25">
      <c r="A113" s="53"/>
      <c r="B113" s="51"/>
      <c r="C113" s="51"/>
      <c r="D113" s="28"/>
      <c r="E113" s="51"/>
      <c r="F113" s="28"/>
      <c r="G113" s="51"/>
    </row>
    <row r="114" spans="1:7" ht="17" thickBot="1" x14ac:dyDescent="0.25">
      <c r="A114" s="53"/>
      <c r="B114" s="51"/>
      <c r="C114" s="51"/>
      <c r="D114" s="28"/>
      <c r="E114" s="51"/>
      <c r="F114" s="28"/>
      <c r="G114" s="51"/>
    </row>
    <row r="115" spans="1:7" ht="17" thickBot="1" x14ac:dyDescent="0.25">
      <c r="A115" s="53"/>
      <c r="B115" s="51"/>
      <c r="C115" s="51"/>
      <c r="D115" s="28"/>
      <c r="E115" s="51"/>
      <c r="F115" s="28"/>
      <c r="G115" s="51"/>
    </row>
    <row r="116" spans="1:7" ht="17" thickBot="1" x14ac:dyDescent="0.25">
      <c r="A116" s="53"/>
      <c r="B116" s="51"/>
      <c r="C116" s="51"/>
      <c r="D116" s="28"/>
      <c r="E116" s="51"/>
      <c r="F116" s="28"/>
      <c r="G116" s="51"/>
    </row>
    <row r="117" spans="1:7" ht="17" thickBot="1" x14ac:dyDescent="0.25">
      <c r="A117" s="53"/>
      <c r="B117" s="51"/>
      <c r="C117" s="51"/>
      <c r="D117" s="28"/>
      <c r="E117" s="51"/>
      <c r="F117" s="28"/>
      <c r="G117" s="51"/>
    </row>
    <row r="118" spans="1:7" ht="17" thickBot="1" x14ac:dyDescent="0.25">
      <c r="A118" s="53"/>
      <c r="B118" s="51"/>
      <c r="C118" s="51"/>
      <c r="D118" s="28"/>
      <c r="E118" s="51"/>
      <c r="F118" s="28"/>
      <c r="G118" s="51"/>
    </row>
    <row r="119" spans="1:7" ht="17" thickBot="1" x14ac:dyDescent="0.25">
      <c r="A119" s="53"/>
      <c r="B119" s="51"/>
      <c r="C119" s="51"/>
      <c r="D119" s="28"/>
      <c r="E119" s="51"/>
      <c r="F119" s="28"/>
      <c r="G119" s="51"/>
    </row>
    <row r="120" spans="1:7" ht="17" thickBot="1" x14ac:dyDescent="0.25">
      <c r="A120" s="53"/>
      <c r="B120" s="51"/>
      <c r="C120" s="51"/>
      <c r="D120" s="28"/>
      <c r="E120" s="51"/>
      <c r="F120" s="28"/>
      <c r="G120" s="51"/>
    </row>
    <row r="121" spans="1:7" ht="17" thickBot="1" x14ac:dyDescent="0.25">
      <c r="A121" s="53"/>
      <c r="B121" s="51"/>
      <c r="C121" s="51"/>
      <c r="D121" s="28"/>
      <c r="E121" s="51"/>
      <c r="F121" s="28"/>
      <c r="G121" s="51"/>
    </row>
    <row r="122" spans="1:7" ht="17" thickBot="1" x14ac:dyDescent="0.25">
      <c r="A122" s="53"/>
      <c r="B122" s="51"/>
      <c r="C122" s="51"/>
      <c r="D122" s="28"/>
      <c r="E122" s="51"/>
      <c r="F122" s="28"/>
      <c r="G122" s="51"/>
    </row>
    <row r="123" spans="1:7" ht="17" thickBot="1" x14ac:dyDescent="0.25">
      <c r="A123" s="53"/>
      <c r="B123" s="51"/>
      <c r="C123" s="51"/>
      <c r="D123" s="28"/>
      <c r="E123" s="51"/>
      <c r="F123" s="28"/>
      <c r="G123" s="51"/>
    </row>
    <row r="124" spans="1:7" ht="17" thickBot="1" x14ac:dyDescent="0.25">
      <c r="A124" s="53"/>
      <c r="B124" s="51"/>
      <c r="C124" s="51"/>
      <c r="D124" s="28"/>
      <c r="E124" s="51"/>
      <c r="F124" s="28"/>
      <c r="G124" s="51"/>
    </row>
    <row r="125" spans="1:7" ht="17" thickBot="1" x14ac:dyDescent="0.25">
      <c r="A125" s="53"/>
      <c r="B125" s="51"/>
      <c r="C125" s="51"/>
      <c r="D125" s="28"/>
      <c r="E125" s="51"/>
      <c r="F125" s="28"/>
      <c r="G125" s="51"/>
    </row>
    <row r="126" spans="1:7" ht="17" thickBot="1" x14ac:dyDescent="0.25">
      <c r="A126" s="53"/>
      <c r="B126" s="51"/>
      <c r="C126" s="51"/>
      <c r="D126" s="28"/>
      <c r="E126" s="51"/>
      <c r="F126" s="28"/>
      <c r="G126" s="51"/>
    </row>
    <row r="127" spans="1:7" ht="17" thickBot="1" x14ac:dyDescent="0.25">
      <c r="A127" s="53"/>
      <c r="B127" s="51"/>
      <c r="C127" s="51"/>
      <c r="D127" s="28"/>
      <c r="E127" s="51"/>
      <c r="F127" s="28"/>
      <c r="G127" s="51"/>
    </row>
    <row r="128" spans="1:7" ht="17" thickBot="1" x14ac:dyDescent="0.25">
      <c r="A128" s="53"/>
      <c r="B128" s="51"/>
      <c r="C128" s="51"/>
      <c r="D128" s="28"/>
      <c r="E128" s="51"/>
      <c r="F128" s="28"/>
      <c r="G128" s="51"/>
    </row>
    <row r="129" spans="1:7" ht="17" thickBot="1" x14ac:dyDescent="0.25">
      <c r="A129" s="53"/>
      <c r="B129" s="51"/>
      <c r="C129" s="51"/>
      <c r="D129" s="28"/>
      <c r="E129" s="51"/>
      <c r="F129" s="28"/>
      <c r="G129" s="51"/>
    </row>
    <row r="130" spans="1:7" ht="17" thickBot="1" x14ac:dyDescent="0.25">
      <c r="A130" s="53"/>
      <c r="B130" s="51"/>
      <c r="C130" s="51"/>
      <c r="D130" s="28"/>
      <c r="E130" s="51"/>
      <c r="F130" s="28"/>
      <c r="G130" s="51"/>
    </row>
    <row r="131" spans="1:7" ht="17" thickBot="1" x14ac:dyDescent="0.25">
      <c r="A131" s="53"/>
      <c r="B131" s="51"/>
      <c r="C131" s="51"/>
      <c r="D131" s="28"/>
      <c r="E131" s="51"/>
      <c r="F131" s="28"/>
      <c r="G131" s="51"/>
    </row>
    <row r="132" spans="1:7" ht="17" thickBot="1" x14ac:dyDescent="0.25">
      <c r="A132" s="53"/>
      <c r="B132" s="51"/>
      <c r="C132" s="51"/>
      <c r="D132" s="28"/>
      <c r="E132" s="51"/>
      <c r="F132" s="28"/>
      <c r="G132" s="51"/>
    </row>
    <row r="133" spans="1:7" ht="17" thickBot="1" x14ac:dyDescent="0.25">
      <c r="A133" s="53"/>
      <c r="B133" s="51"/>
      <c r="C133" s="51"/>
      <c r="D133" s="28"/>
      <c r="E133" s="51"/>
      <c r="F133" s="28"/>
      <c r="G133" s="51"/>
    </row>
    <row r="134" spans="1:7" ht="17" thickBot="1" x14ac:dyDescent="0.25">
      <c r="A134" s="53"/>
      <c r="B134" s="51"/>
      <c r="C134" s="51"/>
      <c r="D134" s="28"/>
      <c r="E134" s="51"/>
      <c r="F134" s="28"/>
      <c r="G134" s="51"/>
    </row>
    <row r="135" spans="1:7" ht="17" thickBot="1" x14ac:dyDescent="0.25">
      <c r="A135" s="53"/>
      <c r="B135" s="51"/>
      <c r="C135" s="51"/>
      <c r="D135" s="28"/>
      <c r="E135" s="51"/>
      <c r="F135" s="28"/>
      <c r="G135" s="51"/>
    </row>
    <row r="136" spans="1:7" ht="17" thickBot="1" x14ac:dyDescent="0.25">
      <c r="A136" s="53"/>
      <c r="B136" s="51"/>
      <c r="C136" s="51"/>
      <c r="D136" s="28"/>
      <c r="E136" s="51"/>
      <c r="F136" s="28"/>
      <c r="G136" s="51"/>
    </row>
    <row r="137" spans="1:7" ht="17" thickBot="1" x14ac:dyDescent="0.25">
      <c r="A137" s="53"/>
      <c r="B137" s="51"/>
      <c r="C137" s="51"/>
      <c r="D137" s="28"/>
      <c r="E137" s="51"/>
      <c r="F137" s="28"/>
      <c r="G137" s="51"/>
    </row>
    <row r="138" spans="1:7" ht="17" thickBot="1" x14ac:dyDescent="0.25">
      <c r="A138" s="53"/>
      <c r="B138" s="51"/>
      <c r="C138" s="51"/>
      <c r="D138" s="28"/>
      <c r="E138" s="51"/>
      <c r="F138" s="28"/>
      <c r="G138" s="51"/>
    </row>
    <row r="139" spans="1:7" ht="17" thickBot="1" x14ac:dyDescent="0.25">
      <c r="A139" s="53"/>
      <c r="B139" s="51"/>
      <c r="C139" s="51"/>
      <c r="D139" s="28"/>
      <c r="E139" s="51"/>
      <c r="F139" s="28"/>
      <c r="G139" s="51"/>
    </row>
    <row r="140" spans="1:7" ht="17" thickBot="1" x14ac:dyDescent="0.25">
      <c r="A140" s="53"/>
      <c r="B140" s="51"/>
      <c r="C140" s="51"/>
      <c r="D140" s="28"/>
      <c r="E140" s="51"/>
      <c r="F140" s="28"/>
      <c r="G140" s="51"/>
    </row>
    <row r="141" spans="1:7" ht="17" thickBot="1" x14ac:dyDescent="0.25">
      <c r="A141" s="53"/>
      <c r="B141" s="51"/>
      <c r="C141" s="51"/>
      <c r="D141" s="28"/>
      <c r="E141" s="51"/>
      <c r="F141" s="28"/>
      <c r="G141" s="51"/>
    </row>
    <row r="142" spans="1:7" ht="17" thickBot="1" x14ac:dyDescent="0.25">
      <c r="A142" s="53"/>
      <c r="B142" s="51"/>
      <c r="C142" s="51"/>
      <c r="D142" s="28"/>
      <c r="E142" s="51"/>
      <c r="F142" s="28"/>
      <c r="G142" s="51"/>
    </row>
    <row r="143" spans="1:7" ht="17" thickBot="1" x14ac:dyDescent="0.25">
      <c r="A143" s="53"/>
      <c r="B143" s="51"/>
      <c r="C143" s="51"/>
      <c r="D143" s="28"/>
      <c r="E143" s="51"/>
      <c r="F143" s="28"/>
      <c r="G143" s="51"/>
    </row>
    <row r="144" spans="1:7" ht="17" thickBot="1" x14ac:dyDescent="0.25">
      <c r="A144" s="53"/>
      <c r="B144" s="51"/>
      <c r="C144" s="51"/>
      <c r="D144" s="28"/>
      <c r="E144" s="51"/>
      <c r="F144" s="28"/>
      <c r="G144" s="51"/>
    </row>
    <row r="145" spans="1:7" ht="17" thickBot="1" x14ac:dyDescent="0.25">
      <c r="A145" s="53"/>
      <c r="B145" s="51"/>
      <c r="C145" s="51"/>
      <c r="D145" s="28"/>
      <c r="E145" s="51"/>
      <c r="F145" s="28"/>
      <c r="G145" s="51"/>
    </row>
    <row r="146" spans="1:7" ht="17" thickBot="1" x14ac:dyDescent="0.25">
      <c r="A146" s="53"/>
      <c r="B146" s="51"/>
      <c r="C146" s="51"/>
      <c r="D146" s="28"/>
      <c r="E146" s="51"/>
      <c r="F146" s="28"/>
      <c r="G146" s="51"/>
    </row>
    <row r="147" spans="1:7" ht="17" thickBot="1" x14ac:dyDescent="0.25">
      <c r="A147" s="53"/>
      <c r="B147" s="51"/>
      <c r="C147" s="51"/>
      <c r="D147" s="28"/>
      <c r="E147" s="51"/>
      <c r="F147" s="28"/>
      <c r="G147" s="51"/>
    </row>
    <row r="148" spans="1:7" ht="17" thickBot="1" x14ac:dyDescent="0.25">
      <c r="A148" s="53"/>
      <c r="B148" s="51"/>
      <c r="C148" s="51"/>
      <c r="D148" s="28"/>
      <c r="E148" s="51"/>
      <c r="F148" s="28"/>
      <c r="G148" s="51"/>
    </row>
    <row r="149" spans="1:7" ht="17" thickBot="1" x14ac:dyDescent="0.25">
      <c r="A149" s="53"/>
      <c r="B149" s="51"/>
      <c r="C149" s="51"/>
      <c r="D149" s="28"/>
      <c r="E149" s="51"/>
      <c r="F149" s="28"/>
      <c r="G149" s="51"/>
    </row>
    <row r="150" spans="1:7" ht="17" thickBot="1" x14ac:dyDescent="0.25">
      <c r="A150" s="53"/>
      <c r="B150" s="51"/>
      <c r="C150" s="51"/>
      <c r="D150" s="28"/>
      <c r="E150" s="51"/>
      <c r="F150" s="28"/>
      <c r="G150" s="51"/>
    </row>
    <row r="151" spans="1:7" ht="17" thickBot="1" x14ac:dyDescent="0.25">
      <c r="A151" s="53"/>
      <c r="B151" s="51"/>
      <c r="C151" s="51"/>
      <c r="D151" s="28"/>
      <c r="E151" s="51"/>
      <c r="F151" s="28"/>
      <c r="G151" s="51"/>
    </row>
    <row r="152" spans="1:7" ht="17" thickBot="1" x14ac:dyDescent="0.25">
      <c r="A152" s="53"/>
      <c r="B152" s="51"/>
      <c r="C152" s="51"/>
      <c r="D152" s="28"/>
      <c r="E152" s="51"/>
      <c r="F152" s="28"/>
      <c r="G152" s="51"/>
    </row>
    <row r="153" spans="1:7" ht="17" thickBot="1" x14ac:dyDescent="0.25">
      <c r="A153" s="53"/>
      <c r="B153" s="51"/>
      <c r="C153" s="51"/>
      <c r="D153" s="28"/>
      <c r="E153" s="51"/>
      <c r="F153" s="28"/>
      <c r="G153" s="51"/>
    </row>
    <row r="154" spans="1:7" ht="17" thickBot="1" x14ac:dyDescent="0.25">
      <c r="A154" s="53"/>
      <c r="B154" s="51"/>
      <c r="C154" s="51"/>
      <c r="D154" s="28"/>
      <c r="E154" s="51"/>
      <c r="F154" s="28"/>
      <c r="G154" s="51"/>
    </row>
    <row r="155" spans="1:7" ht="17" thickBot="1" x14ac:dyDescent="0.25">
      <c r="A155" s="53"/>
      <c r="B155" s="51"/>
      <c r="C155" s="51"/>
      <c r="D155" s="28"/>
      <c r="E155" s="51"/>
      <c r="F155" s="28"/>
      <c r="G155" s="51"/>
    </row>
    <row r="156" spans="1:7" ht="17" thickBot="1" x14ac:dyDescent="0.25">
      <c r="A156" s="53"/>
      <c r="B156" s="51"/>
      <c r="C156" s="51"/>
      <c r="D156" s="28"/>
      <c r="E156" s="51"/>
      <c r="F156" s="28"/>
      <c r="G156" s="51"/>
    </row>
    <row r="157" spans="1:7" ht="17" thickBot="1" x14ac:dyDescent="0.25">
      <c r="A157" s="53"/>
      <c r="B157" s="51"/>
      <c r="C157" s="51"/>
      <c r="D157" s="28"/>
      <c r="E157" s="51"/>
      <c r="F157" s="28"/>
      <c r="G157" s="51"/>
    </row>
    <row r="158" spans="1:7" ht="17" thickBot="1" x14ac:dyDescent="0.25">
      <c r="A158" s="53"/>
      <c r="B158" s="51"/>
      <c r="C158" s="51"/>
      <c r="D158" s="28"/>
      <c r="E158" s="51"/>
      <c r="F158" s="28"/>
      <c r="G158" s="51"/>
    </row>
    <row r="159" spans="1:7" ht="17" thickBot="1" x14ac:dyDescent="0.25">
      <c r="A159" s="53"/>
      <c r="B159" s="51"/>
      <c r="C159" s="51"/>
      <c r="D159" s="28"/>
      <c r="E159" s="51"/>
      <c r="F159" s="28"/>
      <c r="G159" s="51"/>
    </row>
    <row r="160" spans="1:7" ht="17" thickBot="1" x14ac:dyDescent="0.25">
      <c r="A160" s="53"/>
      <c r="B160" s="51"/>
      <c r="C160" s="51"/>
      <c r="D160" s="28"/>
      <c r="E160" s="51"/>
      <c r="F160" s="28"/>
      <c r="G160" s="51"/>
    </row>
    <row r="161" spans="1:7" ht="17" thickBot="1" x14ac:dyDescent="0.25">
      <c r="A161" s="53"/>
      <c r="B161" s="51"/>
      <c r="C161" s="51"/>
      <c r="D161" s="28"/>
      <c r="E161" s="51"/>
      <c r="F161" s="28"/>
      <c r="G161" s="51"/>
    </row>
    <row r="162" spans="1:7" ht="17" thickBot="1" x14ac:dyDescent="0.25">
      <c r="A162" s="53"/>
      <c r="B162" s="51"/>
      <c r="C162" s="51"/>
      <c r="D162" s="28"/>
      <c r="E162" s="51"/>
      <c r="F162" s="28"/>
      <c r="G162" s="51"/>
    </row>
    <row r="163" spans="1:7" ht="17" thickBot="1" x14ac:dyDescent="0.25">
      <c r="A163" s="53"/>
      <c r="B163" s="51"/>
      <c r="C163" s="51"/>
      <c r="D163" s="28"/>
      <c r="E163" s="51"/>
      <c r="F163" s="28"/>
      <c r="G163" s="51"/>
    </row>
    <row r="164" spans="1:7" ht="17" thickBot="1" x14ac:dyDescent="0.25">
      <c r="A164" s="53"/>
      <c r="B164" s="51"/>
      <c r="C164" s="51"/>
      <c r="D164" s="28"/>
      <c r="E164" s="51"/>
      <c r="F164" s="28"/>
      <c r="G164" s="51"/>
    </row>
    <row r="165" spans="1:7" ht="17" thickBot="1" x14ac:dyDescent="0.25">
      <c r="A165" s="53"/>
      <c r="B165" s="51"/>
      <c r="C165" s="51"/>
      <c r="D165" s="28"/>
      <c r="E165" s="51"/>
      <c r="F165" s="28"/>
      <c r="G165" s="51"/>
    </row>
    <row r="166" spans="1:7" ht="17" thickBot="1" x14ac:dyDescent="0.25">
      <c r="A166" s="53"/>
      <c r="B166" s="51"/>
      <c r="C166" s="51"/>
      <c r="D166" s="28"/>
      <c r="E166" s="51"/>
      <c r="F166" s="28"/>
      <c r="G166" s="51"/>
    </row>
    <row r="167" spans="1:7" ht="17" thickBot="1" x14ac:dyDescent="0.25">
      <c r="A167" s="53"/>
      <c r="B167" s="51"/>
      <c r="C167" s="51"/>
      <c r="D167" s="28"/>
      <c r="E167" s="51"/>
      <c r="F167" s="28"/>
      <c r="G167" s="51"/>
    </row>
    <row r="168" spans="1:7" ht="17" thickBot="1" x14ac:dyDescent="0.25">
      <c r="A168" s="53"/>
      <c r="B168" s="51"/>
      <c r="C168" s="51"/>
      <c r="D168" s="28"/>
      <c r="E168" s="51"/>
      <c r="F168" s="28"/>
      <c r="G168" s="51"/>
    </row>
    <row r="169" spans="1:7" ht="17" thickBot="1" x14ac:dyDescent="0.25">
      <c r="A169" s="53"/>
      <c r="B169" s="51"/>
      <c r="C169" s="51"/>
      <c r="D169" s="28"/>
      <c r="E169" s="51"/>
      <c r="F169" s="28"/>
      <c r="G169" s="51"/>
    </row>
    <row r="170" spans="1:7" ht="17" thickBot="1" x14ac:dyDescent="0.25">
      <c r="A170" s="53"/>
      <c r="B170" s="51"/>
      <c r="C170" s="51"/>
      <c r="D170" s="28"/>
      <c r="E170" s="51"/>
      <c r="F170" s="28"/>
      <c r="G170" s="51"/>
    </row>
    <row r="171" spans="1:7" ht="17" thickBot="1" x14ac:dyDescent="0.25">
      <c r="A171" s="53"/>
      <c r="B171" s="51"/>
      <c r="C171" s="51"/>
      <c r="D171" s="28"/>
      <c r="E171" s="51"/>
      <c r="F171" s="28"/>
      <c r="G171" s="51"/>
    </row>
    <row r="172" spans="1:7" ht="17" thickBot="1" x14ac:dyDescent="0.25">
      <c r="A172" s="53"/>
      <c r="B172" s="51"/>
      <c r="C172" s="51"/>
      <c r="D172" s="28"/>
      <c r="E172" s="51"/>
      <c r="F172" s="28"/>
      <c r="G172" s="51"/>
    </row>
    <row r="173" spans="1:7" ht="17" thickBot="1" x14ac:dyDescent="0.25">
      <c r="A173" s="53"/>
      <c r="B173" s="51"/>
      <c r="C173" s="51"/>
      <c r="D173" s="28"/>
      <c r="E173" s="51"/>
      <c r="F173" s="28"/>
      <c r="G173" s="51"/>
    </row>
    <row r="174" spans="1:7" ht="17" thickBot="1" x14ac:dyDescent="0.25">
      <c r="A174" s="53"/>
      <c r="B174" s="51"/>
      <c r="C174" s="51"/>
      <c r="D174" s="28"/>
      <c r="E174" s="51"/>
      <c r="F174" s="28"/>
      <c r="G174" s="51"/>
    </row>
    <row r="175" spans="1:7" ht="17" thickBot="1" x14ac:dyDescent="0.25">
      <c r="A175" s="53"/>
      <c r="B175" s="51"/>
      <c r="C175" s="51"/>
      <c r="D175" s="28"/>
      <c r="E175" s="51"/>
      <c r="F175" s="28"/>
      <c r="G175" s="51"/>
    </row>
    <row r="176" spans="1:7" ht="17" thickBot="1" x14ac:dyDescent="0.25">
      <c r="A176" s="53"/>
      <c r="B176" s="51"/>
      <c r="C176" s="51"/>
      <c r="D176" s="28"/>
      <c r="E176" s="51"/>
      <c r="F176" s="28"/>
      <c r="G176" s="51"/>
    </row>
    <row r="177" spans="1:7" ht="17" thickBot="1" x14ac:dyDescent="0.25">
      <c r="A177" s="53"/>
      <c r="B177" s="51"/>
      <c r="C177" s="51"/>
      <c r="D177" s="28"/>
      <c r="E177" s="51"/>
      <c r="F177" s="28"/>
      <c r="G177" s="51"/>
    </row>
    <row r="178" spans="1:7" ht="17" thickBot="1" x14ac:dyDescent="0.25">
      <c r="A178" s="53"/>
      <c r="B178" s="51"/>
      <c r="C178" s="51"/>
      <c r="D178" s="28"/>
      <c r="E178" s="51"/>
      <c r="F178" s="28"/>
      <c r="G178" s="51"/>
    </row>
    <row r="179" spans="1:7" ht="17" thickBot="1" x14ac:dyDescent="0.25">
      <c r="A179" s="53"/>
      <c r="B179" s="51"/>
      <c r="C179" s="51"/>
      <c r="D179" s="28"/>
      <c r="E179" s="51"/>
      <c r="F179" s="28"/>
      <c r="G179" s="51"/>
    </row>
    <row r="180" spans="1:7" ht="17" thickBot="1" x14ac:dyDescent="0.25">
      <c r="A180" s="53"/>
      <c r="B180" s="51"/>
      <c r="C180" s="51"/>
      <c r="D180" s="28"/>
      <c r="E180" s="51"/>
      <c r="F180" s="28"/>
      <c r="G180" s="51"/>
    </row>
    <row r="181" spans="1:7" ht="17" thickBot="1" x14ac:dyDescent="0.25">
      <c r="A181" s="53"/>
      <c r="B181" s="51"/>
      <c r="C181" s="51"/>
      <c r="D181" s="28"/>
      <c r="E181" s="51"/>
      <c r="F181" s="28"/>
      <c r="G181" s="51"/>
    </row>
    <row r="182" spans="1:7" ht="17" thickBot="1" x14ac:dyDescent="0.25">
      <c r="A182" s="53"/>
      <c r="B182" s="51"/>
      <c r="C182" s="51"/>
      <c r="D182" s="28"/>
      <c r="E182" s="51"/>
      <c r="F182" s="28"/>
      <c r="G182" s="51"/>
    </row>
    <row r="183" spans="1:7" ht="17" thickBot="1" x14ac:dyDescent="0.25">
      <c r="A183" s="53"/>
      <c r="B183" s="51"/>
      <c r="C183" s="51"/>
      <c r="D183" s="28"/>
      <c r="E183" s="51"/>
      <c r="F183" s="28"/>
      <c r="G183" s="51"/>
    </row>
    <row r="184" spans="1:7" ht="17" thickBot="1" x14ac:dyDescent="0.25">
      <c r="A184" s="53"/>
      <c r="B184" s="51"/>
      <c r="C184" s="51"/>
      <c r="D184" s="28"/>
      <c r="E184" s="51"/>
      <c r="F184" s="28"/>
      <c r="G184" s="51"/>
    </row>
    <row r="185" spans="1:7" ht="17" thickBot="1" x14ac:dyDescent="0.25">
      <c r="A185" s="53"/>
      <c r="B185" s="51"/>
      <c r="C185" s="51"/>
      <c r="D185" s="28"/>
      <c r="E185" s="51"/>
      <c r="F185" s="28"/>
      <c r="G185" s="51"/>
    </row>
    <row r="186" spans="1:7" ht="17" thickBot="1" x14ac:dyDescent="0.25">
      <c r="A186" s="53"/>
      <c r="B186" s="51"/>
      <c r="C186" s="51"/>
      <c r="D186" s="28"/>
      <c r="E186" s="51"/>
      <c r="F186" s="28"/>
      <c r="G186" s="51"/>
    </row>
    <row r="187" spans="1:7" ht="17" thickBot="1" x14ac:dyDescent="0.25">
      <c r="A187" s="53"/>
      <c r="B187" s="51"/>
      <c r="C187" s="51"/>
      <c r="D187" s="28"/>
      <c r="E187" s="51"/>
      <c r="F187" s="28"/>
      <c r="G187" s="51"/>
    </row>
    <row r="188" spans="1:7" ht="17" thickBot="1" x14ac:dyDescent="0.25">
      <c r="A188" s="53"/>
      <c r="B188" s="51"/>
      <c r="C188" s="51"/>
      <c r="D188" s="28"/>
      <c r="E188" s="51"/>
      <c r="F188" s="28"/>
      <c r="G188" s="51"/>
    </row>
    <row r="189" spans="1:7" ht="17" thickBot="1" x14ac:dyDescent="0.25">
      <c r="A189" s="53"/>
      <c r="B189" s="51"/>
      <c r="C189" s="51"/>
      <c r="D189" s="28"/>
      <c r="E189" s="51"/>
      <c r="F189" s="28"/>
      <c r="G189" s="51"/>
    </row>
    <row r="190" spans="1:7" ht="17" thickBot="1" x14ac:dyDescent="0.25">
      <c r="A190" s="53"/>
      <c r="B190" s="51"/>
      <c r="C190" s="51"/>
      <c r="D190" s="28"/>
      <c r="E190" s="51"/>
      <c r="F190" s="28"/>
      <c r="G190" s="51"/>
    </row>
    <row r="191" spans="1:7" ht="17" thickBot="1" x14ac:dyDescent="0.25">
      <c r="A191" s="53"/>
      <c r="B191" s="51"/>
      <c r="C191" s="51"/>
      <c r="D191" s="28"/>
      <c r="E191" s="51"/>
      <c r="F191" s="28"/>
      <c r="G191" s="51"/>
    </row>
    <row r="192" spans="1:7" ht="17" thickBot="1" x14ac:dyDescent="0.25">
      <c r="A192" s="53"/>
      <c r="B192" s="51"/>
      <c r="C192" s="51"/>
      <c r="D192" s="28"/>
      <c r="E192" s="51"/>
      <c r="F192" s="28"/>
      <c r="G192" s="51"/>
    </row>
    <row r="193" spans="1:7" ht="17" thickBot="1" x14ac:dyDescent="0.25">
      <c r="A193" s="53"/>
      <c r="B193" s="51"/>
      <c r="C193" s="51"/>
      <c r="D193" s="28"/>
      <c r="E193" s="51"/>
      <c r="F193" s="28"/>
      <c r="G193" s="51"/>
    </row>
    <row r="194" spans="1:7" ht="17" thickBot="1" x14ac:dyDescent="0.25">
      <c r="A194" s="53"/>
      <c r="B194" s="51"/>
      <c r="C194" s="51"/>
      <c r="D194" s="28"/>
      <c r="E194" s="51"/>
      <c r="F194" s="28"/>
      <c r="G194" s="51"/>
    </row>
    <row r="195" spans="1:7" ht="17" thickBot="1" x14ac:dyDescent="0.25">
      <c r="A195" s="53"/>
      <c r="B195" s="51"/>
      <c r="C195" s="51"/>
      <c r="D195" s="28"/>
      <c r="E195" s="51"/>
      <c r="F195" s="28"/>
      <c r="G195" s="51"/>
    </row>
    <row r="196" spans="1:7" ht="17" thickBot="1" x14ac:dyDescent="0.25">
      <c r="A196" s="53"/>
      <c r="B196" s="51"/>
      <c r="C196" s="51"/>
      <c r="D196" s="28"/>
      <c r="E196" s="51"/>
      <c r="F196" s="28"/>
      <c r="G196" s="51"/>
    </row>
    <row r="197" spans="1:7" ht="17" thickBot="1" x14ac:dyDescent="0.25">
      <c r="A197" s="53"/>
      <c r="B197" s="51"/>
      <c r="C197" s="51"/>
      <c r="D197" s="28"/>
      <c r="E197" s="51"/>
      <c r="F197" s="28"/>
      <c r="G197" s="51"/>
    </row>
    <row r="198" spans="1:7" ht="17" thickBot="1" x14ac:dyDescent="0.25">
      <c r="A198" s="53"/>
      <c r="B198" s="51"/>
      <c r="C198" s="51"/>
      <c r="D198" s="28"/>
      <c r="E198" s="51"/>
      <c r="F198" s="28"/>
      <c r="G198" s="51"/>
    </row>
    <row r="199" spans="1:7" ht="17" thickBot="1" x14ac:dyDescent="0.25">
      <c r="A199" s="53"/>
      <c r="B199" s="51"/>
      <c r="C199" s="51"/>
      <c r="D199" s="28"/>
      <c r="E199" s="51"/>
      <c r="F199" s="28"/>
      <c r="G199" s="51"/>
    </row>
    <row r="200" spans="1:7" ht="17" thickBot="1" x14ac:dyDescent="0.25">
      <c r="A200" s="53"/>
      <c r="B200" s="51"/>
      <c r="C200" s="51"/>
      <c r="D200" s="28"/>
      <c r="E200" s="51"/>
      <c r="F200" s="28"/>
      <c r="G200" s="51"/>
    </row>
  </sheetData>
  <sheetProtection algorithmName="SHA-512" hashValue="E7YTOI723toggDkD5X3i7VkNvRDhd7k5i7flcYzS7WUK5KEPZPwQhYDSuHaPb3kG3lYvyaHJVmSvbWWwnOEaHg==" saltValue="YoGnntVVlKVqjF4l2CQTrg==" spinCount="100000" sheet="1" objects="1" scenarios="1" selectLockedCells="1"/>
  <dataValidations count="3">
    <dataValidation type="list" allowBlank="1" showInputMessage="1" showErrorMessage="1" sqref="C3:C200" xr:uid="{20767973-C055-6042-B8EC-05AB6652982F}">
      <formula1>$L$4:$L$7</formula1>
    </dataValidation>
    <dataValidation type="list" allowBlank="1" showInputMessage="1" showErrorMessage="1" error="Listar no máximo 3 atuações por docente permanente: uma internacional, uma nacional e uma estadual." sqref="B3:B200" xr:uid="{1D56365A-3343-7546-A2A0-C5033B5ED3FB}">
      <formula1>$I$4:$I$7</formula1>
    </dataValidation>
    <dataValidation type="list" allowBlank="1" showInputMessage="1" showErrorMessage="1" sqref="E3:E200" xr:uid="{BE19730A-1A3A-C747-99C1-1ADD41086EF7}">
      <formula1>$J$4:$J$6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istar no máximo 3 atuações por docente permanente: uma internacional, uma nacional e uma estadual." xr:uid="{C45E39FE-0DC9-F440-B0DE-6E204EED6744}">
          <x14:formula1>
            <xm:f>'Anexo 1'!$B$3:$B$112</xm:f>
          </x14:formula1>
          <xm:sqref>A3:A200</xm:sqref>
        </x14:dataValidation>
        <x14:dataValidation type="list" allowBlank="1" showInputMessage="1" showErrorMessage="1" xr:uid="{F2E36899-E273-6446-BDF0-E952716A7AF0}">
          <x14:formula1>
            <xm:f>'lista paises'!$A$1:$A$259</xm:f>
          </x14:formula1>
          <xm:sqref>G3:G200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F56A-8C00-C440-8F2D-DDD43F2C0DCF}">
  <dimension ref="A1:J150"/>
  <sheetViews>
    <sheetView topLeftCell="B1" zoomScale="120" zoomScaleNormal="120" workbookViewId="0">
      <selection activeCell="D6" sqref="D6"/>
    </sheetView>
  </sheetViews>
  <sheetFormatPr baseColWidth="10" defaultRowHeight="16" x14ac:dyDescent="0.2"/>
  <cols>
    <col min="1" max="1" width="36.5" style="2" customWidth="1"/>
    <col min="2" max="2" width="35.5" style="2" customWidth="1"/>
    <col min="3" max="3" width="12.5" style="2" customWidth="1"/>
    <col min="4" max="4" width="29" style="2" customWidth="1"/>
    <col min="5" max="5" width="36" style="2" customWidth="1"/>
    <col min="6" max="6" width="35.1640625" style="2" customWidth="1"/>
    <col min="8" max="8" width="10.83203125" hidden="1" customWidth="1"/>
    <col min="9" max="10" width="10.83203125" style="1" hidden="1" customWidth="1"/>
  </cols>
  <sheetData>
    <row r="1" spans="1:10" ht="17" thickBot="1" x14ac:dyDescent="0.25">
      <c r="A1" s="17" t="s">
        <v>23175</v>
      </c>
      <c r="B1" s="17"/>
      <c r="G1" s="4"/>
    </row>
    <row r="2" spans="1:10" ht="22" customHeight="1" thickBot="1" x14ac:dyDescent="0.25">
      <c r="A2" s="9" t="s">
        <v>23122</v>
      </c>
      <c r="B2" s="18" t="s">
        <v>23176</v>
      </c>
      <c r="C2" s="9" t="s">
        <v>23147</v>
      </c>
      <c r="D2" s="9" t="s">
        <v>23177</v>
      </c>
      <c r="E2" s="9" t="s">
        <v>23520</v>
      </c>
      <c r="F2" s="9" t="s">
        <v>23149</v>
      </c>
    </row>
    <row r="3" spans="1:10" ht="17" thickBot="1" x14ac:dyDescent="0.25">
      <c r="A3" s="28"/>
      <c r="B3" s="53"/>
      <c r="C3" s="51"/>
      <c r="D3" s="51"/>
      <c r="E3" s="28"/>
      <c r="F3" s="51"/>
      <c r="I3" s="1">
        <v>2017</v>
      </c>
      <c r="J3" s="1" t="s">
        <v>16</v>
      </c>
    </row>
    <row r="4" spans="1:10" ht="17" thickBot="1" x14ac:dyDescent="0.25">
      <c r="A4" s="28"/>
      <c r="B4" s="53"/>
      <c r="C4" s="51"/>
      <c r="D4" s="51"/>
      <c r="E4" s="28"/>
      <c r="F4" s="51"/>
      <c r="I4" s="1">
        <v>2018</v>
      </c>
      <c r="J4" s="1" t="s">
        <v>23178</v>
      </c>
    </row>
    <row r="5" spans="1:10" ht="17" thickBot="1" x14ac:dyDescent="0.25">
      <c r="A5" s="28"/>
      <c r="B5" s="53"/>
      <c r="C5" s="51"/>
      <c r="D5" s="51"/>
      <c r="E5" s="28"/>
      <c r="F5" s="51"/>
      <c r="I5" s="1">
        <v>2019</v>
      </c>
    </row>
    <row r="6" spans="1:10" ht="17" thickBot="1" x14ac:dyDescent="0.25">
      <c r="A6" s="28"/>
      <c r="B6" s="53"/>
      <c r="C6" s="51"/>
      <c r="D6" s="51"/>
      <c r="E6" s="28"/>
      <c r="F6" s="51"/>
      <c r="I6" s="1">
        <v>2020</v>
      </c>
    </row>
    <row r="7" spans="1:10" ht="17" thickBot="1" x14ac:dyDescent="0.25">
      <c r="A7" s="28"/>
      <c r="B7" s="53"/>
      <c r="C7" s="51"/>
      <c r="D7" s="51"/>
      <c r="E7" s="28"/>
      <c r="F7" s="51"/>
      <c r="H7" cm="1">
        <f t="array" ref="H7">SUM(IFERROR(1/COUNTIF(A3:A150,A3:A150),0))</f>
        <v>0</v>
      </c>
      <c r="I7" s="1" t="s">
        <v>23494</v>
      </c>
    </row>
    <row r="8" spans="1:10" ht="17" thickBot="1" x14ac:dyDescent="0.25">
      <c r="A8" s="28"/>
      <c r="B8" s="53"/>
      <c r="C8" s="51"/>
      <c r="D8" s="51"/>
      <c r="E8" s="28"/>
      <c r="F8" s="51"/>
      <c r="H8" cm="1">
        <f t="array" ref="H8">SUM(IFERROR(1/COUNTIF(B3:B150,B3:B150),0))</f>
        <v>0</v>
      </c>
      <c r="I8" s="1" t="s">
        <v>23495</v>
      </c>
    </row>
    <row r="9" spans="1:10" ht="17" thickBot="1" x14ac:dyDescent="0.25">
      <c r="A9" s="28"/>
      <c r="B9" s="53"/>
      <c r="C9" s="51"/>
      <c r="D9" s="51"/>
      <c r="E9" s="28"/>
      <c r="F9" s="51"/>
      <c r="H9">
        <f>COUNTIF(D3:D150,"Doutorado sanduíche")</f>
        <v>0</v>
      </c>
      <c r="I9" s="1" t="s">
        <v>23497</v>
      </c>
    </row>
    <row r="10" spans="1:10" ht="17" thickBot="1" x14ac:dyDescent="0.25">
      <c r="A10" s="28"/>
      <c r="B10" s="53"/>
      <c r="C10" s="51"/>
      <c r="D10" s="51"/>
      <c r="E10" s="28"/>
      <c r="F10" s="51"/>
      <c r="H10">
        <f>COUNTIF(D3:D150,"Missão de curta duração")</f>
        <v>0</v>
      </c>
      <c r="I10" s="1" t="s">
        <v>23498</v>
      </c>
    </row>
    <row r="11" spans="1:10" ht="17" thickBot="1" x14ac:dyDescent="0.25">
      <c r="A11" s="28"/>
      <c r="B11" s="53"/>
      <c r="C11" s="51"/>
      <c r="D11" s="51"/>
      <c r="E11" s="28"/>
      <c r="F11" s="51"/>
      <c r="H11" cm="1">
        <f t="array" ref="H11">SUM(IFERROR(1/COUNTIF(F3:F150,F3:F150),0))</f>
        <v>0</v>
      </c>
      <c r="I11" s="1" t="s">
        <v>23496</v>
      </c>
    </row>
    <row r="12" spans="1:10" ht="17" thickBot="1" x14ac:dyDescent="0.25">
      <c r="A12" s="28"/>
      <c r="B12" s="53"/>
      <c r="C12" s="51"/>
      <c r="D12" s="51"/>
      <c r="E12" s="28"/>
      <c r="F12" s="51"/>
    </row>
    <row r="13" spans="1:10" ht="17" thickBot="1" x14ac:dyDescent="0.25">
      <c r="A13" s="28"/>
      <c r="B13" s="53"/>
      <c r="C13" s="51"/>
      <c r="D13" s="51"/>
      <c r="E13" s="28"/>
      <c r="F13" s="51"/>
    </row>
    <row r="14" spans="1:10" ht="17" thickBot="1" x14ac:dyDescent="0.25">
      <c r="A14" s="28"/>
      <c r="B14" s="53"/>
      <c r="C14" s="51"/>
      <c r="D14" s="51"/>
      <c r="E14" s="28"/>
      <c r="F14" s="51"/>
    </row>
    <row r="15" spans="1:10" ht="17" thickBot="1" x14ac:dyDescent="0.25">
      <c r="A15" s="28"/>
      <c r="B15" s="53"/>
      <c r="C15" s="51"/>
      <c r="D15" s="51"/>
      <c r="E15" s="28"/>
      <c r="F15" s="51"/>
    </row>
    <row r="16" spans="1:10" ht="17" thickBot="1" x14ac:dyDescent="0.25">
      <c r="A16" s="28"/>
      <c r="B16" s="53"/>
      <c r="C16" s="51"/>
      <c r="D16" s="51"/>
      <c r="E16" s="28"/>
      <c r="F16" s="51"/>
    </row>
    <row r="17" spans="1:6" ht="17" thickBot="1" x14ac:dyDescent="0.25">
      <c r="A17" s="28"/>
      <c r="B17" s="53"/>
      <c r="C17" s="51"/>
      <c r="D17" s="51"/>
      <c r="E17" s="28"/>
      <c r="F17" s="51"/>
    </row>
    <row r="18" spans="1:6" ht="17" thickBot="1" x14ac:dyDescent="0.25">
      <c r="A18" s="28"/>
      <c r="B18" s="53"/>
      <c r="C18" s="51"/>
      <c r="D18" s="51"/>
      <c r="E18" s="28"/>
      <c r="F18" s="51"/>
    </row>
    <row r="19" spans="1:6" ht="17" thickBot="1" x14ac:dyDescent="0.25">
      <c r="A19" s="28"/>
      <c r="B19" s="53"/>
      <c r="C19" s="51"/>
      <c r="D19" s="51"/>
      <c r="E19" s="28"/>
      <c r="F19" s="51"/>
    </row>
    <row r="20" spans="1:6" ht="17" thickBot="1" x14ac:dyDescent="0.25">
      <c r="A20" s="28"/>
      <c r="B20" s="53"/>
      <c r="C20" s="51"/>
      <c r="D20" s="51"/>
      <c r="E20" s="28"/>
      <c r="F20" s="51"/>
    </row>
    <row r="21" spans="1:6" ht="17" thickBot="1" x14ac:dyDescent="0.25">
      <c r="A21" s="28"/>
      <c r="B21" s="53"/>
      <c r="C21" s="51"/>
      <c r="D21" s="51"/>
      <c r="E21" s="28"/>
      <c r="F21" s="51"/>
    </row>
    <row r="22" spans="1:6" ht="17" thickBot="1" x14ac:dyDescent="0.25">
      <c r="A22" s="28"/>
      <c r="B22" s="53"/>
      <c r="C22" s="51"/>
      <c r="D22" s="51"/>
      <c r="E22" s="28"/>
      <c r="F22" s="51"/>
    </row>
    <row r="23" spans="1:6" ht="17" thickBot="1" x14ac:dyDescent="0.25">
      <c r="A23" s="28"/>
      <c r="B23" s="53"/>
      <c r="C23" s="51"/>
      <c r="D23" s="51"/>
      <c r="E23" s="28"/>
      <c r="F23" s="51"/>
    </row>
    <row r="24" spans="1:6" ht="17" thickBot="1" x14ac:dyDescent="0.25">
      <c r="A24" s="28"/>
      <c r="B24" s="53"/>
      <c r="C24" s="51"/>
      <c r="D24" s="51"/>
      <c r="E24" s="28"/>
      <c r="F24" s="51"/>
    </row>
    <row r="25" spans="1:6" ht="17" thickBot="1" x14ac:dyDescent="0.25">
      <c r="A25" s="28"/>
      <c r="B25" s="53"/>
      <c r="C25" s="51"/>
      <c r="D25" s="51"/>
      <c r="E25" s="28"/>
      <c r="F25" s="51"/>
    </row>
    <row r="26" spans="1:6" ht="17" thickBot="1" x14ac:dyDescent="0.25">
      <c r="A26" s="28"/>
      <c r="B26" s="53"/>
      <c r="C26" s="51"/>
      <c r="D26" s="51"/>
      <c r="E26" s="28"/>
      <c r="F26" s="51"/>
    </row>
    <row r="27" spans="1:6" ht="17" thickBot="1" x14ac:dyDescent="0.25">
      <c r="A27" s="28"/>
      <c r="B27" s="53"/>
      <c r="C27" s="51"/>
      <c r="D27" s="51"/>
      <c r="E27" s="28"/>
      <c r="F27" s="51"/>
    </row>
    <row r="28" spans="1:6" ht="17" thickBot="1" x14ac:dyDescent="0.25">
      <c r="A28" s="28"/>
      <c r="B28" s="53"/>
      <c r="C28" s="51"/>
      <c r="D28" s="51"/>
      <c r="E28" s="28"/>
      <c r="F28" s="51"/>
    </row>
    <row r="29" spans="1:6" ht="17" thickBot="1" x14ac:dyDescent="0.25">
      <c r="A29" s="28"/>
      <c r="B29" s="53"/>
      <c r="C29" s="51"/>
      <c r="D29" s="51"/>
      <c r="E29" s="28"/>
      <c r="F29" s="51"/>
    </row>
    <row r="30" spans="1:6" ht="17" thickBot="1" x14ac:dyDescent="0.25">
      <c r="A30" s="28"/>
      <c r="B30" s="53"/>
      <c r="C30" s="51"/>
      <c r="D30" s="51"/>
      <c r="E30" s="28"/>
      <c r="F30" s="51"/>
    </row>
    <row r="31" spans="1:6" ht="17" thickBot="1" x14ac:dyDescent="0.25">
      <c r="A31" s="28"/>
      <c r="B31" s="53"/>
      <c r="C31" s="51"/>
      <c r="D31" s="51"/>
      <c r="E31" s="28"/>
      <c r="F31" s="51"/>
    </row>
    <row r="32" spans="1:6" ht="17" thickBot="1" x14ac:dyDescent="0.25">
      <c r="A32" s="28"/>
      <c r="B32" s="53"/>
      <c r="C32" s="51"/>
      <c r="D32" s="51"/>
      <c r="E32" s="28"/>
      <c r="F32" s="51"/>
    </row>
    <row r="33" spans="1:6" ht="17" thickBot="1" x14ac:dyDescent="0.25">
      <c r="A33" s="28"/>
      <c r="B33" s="53"/>
      <c r="C33" s="51"/>
      <c r="D33" s="51"/>
      <c r="E33" s="28"/>
      <c r="F33" s="51"/>
    </row>
    <row r="34" spans="1:6" ht="17" thickBot="1" x14ac:dyDescent="0.25">
      <c r="A34" s="28"/>
      <c r="B34" s="53"/>
      <c r="C34" s="51"/>
      <c r="D34" s="51"/>
      <c r="E34" s="28"/>
      <c r="F34" s="51"/>
    </row>
    <row r="35" spans="1:6" ht="17" thickBot="1" x14ac:dyDescent="0.25">
      <c r="A35" s="28"/>
      <c r="B35" s="53"/>
      <c r="C35" s="51"/>
      <c r="D35" s="51"/>
      <c r="E35" s="28"/>
      <c r="F35" s="51"/>
    </row>
    <row r="36" spans="1:6" ht="17" thickBot="1" x14ac:dyDescent="0.25">
      <c r="A36" s="28"/>
      <c r="B36" s="53"/>
      <c r="C36" s="51"/>
      <c r="D36" s="51"/>
      <c r="E36" s="28"/>
      <c r="F36" s="51"/>
    </row>
    <row r="37" spans="1:6" ht="17" thickBot="1" x14ac:dyDescent="0.25">
      <c r="A37" s="28"/>
      <c r="B37" s="53"/>
      <c r="C37" s="51"/>
      <c r="D37" s="51"/>
      <c r="E37" s="28"/>
      <c r="F37" s="51"/>
    </row>
    <row r="38" spans="1:6" ht="17" thickBot="1" x14ac:dyDescent="0.25">
      <c r="A38" s="28"/>
      <c r="B38" s="53"/>
      <c r="C38" s="51"/>
      <c r="D38" s="51"/>
      <c r="E38" s="28"/>
      <c r="F38" s="51"/>
    </row>
    <row r="39" spans="1:6" ht="17" thickBot="1" x14ac:dyDescent="0.25">
      <c r="A39" s="28"/>
      <c r="B39" s="53"/>
      <c r="C39" s="51"/>
      <c r="D39" s="51"/>
      <c r="E39" s="28"/>
      <c r="F39" s="51"/>
    </row>
    <row r="40" spans="1:6" ht="17" thickBot="1" x14ac:dyDescent="0.25">
      <c r="A40" s="28"/>
      <c r="B40" s="53"/>
      <c r="C40" s="51"/>
      <c r="D40" s="51"/>
      <c r="E40" s="28"/>
      <c r="F40" s="51"/>
    </row>
    <row r="41" spans="1:6" ht="17" thickBot="1" x14ac:dyDescent="0.25">
      <c r="A41" s="28"/>
      <c r="B41" s="53"/>
      <c r="C41" s="51"/>
      <c r="D41" s="51"/>
      <c r="E41" s="28"/>
      <c r="F41" s="51"/>
    </row>
    <row r="42" spans="1:6" ht="17" thickBot="1" x14ac:dyDescent="0.25">
      <c r="A42" s="28"/>
      <c r="B42" s="53"/>
      <c r="C42" s="51"/>
      <c r="D42" s="51"/>
      <c r="E42" s="28"/>
      <c r="F42" s="51"/>
    </row>
    <row r="43" spans="1:6" ht="17" thickBot="1" x14ac:dyDescent="0.25">
      <c r="A43" s="28"/>
      <c r="B43" s="53"/>
      <c r="C43" s="51"/>
      <c r="D43" s="51"/>
      <c r="E43" s="28"/>
      <c r="F43" s="51"/>
    </row>
    <row r="44" spans="1:6" ht="17" thickBot="1" x14ac:dyDescent="0.25">
      <c r="A44" s="28"/>
      <c r="B44" s="53"/>
      <c r="C44" s="51"/>
      <c r="D44" s="51"/>
      <c r="E44" s="28"/>
      <c r="F44" s="51"/>
    </row>
    <row r="45" spans="1:6" ht="17" thickBot="1" x14ac:dyDescent="0.25">
      <c r="A45" s="28"/>
      <c r="B45" s="53"/>
      <c r="C45" s="51"/>
      <c r="D45" s="51"/>
      <c r="E45" s="28"/>
      <c r="F45" s="51"/>
    </row>
    <row r="46" spans="1:6" ht="17" thickBot="1" x14ac:dyDescent="0.25">
      <c r="A46" s="28"/>
      <c r="B46" s="53"/>
      <c r="C46" s="51"/>
      <c r="D46" s="51"/>
      <c r="E46" s="28"/>
      <c r="F46" s="51"/>
    </row>
    <row r="47" spans="1:6" ht="17" thickBot="1" x14ac:dyDescent="0.25">
      <c r="A47" s="28"/>
      <c r="B47" s="53"/>
      <c r="C47" s="51"/>
      <c r="D47" s="51"/>
      <c r="E47" s="28"/>
      <c r="F47" s="51"/>
    </row>
    <row r="48" spans="1:6" ht="17" thickBot="1" x14ac:dyDescent="0.25">
      <c r="A48" s="28"/>
      <c r="B48" s="53"/>
      <c r="C48" s="51"/>
      <c r="D48" s="51"/>
      <c r="E48" s="28"/>
      <c r="F48" s="51"/>
    </row>
    <row r="49" spans="1:6" ht="17" thickBot="1" x14ac:dyDescent="0.25">
      <c r="A49" s="28"/>
      <c r="B49" s="53"/>
      <c r="C49" s="51"/>
      <c r="D49" s="51"/>
      <c r="E49" s="28"/>
      <c r="F49" s="51"/>
    </row>
    <row r="50" spans="1:6" ht="17" thickBot="1" x14ac:dyDescent="0.25">
      <c r="A50" s="28"/>
      <c r="B50" s="53"/>
      <c r="C50" s="51"/>
      <c r="D50" s="51"/>
      <c r="E50" s="28"/>
      <c r="F50" s="51"/>
    </row>
    <row r="51" spans="1:6" ht="17" thickBot="1" x14ac:dyDescent="0.25">
      <c r="A51" s="28"/>
      <c r="B51" s="53"/>
      <c r="C51" s="51"/>
      <c r="D51" s="51"/>
      <c r="E51" s="28"/>
      <c r="F51" s="51"/>
    </row>
    <row r="52" spans="1:6" ht="17" thickBot="1" x14ac:dyDescent="0.25">
      <c r="A52" s="28"/>
      <c r="B52" s="53"/>
      <c r="C52" s="51"/>
      <c r="D52" s="51"/>
      <c r="E52" s="28"/>
      <c r="F52" s="51"/>
    </row>
    <row r="53" spans="1:6" ht="17" thickBot="1" x14ac:dyDescent="0.25">
      <c r="A53" s="28"/>
      <c r="B53" s="53"/>
      <c r="C53" s="51"/>
      <c r="D53" s="51"/>
      <c r="E53" s="28"/>
      <c r="F53" s="51"/>
    </row>
    <row r="54" spans="1:6" ht="17" thickBot="1" x14ac:dyDescent="0.25">
      <c r="A54" s="28"/>
      <c r="B54" s="53"/>
      <c r="C54" s="51"/>
      <c r="D54" s="51"/>
      <c r="E54" s="28"/>
      <c r="F54" s="51"/>
    </row>
    <row r="55" spans="1:6" ht="17" thickBot="1" x14ac:dyDescent="0.25">
      <c r="A55" s="28"/>
      <c r="B55" s="53"/>
      <c r="C55" s="51"/>
      <c r="D55" s="51"/>
      <c r="E55" s="28"/>
      <c r="F55" s="51"/>
    </row>
    <row r="56" spans="1:6" ht="17" thickBot="1" x14ac:dyDescent="0.25">
      <c r="A56" s="28"/>
      <c r="B56" s="53"/>
      <c r="C56" s="51"/>
      <c r="D56" s="51"/>
      <c r="E56" s="28"/>
      <c r="F56" s="51"/>
    </row>
    <row r="57" spans="1:6" ht="17" thickBot="1" x14ac:dyDescent="0.25">
      <c r="A57" s="28"/>
      <c r="B57" s="53"/>
      <c r="C57" s="51"/>
      <c r="D57" s="51"/>
      <c r="E57" s="28"/>
      <c r="F57" s="51"/>
    </row>
    <row r="58" spans="1:6" ht="17" thickBot="1" x14ac:dyDescent="0.25">
      <c r="A58" s="28"/>
      <c r="B58" s="53"/>
      <c r="C58" s="51"/>
      <c r="D58" s="51"/>
      <c r="E58" s="28"/>
      <c r="F58" s="51"/>
    </row>
    <row r="59" spans="1:6" ht="17" thickBot="1" x14ac:dyDescent="0.25">
      <c r="A59" s="28"/>
      <c r="B59" s="53"/>
      <c r="C59" s="51"/>
      <c r="D59" s="51"/>
      <c r="E59" s="28"/>
      <c r="F59" s="51"/>
    </row>
    <row r="60" spans="1:6" ht="17" thickBot="1" x14ac:dyDescent="0.25">
      <c r="A60" s="28"/>
      <c r="B60" s="53"/>
      <c r="C60" s="51"/>
      <c r="D60" s="51"/>
      <c r="E60" s="28"/>
      <c r="F60" s="51"/>
    </row>
    <row r="61" spans="1:6" ht="17" thickBot="1" x14ac:dyDescent="0.25">
      <c r="A61" s="28"/>
      <c r="B61" s="53"/>
      <c r="C61" s="51"/>
      <c r="D61" s="51"/>
      <c r="E61" s="28"/>
      <c r="F61" s="51"/>
    </row>
    <row r="62" spans="1:6" ht="17" thickBot="1" x14ac:dyDescent="0.25">
      <c r="A62" s="28"/>
      <c r="B62" s="53"/>
      <c r="C62" s="51"/>
      <c r="D62" s="51"/>
      <c r="E62" s="28"/>
      <c r="F62" s="51"/>
    </row>
    <row r="63" spans="1:6" ht="17" thickBot="1" x14ac:dyDescent="0.25">
      <c r="A63" s="28"/>
      <c r="B63" s="53"/>
      <c r="C63" s="51"/>
      <c r="D63" s="51"/>
      <c r="E63" s="28"/>
      <c r="F63" s="51"/>
    </row>
    <row r="64" spans="1:6" ht="17" thickBot="1" x14ac:dyDescent="0.25">
      <c r="A64" s="28"/>
      <c r="B64" s="53"/>
      <c r="C64" s="51"/>
      <c r="D64" s="51"/>
      <c r="E64" s="28"/>
      <c r="F64" s="51"/>
    </row>
    <row r="65" spans="1:6" ht="17" thickBot="1" x14ac:dyDescent="0.25">
      <c r="A65" s="28"/>
      <c r="B65" s="53"/>
      <c r="C65" s="51"/>
      <c r="D65" s="51"/>
      <c r="E65" s="28"/>
      <c r="F65" s="51"/>
    </row>
    <row r="66" spans="1:6" ht="17" thickBot="1" x14ac:dyDescent="0.25">
      <c r="A66" s="28"/>
      <c r="B66" s="53"/>
      <c r="C66" s="51"/>
      <c r="D66" s="51"/>
      <c r="E66" s="28"/>
      <c r="F66" s="51"/>
    </row>
    <row r="67" spans="1:6" ht="17" thickBot="1" x14ac:dyDescent="0.25">
      <c r="A67" s="28"/>
      <c r="B67" s="53"/>
      <c r="C67" s="51"/>
      <c r="D67" s="51"/>
      <c r="E67" s="28"/>
      <c r="F67" s="51"/>
    </row>
    <row r="68" spans="1:6" ht="17" thickBot="1" x14ac:dyDescent="0.25">
      <c r="A68" s="28"/>
      <c r="B68" s="53"/>
      <c r="C68" s="51"/>
      <c r="D68" s="51"/>
      <c r="E68" s="28"/>
      <c r="F68" s="51"/>
    </row>
    <row r="69" spans="1:6" ht="17" thickBot="1" x14ac:dyDescent="0.25">
      <c r="A69" s="28"/>
      <c r="B69" s="53"/>
      <c r="C69" s="51"/>
      <c r="D69" s="51"/>
      <c r="E69" s="28"/>
      <c r="F69" s="51"/>
    </row>
    <row r="70" spans="1:6" ht="17" thickBot="1" x14ac:dyDescent="0.25">
      <c r="A70" s="28"/>
      <c r="B70" s="53"/>
      <c r="C70" s="51"/>
      <c r="D70" s="51"/>
      <c r="E70" s="28"/>
      <c r="F70" s="51"/>
    </row>
    <row r="71" spans="1:6" ht="17" thickBot="1" x14ac:dyDescent="0.25">
      <c r="A71" s="28"/>
      <c r="B71" s="53"/>
      <c r="C71" s="51"/>
      <c r="D71" s="51"/>
      <c r="E71" s="28"/>
      <c r="F71" s="51"/>
    </row>
    <row r="72" spans="1:6" ht="17" thickBot="1" x14ac:dyDescent="0.25">
      <c r="A72" s="28"/>
      <c r="B72" s="53"/>
      <c r="C72" s="51"/>
      <c r="D72" s="51"/>
      <c r="E72" s="28"/>
      <c r="F72" s="51"/>
    </row>
    <row r="73" spans="1:6" ht="17" thickBot="1" x14ac:dyDescent="0.25">
      <c r="A73" s="28"/>
      <c r="B73" s="53"/>
      <c r="C73" s="51"/>
      <c r="D73" s="51"/>
      <c r="E73" s="28"/>
      <c r="F73" s="51"/>
    </row>
    <row r="74" spans="1:6" ht="17" thickBot="1" x14ac:dyDescent="0.25">
      <c r="A74" s="28"/>
      <c r="B74" s="53"/>
      <c r="C74" s="51"/>
      <c r="D74" s="51"/>
      <c r="E74" s="28"/>
      <c r="F74" s="51"/>
    </row>
    <row r="75" spans="1:6" ht="17" thickBot="1" x14ac:dyDescent="0.25">
      <c r="A75" s="28"/>
      <c r="B75" s="53"/>
      <c r="C75" s="51"/>
      <c r="D75" s="51"/>
      <c r="E75" s="28"/>
      <c r="F75" s="51"/>
    </row>
    <row r="76" spans="1:6" ht="17" thickBot="1" x14ac:dyDescent="0.25">
      <c r="A76" s="28"/>
      <c r="B76" s="53"/>
      <c r="C76" s="51"/>
      <c r="D76" s="51"/>
      <c r="E76" s="28"/>
      <c r="F76" s="51"/>
    </row>
    <row r="77" spans="1:6" ht="17" thickBot="1" x14ac:dyDescent="0.25">
      <c r="A77" s="28"/>
      <c r="B77" s="53"/>
      <c r="C77" s="51"/>
      <c r="D77" s="51"/>
      <c r="E77" s="28"/>
      <c r="F77" s="51"/>
    </row>
    <row r="78" spans="1:6" ht="17" thickBot="1" x14ac:dyDescent="0.25">
      <c r="A78" s="28"/>
      <c r="B78" s="53"/>
      <c r="C78" s="51"/>
      <c r="D78" s="51"/>
      <c r="E78" s="28"/>
      <c r="F78" s="51"/>
    </row>
    <row r="79" spans="1:6" ht="17" thickBot="1" x14ac:dyDescent="0.25">
      <c r="A79" s="28"/>
      <c r="B79" s="53"/>
      <c r="C79" s="51"/>
      <c r="D79" s="51"/>
      <c r="E79" s="28"/>
      <c r="F79" s="51"/>
    </row>
    <row r="80" spans="1:6" ht="17" thickBot="1" x14ac:dyDescent="0.25">
      <c r="A80" s="28"/>
      <c r="B80" s="53"/>
      <c r="C80" s="51"/>
      <c r="D80" s="51"/>
      <c r="E80" s="28"/>
      <c r="F80" s="51"/>
    </row>
    <row r="81" spans="1:6" ht="17" thickBot="1" x14ac:dyDescent="0.25">
      <c r="A81" s="28"/>
      <c r="B81" s="53"/>
      <c r="C81" s="51"/>
      <c r="D81" s="51"/>
      <c r="E81" s="28"/>
      <c r="F81" s="51"/>
    </row>
    <row r="82" spans="1:6" ht="17" thickBot="1" x14ac:dyDescent="0.25">
      <c r="A82" s="28"/>
      <c r="B82" s="53"/>
      <c r="C82" s="51"/>
      <c r="D82" s="51"/>
      <c r="E82" s="28"/>
      <c r="F82" s="51"/>
    </row>
    <row r="83" spans="1:6" ht="17" thickBot="1" x14ac:dyDescent="0.25">
      <c r="A83" s="28"/>
      <c r="B83" s="53"/>
      <c r="C83" s="51"/>
      <c r="D83" s="51"/>
      <c r="E83" s="28"/>
      <c r="F83" s="51"/>
    </row>
    <row r="84" spans="1:6" ht="17" thickBot="1" x14ac:dyDescent="0.25">
      <c r="A84" s="28"/>
      <c r="B84" s="53"/>
      <c r="C84" s="51"/>
      <c r="D84" s="51"/>
      <c r="E84" s="28"/>
      <c r="F84" s="51"/>
    </row>
    <row r="85" spans="1:6" ht="17" thickBot="1" x14ac:dyDescent="0.25">
      <c r="A85" s="28"/>
      <c r="B85" s="53"/>
      <c r="C85" s="51"/>
      <c r="D85" s="51"/>
      <c r="E85" s="28"/>
      <c r="F85" s="51"/>
    </row>
    <row r="86" spans="1:6" ht="17" thickBot="1" x14ac:dyDescent="0.25">
      <c r="A86" s="28"/>
      <c r="B86" s="53"/>
      <c r="C86" s="51"/>
      <c r="D86" s="51"/>
      <c r="E86" s="28"/>
      <c r="F86" s="51"/>
    </row>
    <row r="87" spans="1:6" ht="17" thickBot="1" x14ac:dyDescent="0.25">
      <c r="A87" s="28"/>
      <c r="B87" s="53"/>
      <c r="C87" s="51"/>
      <c r="D87" s="51"/>
      <c r="E87" s="28"/>
      <c r="F87" s="51"/>
    </row>
    <row r="88" spans="1:6" ht="17" thickBot="1" x14ac:dyDescent="0.25">
      <c r="A88" s="28"/>
      <c r="B88" s="53"/>
      <c r="C88" s="51"/>
      <c r="D88" s="51"/>
      <c r="E88" s="28"/>
      <c r="F88" s="51"/>
    </row>
    <row r="89" spans="1:6" ht="17" thickBot="1" x14ac:dyDescent="0.25">
      <c r="A89" s="28"/>
      <c r="B89" s="53"/>
      <c r="C89" s="51"/>
      <c r="D89" s="51"/>
      <c r="E89" s="28"/>
      <c r="F89" s="51"/>
    </row>
    <row r="90" spans="1:6" ht="17" thickBot="1" x14ac:dyDescent="0.25">
      <c r="A90" s="28"/>
      <c r="B90" s="53"/>
      <c r="C90" s="51"/>
      <c r="D90" s="51"/>
      <c r="E90" s="28"/>
      <c r="F90" s="51"/>
    </row>
    <row r="91" spans="1:6" ht="17" thickBot="1" x14ac:dyDescent="0.25">
      <c r="A91" s="28"/>
      <c r="B91" s="53"/>
      <c r="C91" s="51"/>
      <c r="D91" s="51"/>
      <c r="E91" s="28"/>
      <c r="F91" s="51"/>
    </row>
    <row r="92" spans="1:6" ht="17" thickBot="1" x14ac:dyDescent="0.25">
      <c r="A92" s="28"/>
      <c r="B92" s="53"/>
      <c r="C92" s="51"/>
      <c r="D92" s="51"/>
      <c r="E92" s="28"/>
      <c r="F92" s="51"/>
    </row>
    <row r="93" spans="1:6" ht="17" thickBot="1" x14ac:dyDescent="0.25">
      <c r="A93" s="28"/>
      <c r="B93" s="53"/>
      <c r="C93" s="51"/>
      <c r="D93" s="51"/>
      <c r="E93" s="28"/>
      <c r="F93" s="51"/>
    </row>
    <row r="94" spans="1:6" ht="17" thickBot="1" x14ac:dyDescent="0.25">
      <c r="A94" s="28"/>
      <c r="B94" s="53"/>
      <c r="C94" s="51"/>
      <c r="D94" s="51"/>
      <c r="E94" s="28"/>
      <c r="F94" s="51"/>
    </row>
    <row r="95" spans="1:6" ht="17" thickBot="1" x14ac:dyDescent="0.25">
      <c r="A95" s="28"/>
      <c r="B95" s="53"/>
      <c r="C95" s="51"/>
      <c r="D95" s="51"/>
      <c r="E95" s="28"/>
      <c r="F95" s="51"/>
    </row>
    <row r="96" spans="1:6" ht="17" thickBot="1" x14ac:dyDescent="0.25">
      <c r="A96" s="28"/>
      <c r="B96" s="53"/>
      <c r="C96" s="51"/>
      <c r="D96" s="51"/>
      <c r="E96" s="28"/>
      <c r="F96" s="51"/>
    </row>
    <row r="97" spans="1:6" ht="17" thickBot="1" x14ac:dyDescent="0.25">
      <c r="A97" s="28"/>
      <c r="B97" s="53"/>
      <c r="C97" s="51"/>
      <c r="D97" s="51"/>
      <c r="E97" s="28"/>
      <c r="F97" s="51"/>
    </row>
    <row r="98" spans="1:6" ht="17" thickBot="1" x14ac:dyDescent="0.25">
      <c r="A98" s="28"/>
      <c r="B98" s="53"/>
      <c r="C98" s="51"/>
      <c r="D98" s="51"/>
      <c r="E98" s="28"/>
      <c r="F98" s="51"/>
    </row>
    <row r="99" spans="1:6" ht="17" thickBot="1" x14ac:dyDescent="0.25">
      <c r="A99" s="28"/>
      <c r="B99" s="53"/>
      <c r="C99" s="51"/>
      <c r="D99" s="51"/>
      <c r="E99" s="28"/>
      <c r="F99" s="51"/>
    </row>
    <row r="100" spans="1:6" ht="17" thickBot="1" x14ac:dyDescent="0.25">
      <c r="A100" s="28"/>
      <c r="B100" s="53"/>
      <c r="C100" s="51"/>
      <c r="D100" s="51"/>
      <c r="E100" s="28"/>
      <c r="F100" s="51"/>
    </row>
    <row r="101" spans="1:6" ht="17" thickBot="1" x14ac:dyDescent="0.25">
      <c r="A101" s="28"/>
      <c r="B101" s="53"/>
      <c r="C101" s="51"/>
      <c r="D101" s="51"/>
      <c r="E101" s="28"/>
      <c r="F101" s="51"/>
    </row>
    <row r="102" spans="1:6" ht="17" thickBot="1" x14ac:dyDescent="0.25">
      <c r="A102" s="28"/>
      <c r="B102" s="53"/>
      <c r="C102" s="51"/>
      <c r="D102" s="51"/>
      <c r="E102" s="28"/>
      <c r="F102" s="51"/>
    </row>
    <row r="103" spans="1:6" ht="17" thickBot="1" x14ac:dyDescent="0.25">
      <c r="A103" s="28"/>
      <c r="B103" s="53"/>
      <c r="C103" s="51"/>
      <c r="D103" s="51"/>
      <c r="E103" s="28"/>
      <c r="F103" s="51"/>
    </row>
    <row r="104" spans="1:6" ht="17" thickBot="1" x14ac:dyDescent="0.25">
      <c r="A104" s="28"/>
      <c r="B104" s="53"/>
      <c r="C104" s="51"/>
      <c r="D104" s="51"/>
      <c r="E104" s="28"/>
      <c r="F104" s="51"/>
    </row>
    <row r="105" spans="1:6" ht="17" thickBot="1" x14ac:dyDescent="0.25">
      <c r="A105" s="28"/>
      <c r="B105" s="53"/>
      <c r="C105" s="51"/>
      <c r="D105" s="51"/>
      <c r="E105" s="28"/>
      <c r="F105" s="51"/>
    </row>
    <row r="106" spans="1:6" ht="17" thickBot="1" x14ac:dyDescent="0.25">
      <c r="A106" s="28"/>
      <c r="B106" s="53"/>
      <c r="C106" s="51"/>
      <c r="D106" s="51"/>
      <c r="E106" s="28"/>
      <c r="F106" s="51"/>
    </row>
    <row r="107" spans="1:6" ht="17" thickBot="1" x14ac:dyDescent="0.25">
      <c r="A107" s="28"/>
      <c r="B107" s="53"/>
      <c r="C107" s="51"/>
      <c r="D107" s="51"/>
      <c r="E107" s="28"/>
      <c r="F107" s="51"/>
    </row>
    <row r="108" spans="1:6" ht="17" thickBot="1" x14ac:dyDescent="0.25">
      <c r="A108" s="28"/>
      <c r="B108" s="53"/>
      <c r="C108" s="51"/>
      <c r="D108" s="51"/>
      <c r="E108" s="28"/>
      <c r="F108" s="51"/>
    </row>
    <row r="109" spans="1:6" ht="17" thickBot="1" x14ac:dyDescent="0.25">
      <c r="A109" s="28"/>
      <c r="B109" s="53"/>
      <c r="C109" s="51"/>
      <c r="D109" s="51"/>
      <c r="E109" s="28"/>
      <c r="F109" s="51"/>
    </row>
    <row r="110" spans="1:6" ht="17" thickBot="1" x14ac:dyDescent="0.25">
      <c r="A110" s="28"/>
      <c r="B110" s="53"/>
      <c r="C110" s="51"/>
      <c r="D110" s="51"/>
      <c r="E110" s="28"/>
      <c r="F110" s="51"/>
    </row>
    <row r="111" spans="1:6" ht="17" thickBot="1" x14ac:dyDescent="0.25">
      <c r="A111" s="28"/>
      <c r="B111" s="53"/>
      <c r="C111" s="51"/>
      <c r="D111" s="51"/>
      <c r="E111" s="28"/>
      <c r="F111" s="51"/>
    </row>
    <row r="112" spans="1:6" ht="17" thickBot="1" x14ac:dyDescent="0.25">
      <c r="A112" s="28"/>
      <c r="B112" s="53"/>
      <c r="C112" s="51"/>
      <c r="D112" s="51"/>
      <c r="E112" s="28"/>
      <c r="F112" s="51"/>
    </row>
    <row r="113" spans="1:6" ht="17" thickBot="1" x14ac:dyDescent="0.25">
      <c r="A113" s="28"/>
      <c r="B113" s="53"/>
      <c r="C113" s="51"/>
      <c r="D113" s="51"/>
      <c r="E113" s="28"/>
      <c r="F113" s="51"/>
    </row>
    <row r="114" spans="1:6" ht="17" thickBot="1" x14ac:dyDescent="0.25">
      <c r="A114" s="28"/>
      <c r="B114" s="53"/>
      <c r="C114" s="51"/>
      <c r="D114" s="51"/>
      <c r="E114" s="28"/>
      <c r="F114" s="51"/>
    </row>
    <row r="115" spans="1:6" ht="17" thickBot="1" x14ac:dyDescent="0.25">
      <c r="A115" s="28"/>
      <c r="B115" s="53"/>
      <c r="C115" s="51"/>
      <c r="D115" s="51"/>
      <c r="E115" s="28"/>
      <c r="F115" s="51"/>
    </row>
    <row r="116" spans="1:6" ht="17" thickBot="1" x14ac:dyDescent="0.25">
      <c r="A116" s="28"/>
      <c r="B116" s="53"/>
      <c r="C116" s="51"/>
      <c r="D116" s="51"/>
      <c r="E116" s="28"/>
      <c r="F116" s="51"/>
    </row>
    <row r="117" spans="1:6" ht="17" thickBot="1" x14ac:dyDescent="0.25">
      <c r="A117" s="28"/>
      <c r="B117" s="53"/>
      <c r="C117" s="51"/>
      <c r="D117" s="51"/>
      <c r="E117" s="28"/>
      <c r="F117" s="51"/>
    </row>
    <row r="118" spans="1:6" ht="17" thickBot="1" x14ac:dyDescent="0.25">
      <c r="A118" s="28"/>
      <c r="B118" s="53"/>
      <c r="C118" s="51"/>
      <c r="D118" s="51"/>
      <c r="E118" s="28"/>
      <c r="F118" s="51"/>
    </row>
    <row r="119" spans="1:6" ht="17" thickBot="1" x14ac:dyDescent="0.25">
      <c r="A119" s="28"/>
      <c r="B119" s="53"/>
      <c r="C119" s="51"/>
      <c r="D119" s="51"/>
      <c r="E119" s="28"/>
      <c r="F119" s="51"/>
    </row>
    <row r="120" spans="1:6" ht="17" thickBot="1" x14ac:dyDescent="0.25">
      <c r="A120" s="28"/>
      <c r="B120" s="53"/>
      <c r="C120" s="51"/>
      <c r="D120" s="51"/>
      <c r="E120" s="28"/>
      <c r="F120" s="51"/>
    </row>
    <row r="121" spans="1:6" ht="17" thickBot="1" x14ac:dyDescent="0.25">
      <c r="A121" s="28"/>
      <c r="B121" s="53"/>
      <c r="C121" s="51"/>
      <c r="D121" s="51"/>
      <c r="E121" s="28"/>
      <c r="F121" s="51"/>
    </row>
    <row r="122" spans="1:6" ht="17" thickBot="1" x14ac:dyDescent="0.25">
      <c r="A122" s="28"/>
      <c r="B122" s="53"/>
      <c r="C122" s="51"/>
      <c r="D122" s="51"/>
      <c r="E122" s="28"/>
      <c r="F122" s="51"/>
    </row>
    <row r="123" spans="1:6" ht="17" thickBot="1" x14ac:dyDescent="0.25">
      <c r="A123" s="28"/>
      <c r="B123" s="53"/>
      <c r="C123" s="51"/>
      <c r="D123" s="51"/>
      <c r="E123" s="28"/>
      <c r="F123" s="51"/>
    </row>
    <row r="124" spans="1:6" ht="17" thickBot="1" x14ac:dyDescent="0.25">
      <c r="A124" s="28"/>
      <c r="B124" s="53"/>
      <c r="C124" s="51"/>
      <c r="D124" s="51"/>
      <c r="E124" s="28"/>
      <c r="F124" s="51"/>
    </row>
    <row r="125" spans="1:6" ht="17" thickBot="1" x14ac:dyDescent="0.25">
      <c r="A125" s="28"/>
      <c r="B125" s="53"/>
      <c r="C125" s="51"/>
      <c r="D125" s="51"/>
      <c r="E125" s="28"/>
      <c r="F125" s="51"/>
    </row>
    <row r="126" spans="1:6" ht="17" thickBot="1" x14ac:dyDescent="0.25">
      <c r="A126" s="28"/>
      <c r="B126" s="53"/>
      <c r="C126" s="51"/>
      <c r="D126" s="51"/>
      <c r="E126" s="28"/>
      <c r="F126" s="51"/>
    </row>
    <row r="127" spans="1:6" ht="17" thickBot="1" x14ac:dyDescent="0.25">
      <c r="A127" s="28"/>
      <c r="B127" s="53"/>
      <c r="C127" s="51"/>
      <c r="D127" s="51"/>
      <c r="E127" s="28"/>
      <c r="F127" s="51"/>
    </row>
    <row r="128" spans="1:6" ht="17" thickBot="1" x14ac:dyDescent="0.25">
      <c r="A128" s="28"/>
      <c r="B128" s="53"/>
      <c r="C128" s="51"/>
      <c r="D128" s="51"/>
      <c r="E128" s="28"/>
      <c r="F128" s="51"/>
    </row>
    <row r="129" spans="1:6" ht="17" thickBot="1" x14ac:dyDescent="0.25">
      <c r="A129" s="28"/>
      <c r="B129" s="53"/>
      <c r="C129" s="51"/>
      <c r="D129" s="51"/>
      <c r="E129" s="28"/>
      <c r="F129" s="51"/>
    </row>
    <row r="130" spans="1:6" ht="17" thickBot="1" x14ac:dyDescent="0.25">
      <c r="A130" s="28"/>
      <c r="B130" s="53"/>
      <c r="C130" s="51"/>
      <c r="D130" s="51"/>
      <c r="E130" s="28"/>
      <c r="F130" s="51"/>
    </row>
    <row r="131" spans="1:6" ht="17" thickBot="1" x14ac:dyDescent="0.25">
      <c r="A131" s="28"/>
      <c r="B131" s="53"/>
      <c r="C131" s="51"/>
      <c r="D131" s="51"/>
      <c r="E131" s="28"/>
      <c r="F131" s="51"/>
    </row>
    <row r="132" spans="1:6" ht="17" thickBot="1" x14ac:dyDescent="0.25">
      <c r="A132" s="28"/>
      <c r="B132" s="53"/>
      <c r="C132" s="51"/>
      <c r="D132" s="51"/>
      <c r="E132" s="28"/>
      <c r="F132" s="51"/>
    </row>
    <row r="133" spans="1:6" ht="17" thickBot="1" x14ac:dyDescent="0.25">
      <c r="A133" s="28"/>
      <c r="B133" s="53"/>
      <c r="C133" s="51"/>
      <c r="D133" s="51"/>
      <c r="E133" s="28"/>
      <c r="F133" s="51"/>
    </row>
    <row r="134" spans="1:6" ht="17" thickBot="1" x14ac:dyDescent="0.25">
      <c r="A134" s="28"/>
      <c r="B134" s="53"/>
      <c r="C134" s="51"/>
      <c r="D134" s="51"/>
      <c r="E134" s="28"/>
      <c r="F134" s="51"/>
    </row>
    <row r="135" spans="1:6" ht="17" thickBot="1" x14ac:dyDescent="0.25">
      <c r="A135" s="28"/>
      <c r="B135" s="53"/>
      <c r="C135" s="51"/>
      <c r="D135" s="51"/>
      <c r="E135" s="28"/>
      <c r="F135" s="51"/>
    </row>
    <row r="136" spans="1:6" ht="17" thickBot="1" x14ac:dyDescent="0.25">
      <c r="A136" s="28"/>
      <c r="B136" s="53"/>
      <c r="C136" s="51"/>
      <c r="D136" s="51"/>
      <c r="E136" s="28"/>
      <c r="F136" s="51"/>
    </row>
    <row r="137" spans="1:6" ht="17" thickBot="1" x14ac:dyDescent="0.25">
      <c r="A137" s="28"/>
      <c r="B137" s="53"/>
      <c r="C137" s="51"/>
      <c r="D137" s="51"/>
      <c r="E137" s="28"/>
      <c r="F137" s="51"/>
    </row>
    <row r="138" spans="1:6" ht="17" thickBot="1" x14ac:dyDescent="0.25">
      <c r="A138" s="28"/>
      <c r="B138" s="53"/>
      <c r="C138" s="51"/>
      <c r="D138" s="51"/>
      <c r="E138" s="28"/>
      <c r="F138" s="51"/>
    </row>
    <row r="139" spans="1:6" ht="17" thickBot="1" x14ac:dyDescent="0.25">
      <c r="A139" s="28"/>
      <c r="B139" s="53"/>
      <c r="C139" s="51"/>
      <c r="D139" s="51"/>
      <c r="E139" s="28"/>
      <c r="F139" s="51"/>
    </row>
    <row r="140" spans="1:6" ht="17" thickBot="1" x14ac:dyDescent="0.25">
      <c r="A140" s="28"/>
      <c r="B140" s="53"/>
      <c r="C140" s="51"/>
      <c r="D140" s="51"/>
      <c r="E140" s="28"/>
      <c r="F140" s="51"/>
    </row>
    <row r="141" spans="1:6" ht="17" thickBot="1" x14ac:dyDescent="0.25">
      <c r="A141" s="28"/>
      <c r="B141" s="53"/>
      <c r="C141" s="51"/>
      <c r="D141" s="51"/>
      <c r="E141" s="28"/>
      <c r="F141" s="51"/>
    </row>
    <row r="142" spans="1:6" ht="17" thickBot="1" x14ac:dyDescent="0.25">
      <c r="A142" s="28"/>
      <c r="B142" s="53"/>
      <c r="C142" s="51"/>
      <c r="D142" s="51"/>
      <c r="E142" s="28"/>
      <c r="F142" s="51"/>
    </row>
    <row r="143" spans="1:6" ht="17" thickBot="1" x14ac:dyDescent="0.25">
      <c r="A143" s="28"/>
      <c r="B143" s="53"/>
      <c r="C143" s="51"/>
      <c r="D143" s="51"/>
      <c r="E143" s="28"/>
      <c r="F143" s="51"/>
    </row>
    <row r="144" spans="1:6" ht="17" thickBot="1" x14ac:dyDescent="0.25">
      <c r="A144" s="28"/>
      <c r="B144" s="53"/>
      <c r="C144" s="51"/>
      <c r="D144" s="51"/>
      <c r="E144" s="28"/>
      <c r="F144" s="51"/>
    </row>
    <row r="145" spans="1:6" ht="17" thickBot="1" x14ac:dyDescent="0.25">
      <c r="A145" s="28"/>
      <c r="B145" s="53"/>
      <c r="C145" s="51"/>
      <c r="D145" s="51"/>
      <c r="E145" s="28"/>
      <c r="F145" s="51"/>
    </row>
    <row r="146" spans="1:6" ht="17" thickBot="1" x14ac:dyDescent="0.25">
      <c r="A146" s="28"/>
      <c r="B146" s="53"/>
      <c r="C146" s="51"/>
      <c r="D146" s="51"/>
      <c r="E146" s="28"/>
      <c r="F146" s="51"/>
    </row>
    <row r="147" spans="1:6" ht="17" thickBot="1" x14ac:dyDescent="0.25">
      <c r="A147" s="28"/>
      <c r="B147" s="53"/>
      <c r="C147" s="51"/>
      <c r="D147" s="51"/>
      <c r="E147" s="28"/>
      <c r="F147" s="51"/>
    </row>
    <row r="148" spans="1:6" ht="17" thickBot="1" x14ac:dyDescent="0.25">
      <c r="A148" s="28"/>
      <c r="B148" s="53"/>
      <c r="C148" s="51"/>
      <c r="D148" s="51"/>
      <c r="E148" s="28"/>
      <c r="F148" s="51"/>
    </row>
    <row r="149" spans="1:6" ht="17" thickBot="1" x14ac:dyDescent="0.25">
      <c r="A149" s="28"/>
      <c r="B149" s="53"/>
      <c r="C149" s="51"/>
      <c r="D149" s="51"/>
      <c r="E149" s="28"/>
      <c r="F149" s="51"/>
    </row>
    <row r="150" spans="1:6" ht="17" thickBot="1" x14ac:dyDescent="0.25">
      <c r="A150" s="28"/>
      <c r="B150" s="53"/>
      <c r="C150" s="51"/>
      <c r="D150" s="51"/>
      <c r="E150" s="28"/>
      <c r="F150" s="51"/>
    </row>
  </sheetData>
  <sheetProtection algorithmName="SHA-512" hashValue="HZ5p2NEXJ6JQT4FZvguy2/8zswBvhjUafz0FlRckVQZplq85bLgcpw+zP5qy7wPHchxm57hI/1dFGN8eDr8xhA==" saltValue="g0CYE1I0GNyGY/3YBOQ5MQ==" spinCount="100000" sheet="1" objects="1" scenarios="1" selectLockedCells="1"/>
  <dataValidations count="2">
    <dataValidation type="list" allowBlank="1" showInputMessage="1" showErrorMessage="1" sqref="C3:C150" xr:uid="{4C8C5D00-F416-E946-96EF-D696EC4A0018}">
      <formula1>$I$3:$I$6</formula1>
    </dataValidation>
    <dataValidation type="list" allowBlank="1" showInputMessage="1" showErrorMessage="1" sqref="D3:D150" xr:uid="{C451A44E-1E5B-2943-B753-D7CC23A7B9C6}">
      <formula1>$J$3:$J$4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istar no máximo 3 atuações por docente permanente: uma internacional, uma nacional e uma estadual." xr:uid="{7DA9B29C-4CAC-8143-8295-F2DE25F0032A}">
          <x14:formula1>
            <xm:f>'Anexo 1'!$B$3:$B$112</xm:f>
          </x14:formula1>
          <xm:sqref>B3:B150</xm:sqref>
        </x14:dataValidation>
        <x14:dataValidation type="list" allowBlank="1" showInputMessage="1" showErrorMessage="1" xr:uid="{A50CE991-19ED-4B4E-8B14-88F4358C3A27}">
          <x14:formula1>
            <xm:f>'lista paises'!$A$1:$A$259</xm:f>
          </x14:formula1>
          <xm:sqref>F3:F150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E7415-8B38-E34D-9FC5-A1608091B04F}">
  <dimension ref="A1:L204"/>
  <sheetViews>
    <sheetView zoomScaleNormal="100" workbookViewId="0">
      <selection activeCell="F2" sqref="F2"/>
    </sheetView>
  </sheetViews>
  <sheetFormatPr baseColWidth="10" defaultRowHeight="16" x14ac:dyDescent="0.2"/>
  <cols>
    <col min="1" max="1" width="36.6640625" style="2" customWidth="1"/>
    <col min="2" max="2" width="15.5" style="2" customWidth="1"/>
    <col min="3" max="3" width="36" style="2" customWidth="1"/>
    <col min="4" max="4" width="10.33203125" style="2" customWidth="1"/>
    <col min="5" max="5" width="15.5" style="2" customWidth="1"/>
    <col min="6" max="6" width="36.83203125" style="2" customWidth="1"/>
    <col min="7" max="7" width="18" style="2" customWidth="1"/>
    <col min="8" max="8" width="4.1640625" customWidth="1"/>
    <col min="10" max="10" width="10.83203125" hidden="1" customWidth="1"/>
    <col min="11" max="11" width="10.83203125" style="1" hidden="1" customWidth="1"/>
    <col min="12" max="12" width="10.83203125" style="1"/>
  </cols>
  <sheetData>
    <row r="1" spans="1:12" x14ac:dyDescent="0.2">
      <c r="A1" s="17" t="s">
        <v>23523</v>
      </c>
      <c r="B1" s="17"/>
      <c r="C1" s="17"/>
      <c r="H1" s="4"/>
    </row>
    <row r="2" spans="1:12" x14ac:dyDescent="0.2">
      <c r="A2" s="58" t="s">
        <v>23525</v>
      </c>
      <c r="B2" s="55"/>
      <c r="C2" s="55"/>
      <c r="D2" s="56"/>
      <c r="E2" s="57"/>
      <c r="F2" s="62"/>
      <c r="H2" s="4"/>
    </row>
    <row r="3" spans="1:12" x14ac:dyDescent="0.2">
      <c r="A3" s="54" t="s">
        <v>23526</v>
      </c>
      <c r="B3" s="59"/>
      <c r="C3" s="59"/>
      <c r="D3" s="60"/>
      <c r="E3" s="61"/>
      <c r="F3" s="62"/>
      <c r="H3" s="4"/>
    </row>
    <row r="4" spans="1:12" x14ac:dyDescent="0.2">
      <c r="A4" s="17"/>
      <c r="B4" s="17"/>
      <c r="C4" s="17"/>
      <c r="H4" s="4"/>
    </row>
    <row r="5" spans="1:12" ht="17" thickBot="1" x14ac:dyDescent="0.25">
      <c r="A5" s="17" t="s">
        <v>23524</v>
      </c>
      <c r="B5" s="17"/>
      <c r="C5" s="17"/>
      <c r="H5" s="4"/>
    </row>
    <row r="6" spans="1:12" ht="22" customHeight="1" thickBot="1" x14ac:dyDescent="0.25">
      <c r="A6" s="18" t="s">
        <v>23179</v>
      </c>
      <c r="B6" s="9" t="s">
        <v>23180</v>
      </c>
      <c r="C6" s="9" t="s">
        <v>23181</v>
      </c>
      <c r="D6" s="9" t="s">
        <v>23182</v>
      </c>
      <c r="E6" s="9" t="s">
        <v>23183</v>
      </c>
      <c r="F6" s="9" t="s">
        <v>23184</v>
      </c>
      <c r="G6" s="9" t="s">
        <v>23149</v>
      </c>
      <c r="I6" s="66"/>
      <c r="J6" s="63"/>
      <c r="K6" s="64"/>
      <c r="L6" s="64"/>
    </row>
    <row r="7" spans="1:12" ht="17" thickBot="1" x14ac:dyDescent="0.25">
      <c r="A7" s="40"/>
      <c r="B7" s="51"/>
      <c r="C7" s="28"/>
      <c r="D7" s="51"/>
      <c r="E7" s="28"/>
      <c r="F7" s="28"/>
      <c r="G7" s="51"/>
      <c r="I7" s="66"/>
      <c r="J7" s="63"/>
      <c r="K7" s="64"/>
      <c r="L7" s="64"/>
    </row>
    <row r="8" spans="1:12" ht="17" thickBot="1" x14ac:dyDescent="0.25">
      <c r="A8" s="40"/>
      <c r="B8" s="51"/>
      <c r="C8" s="28"/>
      <c r="D8" s="51"/>
      <c r="E8" s="28"/>
      <c r="F8" s="28"/>
      <c r="G8" s="51"/>
      <c r="I8" s="66"/>
      <c r="J8" s="63">
        <v>2017</v>
      </c>
      <c r="K8" s="64" t="s">
        <v>23503</v>
      </c>
      <c r="L8" s="64"/>
    </row>
    <row r="9" spans="1:12" ht="17" thickBot="1" x14ac:dyDescent="0.25">
      <c r="A9" s="40"/>
      <c r="B9" s="51"/>
      <c r="C9" s="28"/>
      <c r="D9" s="51"/>
      <c r="E9" s="28"/>
      <c r="F9" s="28"/>
      <c r="G9" s="51"/>
      <c r="I9" s="66"/>
      <c r="J9" s="63">
        <v>2018</v>
      </c>
      <c r="K9" s="64" t="s">
        <v>23504</v>
      </c>
      <c r="L9" s="64"/>
    </row>
    <row r="10" spans="1:12" ht="17" thickBot="1" x14ac:dyDescent="0.25">
      <c r="A10" s="40"/>
      <c r="B10" s="51"/>
      <c r="C10" s="28"/>
      <c r="D10" s="51"/>
      <c r="E10" s="28"/>
      <c r="F10" s="28"/>
      <c r="G10" s="51"/>
      <c r="I10" s="66"/>
      <c r="J10" s="63">
        <v>2019</v>
      </c>
      <c r="K10" s="64" t="s">
        <v>23505</v>
      </c>
      <c r="L10" s="64"/>
    </row>
    <row r="11" spans="1:12" ht="17" thickBot="1" x14ac:dyDescent="0.25">
      <c r="A11" s="40"/>
      <c r="B11" s="51"/>
      <c r="C11" s="28"/>
      <c r="D11" s="51"/>
      <c r="E11" s="28"/>
      <c r="F11" s="28"/>
      <c r="G11" s="51"/>
      <c r="I11" s="66"/>
      <c r="J11" s="63">
        <v>2020</v>
      </c>
      <c r="K11" s="64" t="s">
        <v>23506</v>
      </c>
      <c r="L11" s="64"/>
    </row>
    <row r="12" spans="1:12" ht="17" thickBot="1" x14ac:dyDescent="0.25">
      <c r="A12" s="40"/>
      <c r="B12" s="51"/>
      <c r="C12" s="28"/>
      <c r="D12" s="51"/>
      <c r="E12" s="28"/>
      <c r="F12" s="28"/>
      <c r="G12" s="51"/>
      <c r="I12" s="66"/>
      <c r="J12" s="65"/>
      <c r="K12" s="64"/>
      <c r="L12" s="64"/>
    </row>
    <row r="13" spans="1:12" ht="17" thickBot="1" x14ac:dyDescent="0.25">
      <c r="A13" s="40"/>
      <c r="B13" s="51"/>
      <c r="C13" s="28"/>
      <c r="D13" s="51"/>
      <c r="E13" s="28"/>
      <c r="F13" s="28"/>
      <c r="G13" s="51"/>
    </row>
    <row r="14" spans="1:12" ht="17" thickBot="1" x14ac:dyDescent="0.25">
      <c r="A14" s="40"/>
      <c r="B14" s="51"/>
      <c r="C14" s="28"/>
      <c r="D14" s="51"/>
      <c r="E14" s="28"/>
      <c r="F14" s="28"/>
      <c r="G14" s="51"/>
    </row>
    <row r="15" spans="1:12" ht="17" thickBot="1" x14ac:dyDescent="0.25">
      <c r="A15" s="40"/>
      <c r="B15" s="51"/>
      <c r="C15" s="28"/>
      <c r="D15" s="51"/>
      <c r="E15" s="28"/>
      <c r="F15" s="28"/>
      <c r="G15" s="51"/>
    </row>
    <row r="16" spans="1:12" ht="17" thickBot="1" x14ac:dyDescent="0.25">
      <c r="A16" s="40"/>
      <c r="B16" s="51"/>
      <c r="C16" s="28"/>
      <c r="D16" s="51"/>
      <c r="E16" s="28"/>
      <c r="F16" s="28"/>
      <c r="G16" s="51"/>
    </row>
    <row r="17" spans="1:7" ht="17" thickBot="1" x14ac:dyDescent="0.25">
      <c r="A17" s="40"/>
      <c r="B17" s="51"/>
      <c r="C17" s="28"/>
      <c r="D17" s="51"/>
      <c r="E17" s="28"/>
      <c r="F17" s="28"/>
      <c r="G17" s="51"/>
    </row>
    <row r="18" spans="1:7" ht="17" thickBot="1" x14ac:dyDescent="0.25">
      <c r="A18" s="40"/>
      <c r="B18" s="51"/>
      <c r="C18" s="28"/>
      <c r="D18" s="51"/>
      <c r="E18" s="28"/>
      <c r="F18" s="28"/>
      <c r="G18" s="51"/>
    </row>
    <row r="19" spans="1:7" ht="17" thickBot="1" x14ac:dyDescent="0.25">
      <c r="A19" s="40"/>
      <c r="B19" s="51"/>
      <c r="C19" s="28"/>
      <c r="D19" s="51"/>
      <c r="E19" s="28"/>
      <c r="F19" s="28"/>
      <c r="G19" s="51"/>
    </row>
    <row r="20" spans="1:7" ht="17" thickBot="1" x14ac:dyDescent="0.25">
      <c r="A20" s="40"/>
      <c r="B20" s="51"/>
      <c r="C20" s="28"/>
      <c r="D20" s="51"/>
      <c r="E20" s="28"/>
      <c r="F20" s="28"/>
      <c r="G20" s="51"/>
    </row>
    <row r="21" spans="1:7" ht="17" thickBot="1" x14ac:dyDescent="0.25">
      <c r="A21" s="40"/>
      <c r="B21" s="51"/>
      <c r="C21" s="28"/>
      <c r="D21" s="51"/>
      <c r="E21" s="28"/>
      <c r="F21" s="28"/>
      <c r="G21" s="51"/>
    </row>
    <row r="22" spans="1:7" ht="17" thickBot="1" x14ac:dyDescent="0.25">
      <c r="A22" s="40"/>
      <c r="B22" s="51"/>
      <c r="C22" s="28"/>
      <c r="D22" s="51"/>
      <c r="E22" s="28"/>
      <c r="F22" s="28"/>
      <c r="G22" s="51"/>
    </row>
    <row r="23" spans="1:7" ht="17" thickBot="1" x14ac:dyDescent="0.25">
      <c r="A23" s="40"/>
      <c r="B23" s="51"/>
      <c r="C23" s="28"/>
      <c r="D23" s="51"/>
      <c r="E23" s="28"/>
      <c r="F23" s="28"/>
      <c r="G23" s="51"/>
    </row>
    <row r="24" spans="1:7" ht="17" thickBot="1" x14ac:dyDescent="0.25">
      <c r="A24" s="40"/>
      <c r="B24" s="51"/>
      <c r="C24" s="28"/>
      <c r="D24" s="51"/>
      <c r="E24" s="28"/>
      <c r="F24" s="28"/>
      <c r="G24" s="51"/>
    </row>
    <row r="25" spans="1:7" ht="17" thickBot="1" x14ac:dyDescent="0.25">
      <c r="A25" s="40"/>
      <c r="B25" s="51"/>
      <c r="C25" s="28"/>
      <c r="D25" s="51"/>
      <c r="E25" s="28"/>
      <c r="F25" s="28"/>
      <c r="G25" s="51"/>
    </row>
    <row r="26" spans="1:7" ht="17" thickBot="1" x14ac:dyDescent="0.25">
      <c r="A26" s="40"/>
      <c r="B26" s="51"/>
      <c r="C26" s="28"/>
      <c r="D26" s="51"/>
      <c r="E26" s="28"/>
      <c r="F26" s="28"/>
      <c r="G26" s="51"/>
    </row>
    <row r="27" spans="1:7" ht="17" thickBot="1" x14ac:dyDescent="0.25">
      <c r="A27" s="40"/>
      <c r="B27" s="51"/>
      <c r="C27" s="28"/>
      <c r="D27" s="51"/>
      <c r="E27" s="28"/>
      <c r="F27" s="28"/>
      <c r="G27" s="51"/>
    </row>
    <row r="28" spans="1:7" ht="17" thickBot="1" x14ac:dyDescent="0.25">
      <c r="A28" s="40"/>
      <c r="B28" s="51"/>
      <c r="C28" s="28"/>
      <c r="D28" s="51"/>
      <c r="E28" s="28"/>
      <c r="F28" s="28"/>
      <c r="G28" s="51"/>
    </row>
    <row r="29" spans="1:7" ht="17" thickBot="1" x14ac:dyDescent="0.25">
      <c r="A29" s="40"/>
      <c r="B29" s="51"/>
      <c r="C29" s="28"/>
      <c r="D29" s="51"/>
      <c r="E29" s="28"/>
      <c r="F29" s="28"/>
      <c r="G29" s="51"/>
    </row>
    <row r="30" spans="1:7" ht="17" thickBot="1" x14ac:dyDescent="0.25">
      <c r="A30" s="40"/>
      <c r="B30" s="51"/>
      <c r="C30" s="28"/>
      <c r="D30" s="51"/>
      <c r="E30" s="28"/>
      <c r="F30" s="28"/>
      <c r="G30" s="51"/>
    </row>
    <row r="31" spans="1:7" ht="17" thickBot="1" x14ac:dyDescent="0.25">
      <c r="A31" s="40"/>
      <c r="B31" s="51"/>
      <c r="C31" s="28"/>
      <c r="D31" s="51"/>
      <c r="E31" s="28"/>
      <c r="F31" s="28"/>
      <c r="G31" s="51"/>
    </row>
    <row r="32" spans="1:7" ht="17" thickBot="1" x14ac:dyDescent="0.25">
      <c r="A32" s="40"/>
      <c r="B32" s="51"/>
      <c r="C32" s="28"/>
      <c r="D32" s="51"/>
      <c r="E32" s="28"/>
      <c r="F32" s="28"/>
      <c r="G32" s="51"/>
    </row>
    <row r="33" spans="1:7" ht="17" thickBot="1" x14ac:dyDescent="0.25">
      <c r="A33" s="40"/>
      <c r="B33" s="51"/>
      <c r="C33" s="28"/>
      <c r="D33" s="51"/>
      <c r="E33" s="28"/>
      <c r="F33" s="28"/>
      <c r="G33" s="51"/>
    </row>
    <row r="34" spans="1:7" ht="17" thickBot="1" x14ac:dyDescent="0.25">
      <c r="A34" s="40"/>
      <c r="B34" s="51"/>
      <c r="C34" s="28"/>
      <c r="D34" s="51"/>
      <c r="E34" s="28"/>
      <c r="F34" s="28"/>
      <c r="G34" s="51"/>
    </row>
    <row r="35" spans="1:7" ht="17" thickBot="1" x14ac:dyDescent="0.25">
      <c r="A35" s="40"/>
      <c r="B35" s="51"/>
      <c r="C35" s="28"/>
      <c r="D35" s="51"/>
      <c r="E35" s="28"/>
      <c r="F35" s="28"/>
      <c r="G35" s="51"/>
    </row>
    <row r="36" spans="1:7" ht="17" thickBot="1" x14ac:dyDescent="0.25">
      <c r="A36" s="40"/>
      <c r="B36" s="51"/>
      <c r="C36" s="28"/>
      <c r="D36" s="51"/>
      <c r="E36" s="28"/>
      <c r="F36" s="28"/>
      <c r="G36" s="51"/>
    </row>
    <row r="37" spans="1:7" ht="17" thickBot="1" x14ac:dyDescent="0.25">
      <c r="A37" s="40"/>
      <c r="B37" s="51"/>
      <c r="C37" s="28"/>
      <c r="D37" s="51"/>
      <c r="E37" s="28"/>
      <c r="F37" s="28"/>
      <c r="G37" s="51"/>
    </row>
    <row r="38" spans="1:7" ht="17" thickBot="1" x14ac:dyDescent="0.25">
      <c r="A38" s="40"/>
      <c r="B38" s="51"/>
      <c r="C38" s="28"/>
      <c r="D38" s="51"/>
      <c r="E38" s="28"/>
      <c r="F38" s="28"/>
      <c r="G38" s="51"/>
    </row>
    <row r="39" spans="1:7" ht="17" thickBot="1" x14ac:dyDescent="0.25">
      <c r="A39" s="40"/>
      <c r="B39" s="51"/>
      <c r="C39" s="28"/>
      <c r="D39" s="51"/>
      <c r="E39" s="28"/>
      <c r="F39" s="28"/>
      <c r="G39" s="51"/>
    </row>
    <row r="40" spans="1:7" ht="17" thickBot="1" x14ac:dyDescent="0.25">
      <c r="A40" s="40"/>
      <c r="B40" s="51"/>
      <c r="C40" s="28"/>
      <c r="D40" s="51"/>
      <c r="E40" s="28"/>
      <c r="F40" s="28"/>
      <c r="G40" s="51"/>
    </row>
    <row r="41" spans="1:7" ht="17" thickBot="1" x14ac:dyDescent="0.25">
      <c r="A41" s="40"/>
      <c r="B41" s="51"/>
      <c r="C41" s="28"/>
      <c r="D41" s="51"/>
      <c r="E41" s="28"/>
      <c r="F41" s="28"/>
      <c r="G41" s="51"/>
    </row>
    <row r="42" spans="1:7" ht="17" thickBot="1" x14ac:dyDescent="0.25">
      <c r="A42" s="40"/>
      <c r="B42" s="51"/>
      <c r="C42" s="28"/>
      <c r="D42" s="51"/>
      <c r="E42" s="28"/>
      <c r="F42" s="28"/>
      <c r="G42" s="51"/>
    </row>
    <row r="43" spans="1:7" ht="17" thickBot="1" x14ac:dyDescent="0.25">
      <c r="A43" s="40"/>
      <c r="B43" s="51"/>
      <c r="C43" s="28"/>
      <c r="D43" s="51"/>
      <c r="E43" s="28"/>
      <c r="F43" s="28"/>
      <c r="G43" s="51"/>
    </row>
    <row r="44" spans="1:7" ht="17" thickBot="1" x14ac:dyDescent="0.25">
      <c r="A44" s="40"/>
      <c r="B44" s="51"/>
      <c r="C44" s="28"/>
      <c r="D44" s="51"/>
      <c r="E44" s="28"/>
      <c r="F44" s="28"/>
      <c r="G44" s="51"/>
    </row>
    <row r="45" spans="1:7" ht="17" thickBot="1" x14ac:dyDescent="0.25">
      <c r="A45" s="40"/>
      <c r="B45" s="51"/>
      <c r="C45" s="28"/>
      <c r="D45" s="51"/>
      <c r="E45" s="28"/>
      <c r="F45" s="28"/>
      <c r="G45" s="51"/>
    </row>
    <row r="46" spans="1:7" ht="17" thickBot="1" x14ac:dyDescent="0.25">
      <c r="A46" s="40"/>
      <c r="B46" s="51"/>
      <c r="C46" s="28"/>
      <c r="D46" s="51"/>
      <c r="E46" s="28"/>
      <c r="F46" s="28"/>
      <c r="G46" s="51"/>
    </row>
    <row r="47" spans="1:7" ht="17" thickBot="1" x14ac:dyDescent="0.25">
      <c r="A47" s="40"/>
      <c r="B47" s="51"/>
      <c r="C47" s="28"/>
      <c r="D47" s="51"/>
      <c r="E47" s="28"/>
      <c r="F47" s="28"/>
      <c r="G47" s="51"/>
    </row>
    <row r="48" spans="1:7" ht="17" thickBot="1" x14ac:dyDescent="0.25">
      <c r="A48" s="40"/>
      <c r="B48" s="51"/>
      <c r="C48" s="28"/>
      <c r="D48" s="51"/>
      <c r="E48" s="28"/>
      <c r="F48" s="28"/>
      <c r="G48" s="51"/>
    </row>
    <row r="49" spans="1:7" ht="17" thickBot="1" x14ac:dyDescent="0.25">
      <c r="A49" s="40"/>
      <c r="B49" s="51"/>
      <c r="C49" s="28"/>
      <c r="D49" s="51"/>
      <c r="E49" s="28"/>
      <c r="F49" s="28"/>
      <c r="G49" s="51"/>
    </row>
    <row r="50" spans="1:7" ht="17" thickBot="1" x14ac:dyDescent="0.25">
      <c r="A50" s="40"/>
      <c r="B50" s="51"/>
      <c r="C50" s="28"/>
      <c r="D50" s="51"/>
      <c r="E50" s="28"/>
      <c r="F50" s="28"/>
      <c r="G50" s="51"/>
    </row>
    <row r="51" spans="1:7" ht="17" thickBot="1" x14ac:dyDescent="0.25">
      <c r="A51" s="40"/>
      <c r="B51" s="51"/>
      <c r="C51" s="28"/>
      <c r="D51" s="51"/>
      <c r="E51" s="28"/>
      <c r="F51" s="28"/>
      <c r="G51" s="51"/>
    </row>
    <row r="52" spans="1:7" ht="17" thickBot="1" x14ac:dyDescent="0.25">
      <c r="A52" s="40"/>
      <c r="B52" s="51"/>
      <c r="C52" s="28"/>
      <c r="D52" s="51"/>
      <c r="E52" s="28"/>
      <c r="F52" s="28"/>
      <c r="G52" s="51"/>
    </row>
    <row r="53" spans="1:7" ht="17" thickBot="1" x14ac:dyDescent="0.25">
      <c r="A53" s="40"/>
      <c r="B53" s="51"/>
      <c r="C53" s="28"/>
      <c r="D53" s="51"/>
      <c r="E53" s="28"/>
      <c r="F53" s="28"/>
      <c r="G53" s="51"/>
    </row>
    <row r="54" spans="1:7" ht="17" thickBot="1" x14ac:dyDescent="0.25">
      <c r="A54" s="40"/>
      <c r="B54" s="51"/>
      <c r="C54" s="28"/>
      <c r="D54" s="51"/>
      <c r="E54" s="28"/>
      <c r="F54" s="28"/>
      <c r="G54" s="51"/>
    </row>
    <row r="55" spans="1:7" ht="17" thickBot="1" x14ac:dyDescent="0.25">
      <c r="A55" s="40"/>
      <c r="B55" s="51"/>
      <c r="C55" s="28"/>
      <c r="D55" s="51"/>
      <c r="E55" s="28"/>
      <c r="F55" s="28"/>
      <c r="G55" s="51"/>
    </row>
    <row r="56" spans="1:7" ht="17" thickBot="1" x14ac:dyDescent="0.25">
      <c r="A56" s="40"/>
      <c r="B56" s="51"/>
      <c r="C56" s="28"/>
      <c r="D56" s="51"/>
      <c r="E56" s="28"/>
      <c r="F56" s="28"/>
      <c r="G56" s="51"/>
    </row>
    <row r="57" spans="1:7" ht="17" thickBot="1" x14ac:dyDescent="0.25">
      <c r="A57" s="40"/>
      <c r="B57" s="51"/>
      <c r="C57" s="28"/>
      <c r="D57" s="51"/>
      <c r="E57" s="28"/>
      <c r="F57" s="28"/>
      <c r="G57" s="51"/>
    </row>
    <row r="58" spans="1:7" ht="17" thickBot="1" x14ac:dyDescent="0.25">
      <c r="A58" s="40"/>
      <c r="B58" s="51"/>
      <c r="C58" s="28"/>
      <c r="D58" s="51"/>
      <c r="E58" s="28"/>
      <c r="F58" s="28"/>
      <c r="G58" s="51"/>
    </row>
    <row r="59" spans="1:7" ht="17" thickBot="1" x14ac:dyDescent="0.25">
      <c r="A59" s="40"/>
      <c r="B59" s="51"/>
      <c r="C59" s="28"/>
      <c r="D59" s="51"/>
      <c r="E59" s="28"/>
      <c r="F59" s="28"/>
      <c r="G59" s="51"/>
    </row>
    <row r="60" spans="1:7" ht="17" thickBot="1" x14ac:dyDescent="0.25">
      <c r="A60" s="40"/>
      <c r="B60" s="51"/>
      <c r="C60" s="28"/>
      <c r="D60" s="51"/>
      <c r="E60" s="28"/>
      <c r="F60" s="28"/>
      <c r="G60" s="51"/>
    </row>
    <row r="61" spans="1:7" ht="17" thickBot="1" x14ac:dyDescent="0.25">
      <c r="A61" s="40"/>
      <c r="B61" s="51"/>
      <c r="C61" s="28"/>
      <c r="D61" s="51"/>
      <c r="E61" s="28"/>
      <c r="F61" s="28"/>
      <c r="G61" s="51"/>
    </row>
    <row r="62" spans="1:7" ht="17" thickBot="1" x14ac:dyDescent="0.25">
      <c r="A62" s="40"/>
      <c r="B62" s="51"/>
      <c r="C62" s="28"/>
      <c r="D62" s="51"/>
      <c r="E62" s="28"/>
      <c r="F62" s="28"/>
      <c r="G62" s="51"/>
    </row>
    <row r="63" spans="1:7" ht="17" thickBot="1" x14ac:dyDescent="0.25">
      <c r="A63" s="40"/>
      <c r="B63" s="51"/>
      <c r="C63" s="28"/>
      <c r="D63" s="51"/>
      <c r="E63" s="28"/>
      <c r="F63" s="28"/>
      <c r="G63" s="51"/>
    </row>
    <row r="64" spans="1:7" ht="17" thickBot="1" x14ac:dyDescent="0.25">
      <c r="A64" s="40"/>
      <c r="B64" s="51"/>
      <c r="C64" s="28"/>
      <c r="D64" s="51"/>
      <c r="E64" s="28"/>
      <c r="F64" s="28"/>
      <c r="G64" s="51"/>
    </row>
    <row r="65" spans="1:7" ht="17" thickBot="1" x14ac:dyDescent="0.25">
      <c r="A65" s="40"/>
      <c r="B65" s="51"/>
      <c r="C65" s="28"/>
      <c r="D65" s="51"/>
      <c r="E65" s="28"/>
      <c r="F65" s="28"/>
      <c r="G65" s="51"/>
    </row>
    <row r="66" spans="1:7" ht="17" thickBot="1" x14ac:dyDescent="0.25">
      <c r="A66" s="40"/>
      <c r="B66" s="51"/>
      <c r="C66" s="28"/>
      <c r="D66" s="51"/>
      <c r="E66" s="28"/>
      <c r="F66" s="28"/>
      <c r="G66" s="51"/>
    </row>
    <row r="67" spans="1:7" ht="17" thickBot="1" x14ac:dyDescent="0.25">
      <c r="A67" s="40"/>
      <c r="B67" s="51"/>
      <c r="C67" s="28"/>
      <c r="D67" s="51"/>
      <c r="E67" s="28"/>
      <c r="F67" s="28"/>
      <c r="G67" s="51"/>
    </row>
    <row r="68" spans="1:7" ht="17" thickBot="1" x14ac:dyDescent="0.25">
      <c r="A68" s="40"/>
      <c r="B68" s="51"/>
      <c r="C68" s="28"/>
      <c r="D68" s="51"/>
      <c r="E68" s="28"/>
      <c r="F68" s="28"/>
      <c r="G68" s="51"/>
    </row>
    <row r="69" spans="1:7" ht="17" thickBot="1" x14ac:dyDescent="0.25">
      <c r="A69" s="40"/>
      <c r="B69" s="51"/>
      <c r="C69" s="28"/>
      <c r="D69" s="51"/>
      <c r="E69" s="28"/>
      <c r="F69" s="28"/>
      <c r="G69" s="51"/>
    </row>
    <row r="70" spans="1:7" ht="17" thickBot="1" x14ac:dyDescent="0.25">
      <c r="A70" s="40"/>
      <c r="B70" s="51"/>
      <c r="C70" s="28"/>
      <c r="D70" s="51"/>
      <c r="E70" s="28"/>
      <c r="F70" s="28"/>
      <c r="G70" s="51"/>
    </row>
    <row r="71" spans="1:7" ht="17" thickBot="1" x14ac:dyDescent="0.25">
      <c r="A71" s="40"/>
      <c r="B71" s="51"/>
      <c r="C71" s="28"/>
      <c r="D71" s="51"/>
      <c r="E71" s="28"/>
      <c r="F71" s="28"/>
      <c r="G71" s="51"/>
    </row>
    <row r="72" spans="1:7" ht="17" thickBot="1" x14ac:dyDescent="0.25">
      <c r="A72" s="40"/>
      <c r="B72" s="51"/>
      <c r="C72" s="28"/>
      <c r="D72" s="51"/>
      <c r="E72" s="28"/>
      <c r="F72" s="28"/>
      <c r="G72" s="51"/>
    </row>
    <row r="73" spans="1:7" ht="17" thickBot="1" x14ac:dyDescent="0.25">
      <c r="A73" s="40"/>
      <c r="B73" s="51"/>
      <c r="C73" s="28"/>
      <c r="D73" s="51"/>
      <c r="E73" s="28"/>
      <c r="F73" s="28"/>
      <c r="G73" s="51"/>
    </row>
    <row r="74" spans="1:7" ht="17" thickBot="1" x14ac:dyDescent="0.25">
      <c r="A74" s="40"/>
      <c r="B74" s="51"/>
      <c r="C74" s="28"/>
      <c r="D74" s="51"/>
      <c r="E74" s="28"/>
      <c r="F74" s="28"/>
      <c r="G74" s="51"/>
    </row>
    <row r="75" spans="1:7" ht="17" thickBot="1" x14ac:dyDescent="0.25">
      <c r="A75" s="40"/>
      <c r="B75" s="51"/>
      <c r="C75" s="28"/>
      <c r="D75" s="51"/>
      <c r="E75" s="28"/>
      <c r="F75" s="28"/>
      <c r="G75" s="51"/>
    </row>
    <row r="76" spans="1:7" ht="17" thickBot="1" x14ac:dyDescent="0.25">
      <c r="A76" s="40"/>
      <c r="B76" s="51"/>
      <c r="C76" s="28"/>
      <c r="D76" s="51"/>
      <c r="E76" s="28"/>
      <c r="F76" s="28"/>
      <c r="G76" s="51"/>
    </row>
    <row r="77" spans="1:7" ht="17" thickBot="1" x14ac:dyDescent="0.25">
      <c r="A77" s="40"/>
      <c r="B77" s="51"/>
      <c r="C77" s="28"/>
      <c r="D77" s="51"/>
      <c r="E77" s="28"/>
      <c r="F77" s="28"/>
      <c r="G77" s="51"/>
    </row>
    <row r="78" spans="1:7" ht="17" thickBot="1" x14ac:dyDescent="0.25">
      <c r="A78" s="40"/>
      <c r="B78" s="51"/>
      <c r="C78" s="28"/>
      <c r="D78" s="51"/>
      <c r="E78" s="28"/>
      <c r="F78" s="28"/>
      <c r="G78" s="51"/>
    </row>
    <row r="79" spans="1:7" ht="17" thickBot="1" x14ac:dyDescent="0.25">
      <c r="A79" s="40"/>
      <c r="B79" s="51"/>
      <c r="C79" s="28"/>
      <c r="D79" s="51"/>
      <c r="E79" s="28"/>
      <c r="F79" s="28"/>
      <c r="G79" s="51"/>
    </row>
    <row r="80" spans="1:7" ht="17" thickBot="1" x14ac:dyDescent="0.25">
      <c r="A80" s="40"/>
      <c r="B80" s="51"/>
      <c r="C80" s="28"/>
      <c r="D80" s="51"/>
      <c r="E80" s="28"/>
      <c r="F80" s="28"/>
      <c r="G80" s="51"/>
    </row>
    <row r="81" spans="1:7" ht="17" thickBot="1" x14ac:dyDescent="0.25">
      <c r="A81" s="40"/>
      <c r="B81" s="51"/>
      <c r="C81" s="28"/>
      <c r="D81" s="51"/>
      <c r="E81" s="28"/>
      <c r="F81" s="28"/>
      <c r="G81" s="51"/>
    </row>
    <row r="82" spans="1:7" ht="17" thickBot="1" x14ac:dyDescent="0.25">
      <c r="A82" s="40"/>
      <c r="B82" s="51"/>
      <c r="C82" s="28"/>
      <c r="D82" s="51"/>
      <c r="E82" s="28"/>
      <c r="F82" s="28"/>
      <c r="G82" s="51"/>
    </row>
    <row r="83" spans="1:7" ht="17" thickBot="1" x14ac:dyDescent="0.25">
      <c r="A83" s="40"/>
      <c r="B83" s="51"/>
      <c r="C83" s="28"/>
      <c r="D83" s="51"/>
      <c r="E83" s="28"/>
      <c r="F83" s="28"/>
      <c r="G83" s="51"/>
    </row>
    <row r="84" spans="1:7" ht="17" thickBot="1" x14ac:dyDescent="0.25">
      <c r="A84" s="40"/>
      <c r="B84" s="51"/>
      <c r="C84" s="28"/>
      <c r="D84" s="51"/>
      <c r="E84" s="28"/>
      <c r="F84" s="28"/>
      <c r="G84" s="51"/>
    </row>
    <row r="85" spans="1:7" ht="17" thickBot="1" x14ac:dyDescent="0.25">
      <c r="A85" s="40"/>
      <c r="B85" s="51"/>
      <c r="C85" s="28"/>
      <c r="D85" s="51"/>
      <c r="E85" s="28"/>
      <c r="F85" s="28"/>
      <c r="G85" s="51"/>
    </row>
    <row r="86" spans="1:7" ht="17" thickBot="1" x14ac:dyDescent="0.25">
      <c r="A86" s="40"/>
      <c r="B86" s="51"/>
      <c r="C86" s="28"/>
      <c r="D86" s="51"/>
      <c r="E86" s="28"/>
      <c r="F86" s="28"/>
      <c r="G86" s="51"/>
    </row>
    <row r="87" spans="1:7" ht="17" thickBot="1" x14ac:dyDescent="0.25">
      <c r="A87" s="40"/>
      <c r="B87" s="51"/>
      <c r="C87" s="28"/>
      <c r="D87" s="51"/>
      <c r="E87" s="28"/>
      <c r="F87" s="28"/>
      <c r="G87" s="51"/>
    </row>
    <row r="88" spans="1:7" ht="17" thickBot="1" x14ac:dyDescent="0.25">
      <c r="A88" s="40"/>
      <c r="B88" s="51"/>
      <c r="C88" s="28"/>
      <c r="D88" s="51"/>
      <c r="E88" s="28"/>
      <c r="F88" s="28"/>
      <c r="G88" s="51"/>
    </row>
    <row r="89" spans="1:7" ht="17" thickBot="1" x14ac:dyDescent="0.25">
      <c r="A89" s="40"/>
      <c r="B89" s="51"/>
      <c r="C89" s="28"/>
      <c r="D89" s="51"/>
      <c r="E89" s="28"/>
      <c r="F89" s="28"/>
      <c r="G89" s="51"/>
    </row>
    <row r="90" spans="1:7" ht="17" thickBot="1" x14ac:dyDescent="0.25">
      <c r="A90" s="40"/>
      <c r="B90" s="51"/>
      <c r="C90" s="28"/>
      <c r="D90" s="51"/>
      <c r="E90" s="28"/>
      <c r="F90" s="28"/>
      <c r="G90" s="51"/>
    </row>
    <row r="91" spans="1:7" ht="17" thickBot="1" x14ac:dyDescent="0.25">
      <c r="A91" s="40"/>
      <c r="B91" s="51"/>
      <c r="C91" s="28"/>
      <c r="D91" s="51"/>
      <c r="E91" s="28"/>
      <c r="F91" s="28"/>
      <c r="G91" s="51"/>
    </row>
    <row r="92" spans="1:7" ht="17" thickBot="1" x14ac:dyDescent="0.25">
      <c r="A92" s="40"/>
      <c r="B92" s="51"/>
      <c r="C92" s="28"/>
      <c r="D92" s="51"/>
      <c r="E92" s="28"/>
      <c r="F92" s="28"/>
      <c r="G92" s="51"/>
    </row>
    <row r="93" spans="1:7" ht="17" thickBot="1" x14ac:dyDescent="0.25">
      <c r="A93" s="40"/>
      <c r="B93" s="51"/>
      <c r="C93" s="28"/>
      <c r="D93" s="51"/>
      <c r="E93" s="28"/>
      <c r="F93" s="28"/>
      <c r="G93" s="51"/>
    </row>
    <row r="94" spans="1:7" ht="17" thickBot="1" x14ac:dyDescent="0.25">
      <c r="A94" s="40"/>
      <c r="B94" s="51"/>
      <c r="C94" s="28"/>
      <c r="D94" s="51"/>
      <c r="E94" s="28"/>
      <c r="F94" s="28"/>
      <c r="G94" s="51"/>
    </row>
    <row r="95" spans="1:7" ht="17" thickBot="1" x14ac:dyDescent="0.25">
      <c r="A95" s="40"/>
      <c r="B95" s="51"/>
      <c r="C95" s="28"/>
      <c r="D95" s="51"/>
      <c r="E95" s="28"/>
      <c r="F95" s="28"/>
      <c r="G95" s="51"/>
    </row>
    <row r="96" spans="1:7" ht="17" thickBot="1" x14ac:dyDescent="0.25">
      <c r="A96" s="40"/>
      <c r="B96" s="51"/>
      <c r="C96" s="28"/>
      <c r="D96" s="51"/>
      <c r="E96" s="28"/>
      <c r="F96" s="28"/>
      <c r="G96" s="51"/>
    </row>
    <row r="97" spans="1:7" ht="17" thickBot="1" x14ac:dyDescent="0.25">
      <c r="A97" s="40"/>
      <c r="B97" s="51"/>
      <c r="C97" s="28"/>
      <c r="D97" s="51"/>
      <c r="E97" s="28"/>
      <c r="F97" s="28"/>
      <c r="G97" s="51"/>
    </row>
    <row r="98" spans="1:7" ht="17" thickBot="1" x14ac:dyDescent="0.25">
      <c r="A98" s="40"/>
      <c r="B98" s="51"/>
      <c r="C98" s="28"/>
      <c r="D98" s="51"/>
      <c r="E98" s="28"/>
      <c r="F98" s="28"/>
      <c r="G98" s="51"/>
    </row>
    <row r="99" spans="1:7" ht="17" thickBot="1" x14ac:dyDescent="0.25">
      <c r="A99" s="40"/>
      <c r="B99" s="51"/>
      <c r="C99" s="28"/>
      <c r="D99" s="51"/>
      <c r="E99" s="28"/>
      <c r="F99" s="28"/>
      <c r="G99" s="51"/>
    </row>
    <row r="100" spans="1:7" ht="17" thickBot="1" x14ac:dyDescent="0.25">
      <c r="A100" s="40"/>
      <c r="B100" s="51"/>
      <c r="C100" s="28"/>
      <c r="D100" s="51"/>
      <c r="E100" s="28"/>
      <c r="F100" s="28"/>
      <c r="G100" s="51"/>
    </row>
    <row r="101" spans="1:7" ht="17" thickBot="1" x14ac:dyDescent="0.25">
      <c r="A101" s="40"/>
      <c r="B101" s="51"/>
      <c r="C101" s="28"/>
      <c r="D101" s="51"/>
      <c r="E101" s="28"/>
      <c r="F101" s="28"/>
      <c r="G101" s="51"/>
    </row>
    <row r="102" spans="1:7" ht="17" thickBot="1" x14ac:dyDescent="0.25">
      <c r="A102" s="40"/>
      <c r="B102" s="51"/>
      <c r="C102" s="28"/>
      <c r="D102" s="51"/>
      <c r="E102" s="28"/>
      <c r="F102" s="28"/>
      <c r="G102" s="51"/>
    </row>
    <row r="103" spans="1:7" ht="17" thickBot="1" x14ac:dyDescent="0.25">
      <c r="A103" s="40"/>
      <c r="B103" s="51"/>
      <c r="C103" s="28"/>
      <c r="D103" s="51"/>
      <c r="E103" s="28"/>
      <c r="F103" s="28"/>
      <c r="G103" s="51"/>
    </row>
    <row r="104" spans="1:7" ht="17" thickBot="1" x14ac:dyDescent="0.25">
      <c r="A104" s="40"/>
      <c r="B104" s="51"/>
      <c r="C104" s="28"/>
      <c r="D104" s="51"/>
      <c r="E104" s="28"/>
      <c r="F104" s="28"/>
      <c r="G104" s="51"/>
    </row>
    <row r="105" spans="1:7" ht="17" thickBot="1" x14ac:dyDescent="0.25">
      <c r="A105" s="40"/>
      <c r="B105" s="51"/>
      <c r="C105" s="28"/>
      <c r="D105" s="51"/>
      <c r="E105" s="28"/>
      <c r="F105" s="28"/>
      <c r="G105" s="51"/>
    </row>
    <row r="106" spans="1:7" ht="17" thickBot="1" x14ac:dyDescent="0.25">
      <c r="A106" s="40"/>
      <c r="B106" s="51"/>
      <c r="C106" s="28"/>
      <c r="D106" s="51"/>
      <c r="E106" s="28"/>
      <c r="F106" s="28"/>
      <c r="G106" s="51"/>
    </row>
    <row r="107" spans="1:7" ht="17" thickBot="1" x14ac:dyDescent="0.25">
      <c r="A107" s="40"/>
      <c r="B107" s="51"/>
      <c r="C107" s="28"/>
      <c r="D107" s="51"/>
      <c r="E107" s="28"/>
      <c r="F107" s="28"/>
      <c r="G107" s="51"/>
    </row>
    <row r="108" spans="1:7" ht="17" thickBot="1" x14ac:dyDescent="0.25">
      <c r="A108" s="40"/>
      <c r="B108" s="51"/>
      <c r="C108" s="28"/>
      <c r="D108" s="51"/>
      <c r="E108" s="28"/>
      <c r="F108" s="28"/>
      <c r="G108" s="51"/>
    </row>
    <row r="109" spans="1:7" ht="17" thickBot="1" x14ac:dyDescent="0.25">
      <c r="A109" s="40"/>
      <c r="B109" s="51"/>
      <c r="C109" s="28"/>
      <c r="D109" s="51"/>
      <c r="E109" s="28"/>
      <c r="F109" s="28"/>
      <c r="G109" s="51"/>
    </row>
    <row r="110" spans="1:7" ht="17" thickBot="1" x14ac:dyDescent="0.25">
      <c r="A110" s="40"/>
      <c r="B110" s="51"/>
      <c r="C110" s="28"/>
      <c r="D110" s="51"/>
      <c r="E110" s="28"/>
      <c r="F110" s="28"/>
      <c r="G110" s="51"/>
    </row>
    <row r="111" spans="1:7" ht="17" thickBot="1" x14ac:dyDescent="0.25">
      <c r="A111" s="40"/>
      <c r="B111" s="51"/>
      <c r="C111" s="28"/>
      <c r="D111" s="51"/>
      <c r="E111" s="28"/>
      <c r="F111" s="28"/>
      <c r="G111" s="51"/>
    </row>
    <row r="112" spans="1:7" ht="17" thickBot="1" x14ac:dyDescent="0.25">
      <c r="A112" s="40"/>
      <c r="B112" s="51"/>
      <c r="C112" s="28"/>
      <c r="D112" s="51"/>
      <c r="E112" s="28"/>
      <c r="F112" s="28"/>
      <c r="G112" s="51"/>
    </row>
    <row r="113" spans="1:7" ht="17" thickBot="1" x14ac:dyDescent="0.25">
      <c r="A113" s="40"/>
      <c r="B113" s="51"/>
      <c r="C113" s="28"/>
      <c r="D113" s="51"/>
      <c r="E113" s="28"/>
      <c r="F113" s="28"/>
      <c r="G113" s="51"/>
    </row>
    <row r="114" spans="1:7" ht="17" thickBot="1" x14ac:dyDescent="0.25">
      <c r="A114" s="40"/>
      <c r="B114" s="51"/>
      <c r="C114" s="28"/>
      <c r="D114" s="51"/>
      <c r="E114" s="28"/>
      <c r="F114" s="28"/>
      <c r="G114" s="51"/>
    </row>
    <row r="115" spans="1:7" ht="17" thickBot="1" x14ac:dyDescent="0.25">
      <c r="A115" s="40"/>
      <c r="B115" s="51"/>
      <c r="C115" s="28"/>
      <c r="D115" s="51"/>
      <c r="E115" s="28"/>
      <c r="F115" s="28"/>
      <c r="G115" s="51"/>
    </row>
    <row r="116" spans="1:7" ht="17" thickBot="1" x14ac:dyDescent="0.25">
      <c r="A116" s="40"/>
      <c r="B116" s="51"/>
      <c r="C116" s="28"/>
      <c r="D116" s="51"/>
      <c r="E116" s="28"/>
      <c r="F116" s="28"/>
      <c r="G116" s="51"/>
    </row>
    <row r="117" spans="1:7" ht="17" thickBot="1" x14ac:dyDescent="0.25">
      <c r="A117" s="40"/>
      <c r="B117" s="51"/>
      <c r="C117" s="28"/>
      <c r="D117" s="51"/>
      <c r="E117" s="28"/>
      <c r="F117" s="28"/>
      <c r="G117" s="51"/>
    </row>
    <row r="118" spans="1:7" ht="17" thickBot="1" x14ac:dyDescent="0.25">
      <c r="A118" s="40"/>
      <c r="B118" s="51"/>
      <c r="C118" s="28"/>
      <c r="D118" s="51"/>
      <c r="E118" s="28"/>
      <c r="F118" s="28"/>
      <c r="G118" s="51"/>
    </row>
    <row r="119" spans="1:7" ht="17" thickBot="1" x14ac:dyDescent="0.25">
      <c r="A119" s="40"/>
      <c r="B119" s="51"/>
      <c r="C119" s="28"/>
      <c r="D119" s="51"/>
      <c r="E119" s="28"/>
      <c r="F119" s="28"/>
      <c r="G119" s="51"/>
    </row>
    <row r="120" spans="1:7" ht="17" thickBot="1" x14ac:dyDescent="0.25">
      <c r="A120" s="40"/>
      <c r="B120" s="51"/>
      <c r="C120" s="28"/>
      <c r="D120" s="51"/>
      <c r="E120" s="28"/>
      <c r="F120" s="28"/>
      <c r="G120" s="51"/>
    </row>
    <row r="121" spans="1:7" ht="17" thickBot="1" x14ac:dyDescent="0.25">
      <c r="A121" s="40"/>
      <c r="B121" s="51"/>
      <c r="C121" s="28"/>
      <c r="D121" s="51"/>
      <c r="E121" s="28"/>
      <c r="F121" s="28"/>
      <c r="G121" s="51"/>
    </row>
    <row r="122" spans="1:7" ht="17" thickBot="1" x14ac:dyDescent="0.25">
      <c r="A122" s="40"/>
      <c r="B122" s="51"/>
      <c r="C122" s="28"/>
      <c r="D122" s="51"/>
      <c r="E122" s="28"/>
      <c r="F122" s="28"/>
      <c r="G122" s="51"/>
    </row>
    <row r="123" spans="1:7" ht="17" thickBot="1" x14ac:dyDescent="0.25">
      <c r="A123" s="40"/>
      <c r="B123" s="51"/>
      <c r="C123" s="28"/>
      <c r="D123" s="51"/>
      <c r="E123" s="28"/>
      <c r="F123" s="28"/>
      <c r="G123" s="51"/>
    </row>
    <row r="124" spans="1:7" ht="17" thickBot="1" x14ac:dyDescent="0.25">
      <c r="A124" s="40"/>
      <c r="B124" s="51"/>
      <c r="C124" s="28"/>
      <c r="D124" s="51"/>
      <c r="E124" s="28"/>
      <c r="F124" s="28"/>
      <c r="G124" s="51"/>
    </row>
    <row r="125" spans="1:7" ht="17" thickBot="1" x14ac:dyDescent="0.25">
      <c r="A125" s="40"/>
      <c r="B125" s="51"/>
      <c r="C125" s="28"/>
      <c r="D125" s="51"/>
      <c r="E125" s="28"/>
      <c r="F125" s="28"/>
      <c r="G125" s="51"/>
    </row>
    <row r="126" spans="1:7" ht="17" thickBot="1" x14ac:dyDescent="0.25">
      <c r="A126" s="40"/>
      <c r="B126" s="51"/>
      <c r="C126" s="28"/>
      <c r="D126" s="51"/>
      <c r="E126" s="28"/>
      <c r="F126" s="28"/>
      <c r="G126" s="51"/>
    </row>
    <row r="127" spans="1:7" ht="17" thickBot="1" x14ac:dyDescent="0.25">
      <c r="A127" s="40"/>
      <c r="B127" s="51"/>
      <c r="C127" s="28"/>
      <c r="D127" s="51"/>
      <c r="E127" s="28"/>
      <c r="F127" s="28"/>
      <c r="G127" s="51"/>
    </row>
    <row r="128" spans="1:7" ht="17" thickBot="1" x14ac:dyDescent="0.25">
      <c r="A128" s="40"/>
      <c r="B128" s="51"/>
      <c r="C128" s="28"/>
      <c r="D128" s="51"/>
      <c r="E128" s="28"/>
      <c r="F128" s="28"/>
      <c r="G128" s="51"/>
    </row>
    <row r="129" spans="1:7" ht="17" thickBot="1" x14ac:dyDescent="0.25">
      <c r="A129" s="40"/>
      <c r="B129" s="51"/>
      <c r="C129" s="28"/>
      <c r="D129" s="51"/>
      <c r="E129" s="28"/>
      <c r="F129" s="28"/>
      <c r="G129" s="51"/>
    </row>
    <row r="130" spans="1:7" ht="17" thickBot="1" x14ac:dyDescent="0.25">
      <c r="A130" s="40"/>
      <c r="B130" s="51"/>
      <c r="C130" s="28"/>
      <c r="D130" s="51"/>
      <c r="E130" s="28"/>
      <c r="F130" s="28"/>
      <c r="G130" s="51"/>
    </row>
    <row r="131" spans="1:7" ht="17" thickBot="1" x14ac:dyDescent="0.25">
      <c r="A131" s="40"/>
      <c r="B131" s="51"/>
      <c r="C131" s="28"/>
      <c r="D131" s="51"/>
      <c r="E131" s="28"/>
      <c r="F131" s="28"/>
      <c r="G131" s="51"/>
    </row>
    <row r="132" spans="1:7" ht="17" thickBot="1" x14ac:dyDescent="0.25">
      <c r="A132" s="40"/>
      <c r="B132" s="51"/>
      <c r="C132" s="28"/>
      <c r="D132" s="51"/>
      <c r="E132" s="28"/>
      <c r="F132" s="28"/>
      <c r="G132" s="51"/>
    </row>
    <row r="133" spans="1:7" ht="17" thickBot="1" x14ac:dyDescent="0.25">
      <c r="A133" s="40"/>
      <c r="B133" s="51"/>
      <c r="C133" s="28"/>
      <c r="D133" s="51"/>
      <c r="E133" s="28"/>
      <c r="F133" s="28"/>
      <c r="G133" s="51"/>
    </row>
    <row r="134" spans="1:7" ht="17" thickBot="1" x14ac:dyDescent="0.25">
      <c r="A134" s="40"/>
      <c r="B134" s="51"/>
      <c r="C134" s="28"/>
      <c r="D134" s="51"/>
      <c r="E134" s="28"/>
      <c r="F134" s="28"/>
      <c r="G134" s="51"/>
    </row>
    <row r="135" spans="1:7" ht="17" thickBot="1" x14ac:dyDescent="0.25">
      <c r="A135" s="40"/>
      <c r="B135" s="51"/>
      <c r="C135" s="28"/>
      <c r="D135" s="51"/>
      <c r="E135" s="28"/>
      <c r="F135" s="28"/>
      <c r="G135" s="51"/>
    </row>
    <row r="136" spans="1:7" ht="17" thickBot="1" x14ac:dyDescent="0.25">
      <c r="A136" s="40"/>
      <c r="B136" s="51"/>
      <c r="C136" s="28"/>
      <c r="D136" s="51"/>
      <c r="E136" s="28"/>
      <c r="F136" s="28"/>
      <c r="G136" s="51"/>
    </row>
    <row r="137" spans="1:7" ht="17" thickBot="1" x14ac:dyDescent="0.25">
      <c r="A137" s="40"/>
      <c r="B137" s="51"/>
      <c r="C137" s="28"/>
      <c r="D137" s="51"/>
      <c r="E137" s="28"/>
      <c r="F137" s="28"/>
      <c r="G137" s="51"/>
    </row>
    <row r="138" spans="1:7" ht="17" thickBot="1" x14ac:dyDescent="0.25">
      <c r="A138" s="40"/>
      <c r="B138" s="51"/>
      <c r="C138" s="28"/>
      <c r="D138" s="51"/>
      <c r="E138" s="28"/>
      <c r="F138" s="28"/>
      <c r="G138" s="51"/>
    </row>
    <row r="139" spans="1:7" ht="17" thickBot="1" x14ac:dyDescent="0.25">
      <c r="A139" s="40"/>
      <c r="B139" s="51"/>
      <c r="C139" s="28"/>
      <c r="D139" s="51"/>
      <c r="E139" s="28"/>
      <c r="F139" s="28"/>
      <c r="G139" s="51"/>
    </row>
    <row r="140" spans="1:7" ht="17" thickBot="1" x14ac:dyDescent="0.25">
      <c r="A140" s="40"/>
      <c r="B140" s="51"/>
      <c r="C140" s="28"/>
      <c r="D140" s="51"/>
      <c r="E140" s="28"/>
      <c r="F140" s="28"/>
      <c r="G140" s="51"/>
    </row>
    <row r="141" spans="1:7" ht="17" thickBot="1" x14ac:dyDescent="0.25">
      <c r="A141" s="40"/>
      <c r="B141" s="51"/>
      <c r="C141" s="28"/>
      <c r="D141" s="51"/>
      <c r="E141" s="28"/>
      <c r="F141" s="28"/>
      <c r="G141" s="51"/>
    </row>
    <row r="142" spans="1:7" ht="17" thickBot="1" x14ac:dyDescent="0.25">
      <c r="A142" s="40"/>
      <c r="B142" s="51"/>
      <c r="C142" s="28"/>
      <c r="D142" s="51"/>
      <c r="E142" s="28"/>
      <c r="F142" s="28"/>
      <c r="G142" s="51"/>
    </row>
    <row r="143" spans="1:7" ht="17" thickBot="1" x14ac:dyDescent="0.25">
      <c r="A143" s="40"/>
      <c r="B143" s="51"/>
      <c r="C143" s="28"/>
      <c r="D143" s="51"/>
      <c r="E143" s="28"/>
      <c r="F143" s="28"/>
      <c r="G143" s="51"/>
    </row>
    <row r="144" spans="1:7" ht="17" thickBot="1" x14ac:dyDescent="0.25">
      <c r="A144" s="40"/>
      <c r="B144" s="51"/>
      <c r="C144" s="28"/>
      <c r="D144" s="51"/>
      <c r="E144" s="28"/>
      <c r="F144" s="28"/>
      <c r="G144" s="51"/>
    </row>
    <row r="145" spans="1:7" ht="17" thickBot="1" x14ac:dyDescent="0.25">
      <c r="A145" s="40"/>
      <c r="B145" s="51"/>
      <c r="C145" s="28"/>
      <c r="D145" s="51"/>
      <c r="E145" s="28"/>
      <c r="F145" s="28"/>
      <c r="G145" s="51"/>
    </row>
    <row r="146" spans="1:7" ht="17" thickBot="1" x14ac:dyDescent="0.25">
      <c r="A146" s="40"/>
      <c r="B146" s="51"/>
      <c r="C146" s="28"/>
      <c r="D146" s="51"/>
      <c r="E146" s="28"/>
      <c r="F146" s="28"/>
      <c r="G146" s="51"/>
    </row>
    <row r="147" spans="1:7" ht="17" thickBot="1" x14ac:dyDescent="0.25">
      <c r="A147" s="40"/>
      <c r="B147" s="51"/>
      <c r="C147" s="28"/>
      <c r="D147" s="51"/>
      <c r="E147" s="28"/>
      <c r="F147" s="28"/>
      <c r="G147" s="51"/>
    </row>
    <row r="148" spans="1:7" ht="17" thickBot="1" x14ac:dyDescent="0.25">
      <c r="A148" s="40"/>
      <c r="B148" s="51"/>
      <c r="C148" s="28"/>
      <c r="D148" s="51"/>
      <c r="E148" s="28"/>
      <c r="F148" s="28"/>
      <c r="G148" s="51"/>
    </row>
    <row r="149" spans="1:7" ht="17" thickBot="1" x14ac:dyDescent="0.25">
      <c r="A149" s="40"/>
      <c r="B149" s="51"/>
      <c r="C149" s="28"/>
      <c r="D149" s="51"/>
      <c r="E149" s="28"/>
      <c r="F149" s="28"/>
      <c r="G149" s="51"/>
    </row>
    <row r="150" spans="1:7" ht="17" thickBot="1" x14ac:dyDescent="0.25">
      <c r="A150" s="40"/>
      <c r="B150" s="51"/>
      <c r="C150" s="28"/>
      <c r="D150" s="51"/>
      <c r="E150" s="28"/>
      <c r="F150" s="28"/>
      <c r="G150" s="51"/>
    </row>
    <row r="151" spans="1:7" ht="17" thickBot="1" x14ac:dyDescent="0.25">
      <c r="A151" s="40"/>
      <c r="B151" s="51"/>
      <c r="C151" s="28"/>
      <c r="D151" s="51"/>
      <c r="E151" s="28"/>
      <c r="F151" s="28"/>
      <c r="G151" s="51"/>
    </row>
    <row r="152" spans="1:7" ht="17" thickBot="1" x14ac:dyDescent="0.25">
      <c r="A152" s="40"/>
      <c r="B152" s="51"/>
      <c r="C152" s="28"/>
      <c r="D152" s="51"/>
      <c r="E152" s="28"/>
      <c r="F152" s="28"/>
      <c r="G152" s="51"/>
    </row>
    <row r="153" spans="1:7" ht="17" thickBot="1" x14ac:dyDescent="0.25">
      <c r="A153" s="40"/>
      <c r="B153" s="51"/>
      <c r="C153" s="28"/>
      <c r="D153" s="51"/>
      <c r="E153" s="28"/>
      <c r="F153" s="28"/>
      <c r="G153" s="51"/>
    </row>
    <row r="154" spans="1:7" ht="17" thickBot="1" x14ac:dyDescent="0.25">
      <c r="A154" s="40"/>
      <c r="B154" s="51"/>
      <c r="C154" s="28"/>
      <c r="D154" s="51"/>
      <c r="E154" s="28"/>
      <c r="F154" s="28"/>
      <c r="G154" s="51"/>
    </row>
    <row r="155" spans="1:7" ht="17" thickBot="1" x14ac:dyDescent="0.25">
      <c r="A155" s="40"/>
      <c r="B155" s="51"/>
      <c r="C155" s="28"/>
      <c r="D155" s="51"/>
      <c r="E155" s="28"/>
      <c r="F155" s="28"/>
      <c r="G155" s="51"/>
    </row>
    <row r="156" spans="1:7" ht="17" thickBot="1" x14ac:dyDescent="0.25">
      <c r="A156" s="40"/>
      <c r="B156" s="51"/>
      <c r="C156" s="28"/>
      <c r="D156" s="51"/>
      <c r="E156" s="28"/>
      <c r="F156" s="28"/>
      <c r="G156" s="51"/>
    </row>
    <row r="157" spans="1:7" ht="17" thickBot="1" x14ac:dyDescent="0.25">
      <c r="A157" s="40"/>
      <c r="B157" s="51"/>
      <c r="C157" s="28"/>
      <c r="D157" s="51"/>
      <c r="E157" s="28"/>
      <c r="F157" s="28"/>
      <c r="G157" s="51"/>
    </row>
    <row r="158" spans="1:7" ht="17" thickBot="1" x14ac:dyDescent="0.25">
      <c r="A158" s="40"/>
      <c r="B158" s="51"/>
      <c r="C158" s="28"/>
      <c r="D158" s="51"/>
      <c r="E158" s="28"/>
      <c r="F158" s="28"/>
      <c r="G158" s="51"/>
    </row>
    <row r="159" spans="1:7" ht="17" thickBot="1" x14ac:dyDescent="0.25">
      <c r="A159" s="40"/>
      <c r="B159" s="51"/>
      <c r="C159" s="28"/>
      <c r="D159" s="51"/>
      <c r="E159" s="28"/>
      <c r="F159" s="28"/>
      <c r="G159" s="51"/>
    </row>
    <row r="160" spans="1:7" ht="17" thickBot="1" x14ac:dyDescent="0.25">
      <c r="A160" s="40"/>
      <c r="B160" s="51"/>
      <c r="C160" s="28"/>
      <c r="D160" s="51"/>
      <c r="E160" s="28"/>
      <c r="F160" s="28"/>
      <c r="G160" s="51"/>
    </row>
    <row r="161" spans="1:7" ht="17" thickBot="1" x14ac:dyDescent="0.25">
      <c r="A161" s="40"/>
      <c r="B161" s="51"/>
      <c r="C161" s="28"/>
      <c r="D161" s="51"/>
      <c r="E161" s="28"/>
      <c r="F161" s="28"/>
      <c r="G161" s="51"/>
    </row>
    <row r="162" spans="1:7" ht="17" thickBot="1" x14ac:dyDescent="0.25">
      <c r="A162" s="40"/>
      <c r="B162" s="51"/>
      <c r="C162" s="28"/>
      <c r="D162" s="51"/>
      <c r="E162" s="28"/>
      <c r="F162" s="28"/>
      <c r="G162" s="51"/>
    </row>
    <row r="163" spans="1:7" ht="17" thickBot="1" x14ac:dyDescent="0.25">
      <c r="A163" s="40"/>
      <c r="B163" s="51"/>
      <c r="C163" s="28"/>
      <c r="D163" s="51"/>
      <c r="E163" s="28"/>
      <c r="F163" s="28"/>
      <c r="G163" s="51"/>
    </row>
    <row r="164" spans="1:7" ht="17" thickBot="1" x14ac:dyDescent="0.25">
      <c r="A164" s="40"/>
      <c r="B164" s="51"/>
      <c r="C164" s="28"/>
      <c r="D164" s="51"/>
      <c r="E164" s="28"/>
      <c r="F164" s="28"/>
      <c r="G164" s="51"/>
    </row>
    <row r="165" spans="1:7" ht="17" thickBot="1" x14ac:dyDescent="0.25">
      <c r="A165" s="40"/>
      <c r="B165" s="51"/>
      <c r="C165" s="28"/>
      <c r="D165" s="51"/>
      <c r="E165" s="28"/>
      <c r="F165" s="28"/>
      <c r="G165" s="51"/>
    </row>
    <row r="166" spans="1:7" ht="17" thickBot="1" x14ac:dyDescent="0.25">
      <c r="A166" s="40"/>
      <c r="B166" s="51"/>
      <c r="C166" s="28"/>
      <c r="D166" s="51"/>
      <c r="E166" s="28"/>
      <c r="F166" s="28"/>
      <c r="G166" s="51"/>
    </row>
    <row r="167" spans="1:7" ht="17" thickBot="1" x14ac:dyDescent="0.25">
      <c r="A167" s="40"/>
      <c r="B167" s="51"/>
      <c r="C167" s="28"/>
      <c r="D167" s="51"/>
      <c r="E167" s="28"/>
      <c r="F167" s="28"/>
      <c r="G167" s="51"/>
    </row>
    <row r="168" spans="1:7" ht="17" thickBot="1" x14ac:dyDescent="0.25">
      <c r="A168" s="40"/>
      <c r="B168" s="51"/>
      <c r="C168" s="28"/>
      <c r="D168" s="51"/>
      <c r="E168" s="28"/>
      <c r="F168" s="28"/>
      <c r="G168" s="51"/>
    </row>
    <row r="169" spans="1:7" ht="17" thickBot="1" x14ac:dyDescent="0.25">
      <c r="A169" s="40"/>
      <c r="B169" s="51"/>
      <c r="C169" s="28"/>
      <c r="D169" s="51"/>
      <c r="E169" s="28"/>
      <c r="F169" s="28"/>
      <c r="G169" s="51"/>
    </row>
    <row r="170" spans="1:7" ht="17" thickBot="1" x14ac:dyDescent="0.25">
      <c r="A170" s="40"/>
      <c r="B170" s="51"/>
      <c r="C170" s="28"/>
      <c r="D170" s="51"/>
      <c r="E170" s="28"/>
      <c r="F170" s="28"/>
      <c r="G170" s="51"/>
    </row>
    <row r="171" spans="1:7" ht="17" thickBot="1" x14ac:dyDescent="0.25">
      <c r="A171" s="40"/>
      <c r="B171" s="51"/>
      <c r="C171" s="28"/>
      <c r="D171" s="51"/>
      <c r="E171" s="28"/>
      <c r="F171" s="28"/>
      <c r="G171" s="51"/>
    </row>
    <row r="172" spans="1:7" ht="17" thickBot="1" x14ac:dyDescent="0.25">
      <c r="A172" s="40"/>
      <c r="B172" s="51"/>
      <c r="C172" s="28"/>
      <c r="D172" s="51"/>
      <c r="E172" s="28"/>
      <c r="F172" s="28"/>
      <c r="G172" s="51"/>
    </row>
    <row r="173" spans="1:7" ht="17" thickBot="1" x14ac:dyDescent="0.25">
      <c r="A173" s="40"/>
      <c r="B173" s="51"/>
      <c r="C173" s="28"/>
      <c r="D173" s="51"/>
      <c r="E173" s="28"/>
      <c r="F173" s="28"/>
      <c r="G173" s="51"/>
    </row>
    <row r="174" spans="1:7" ht="17" thickBot="1" x14ac:dyDescent="0.25">
      <c r="A174" s="40"/>
      <c r="B174" s="51"/>
      <c r="C174" s="28"/>
      <c r="D174" s="51"/>
      <c r="E174" s="28"/>
      <c r="F174" s="28"/>
      <c r="G174" s="51"/>
    </row>
    <row r="175" spans="1:7" ht="17" thickBot="1" x14ac:dyDescent="0.25">
      <c r="A175" s="40"/>
      <c r="B175" s="51"/>
      <c r="C175" s="28"/>
      <c r="D175" s="51"/>
      <c r="E175" s="28"/>
      <c r="F175" s="28"/>
      <c r="G175" s="51"/>
    </row>
    <row r="176" spans="1:7" ht="17" thickBot="1" x14ac:dyDescent="0.25">
      <c r="A176" s="40"/>
      <c r="B176" s="51"/>
      <c r="C176" s="28"/>
      <c r="D176" s="51"/>
      <c r="E176" s="28"/>
      <c r="F176" s="28"/>
      <c r="G176" s="51"/>
    </row>
    <row r="177" spans="1:7" ht="17" thickBot="1" x14ac:dyDescent="0.25">
      <c r="A177" s="40"/>
      <c r="B177" s="51"/>
      <c r="C177" s="28"/>
      <c r="D177" s="51"/>
      <c r="E177" s="28"/>
      <c r="F177" s="28"/>
      <c r="G177" s="51"/>
    </row>
    <row r="178" spans="1:7" ht="17" thickBot="1" x14ac:dyDescent="0.25">
      <c r="A178" s="40"/>
      <c r="B178" s="51"/>
      <c r="C178" s="28"/>
      <c r="D178" s="51"/>
      <c r="E178" s="28"/>
      <c r="F178" s="28"/>
      <c r="G178" s="51"/>
    </row>
    <row r="179" spans="1:7" ht="17" thickBot="1" x14ac:dyDescent="0.25">
      <c r="A179" s="40"/>
      <c r="B179" s="51"/>
      <c r="C179" s="28"/>
      <c r="D179" s="51"/>
      <c r="E179" s="28"/>
      <c r="F179" s="28"/>
      <c r="G179" s="51"/>
    </row>
    <row r="180" spans="1:7" ht="17" thickBot="1" x14ac:dyDescent="0.25">
      <c r="A180" s="40"/>
      <c r="B180" s="51"/>
      <c r="C180" s="28"/>
      <c r="D180" s="51"/>
      <c r="E180" s="28"/>
      <c r="F180" s="28"/>
      <c r="G180" s="51"/>
    </row>
    <row r="181" spans="1:7" ht="17" thickBot="1" x14ac:dyDescent="0.25">
      <c r="A181" s="40"/>
      <c r="B181" s="51"/>
      <c r="C181" s="28"/>
      <c r="D181" s="51"/>
      <c r="E181" s="28"/>
      <c r="F181" s="28"/>
      <c r="G181" s="51"/>
    </row>
    <row r="182" spans="1:7" ht="17" thickBot="1" x14ac:dyDescent="0.25">
      <c r="A182" s="40"/>
      <c r="B182" s="51"/>
      <c r="C182" s="28"/>
      <c r="D182" s="51"/>
      <c r="E182" s="28"/>
      <c r="F182" s="28"/>
      <c r="G182" s="51"/>
    </row>
    <row r="183" spans="1:7" ht="17" thickBot="1" x14ac:dyDescent="0.25">
      <c r="A183" s="40"/>
      <c r="B183" s="51"/>
      <c r="C183" s="28"/>
      <c r="D183" s="51"/>
      <c r="E183" s="28"/>
      <c r="F183" s="28"/>
      <c r="G183" s="51"/>
    </row>
    <row r="184" spans="1:7" ht="17" thickBot="1" x14ac:dyDescent="0.25">
      <c r="A184" s="40"/>
      <c r="B184" s="51"/>
      <c r="C184" s="28"/>
      <c r="D184" s="51"/>
      <c r="E184" s="28"/>
      <c r="F184" s="28"/>
      <c r="G184" s="51"/>
    </row>
    <row r="185" spans="1:7" ht="17" thickBot="1" x14ac:dyDescent="0.25">
      <c r="A185" s="40"/>
      <c r="B185" s="51"/>
      <c r="C185" s="28"/>
      <c r="D185" s="51"/>
      <c r="E185" s="28"/>
      <c r="F185" s="28"/>
      <c r="G185" s="51"/>
    </row>
    <row r="186" spans="1:7" ht="17" thickBot="1" x14ac:dyDescent="0.25">
      <c r="A186" s="40"/>
      <c r="B186" s="51"/>
      <c r="C186" s="28"/>
      <c r="D186" s="51"/>
      <c r="E186" s="28"/>
      <c r="F186" s="28"/>
      <c r="G186" s="51"/>
    </row>
    <row r="187" spans="1:7" ht="17" thickBot="1" x14ac:dyDescent="0.25">
      <c r="A187" s="40"/>
      <c r="B187" s="51"/>
      <c r="C187" s="28"/>
      <c r="D187" s="51"/>
      <c r="E187" s="28"/>
      <c r="F187" s="28"/>
      <c r="G187" s="51"/>
    </row>
    <row r="188" spans="1:7" ht="17" thickBot="1" x14ac:dyDescent="0.25">
      <c r="A188" s="40"/>
      <c r="B188" s="51"/>
      <c r="C188" s="28"/>
      <c r="D188" s="51"/>
      <c r="E188" s="28"/>
      <c r="F188" s="28"/>
      <c r="G188" s="51"/>
    </row>
    <row r="189" spans="1:7" ht="17" thickBot="1" x14ac:dyDescent="0.25">
      <c r="A189" s="40"/>
      <c r="B189" s="51"/>
      <c r="C189" s="28"/>
      <c r="D189" s="51"/>
      <c r="E189" s="28"/>
      <c r="F189" s="28"/>
      <c r="G189" s="51"/>
    </row>
    <row r="190" spans="1:7" ht="17" thickBot="1" x14ac:dyDescent="0.25">
      <c r="A190" s="40"/>
      <c r="B190" s="51"/>
      <c r="C190" s="28"/>
      <c r="D190" s="51"/>
      <c r="E190" s="28"/>
      <c r="F190" s="28"/>
      <c r="G190" s="51"/>
    </row>
    <row r="191" spans="1:7" ht="17" thickBot="1" x14ac:dyDescent="0.25">
      <c r="A191" s="40"/>
      <c r="B191" s="51"/>
      <c r="C191" s="28"/>
      <c r="D191" s="51"/>
      <c r="E191" s="28"/>
      <c r="F191" s="28"/>
      <c r="G191" s="51"/>
    </row>
    <row r="192" spans="1:7" ht="17" thickBot="1" x14ac:dyDescent="0.25">
      <c r="A192" s="40"/>
      <c r="B192" s="51"/>
      <c r="C192" s="28"/>
      <c r="D192" s="51"/>
      <c r="E192" s="28"/>
      <c r="F192" s="28"/>
      <c r="G192" s="51"/>
    </row>
    <row r="193" spans="1:7" ht="17" thickBot="1" x14ac:dyDescent="0.25">
      <c r="A193" s="40"/>
      <c r="B193" s="51"/>
      <c r="C193" s="28"/>
      <c r="D193" s="51"/>
      <c r="E193" s="28"/>
      <c r="F193" s="28"/>
      <c r="G193" s="51"/>
    </row>
    <row r="194" spans="1:7" ht="17" thickBot="1" x14ac:dyDescent="0.25">
      <c r="A194" s="40"/>
      <c r="B194" s="51"/>
      <c r="C194" s="28"/>
      <c r="D194" s="51"/>
      <c r="E194" s="28"/>
      <c r="F194" s="28"/>
      <c r="G194" s="51"/>
    </row>
    <row r="195" spans="1:7" ht="17" thickBot="1" x14ac:dyDescent="0.25">
      <c r="A195" s="40"/>
      <c r="B195" s="51"/>
      <c r="C195" s="28"/>
      <c r="D195" s="51"/>
      <c r="E195" s="28"/>
      <c r="F195" s="28"/>
      <c r="G195" s="51"/>
    </row>
    <row r="196" spans="1:7" ht="17" thickBot="1" x14ac:dyDescent="0.25">
      <c r="A196" s="40"/>
      <c r="B196" s="51"/>
      <c r="C196" s="28"/>
      <c r="D196" s="51"/>
      <c r="E196" s="28"/>
      <c r="F196" s="28"/>
      <c r="G196" s="51"/>
    </row>
    <row r="197" spans="1:7" ht="17" thickBot="1" x14ac:dyDescent="0.25">
      <c r="A197" s="40"/>
      <c r="B197" s="51"/>
      <c r="C197" s="28"/>
      <c r="D197" s="51"/>
      <c r="E197" s="28"/>
      <c r="F197" s="28"/>
      <c r="G197" s="51"/>
    </row>
    <row r="198" spans="1:7" ht="17" thickBot="1" x14ac:dyDescent="0.25">
      <c r="A198" s="40"/>
      <c r="B198" s="51"/>
      <c r="C198" s="28"/>
      <c r="D198" s="51"/>
      <c r="E198" s="28"/>
      <c r="F198" s="28"/>
      <c r="G198" s="51"/>
    </row>
    <row r="199" spans="1:7" ht="17" thickBot="1" x14ac:dyDescent="0.25">
      <c r="A199" s="40"/>
      <c r="B199" s="51"/>
      <c r="C199" s="28"/>
      <c r="D199" s="51"/>
      <c r="E199" s="28"/>
      <c r="F199" s="28"/>
      <c r="G199" s="51"/>
    </row>
    <row r="200" spans="1:7" ht="17" thickBot="1" x14ac:dyDescent="0.25">
      <c r="A200" s="40"/>
      <c r="B200" s="51"/>
      <c r="C200" s="28"/>
      <c r="D200" s="51"/>
      <c r="E200" s="28"/>
      <c r="F200" s="28"/>
      <c r="G200" s="51"/>
    </row>
    <row r="201" spans="1:7" ht="17" thickBot="1" x14ac:dyDescent="0.25">
      <c r="A201" s="40"/>
      <c r="B201" s="51"/>
      <c r="C201" s="28"/>
      <c r="D201" s="51"/>
      <c r="E201" s="28"/>
      <c r="F201" s="28"/>
      <c r="G201" s="51"/>
    </row>
    <row r="202" spans="1:7" ht="17" thickBot="1" x14ac:dyDescent="0.25">
      <c r="A202" s="40"/>
      <c r="B202" s="51"/>
      <c r="C202" s="28"/>
      <c r="D202" s="51"/>
      <c r="E202" s="28"/>
      <c r="F202" s="28"/>
      <c r="G202" s="51"/>
    </row>
    <row r="203" spans="1:7" ht="17" thickBot="1" x14ac:dyDescent="0.25">
      <c r="A203" s="40"/>
      <c r="B203" s="51"/>
      <c r="C203" s="28"/>
      <c r="D203" s="51"/>
      <c r="E203" s="28"/>
      <c r="F203" s="28"/>
      <c r="G203" s="51"/>
    </row>
    <row r="204" spans="1:7" ht="17" thickBot="1" x14ac:dyDescent="0.25">
      <c r="A204" s="40"/>
      <c r="B204" s="51"/>
      <c r="C204" s="28"/>
      <c r="D204" s="51"/>
      <c r="E204" s="28"/>
      <c r="F204" s="28"/>
      <c r="G204" s="51"/>
    </row>
  </sheetData>
  <sheetProtection algorithmName="SHA-512" hashValue="LpfT89SvxgJhBK/ZEgfaZ9tkZ6TkxBArysiA/nLxH/jXpdlzr+2tzpOIXnjW8WhfmEJwGiHttkk3Iyp2ZjIi5w==" saltValue="Gj2JBrwP1uvQedvW9TAj3Q==" spinCount="100000" sheet="1" objects="1" scenarios="1" selectLockedCells="1"/>
  <dataConsolidate/>
  <conditionalFormatting sqref="A7:A204">
    <cfRule type="duplicateValues" dxfId="0" priority="1"/>
  </conditionalFormatting>
  <dataValidations count="3">
    <dataValidation allowBlank="1" showInputMessage="1" showErrorMessage="1" error="Listar no máximo 3 atuações por docente permanente: uma internacional, uma nacional e uma estadual." sqref="A7:A204 C7:C204" xr:uid="{C96D81FF-9F8A-344F-B6AF-1B8BAA73569A}"/>
    <dataValidation type="list" allowBlank="1" showInputMessage="1" showErrorMessage="1" error="Listar no máximo 3 atuações por docente permanente: uma internacional, uma nacional e uma estadual." sqref="B7:B204" xr:uid="{19CF85EF-E42F-604D-9D08-F1BF14AF713E}">
      <formula1>$K$8:$K$9</formula1>
    </dataValidation>
    <dataValidation type="list" allowBlank="1" showInputMessage="1" showErrorMessage="1" sqref="D7:D204" xr:uid="{6EDA1389-09B8-5D49-B0DE-FFE4B99BAC03}">
      <formula1>$J$8:$J$11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CA4242-978F-C44D-999C-BC247048ED21}">
          <x14:formula1>
            <xm:f>'lista paises'!$A$1:$A$259</xm:f>
          </x14:formula1>
          <xm:sqref>G7:G204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8489-4C52-AE4A-BBD5-E9903BABD726}">
  <dimension ref="A1:A259"/>
  <sheetViews>
    <sheetView workbookViewId="0">
      <selection activeCell="A13" sqref="A13"/>
    </sheetView>
  </sheetViews>
  <sheetFormatPr baseColWidth="10" defaultRowHeight="16" x14ac:dyDescent="0.2"/>
  <cols>
    <col min="1" max="1" width="24.33203125" customWidth="1"/>
  </cols>
  <sheetData>
    <row r="1" spans="1:1" x14ac:dyDescent="0.2">
      <c r="A1" t="s">
        <v>23227</v>
      </c>
    </row>
    <row r="2" spans="1:1" x14ac:dyDescent="0.2">
      <c r="A2" t="s">
        <v>23228</v>
      </c>
    </row>
    <row r="3" spans="1:1" x14ac:dyDescent="0.2">
      <c r="A3" t="s">
        <v>23229</v>
      </c>
    </row>
    <row r="4" spans="1:1" x14ac:dyDescent="0.2">
      <c r="A4" t="s">
        <v>23230</v>
      </c>
    </row>
    <row r="5" spans="1:1" x14ac:dyDescent="0.2">
      <c r="A5" t="s">
        <v>23231</v>
      </c>
    </row>
    <row r="6" spans="1:1" x14ac:dyDescent="0.2">
      <c r="A6" t="s">
        <v>23232</v>
      </c>
    </row>
    <row r="7" spans="1:1" x14ac:dyDescent="0.2">
      <c r="A7" t="s">
        <v>23233</v>
      </c>
    </row>
    <row r="8" spans="1:1" x14ac:dyDescent="0.2">
      <c r="A8" t="s">
        <v>23234</v>
      </c>
    </row>
    <row r="9" spans="1:1" x14ac:dyDescent="0.2">
      <c r="A9" t="s">
        <v>23235</v>
      </c>
    </row>
    <row r="10" spans="1:1" x14ac:dyDescent="0.2">
      <c r="A10" t="s">
        <v>23236</v>
      </c>
    </row>
    <row r="11" spans="1:1" x14ac:dyDescent="0.2">
      <c r="A11" t="s">
        <v>23237</v>
      </c>
    </row>
    <row r="12" spans="1:1" x14ac:dyDescent="0.2">
      <c r="A12" t="s">
        <v>23238</v>
      </c>
    </row>
    <row r="13" spans="1:1" x14ac:dyDescent="0.2">
      <c r="A13" t="s">
        <v>23239</v>
      </c>
    </row>
    <row r="14" spans="1:1" x14ac:dyDescent="0.2">
      <c r="A14" t="s">
        <v>23240</v>
      </c>
    </row>
    <row r="15" spans="1:1" x14ac:dyDescent="0.2">
      <c r="A15" t="s">
        <v>23241</v>
      </c>
    </row>
    <row r="16" spans="1:1" x14ac:dyDescent="0.2">
      <c r="A16" t="s">
        <v>23242</v>
      </c>
    </row>
    <row r="17" spans="1:1" x14ac:dyDescent="0.2">
      <c r="A17" t="s">
        <v>23243</v>
      </c>
    </row>
    <row r="18" spans="1:1" x14ac:dyDescent="0.2">
      <c r="A18" t="s">
        <v>23244</v>
      </c>
    </row>
    <row r="19" spans="1:1" x14ac:dyDescent="0.2">
      <c r="A19" t="s">
        <v>23245</v>
      </c>
    </row>
    <row r="20" spans="1:1" x14ac:dyDescent="0.2">
      <c r="A20" t="s">
        <v>23246</v>
      </c>
    </row>
    <row r="21" spans="1:1" x14ac:dyDescent="0.2">
      <c r="A21" t="s">
        <v>23247</v>
      </c>
    </row>
    <row r="22" spans="1:1" x14ac:dyDescent="0.2">
      <c r="A22" t="s">
        <v>23248</v>
      </c>
    </row>
    <row r="23" spans="1:1" x14ac:dyDescent="0.2">
      <c r="A23" t="s">
        <v>23249</v>
      </c>
    </row>
    <row r="24" spans="1:1" x14ac:dyDescent="0.2">
      <c r="A24" t="s">
        <v>23250</v>
      </c>
    </row>
    <row r="25" spans="1:1" x14ac:dyDescent="0.2">
      <c r="A25" t="s">
        <v>23251</v>
      </c>
    </row>
    <row r="26" spans="1:1" x14ac:dyDescent="0.2">
      <c r="A26" t="s">
        <v>23252</v>
      </c>
    </row>
    <row r="27" spans="1:1" x14ac:dyDescent="0.2">
      <c r="A27" t="s">
        <v>23253</v>
      </c>
    </row>
    <row r="28" spans="1:1" x14ac:dyDescent="0.2">
      <c r="A28" t="s">
        <v>23254</v>
      </c>
    </row>
    <row r="29" spans="1:1" x14ac:dyDescent="0.2">
      <c r="A29" t="s">
        <v>23255</v>
      </c>
    </row>
    <row r="30" spans="1:1" x14ac:dyDescent="0.2">
      <c r="A30" t="s">
        <v>23256</v>
      </c>
    </row>
    <row r="31" spans="1:1" x14ac:dyDescent="0.2">
      <c r="A31" t="s">
        <v>23257</v>
      </c>
    </row>
    <row r="32" spans="1:1" x14ac:dyDescent="0.2">
      <c r="A32" t="s">
        <v>23258</v>
      </c>
    </row>
    <row r="33" spans="1:1" x14ac:dyDescent="0.2">
      <c r="A33" t="s">
        <v>23259</v>
      </c>
    </row>
    <row r="34" spans="1:1" x14ac:dyDescent="0.2">
      <c r="A34" t="s">
        <v>23260</v>
      </c>
    </row>
    <row r="35" spans="1:1" x14ac:dyDescent="0.2">
      <c r="A35" t="s">
        <v>23261</v>
      </c>
    </row>
    <row r="36" spans="1:1" x14ac:dyDescent="0.2">
      <c r="A36" t="s">
        <v>23262</v>
      </c>
    </row>
    <row r="37" spans="1:1" x14ac:dyDescent="0.2">
      <c r="A37" t="s">
        <v>23263</v>
      </c>
    </row>
    <row r="38" spans="1:1" x14ac:dyDescent="0.2">
      <c r="A38" t="s">
        <v>23264</v>
      </c>
    </row>
    <row r="39" spans="1:1" x14ac:dyDescent="0.2">
      <c r="A39" t="s">
        <v>23265</v>
      </c>
    </row>
    <row r="40" spans="1:1" x14ac:dyDescent="0.2">
      <c r="A40" t="s">
        <v>23266</v>
      </c>
    </row>
    <row r="41" spans="1:1" x14ac:dyDescent="0.2">
      <c r="A41" t="s">
        <v>23267</v>
      </c>
    </row>
    <row r="42" spans="1:1" x14ac:dyDescent="0.2">
      <c r="A42" t="s">
        <v>23268</v>
      </c>
    </row>
    <row r="43" spans="1:1" x14ac:dyDescent="0.2">
      <c r="A43" t="s">
        <v>23269</v>
      </c>
    </row>
    <row r="44" spans="1:1" x14ac:dyDescent="0.2">
      <c r="A44" t="s">
        <v>23270</v>
      </c>
    </row>
    <row r="45" spans="1:1" x14ac:dyDescent="0.2">
      <c r="A45" t="s">
        <v>23271</v>
      </c>
    </row>
    <row r="46" spans="1:1" x14ac:dyDescent="0.2">
      <c r="A46" t="s">
        <v>23272</v>
      </c>
    </row>
    <row r="47" spans="1:1" x14ac:dyDescent="0.2">
      <c r="A47" t="s">
        <v>23273</v>
      </c>
    </row>
    <row r="48" spans="1:1" x14ac:dyDescent="0.2">
      <c r="A48" t="s">
        <v>23274</v>
      </c>
    </row>
    <row r="49" spans="1:1" x14ac:dyDescent="0.2">
      <c r="A49" t="s">
        <v>23275</v>
      </c>
    </row>
    <row r="50" spans="1:1" x14ac:dyDescent="0.2">
      <c r="A50" t="s">
        <v>23276</v>
      </c>
    </row>
    <row r="51" spans="1:1" x14ac:dyDescent="0.2">
      <c r="A51" t="s">
        <v>23277</v>
      </c>
    </row>
    <row r="52" spans="1:1" x14ac:dyDescent="0.2">
      <c r="A52" t="s">
        <v>23278</v>
      </c>
    </row>
    <row r="53" spans="1:1" x14ac:dyDescent="0.2">
      <c r="A53" t="s">
        <v>23279</v>
      </c>
    </row>
    <row r="54" spans="1:1" x14ac:dyDescent="0.2">
      <c r="A54" t="s">
        <v>23280</v>
      </c>
    </row>
    <row r="55" spans="1:1" x14ac:dyDescent="0.2">
      <c r="A55" t="s">
        <v>23281</v>
      </c>
    </row>
    <row r="56" spans="1:1" x14ac:dyDescent="0.2">
      <c r="A56" t="s">
        <v>23282</v>
      </c>
    </row>
    <row r="57" spans="1:1" x14ac:dyDescent="0.2">
      <c r="A57" t="s">
        <v>23283</v>
      </c>
    </row>
    <row r="58" spans="1:1" x14ac:dyDescent="0.2">
      <c r="A58" t="s">
        <v>23284</v>
      </c>
    </row>
    <row r="59" spans="1:1" x14ac:dyDescent="0.2">
      <c r="A59" t="s">
        <v>23285</v>
      </c>
    </row>
    <row r="60" spans="1:1" x14ac:dyDescent="0.2">
      <c r="A60" t="s">
        <v>23286</v>
      </c>
    </row>
    <row r="61" spans="1:1" x14ac:dyDescent="0.2">
      <c r="A61" t="s">
        <v>23287</v>
      </c>
    </row>
    <row r="62" spans="1:1" x14ac:dyDescent="0.2">
      <c r="A62" t="s">
        <v>23288</v>
      </c>
    </row>
    <row r="63" spans="1:1" x14ac:dyDescent="0.2">
      <c r="A63" t="s">
        <v>23289</v>
      </c>
    </row>
    <row r="64" spans="1:1" x14ac:dyDescent="0.2">
      <c r="A64" t="s">
        <v>23290</v>
      </c>
    </row>
    <row r="65" spans="1:1" x14ac:dyDescent="0.2">
      <c r="A65" t="s">
        <v>23291</v>
      </c>
    </row>
    <row r="66" spans="1:1" x14ac:dyDescent="0.2">
      <c r="A66" t="s">
        <v>23292</v>
      </c>
    </row>
    <row r="67" spans="1:1" x14ac:dyDescent="0.2">
      <c r="A67" t="s">
        <v>23293</v>
      </c>
    </row>
    <row r="68" spans="1:1" x14ac:dyDescent="0.2">
      <c r="A68" t="s">
        <v>23294</v>
      </c>
    </row>
    <row r="69" spans="1:1" x14ac:dyDescent="0.2">
      <c r="A69" t="s">
        <v>23295</v>
      </c>
    </row>
    <row r="70" spans="1:1" x14ac:dyDescent="0.2">
      <c r="A70" t="s">
        <v>23296</v>
      </c>
    </row>
    <row r="71" spans="1:1" x14ac:dyDescent="0.2">
      <c r="A71" t="s">
        <v>23297</v>
      </c>
    </row>
    <row r="72" spans="1:1" x14ac:dyDescent="0.2">
      <c r="A72" t="s">
        <v>23298</v>
      </c>
    </row>
    <row r="73" spans="1:1" x14ac:dyDescent="0.2">
      <c r="A73" t="s">
        <v>23299</v>
      </c>
    </row>
    <row r="74" spans="1:1" x14ac:dyDescent="0.2">
      <c r="A74" t="s">
        <v>23300</v>
      </c>
    </row>
    <row r="75" spans="1:1" x14ac:dyDescent="0.2">
      <c r="A75" t="s">
        <v>23301</v>
      </c>
    </row>
    <row r="76" spans="1:1" x14ac:dyDescent="0.2">
      <c r="A76" t="s">
        <v>23302</v>
      </c>
    </row>
    <row r="77" spans="1:1" x14ac:dyDescent="0.2">
      <c r="A77" t="s">
        <v>23303</v>
      </c>
    </row>
    <row r="78" spans="1:1" x14ac:dyDescent="0.2">
      <c r="A78" t="s">
        <v>23304</v>
      </c>
    </row>
    <row r="79" spans="1:1" x14ac:dyDescent="0.2">
      <c r="A79" t="s">
        <v>23305</v>
      </c>
    </row>
    <row r="80" spans="1:1" x14ac:dyDescent="0.2">
      <c r="A80" t="s">
        <v>23306</v>
      </c>
    </row>
    <row r="81" spans="1:1" x14ac:dyDescent="0.2">
      <c r="A81" t="s">
        <v>23307</v>
      </c>
    </row>
    <row r="82" spans="1:1" x14ac:dyDescent="0.2">
      <c r="A82" t="s">
        <v>23308</v>
      </c>
    </row>
    <row r="83" spans="1:1" x14ac:dyDescent="0.2">
      <c r="A83" t="s">
        <v>23309</v>
      </c>
    </row>
    <row r="84" spans="1:1" x14ac:dyDescent="0.2">
      <c r="A84" t="s">
        <v>23310</v>
      </c>
    </row>
    <row r="85" spans="1:1" x14ac:dyDescent="0.2">
      <c r="A85" t="s">
        <v>23311</v>
      </c>
    </row>
    <row r="86" spans="1:1" x14ac:dyDescent="0.2">
      <c r="A86" t="s">
        <v>23312</v>
      </c>
    </row>
    <row r="87" spans="1:1" x14ac:dyDescent="0.2">
      <c r="A87" t="s">
        <v>23313</v>
      </c>
    </row>
    <row r="88" spans="1:1" x14ac:dyDescent="0.2">
      <c r="A88" t="s">
        <v>23314</v>
      </c>
    </row>
    <row r="89" spans="1:1" x14ac:dyDescent="0.2">
      <c r="A89" t="s">
        <v>23315</v>
      </c>
    </row>
    <row r="90" spans="1:1" x14ac:dyDescent="0.2">
      <c r="A90" t="s">
        <v>23316</v>
      </c>
    </row>
    <row r="91" spans="1:1" x14ac:dyDescent="0.2">
      <c r="A91" t="s">
        <v>23317</v>
      </c>
    </row>
    <row r="92" spans="1:1" x14ac:dyDescent="0.2">
      <c r="A92" t="s">
        <v>23318</v>
      </c>
    </row>
    <row r="93" spans="1:1" x14ac:dyDescent="0.2">
      <c r="A93" t="s">
        <v>23319</v>
      </c>
    </row>
    <row r="94" spans="1:1" x14ac:dyDescent="0.2">
      <c r="A94" t="s">
        <v>23320</v>
      </c>
    </row>
    <row r="95" spans="1:1" x14ac:dyDescent="0.2">
      <c r="A95" t="s">
        <v>23321</v>
      </c>
    </row>
    <row r="96" spans="1:1" x14ac:dyDescent="0.2">
      <c r="A96" t="s">
        <v>23322</v>
      </c>
    </row>
    <row r="97" spans="1:1" x14ac:dyDescent="0.2">
      <c r="A97" t="s">
        <v>23323</v>
      </c>
    </row>
    <row r="98" spans="1:1" x14ac:dyDescent="0.2">
      <c r="A98" t="s">
        <v>23324</v>
      </c>
    </row>
    <row r="99" spans="1:1" x14ac:dyDescent="0.2">
      <c r="A99" t="s">
        <v>23325</v>
      </c>
    </row>
    <row r="100" spans="1:1" x14ac:dyDescent="0.2">
      <c r="A100" t="s">
        <v>23326</v>
      </c>
    </row>
    <row r="101" spans="1:1" x14ac:dyDescent="0.2">
      <c r="A101" t="s">
        <v>23327</v>
      </c>
    </row>
    <row r="102" spans="1:1" x14ac:dyDescent="0.2">
      <c r="A102" t="s">
        <v>23328</v>
      </c>
    </row>
    <row r="103" spans="1:1" x14ac:dyDescent="0.2">
      <c r="A103" t="s">
        <v>23329</v>
      </c>
    </row>
    <row r="104" spans="1:1" x14ac:dyDescent="0.2">
      <c r="A104" t="s">
        <v>23330</v>
      </c>
    </row>
    <row r="105" spans="1:1" x14ac:dyDescent="0.2">
      <c r="A105" t="s">
        <v>23331</v>
      </c>
    </row>
    <row r="106" spans="1:1" x14ac:dyDescent="0.2">
      <c r="A106" t="s">
        <v>23332</v>
      </c>
    </row>
    <row r="107" spans="1:1" x14ac:dyDescent="0.2">
      <c r="A107" t="s">
        <v>23333</v>
      </c>
    </row>
    <row r="108" spans="1:1" x14ac:dyDescent="0.2">
      <c r="A108" t="s">
        <v>23334</v>
      </c>
    </row>
    <row r="109" spans="1:1" x14ac:dyDescent="0.2">
      <c r="A109" t="s">
        <v>23335</v>
      </c>
    </row>
    <row r="110" spans="1:1" x14ac:dyDescent="0.2">
      <c r="A110" t="s">
        <v>23336</v>
      </c>
    </row>
    <row r="111" spans="1:1" x14ac:dyDescent="0.2">
      <c r="A111" t="s">
        <v>23337</v>
      </c>
    </row>
    <row r="112" spans="1:1" x14ac:dyDescent="0.2">
      <c r="A112" t="s">
        <v>23338</v>
      </c>
    </row>
    <row r="113" spans="1:1" x14ac:dyDescent="0.2">
      <c r="A113" t="s">
        <v>23339</v>
      </c>
    </row>
    <row r="114" spans="1:1" x14ac:dyDescent="0.2">
      <c r="A114" t="s">
        <v>23340</v>
      </c>
    </row>
    <row r="115" spans="1:1" x14ac:dyDescent="0.2">
      <c r="A115" t="s">
        <v>23341</v>
      </c>
    </row>
    <row r="116" spans="1:1" x14ac:dyDescent="0.2">
      <c r="A116" t="s">
        <v>23342</v>
      </c>
    </row>
    <row r="117" spans="1:1" x14ac:dyDescent="0.2">
      <c r="A117" t="s">
        <v>23343</v>
      </c>
    </row>
    <row r="118" spans="1:1" x14ac:dyDescent="0.2">
      <c r="A118" t="s">
        <v>23344</v>
      </c>
    </row>
    <row r="119" spans="1:1" x14ac:dyDescent="0.2">
      <c r="A119" t="s">
        <v>23345</v>
      </c>
    </row>
    <row r="120" spans="1:1" x14ac:dyDescent="0.2">
      <c r="A120" t="s">
        <v>23346</v>
      </c>
    </row>
    <row r="121" spans="1:1" x14ac:dyDescent="0.2">
      <c r="A121" t="s">
        <v>23347</v>
      </c>
    </row>
    <row r="122" spans="1:1" x14ac:dyDescent="0.2">
      <c r="A122" t="s">
        <v>23348</v>
      </c>
    </row>
    <row r="123" spans="1:1" x14ac:dyDescent="0.2">
      <c r="A123" t="s">
        <v>23349</v>
      </c>
    </row>
    <row r="124" spans="1:1" x14ac:dyDescent="0.2">
      <c r="A124" t="s">
        <v>23350</v>
      </c>
    </row>
    <row r="125" spans="1:1" x14ac:dyDescent="0.2">
      <c r="A125" t="s">
        <v>23351</v>
      </c>
    </row>
    <row r="126" spans="1:1" x14ac:dyDescent="0.2">
      <c r="A126" t="s">
        <v>23352</v>
      </c>
    </row>
    <row r="127" spans="1:1" x14ac:dyDescent="0.2">
      <c r="A127" t="s">
        <v>23353</v>
      </c>
    </row>
    <row r="128" spans="1:1" x14ac:dyDescent="0.2">
      <c r="A128" t="s">
        <v>23354</v>
      </c>
    </row>
    <row r="129" spans="1:1" x14ac:dyDescent="0.2">
      <c r="A129" t="s">
        <v>23355</v>
      </c>
    </row>
    <row r="130" spans="1:1" x14ac:dyDescent="0.2">
      <c r="A130" t="s">
        <v>23356</v>
      </c>
    </row>
    <row r="131" spans="1:1" x14ac:dyDescent="0.2">
      <c r="A131" t="s">
        <v>23357</v>
      </c>
    </row>
    <row r="132" spans="1:1" x14ac:dyDescent="0.2">
      <c r="A132" t="s">
        <v>23358</v>
      </c>
    </row>
    <row r="133" spans="1:1" x14ac:dyDescent="0.2">
      <c r="A133" t="s">
        <v>23359</v>
      </c>
    </row>
    <row r="134" spans="1:1" x14ac:dyDescent="0.2">
      <c r="A134" t="s">
        <v>23360</v>
      </c>
    </row>
    <row r="135" spans="1:1" x14ac:dyDescent="0.2">
      <c r="A135" t="s">
        <v>23361</v>
      </c>
    </row>
    <row r="136" spans="1:1" x14ac:dyDescent="0.2">
      <c r="A136" t="s">
        <v>23362</v>
      </c>
    </row>
    <row r="137" spans="1:1" x14ac:dyDescent="0.2">
      <c r="A137" t="s">
        <v>23363</v>
      </c>
    </row>
    <row r="138" spans="1:1" x14ac:dyDescent="0.2">
      <c r="A138" t="s">
        <v>23364</v>
      </c>
    </row>
    <row r="139" spans="1:1" x14ac:dyDescent="0.2">
      <c r="A139" t="s">
        <v>23365</v>
      </c>
    </row>
    <row r="140" spans="1:1" x14ac:dyDescent="0.2">
      <c r="A140" t="s">
        <v>23366</v>
      </c>
    </row>
    <row r="141" spans="1:1" x14ac:dyDescent="0.2">
      <c r="A141" t="s">
        <v>23367</v>
      </c>
    </row>
    <row r="142" spans="1:1" x14ac:dyDescent="0.2">
      <c r="A142" t="s">
        <v>23368</v>
      </c>
    </row>
    <row r="143" spans="1:1" x14ac:dyDescent="0.2">
      <c r="A143" t="s">
        <v>23369</v>
      </c>
    </row>
    <row r="144" spans="1:1" x14ac:dyDescent="0.2">
      <c r="A144" t="s">
        <v>23370</v>
      </c>
    </row>
    <row r="145" spans="1:1" x14ac:dyDescent="0.2">
      <c r="A145" t="s">
        <v>23371</v>
      </c>
    </row>
    <row r="146" spans="1:1" x14ac:dyDescent="0.2">
      <c r="A146" t="s">
        <v>23372</v>
      </c>
    </row>
    <row r="147" spans="1:1" x14ac:dyDescent="0.2">
      <c r="A147" t="s">
        <v>23373</v>
      </c>
    </row>
    <row r="148" spans="1:1" x14ac:dyDescent="0.2">
      <c r="A148" t="s">
        <v>23374</v>
      </c>
    </row>
    <row r="149" spans="1:1" x14ac:dyDescent="0.2">
      <c r="A149" t="s">
        <v>23375</v>
      </c>
    </row>
    <row r="150" spans="1:1" x14ac:dyDescent="0.2">
      <c r="A150" t="s">
        <v>23376</v>
      </c>
    </row>
    <row r="151" spans="1:1" x14ac:dyDescent="0.2">
      <c r="A151" t="s">
        <v>23377</v>
      </c>
    </row>
    <row r="152" spans="1:1" x14ac:dyDescent="0.2">
      <c r="A152" t="s">
        <v>23378</v>
      </c>
    </row>
    <row r="153" spans="1:1" x14ac:dyDescent="0.2">
      <c r="A153" t="s">
        <v>23379</v>
      </c>
    </row>
    <row r="154" spans="1:1" x14ac:dyDescent="0.2">
      <c r="A154" t="s">
        <v>23380</v>
      </c>
    </row>
    <row r="155" spans="1:1" x14ac:dyDescent="0.2">
      <c r="A155" t="s">
        <v>23381</v>
      </c>
    </row>
    <row r="156" spans="1:1" x14ac:dyDescent="0.2">
      <c r="A156" t="s">
        <v>23382</v>
      </c>
    </row>
    <row r="157" spans="1:1" x14ac:dyDescent="0.2">
      <c r="A157" t="s">
        <v>23383</v>
      </c>
    </row>
    <row r="158" spans="1:1" x14ac:dyDescent="0.2">
      <c r="A158" t="s">
        <v>23384</v>
      </c>
    </row>
    <row r="159" spans="1:1" x14ac:dyDescent="0.2">
      <c r="A159" t="s">
        <v>23385</v>
      </c>
    </row>
    <row r="160" spans="1:1" x14ac:dyDescent="0.2">
      <c r="A160" t="s">
        <v>23386</v>
      </c>
    </row>
    <row r="161" spans="1:1" x14ac:dyDescent="0.2">
      <c r="A161" t="s">
        <v>23387</v>
      </c>
    </row>
    <row r="162" spans="1:1" x14ac:dyDescent="0.2">
      <c r="A162" t="s">
        <v>23388</v>
      </c>
    </row>
    <row r="163" spans="1:1" x14ac:dyDescent="0.2">
      <c r="A163" t="s">
        <v>23389</v>
      </c>
    </row>
    <row r="164" spans="1:1" x14ac:dyDescent="0.2">
      <c r="A164" t="s">
        <v>23390</v>
      </c>
    </row>
    <row r="165" spans="1:1" x14ac:dyDescent="0.2">
      <c r="A165" t="s">
        <v>23391</v>
      </c>
    </row>
    <row r="166" spans="1:1" x14ac:dyDescent="0.2">
      <c r="A166" t="s">
        <v>23392</v>
      </c>
    </row>
    <row r="167" spans="1:1" x14ac:dyDescent="0.2">
      <c r="A167" t="s">
        <v>23393</v>
      </c>
    </row>
    <row r="168" spans="1:1" x14ac:dyDescent="0.2">
      <c r="A168" t="s">
        <v>23394</v>
      </c>
    </row>
    <row r="169" spans="1:1" x14ac:dyDescent="0.2">
      <c r="A169" t="s">
        <v>23395</v>
      </c>
    </row>
    <row r="170" spans="1:1" x14ac:dyDescent="0.2">
      <c r="A170" t="s">
        <v>23396</v>
      </c>
    </row>
    <row r="171" spans="1:1" x14ac:dyDescent="0.2">
      <c r="A171" t="s">
        <v>23397</v>
      </c>
    </row>
    <row r="172" spans="1:1" x14ac:dyDescent="0.2">
      <c r="A172" t="s">
        <v>23398</v>
      </c>
    </row>
    <row r="173" spans="1:1" x14ac:dyDescent="0.2">
      <c r="A173" t="s">
        <v>23399</v>
      </c>
    </row>
    <row r="174" spans="1:1" x14ac:dyDescent="0.2">
      <c r="A174" t="s">
        <v>23400</v>
      </c>
    </row>
    <row r="175" spans="1:1" x14ac:dyDescent="0.2">
      <c r="A175" t="s">
        <v>23401</v>
      </c>
    </row>
    <row r="176" spans="1:1" x14ac:dyDescent="0.2">
      <c r="A176" t="s">
        <v>23402</v>
      </c>
    </row>
    <row r="177" spans="1:1" x14ac:dyDescent="0.2">
      <c r="A177" t="s">
        <v>23403</v>
      </c>
    </row>
    <row r="178" spans="1:1" x14ac:dyDescent="0.2">
      <c r="A178" t="s">
        <v>23404</v>
      </c>
    </row>
    <row r="179" spans="1:1" x14ac:dyDescent="0.2">
      <c r="A179" t="s">
        <v>23405</v>
      </c>
    </row>
    <row r="180" spans="1:1" x14ac:dyDescent="0.2">
      <c r="A180" t="s">
        <v>23406</v>
      </c>
    </row>
    <row r="181" spans="1:1" x14ac:dyDescent="0.2">
      <c r="A181" t="s">
        <v>23407</v>
      </c>
    </row>
    <row r="182" spans="1:1" x14ac:dyDescent="0.2">
      <c r="A182" t="s">
        <v>23408</v>
      </c>
    </row>
    <row r="183" spans="1:1" x14ac:dyDescent="0.2">
      <c r="A183" t="s">
        <v>23409</v>
      </c>
    </row>
    <row r="184" spans="1:1" x14ac:dyDescent="0.2">
      <c r="A184" t="s">
        <v>23410</v>
      </c>
    </row>
    <row r="185" spans="1:1" x14ac:dyDescent="0.2">
      <c r="A185" t="s">
        <v>23411</v>
      </c>
    </row>
    <row r="186" spans="1:1" x14ac:dyDescent="0.2">
      <c r="A186" t="s">
        <v>23412</v>
      </c>
    </row>
    <row r="187" spans="1:1" x14ac:dyDescent="0.2">
      <c r="A187" t="s">
        <v>23413</v>
      </c>
    </row>
    <row r="188" spans="1:1" x14ac:dyDescent="0.2">
      <c r="A188" t="s">
        <v>23414</v>
      </c>
    </row>
    <row r="189" spans="1:1" x14ac:dyDescent="0.2">
      <c r="A189" t="s">
        <v>23415</v>
      </c>
    </row>
    <row r="190" spans="1:1" x14ac:dyDescent="0.2">
      <c r="A190" t="s">
        <v>23416</v>
      </c>
    </row>
    <row r="191" spans="1:1" x14ac:dyDescent="0.2">
      <c r="A191" t="s">
        <v>23417</v>
      </c>
    </row>
    <row r="192" spans="1:1" x14ac:dyDescent="0.2">
      <c r="A192" t="s">
        <v>23418</v>
      </c>
    </row>
    <row r="193" spans="1:1" x14ac:dyDescent="0.2">
      <c r="A193" t="s">
        <v>23419</v>
      </c>
    </row>
    <row r="194" spans="1:1" x14ac:dyDescent="0.2">
      <c r="A194" t="s">
        <v>23420</v>
      </c>
    </row>
    <row r="195" spans="1:1" x14ac:dyDescent="0.2">
      <c r="A195" t="s">
        <v>23421</v>
      </c>
    </row>
    <row r="196" spans="1:1" x14ac:dyDescent="0.2">
      <c r="A196" t="s">
        <v>23422</v>
      </c>
    </row>
    <row r="197" spans="1:1" x14ac:dyDescent="0.2">
      <c r="A197" t="s">
        <v>23423</v>
      </c>
    </row>
    <row r="198" spans="1:1" x14ac:dyDescent="0.2">
      <c r="A198" t="s">
        <v>23424</v>
      </c>
    </row>
    <row r="199" spans="1:1" x14ac:dyDescent="0.2">
      <c r="A199" t="s">
        <v>23425</v>
      </c>
    </row>
    <row r="200" spans="1:1" x14ac:dyDescent="0.2">
      <c r="A200" t="s">
        <v>23426</v>
      </c>
    </row>
    <row r="201" spans="1:1" x14ac:dyDescent="0.2">
      <c r="A201" t="s">
        <v>23427</v>
      </c>
    </row>
    <row r="202" spans="1:1" x14ac:dyDescent="0.2">
      <c r="A202" t="s">
        <v>23428</v>
      </c>
    </row>
    <row r="203" spans="1:1" x14ac:dyDescent="0.2">
      <c r="A203" t="s">
        <v>23429</v>
      </c>
    </row>
    <row r="204" spans="1:1" x14ac:dyDescent="0.2">
      <c r="A204" t="s">
        <v>23430</v>
      </c>
    </row>
    <row r="205" spans="1:1" x14ac:dyDescent="0.2">
      <c r="A205" t="s">
        <v>23431</v>
      </c>
    </row>
    <row r="206" spans="1:1" x14ac:dyDescent="0.2">
      <c r="A206" t="s">
        <v>23432</v>
      </c>
    </row>
    <row r="207" spans="1:1" x14ac:dyDescent="0.2">
      <c r="A207" t="s">
        <v>23433</v>
      </c>
    </row>
    <row r="208" spans="1:1" x14ac:dyDescent="0.2">
      <c r="A208" t="s">
        <v>23434</v>
      </c>
    </row>
    <row r="209" spans="1:1" x14ac:dyDescent="0.2">
      <c r="A209" t="s">
        <v>23435</v>
      </c>
    </row>
    <row r="210" spans="1:1" x14ac:dyDescent="0.2">
      <c r="A210" t="s">
        <v>23436</v>
      </c>
    </row>
    <row r="211" spans="1:1" x14ac:dyDescent="0.2">
      <c r="A211" t="s">
        <v>23437</v>
      </c>
    </row>
    <row r="212" spans="1:1" x14ac:dyDescent="0.2">
      <c r="A212" t="s">
        <v>23438</v>
      </c>
    </row>
    <row r="213" spans="1:1" x14ac:dyDescent="0.2">
      <c r="A213" t="s">
        <v>23439</v>
      </c>
    </row>
    <row r="214" spans="1:1" x14ac:dyDescent="0.2">
      <c r="A214" t="s">
        <v>23440</v>
      </c>
    </row>
    <row r="215" spans="1:1" x14ac:dyDescent="0.2">
      <c r="A215" t="s">
        <v>23441</v>
      </c>
    </row>
    <row r="216" spans="1:1" x14ac:dyDescent="0.2">
      <c r="A216" t="s">
        <v>23442</v>
      </c>
    </row>
    <row r="217" spans="1:1" x14ac:dyDescent="0.2">
      <c r="A217" t="s">
        <v>23443</v>
      </c>
    </row>
    <row r="218" spans="1:1" x14ac:dyDescent="0.2">
      <c r="A218" t="s">
        <v>23444</v>
      </c>
    </row>
    <row r="219" spans="1:1" x14ac:dyDescent="0.2">
      <c r="A219" t="s">
        <v>23445</v>
      </c>
    </row>
    <row r="220" spans="1:1" x14ac:dyDescent="0.2">
      <c r="A220" t="s">
        <v>23446</v>
      </c>
    </row>
    <row r="221" spans="1:1" x14ac:dyDescent="0.2">
      <c r="A221" t="s">
        <v>23447</v>
      </c>
    </row>
    <row r="222" spans="1:1" x14ac:dyDescent="0.2">
      <c r="A222" t="s">
        <v>23448</v>
      </c>
    </row>
    <row r="223" spans="1:1" x14ac:dyDescent="0.2">
      <c r="A223" t="s">
        <v>23449</v>
      </c>
    </row>
    <row r="224" spans="1:1" x14ac:dyDescent="0.2">
      <c r="A224" t="s">
        <v>23450</v>
      </c>
    </row>
    <row r="225" spans="1:1" x14ac:dyDescent="0.2">
      <c r="A225" t="s">
        <v>23451</v>
      </c>
    </row>
    <row r="226" spans="1:1" x14ac:dyDescent="0.2">
      <c r="A226" t="s">
        <v>23452</v>
      </c>
    </row>
    <row r="227" spans="1:1" x14ac:dyDescent="0.2">
      <c r="A227" t="s">
        <v>23453</v>
      </c>
    </row>
    <row r="228" spans="1:1" x14ac:dyDescent="0.2">
      <c r="A228" t="s">
        <v>23454</v>
      </c>
    </row>
    <row r="229" spans="1:1" x14ac:dyDescent="0.2">
      <c r="A229" t="s">
        <v>23455</v>
      </c>
    </row>
    <row r="230" spans="1:1" x14ac:dyDescent="0.2">
      <c r="A230" t="s">
        <v>23456</v>
      </c>
    </row>
    <row r="231" spans="1:1" x14ac:dyDescent="0.2">
      <c r="A231" t="s">
        <v>23457</v>
      </c>
    </row>
    <row r="232" spans="1:1" x14ac:dyDescent="0.2">
      <c r="A232" t="s">
        <v>23458</v>
      </c>
    </row>
    <row r="233" spans="1:1" x14ac:dyDescent="0.2">
      <c r="A233" t="s">
        <v>23459</v>
      </c>
    </row>
    <row r="234" spans="1:1" x14ac:dyDescent="0.2">
      <c r="A234" t="s">
        <v>23460</v>
      </c>
    </row>
    <row r="235" spans="1:1" x14ac:dyDescent="0.2">
      <c r="A235" t="s">
        <v>23461</v>
      </c>
    </row>
    <row r="236" spans="1:1" x14ac:dyDescent="0.2">
      <c r="A236" t="s">
        <v>23462</v>
      </c>
    </row>
    <row r="237" spans="1:1" x14ac:dyDescent="0.2">
      <c r="A237" t="s">
        <v>23463</v>
      </c>
    </row>
    <row r="238" spans="1:1" x14ac:dyDescent="0.2">
      <c r="A238" t="s">
        <v>23464</v>
      </c>
    </row>
    <row r="239" spans="1:1" x14ac:dyDescent="0.2">
      <c r="A239" t="s">
        <v>23465</v>
      </c>
    </row>
    <row r="240" spans="1:1" x14ac:dyDescent="0.2">
      <c r="A240" t="s">
        <v>23466</v>
      </c>
    </row>
    <row r="241" spans="1:1" x14ac:dyDescent="0.2">
      <c r="A241" t="s">
        <v>23467</v>
      </c>
    </row>
    <row r="242" spans="1:1" x14ac:dyDescent="0.2">
      <c r="A242" t="s">
        <v>23468</v>
      </c>
    </row>
    <row r="243" spans="1:1" x14ac:dyDescent="0.2">
      <c r="A243" t="s">
        <v>23469</v>
      </c>
    </row>
    <row r="244" spans="1:1" x14ac:dyDescent="0.2">
      <c r="A244" t="s">
        <v>23470</v>
      </c>
    </row>
    <row r="245" spans="1:1" x14ac:dyDescent="0.2">
      <c r="A245" t="s">
        <v>23471</v>
      </c>
    </row>
    <row r="246" spans="1:1" x14ac:dyDescent="0.2">
      <c r="A246" t="s">
        <v>23472</v>
      </c>
    </row>
    <row r="247" spans="1:1" x14ac:dyDescent="0.2">
      <c r="A247" t="s">
        <v>23473</v>
      </c>
    </row>
    <row r="248" spans="1:1" x14ac:dyDescent="0.2">
      <c r="A248" t="s">
        <v>23474</v>
      </c>
    </row>
    <row r="249" spans="1:1" x14ac:dyDescent="0.2">
      <c r="A249" t="s">
        <v>23475</v>
      </c>
    </row>
    <row r="250" spans="1:1" x14ac:dyDescent="0.2">
      <c r="A250" t="s">
        <v>23476</v>
      </c>
    </row>
    <row r="251" spans="1:1" x14ac:dyDescent="0.2">
      <c r="A251" t="s">
        <v>23477</v>
      </c>
    </row>
    <row r="252" spans="1:1" x14ac:dyDescent="0.2">
      <c r="A252" t="s">
        <v>23478</v>
      </c>
    </row>
    <row r="253" spans="1:1" x14ac:dyDescent="0.2">
      <c r="A253" t="s">
        <v>23479</v>
      </c>
    </row>
    <row r="254" spans="1:1" x14ac:dyDescent="0.2">
      <c r="A254" t="s">
        <v>23480</v>
      </c>
    </row>
    <row r="255" spans="1:1" x14ac:dyDescent="0.2">
      <c r="A255" t="s">
        <v>23481</v>
      </c>
    </row>
    <row r="256" spans="1:1" x14ac:dyDescent="0.2">
      <c r="A256" t="s">
        <v>23482</v>
      </c>
    </row>
    <row r="257" spans="1:1" x14ac:dyDescent="0.2">
      <c r="A257" t="s">
        <v>23483</v>
      </c>
    </row>
    <row r="258" spans="1:1" x14ac:dyDescent="0.2">
      <c r="A258" t="s">
        <v>23484</v>
      </c>
    </row>
    <row r="259" spans="1:1" x14ac:dyDescent="0.2">
      <c r="A259" t="s">
        <v>23485</v>
      </c>
    </row>
  </sheetData>
  <sheetProtection sheet="1" objects="1" scenarios="1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5123B-2F80-3C40-BB50-D8AF277CFFAE}">
  <dimension ref="A1:N75"/>
  <sheetViews>
    <sheetView workbookViewId="0">
      <selection activeCell="H22" sqref="H22"/>
    </sheetView>
  </sheetViews>
  <sheetFormatPr baseColWidth="10" defaultRowHeight="16" x14ac:dyDescent="0.2"/>
  <cols>
    <col min="1" max="1" width="17.1640625" customWidth="1"/>
    <col min="2" max="2" width="31.33203125" customWidth="1"/>
    <col min="3" max="3" width="14.83203125" customWidth="1"/>
    <col min="6" max="6" width="17" customWidth="1"/>
  </cols>
  <sheetData>
    <row r="1" spans="1:14" ht="33" thickBot="1" x14ac:dyDescent="0.25">
      <c r="A1" s="5" t="s">
        <v>55</v>
      </c>
      <c r="B1" s="6" t="s">
        <v>56</v>
      </c>
      <c r="C1" s="6" t="s">
        <v>57</v>
      </c>
      <c r="D1" s="6" t="s">
        <v>58</v>
      </c>
      <c r="E1" s="6" t="s">
        <v>59</v>
      </c>
      <c r="F1" s="6" t="s">
        <v>60</v>
      </c>
      <c r="G1" s="6" t="s">
        <v>61</v>
      </c>
      <c r="H1" s="6" t="s">
        <v>62</v>
      </c>
      <c r="I1" s="6" t="s">
        <v>63</v>
      </c>
      <c r="J1" s="6" t="s">
        <v>23</v>
      </c>
      <c r="K1" s="6" t="s">
        <v>64</v>
      </c>
      <c r="L1" s="7" t="s">
        <v>65</v>
      </c>
      <c r="M1" s="6" t="s">
        <v>25</v>
      </c>
      <c r="N1" s="6" t="s">
        <v>66</v>
      </c>
    </row>
    <row r="2" spans="1:14" x14ac:dyDescent="0.2">
      <c r="A2" t="s">
        <v>67</v>
      </c>
      <c r="B2" t="s">
        <v>68</v>
      </c>
      <c r="C2" t="s">
        <v>69</v>
      </c>
      <c r="D2" t="s">
        <v>70</v>
      </c>
      <c r="E2" t="s">
        <v>71</v>
      </c>
      <c r="F2" t="s">
        <v>72</v>
      </c>
      <c r="G2" t="s">
        <v>73</v>
      </c>
      <c r="H2" t="s">
        <v>74</v>
      </c>
      <c r="I2" t="s">
        <v>75</v>
      </c>
      <c r="J2" t="s">
        <v>29</v>
      </c>
      <c r="K2">
        <v>1987</v>
      </c>
      <c r="L2" s="8">
        <v>4</v>
      </c>
      <c r="M2" t="s">
        <v>31</v>
      </c>
      <c r="N2" t="s">
        <v>76</v>
      </c>
    </row>
    <row r="3" spans="1:14" x14ac:dyDescent="0.2">
      <c r="A3" t="s">
        <v>77</v>
      </c>
      <c r="B3" t="s">
        <v>68</v>
      </c>
      <c r="C3" t="s">
        <v>68</v>
      </c>
      <c r="D3" t="s">
        <v>78</v>
      </c>
      <c r="E3" t="s">
        <v>79</v>
      </c>
      <c r="F3" t="s">
        <v>72</v>
      </c>
      <c r="G3" t="s">
        <v>73</v>
      </c>
      <c r="H3" t="s">
        <v>80</v>
      </c>
      <c r="I3" t="s">
        <v>75</v>
      </c>
      <c r="J3" t="s">
        <v>29</v>
      </c>
      <c r="K3">
        <v>1987</v>
      </c>
      <c r="L3" s="8">
        <v>4</v>
      </c>
      <c r="M3" t="s">
        <v>31</v>
      </c>
      <c r="N3" t="s">
        <v>81</v>
      </c>
    </row>
    <row r="4" spans="1:14" x14ac:dyDescent="0.2">
      <c r="A4" t="s">
        <v>82</v>
      </c>
      <c r="B4" t="s">
        <v>83</v>
      </c>
      <c r="C4" t="s">
        <v>68</v>
      </c>
      <c r="D4" t="s">
        <v>84</v>
      </c>
      <c r="E4" t="s">
        <v>85</v>
      </c>
      <c r="F4" t="s">
        <v>72</v>
      </c>
      <c r="G4" t="s">
        <v>73</v>
      </c>
      <c r="H4" t="s">
        <v>80</v>
      </c>
      <c r="I4" t="s">
        <v>75</v>
      </c>
      <c r="J4" t="s">
        <v>29</v>
      </c>
      <c r="K4">
        <v>2017</v>
      </c>
      <c r="L4" s="8">
        <v>3</v>
      </c>
      <c r="M4" t="s">
        <v>30</v>
      </c>
      <c r="N4" t="s">
        <v>86</v>
      </c>
    </row>
    <row r="5" spans="1:14" x14ac:dyDescent="0.2">
      <c r="A5" t="s">
        <v>87</v>
      </c>
      <c r="B5" t="s">
        <v>68</v>
      </c>
      <c r="C5" t="s">
        <v>68</v>
      </c>
      <c r="D5" t="s">
        <v>88</v>
      </c>
      <c r="E5" t="s">
        <v>89</v>
      </c>
      <c r="F5" t="s">
        <v>72</v>
      </c>
      <c r="G5" t="s">
        <v>73</v>
      </c>
      <c r="H5" t="s">
        <v>90</v>
      </c>
      <c r="I5" t="s">
        <v>75</v>
      </c>
      <c r="J5" t="s">
        <v>29</v>
      </c>
      <c r="K5">
        <v>2017</v>
      </c>
      <c r="L5" s="8">
        <v>3</v>
      </c>
      <c r="M5" t="s">
        <v>30</v>
      </c>
      <c r="N5" t="s">
        <v>86</v>
      </c>
    </row>
    <row r="6" spans="1:14" x14ac:dyDescent="0.2">
      <c r="A6" t="s">
        <v>91</v>
      </c>
      <c r="B6" t="s">
        <v>68</v>
      </c>
      <c r="C6" t="s">
        <v>68</v>
      </c>
      <c r="D6" t="s">
        <v>92</v>
      </c>
      <c r="E6" t="s">
        <v>93</v>
      </c>
      <c r="F6" t="s">
        <v>72</v>
      </c>
      <c r="G6" t="s">
        <v>73</v>
      </c>
      <c r="H6" t="s">
        <v>94</v>
      </c>
      <c r="I6" t="s">
        <v>95</v>
      </c>
      <c r="J6" t="s">
        <v>29</v>
      </c>
      <c r="K6">
        <v>1995</v>
      </c>
      <c r="L6" s="8">
        <v>3</v>
      </c>
      <c r="M6" t="s">
        <v>30</v>
      </c>
      <c r="N6" t="s">
        <v>96</v>
      </c>
    </row>
    <row r="7" spans="1:14" x14ac:dyDescent="0.2">
      <c r="A7" t="s">
        <v>97</v>
      </c>
      <c r="B7" t="s">
        <v>68</v>
      </c>
      <c r="C7" t="s">
        <v>68</v>
      </c>
      <c r="D7" t="s">
        <v>98</v>
      </c>
      <c r="E7" t="s">
        <v>99</v>
      </c>
      <c r="F7" t="s">
        <v>72</v>
      </c>
      <c r="G7" t="s">
        <v>73</v>
      </c>
      <c r="H7" t="s">
        <v>94</v>
      </c>
      <c r="I7" t="s">
        <v>95</v>
      </c>
      <c r="J7" t="s">
        <v>29</v>
      </c>
      <c r="K7">
        <v>2016</v>
      </c>
      <c r="L7" s="8">
        <v>3</v>
      </c>
      <c r="M7" t="s">
        <v>30</v>
      </c>
      <c r="N7" t="s">
        <v>100</v>
      </c>
    </row>
    <row r="8" spans="1:14" x14ac:dyDescent="0.2">
      <c r="A8" t="s">
        <v>101</v>
      </c>
      <c r="B8" t="s">
        <v>68</v>
      </c>
      <c r="C8" t="s">
        <v>68</v>
      </c>
      <c r="D8" t="s">
        <v>102</v>
      </c>
      <c r="E8" t="s">
        <v>103</v>
      </c>
      <c r="F8" t="s">
        <v>72</v>
      </c>
      <c r="G8" t="s">
        <v>73</v>
      </c>
      <c r="H8" t="s">
        <v>104</v>
      </c>
      <c r="I8" t="s">
        <v>95</v>
      </c>
      <c r="J8" t="s">
        <v>29</v>
      </c>
      <c r="K8">
        <v>1999</v>
      </c>
      <c r="L8" s="8">
        <v>4</v>
      </c>
      <c r="M8" t="s">
        <v>31</v>
      </c>
      <c r="N8" t="s">
        <v>105</v>
      </c>
    </row>
    <row r="9" spans="1:14" x14ac:dyDescent="0.2">
      <c r="A9" t="s">
        <v>106</v>
      </c>
      <c r="B9" t="s">
        <v>68</v>
      </c>
      <c r="C9" t="s">
        <v>68</v>
      </c>
      <c r="D9" t="s">
        <v>107</v>
      </c>
      <c r="E9" t="s">
        <v>108</v>
      </c>
      <c r="F9" t="s">
        <v>72</v>
      </c>
      <c r="G9" t="s">
        <v>109</v>
      </c>
      <c r="H9" t="s">
        <v>104</v>
      </c>
      <c r="I9" t="s">
        <v>95</v>
      </c>
      <c r="J9" t="s">
        <v>29</v>
      </c>
      <c r="K9">
        <v>2015</v>
      </c>
      <c r="L9" s="8">
        <v>3</v>
      </c>
      <c r="M9" t="s">
        <v>30</v>
      </c>
      <c r="N9" t="s">
        <v>110</v>
      </c>
    </row>
    <row r="10" spans="1:14" x14ac:dyDescent="0.2">
      <c r="A10" t="s">
        <v>111</v>
      </c>
      <c r="B10" t="s">
        <v>68</v>
      </c>
      <c r="C10" t="s">
        <v>112</v>
      </c>
      <c r="D10" t="s">
        <v>113</v>
      </c>
      <c r="E10" t="s">
        <v>114</v>
      </c>
      <c r="F10" t="s">
        <v>72</v>
      </c>
      <c r="G10" t="s">
        <v>73</v>
      </c>
      <c r="H10" t="s">
        <v>115</v>
      </c>
      <c r="I10" t="s">
        <v>95</v>
      </c>
      <c r="J10" t="s">
        <v>29</v>
      </c>
      <c r="K10">
        <v>1976</v>
      </c>
      <c r="L10" s="8">
        <v>6</v>
      </c>
      <c r="M10" t="s">
        <v>31</v>
      </c>
      <c r="N10" t="s">
        <v>116</v>
      </c>
    </row>
    <row r="11" spans="1:14" x14ac:dyDescent="0.2">
      <c r="A11" t="s">
        <v>117</v>
      </c>
      <c r="B11" t="s">
        <v>68</v>
      </c>
      <c r="C11" t="s">
        <v>68</v>
      </c>
      <c r="D11" t="s">
        <v>118</v>
      </c>
      <c r="E11" t="s">
        <v>119</v>
      </c>
      <c r="F11" t="s">
        <v>72</v>
      </c>
      <c r="G11" t="s">
        <v>73</v>
      </c>
      <c r="H11" t="s">
        <v>120</v>
      </c>
      <c r="I11" t="s">
        <v>95</v>
      </c>
      <c r="J11" t="s">
        <v>29</v>
      </c>
      <c r="K11">
        <v>1990</v>
      </c>
      <c r="L11" s="8">
        <v>4</v>
      </c>
      <c r="M11" t="s">
        <v>31</v>
      </c>
      <c r="N11" t="s">
        <v>121</v>
      </c>
    </row>
    <row r="12" spans="1:14" x14ac:dyDescent="0.2">
      <c r="A12" t="s">
        <v>122</v>
      </c>
      <c r="B12" t="s">
        <v>68</v>
      </c>
      <c r="C12" t="s">
        <v>68</v>
      </c>
      <c r="D12" t="s">
        <v>123</v>
      </c>
      <c r="E12" t="s">
        <v>124</v>
      </c>
      <c r="F12" t="s">
        <v>72</v>
      </c>
      <c r="G12" t="s">
        <v>73</v>
      </c>
      <c r="H12" t="s">
        <v>125</v>
      </c>
      <c r="I12" t="s">
        <v>95</v>
      </c>
      <c r="J12" t="s">
        <v>29</v>
      </c>
      <c r="K12">
        <v>1986</v>
      </c>
      <c r="L12" s="8">
        <v>5</v>
      </c>
      <c r="M12" t="s">
        <v>31</v>
      </c>
      <c r="N12" t="s">
        <v>126</v>
      </c>
    </row>
    <row r="13" spans="1:14" x14ac:dyDescent="0.2">
      <c r="A13" t="s">
        <v>127</v>
      </c>
      <c r="B13" t="s">
        <v>68</v>
      </c>
      <c r="C13" t="s">
        <v>68</v>
      </c>
      <c r="D13" t="s">
        <v>128</v>
      </c>
      <c r="E13" t="s">
        <v>129</v>
      </c>
      <c r="F13" t="s">
        <v>72</v>
      </c>
      <c r="G13" t="s">
        <v>109</v>
      </c>
      <c r="H13" t="s">
        <v>125</v>
      </c>
      <c r="I13" t="s">
        <v>95</v>
      </c>
      <c r="J13" t="s">
        <v>29</v>
      </c>
      <c r="K13">
        <v>2015</v>
      </c>
      <c r="L13" s="8">
        <v>3</v>
      </c>
      <c r="M13" t="s">
        <v>30</v>
      </c>
      <c r="N13" t="s">
        <v>110</v>
      </c>
    </row>
    <row r="14" spans="1:14" x14ac:dyDescent="0.2">
      <c r="A14" t="s">
        <v>130</v>
      </c>
      <c r="B14" t="s">
        <v>68</v>
      </c>
      <c r="C14" t="s">
        <v>68</v>
      </c>
      <c r="D14" t="s">
        <v>131</v>
      </c>
      <c r="E14" t="s">
        <v>132</v>
      </c>
      <c r="F14" t="s">
        <v>72</v>
      </c>
      <c r="G14" t="s">
        <v>73</v>
      </c>
      <c r="H14" t="s">
        <v>133</v>
      </c>
      <c r="I14" t="s">
        <v>95</v>
      </c>
      <c r="J14" t="s">
        <v>29</v>
      </c>
      <c r="K14">
        <v>1989</v>
      </c>
      <c r="L14" s="8">
        <v>6</v>
      </c>
      <c r="M14" t="s">
        <v>31</v>
      </c>
      <c r="N14" t="s">
        <v>134</v>
      </c>
    </row>
    <row r="15" spans="1:14" x14ac:dyDescent="0.2">
      <c r="A15" t="s">
        <v>135</v>
      </c>
      <c r="B15" t="s">
        <v>83</v>
      </c>
      <c r="C15" t="s">
        <v>68</v>
      </c>
      <c r="D15" t="s">
        <v>136</v>
      </c>
      <c r="E15" t="s">
        <v>137</v>
      </c>
      <c r="F15" t="s">
        <v>72</v>
      </c>
      <c r="G15" t="s">
        <v>73</v>
      </c>
      <c r="H15" t="s">
        <v>133</v>
      </c>
      <c r="I15" t="s">
        <v>95</v>
      </c>
      <c r="J15" t="s">
        <v>29</v>
      </c>
      <c r="K15">
        <v>2007</v>
      </c>
      <c r="L15" s="8">
        <v>4</v>
      </c>
      <c r="M15" t="s">
        <v>31</v>
      </c>
      <c r="N15" t="s">
        <v>138</v>
      </c>
    </row>
    <row r="16" spans="1:14" x14ac:dyDescent="0.2">
      <c r="A16" t="s">
        <v>139</v>
      </c>
      <c r="B16" t="s">
        <v>140</v>
      </c>
      <c r="C16" t="s">
        <v>112</v>
      </c>
      <c r="D16" t="s">
        <v>141</v>
      </c>
      <c r="E16" t="s">
        <v>142</v>
      </c>
      <c r="F16" t="s">
        <v>72</v>
      </c>
      <c r="G16" t="s">
        <v>73</v>
      </c>
      <c r="H16" t="s">
        <v>143</v>
      </c>
      <c r="I16" t="s">
        <v>95</v>
      </c>
      <c r="J16" t="s">
        <v>29</v>
      </c>
      <c r="K16">
        <v>1992</v>
      </c>
      <c r="L16" s="8">
        <v>4</v>
      </c>
      <c r="M16" t="s">
        <v>31</v>
      </c>
      <c r="N16" t="s">
        <v>144</v>
      </c>
    </row>
    <row r="17" spans="1:14" x14ac:dyDescent="0.2">
      <c r="A17" t="s">
        <v>145</v>
      </c>
      <c r="B17" t="s">
        <v>68</v>
      </c>
      <c r="C17" t="s">
        <v>68</v>
      </c>
      <c r="D17" t="s">
        <v>146</v>
      </c>
      <c r="E17" t="s">
        <v>147</v>
      </c>
      <c r="F17" t="s">
        <v>72</v>
      </c>
      <c r="G17" t="s">
        <v>73</v>
      </c>
      <c r="H17" t="s">
        <v>148</v>
      </c>
      <c r="I17" t="s">
        <v>95</v>
      </c>
      <c r="J17" t="s">
        <v>29</v>
      </c>
      <c r="K17">
        <v>2003</v>
      </c>
      <c r="L17" s="8">
        <v>4</v>
      </c>
      <c r="M17" t="s">
        <v>31</v>
      </c>
      <c r="N17" t="s">
        <v>149</v>
      </c>
    </row>
    <row r="18" spans="1:14" x14ac:dyDescent="0.2">
      <c r="A18" t="s">
        <v>150</v>
      </c>
      <c r="B18" t="s">
        <v>68</v>
      </c>
      <c r="C18" t="s">
        <v>68</v>
      </c>
      <c r="D18" t="s">
        <v>151</v>
      </c>
      <c r="E18" t="s">
        <v>152</v>
      </c>
      <c r="F18" t="s">
        <v>72</v>
      </c>
      <c r="G18" t="s">
        <v>73</v>
      </c>
      <c r="H18" t="s">
        <v>153</v>
      </c>
      <c r="I18" t="s">
        <v>95</v>
      </c>
      <c r="J18" t="s">
        <v>29</v>
      </c>
      <c r="K18">
        <v>1968</v>
      </c>
      <c r="L18" s="8">
        <v>4</v>
      </c>
      <c r="M18" t="s">
        <v>31</v>
      </c>
      <c r="N18" t="s">
        <v>154</v>
      </c>
    </row>
    <row r="19" spans="1:14" x14ac:dyDescent="0.2">
      <c r="A19" t="s">
        <v>155</v>
      </c>
      <c r="B19" t="s">
        <v>156</v>
      </c>
      <c r="C19" t="s">
        <v>68</v>
      </c>
      <c r="D19" t="s">
        <v>157</v>
      </c>
      <c r="E19" t="s">
        <v>158</v>
      </c>
      <c r="F19" t="s">
        <v>72</v>
      </c>
      <c r="G19" t="s">
        <v>109</v>
      </c>
      <c r="H19" t="s">
        <v>153</v>
      </c>
      <c r="I19" t="s">
        <v>95</v>
      </c>
      <c r="J19" t="s">
        <v>29</v>
      </c>
      <c r="K19">
        <v>2006</v>
      </c>
      <c r="L19" s="8">
        <v>3</v>
      </c>
      <c r="M19" t="s">
        <v>30</v>
      </c>
      <c r="N19" t="s">
        <v>159</v>
      </c>
    </row>
    <row r="20" spans="1:14" x14ac:dyDescent="0.2">
      <c r="A20" t="s">
        <v>160</v>
      </c>
      <c r="B20" t="s">
        <v>83</v>
      </c>
      <c r="C20" t="s">
        <v>161</v>
      </c>
      <c r="D20" t="s">
        <v>162</v>
      </c>
      <c r="E20" t="s">
        <v>163</v>
      </c>
      <c r="F20" t="s">
        <v>72</v>
      </c>
      <c r="G20" t="s">
        <v>109</v>
      </c>
      <c r="H20" t="s">
        <v>153</v>
      </c>
      <c r="I20" t="s">
        <v>95</v>
      </c>
      <c r="J20" t="s">
        <v>29</v>
      </c>
      <c r="K20">
        <v>2005</v>
      </c>
      <c r="L20" s="8">
        <v>3</v>
      </c>
      <c r="M20" t="s">
        <v>30</v>
      </c>
      <c r="N20" t="s">
        <v>164</v>
      </c>
    </row>
    <row r="21" spans="1:14" x14ac:dyDescent="0.2">
      <c r="A21" t="s">
        <v>165</v>
      </c>
      <c r="B21" t="s">
        <v>68</v>
      </c>
      <c r="C21" t="s">
        <v>68</v>
      </c>
      <c r="D21" t="s">
        <v>166</v>
      </c>
      <c r="E21" t="s">
        <v>167</v>
      </c>
      <c r="F21" t="s">
        <v>72</v>
      </c>
      <c r="G21" t="s">
        <v>109</v>
      </c>
      <c r="H21" t="s">
        <v>153</v>
      </c>
      <c r="I21" t="s">
        <v>95</v>
      </c>
      <c r="J21" t="s">
        <v>29</v>
      </c>
      <c r="K21">
        <v>2013</v>
      </c>
      <c r="L21" s="8">
        <v>3</v>
      </c>
      <c r="M21" t="s">
        <v>30</v>
      </c>
      <c r="N21" t="s">
        <v>168</v>
      </c>
    </row>
    <row r="22" spans="1:14" x14ac:dyDescent="0.2">
      <c r="A22" t="s">
        <v>23533</v>
      </c>
      <c r="B22" t="s">
        <v>23529</v>
      </c>
      <c r="C22" t="s">
        <v>68</v>
      </c>
      <c r="D22" t="s">
        <v>23530</v>
      </c>
      <c r="E22" t="s">
        <v>23531</v>
      </c>
      <c r="H22" t="s">
        <v>153</v>
      </c>
      <c r="I22" t="s">
        <v>95</v>
      </c>
      <c r="J22" t="s">
        <v>28</v>
      </c>
      <c r="K22">
        <v>2019</v>
      </c>
      <c r="L22" t="s">
        <v>23532</v>
      </c>
      <c r="M22" t="s">
        <v>187</v>
      </c>
      <c r="N22">
        <v>2019</v>
      </c>
    </row>
    <row r="23" spans="1:14" x14ac:dyDescent="0.2">
      <c r="A23" t="s">
        <v>169</v>
      </c>
      <c r="B23" t="s">
        <v>170</v>
      </c>
      <c r="C23" t="s">
        <v>68</v>
      </c>
      <c r="D23" t="s">
        <v>171</v>
      </c>
      <c r="E23" t="s">
        <v>172</v>
      </c>
      <c r="F23" t="s">
        <v>72</v>
      </c>
      <c r="G23" t="s">
        <v>73</v>
      </c>
      <c r="H23" t="s">
        <v>153</v>
      </c>
      <c r="I23" t="s">
        <v>95</v>
      </c>
      <c r="J23" t="s">
        <v>29</v>
      </c>
      <c r="K23">
        <v>2016</v>
      </c>
      <c r="L23" s="8">
        <v>3</v>
      </c>
      <c r="M23" t="s">
        <v>30</v>
      </c>
      <c r="N23" t="s">
        <v>100</v>
      </c>
    </row>
    <row r="24" spans="1:14" x14ac:dyDescent="0.2">
      <c r="A24" t="s">
        <v>173</v>
      </c>
      <c r="B24" t="s">
        <v>68</v>
      </c>
      <c r="C24" t="s">
        <v>68</v>
      </c>
      <c r="D24" t="s">
        <v>174</v>
      </c>
      <c r="E24" t="s">
        <v>175</v>
      </c>
      <c r="F24" t="s">
        <v>72</v>
      </c>
      <c r="G24" t="s">
        <v>73</v>
      </c>
      <c r="H24" t="s">
        <v>176</v>
      </c>
      <c r="I24" t="s">
        <v>177</v>
      </c>
      <c r="J24" t="s">
        <v>29</v>
      </c>
      <c r="K24">
        <v>2006</v>
      </c>
      <c r="L24" s="8">
        <v>5</v>
      </c>
      <c r="M24" t="s">
        <v>31</v>
      </c>
      <c r="N24" t="s">
        <v>178</v>
      </c>
    </row>
    <row r="25" spans="1:14" x14ac:dyDescent="0.2">
      <c r="A25" t="s">
        <v>179</v>
      </c>
      <c r="B25" t="s">
        <v>68</v>
      </c>
      <c r="C25" t="s">
        <v>112</v>
      </c>
      <c r="D25" t="s">
        <v>180</v>
      </c>
      <c r="E25" t="s">
        <v>181</v>
      </c>
      <c r="F25" t="s">
        <v>72</v>
      </c>
      <c r="G25" t="s">
        <v>73</v>
      </c>
      <c r="H25" t="s">
        <v>182</v>
      </c>
      <c r="I25" t="s">
        <v>177</v>
      </c>
      <c r="J25" t="s">
        <v>29</v>
      </c>
      <c r="K25">
        <v>1963</v>
      </c>
      <c r="L25" s="8">
        <v>6</v>
      </c>
      <c r="M25" t="s">
        <v>31</v>
      </c>
      <c r="N25" t="s">
        <v>183</v>
      </c>
    </row>
    <row r="26" spans="1:14" x14ac:dyDescent="0.2">
      <c r="A26" t="s">
        <v>184</v>
      </c>
      <c r="B26" t="s">
        <v>185</v>
      </c>
      <c r="C26" t="s">
        <v>69</v>
      </c>
      <c r="D26" t="s">
        <v>180</v>
      </c>
      <c r="E26" t="s">
        <v>181</v>
      </c>
      <c r="F26" t="s">
        <v>72</v>
      </c>
      <c r="G26" t="s">
        <v>73</v>
      </c>
      <c r="H26" t="s">
        <v>182</v>
      </c>
      <c r="I26" t="s">
        <v>177</v>
      </c>
      <c r="J26" t="s">
        <v>29</v>
      </c>
      <c r="K26">
        <v>1964</v>
      </c>
      <c r="L26" s="8">
        <v>4</v>
      </c>
      <c r="M26" t="s">
        <v>31</v>
      </c>
      <c r="N26" t="s">
        <v>186</v>
      </c>
    </row>
    <row r="27" spans="1:14" x14ac:dyDescent="0.2">
      <c r="A27" t="s">
        <v>188</v>
      </c>
      <c r="B27" t="s">
        <v>68</v>
      </c>
      <c r="C27" t="s">
        <v>68</v>
      </c>
      <c r="D27" t="s">
        <v>189</v>
      </c>
      <c r="E27" t="s">
        <v>190</v>
      </c>
      <c r="F27" t="s">
        <v>72</v>
      </c>
      <c r="G27" t="s">
        <v>73</v>
      </c>
      <c r="H27" t="s">
        <v>182</v>
      </c>
      <c r="I27" t="s">
        <v>177</v>
      </c>
      <c r="J27" t="s">
        <v>29</v>
      </c>
      <c r="K27">
        <v>1966</v>
      </c>
      <c r="L27" s="8">
        <v>5</v>
      </c>
      <c r="M27" t="s">
        <v>31</v>
      </c>
      <c r="N27" t="s">
        <v>191</v>
      </c>
    </row>
    <row r="28" spans="1:14" x14ac:dyDescent="0.2">
      <c r="A28" t="s">
        <v>192</v>
      </c>
      <c r="B28" t="s">
        <v>68</v>
      </c>
      <c r="C28" t="s">
        <v>68</v>
      </c>
      <c r="D28" t="s">
        <v>193</v>
      </c>
      <c r="E28" t="s">
        <v>194</v>
      </c>
      <c r="F28" t="s">
        <v>72</v>
      </c>
      <c r="G28" t="s">
        <v>73</v>
      </c>
      <c r="H28" t="s">
        <v>182</v>
      </c>
      <c r="I28" t="s">
        <v>177</v>
      </c>
      <c r="J28" t="s">
        <v>29</v>
      </c>
      <c r="K28">
        <v>1991</v>
      </c>
      <c r="L28" s="8">
        <v>6</v>
      </c>
      <c r="M28" t="s">
        <v>31</v>
      </c>
      <c r="N28" t="s">
        <v>195</v>
      </c>
    </row>
    <row r="29" spans="1:14" x14ac:dyDescent="0.2">
      <c r="A29" t="s">
        <v>196</v>
      </c>
      <c r="B29" t="s">
        <v>68</v>
      </c>
      <c r="C29" t="s">
        <v>68</v>
      </c>
      <c r="D29" t="s">
        <v>197</v>
      </c>
      <c r="E29" t="s">
        <v>198</v>
      </c>
      <c r="F29" t="s">
        <v>72</v>
      </c>
      <c r="G29" t="s">
        <v>109</v>
      </c>
      <c r="H29" t="s">
        <v>182</v>
      </c>
      <c r="I29" t="s">
        <v>177</v>
      </c>
      <c r="J29" t="s">
        <v>29</v>
      </c>
      <c r="K29">
        <v>2004</v>
      </c>
      <c r="L29" s="8">
        <v>4</v>
      </c>
      <c r="M29" t="s">
        <v>31</v>
      </c>
      <c r="N29" t="s">
        <v>199</v>
      </c>
    </row>
    <row r="30" spans="1:14" x14ac:dyDescent="0.2">
      <c r="A30" t="s">
        <v>200</v>
      </c>
      <c r="B30" t="s">
        <v>68</v>
      </c>
      <c r="C30" t="s">
        <v>68</v>
      </c>
      <c r="D30" t="s">
        <v>201</v>
      </c>
      <c r="E30" t="s">
        <v>202</v>
      </c>
      <c r="F30" t="s">
        <v>72</v>
      </c>
      <c r="G30" t="s">
        <v>203</v>
      </c>
      <c r="H30" t="s">
        <v>182</v>
      </c>
      <c r="I30" t="s">
        <v>177</v>
      </c>
      <c r="J30" t="s">
        <v>29</v>
      </c>
      <c r="K30">
        <v>1969</v>
      </c>
      <c r="L30" s="8">
        <v>5</v>
      </c>
      <c r="M30" t="s">
        <v>31</v>
      </c>
      <c r="N30" t="s">
        <v>204</v>
      </c>
    </row>
    <row r="31" spans="1:14" x14ac:dyDescent="0.2">
      <c r="A31" t="s">
        <v>205</v>
      </c>
      <c r="B31" t="s">
        <v>68</v>
      </c>
      <c r="C31" t="s">
        <v>68</v>
      </c>
      <c r="D31" t="s">
        <v>41</v>
      </c>
      <c r="E31" t="s">
        <v>206</v>
      </c>
      <c r="F31" t="s">
        <v>72</v>
      </c>
      <c r="G31" t="s">
        <v>73</v>
      </c>
      <c r="H31" t="s">
        <v>182</v>
      </c>
      <c r="I31" t="s">
        <v>177</v>
      </c>
      <c r="J31" t="s">
        <v>29</v>
      </c>
      <c r="K31">
        <v>1969</v>
      </c>
      <c r="L31" s="8">
        <v>4</v>
      </c>
      <c r="M31" t="s">
        <v>31</v>
      </c>
      <c r="N31" t="s">
        <v>207</v>
      </c>
    </row>
    <row r="32" spans="1:14" x14ac:dyDescent="0.2">
      <c r="A32" t="s">
        <v>208</v>
      </c>
      <c r="B32" t="s">
        <v>68</v>
      </c>
      <c r="C32" t="s">
        <v>68</v>
      </c>
      <c r="D32" t="s">
        <v>209</v>
      </c>
      <c r="E32" t="s">
        <v>210</v>
      </c>
      <c r="F32" t="s">
        <v>72</v>
      </c>
      <c r="G32" t="s">
        <v>73</v>
      </c>
      <c r="H32" t="s">
        <v>211</v>
      </c>
      <c r="I32" t="s">
        <v>177</v>
      </c>
      <c r="J32" t="s">
        <v>29</v>
      </c>
      <c r="K32">
        <v>1967</v>
      </c>
      <c r="L32" s="8">
        <v>7</v>
      </c>
      <c r="M32" t="s">
        <v>31</v>
      </c>
      <c r="N32" t="s">
        <v>212</v>
      </c>
    </row>
    <row r="33" spans="1:14" x14ac:dyDescent="0.2">
      <c r="A33" t="s">
        <v>213</v>
      </c>
      <c r="B33" t="s">
        <v>68</v>
      </c>
      <c r="C33" t="s">
        <v>68</v>
      </c>
      <c r="D33" t="s">
        <v>214</v>
      </c>
      <c r="E33" t="s">
        <v>215</v>
      </c>
      <c r="F33" t="s">
        <v>72</v>
      </c>
      <c r="G33" t="s">
        <v>73</v>
      </c>
      <c r="H33" t="s">
        <v>211</v>
      </c>
      <c r="I33" t="s">
        <v>177</v>
      </c>
      <c r="J33" t="s">
        <v>29</v>
      </c>
      <c r="K33">
        <v>2001</v>
      </c>
      <c r="L33" s="8">
        <v>5</v>
      </c>
      <c r="M33" t="s">
        <v>31</v>
      </c>
      <c r="N33" t="s">
        <v>216</v>
      </c>
    </row>
    <row r="34" spans="1:14" x14ac:dyDescent="0.2">
      <c r="A34" t="s">
        <v>217</v>
      </c>
      <c r="B34" t="s">
        <v>218</v>
      </c>
      <c r="C34" t="s">
        <v>68</v>
      </c>
      <c r="D34" t="s">
        <v>214</v>
      </c>
      <c r="E34" t="s">
        <v>215</v>
      </c>
      <c r="F34" t="s">
        <v>219</v>
      </c>
      <c r="G34" t="s">
        <v>73</v>
      </c>
      <c r="H34" t="s">
        <v>211</v>
      </c>
      <c r="I34" t="s">
        <v>177</v>
      </c>
      <c r="J34" t="s">
        <v>29</v>
      </c>
      <c r="K34">
        <v>2014</v>
      </c>
      <c r="L34" s="8">
        <v>4</v>
      </c>
      <c r="M34" t="s">
        <v>31</v>
      </c>
      <c r="N34" t="s">
        <v>220</v>
      </c>
    </row>
    <row r="35" spans="1:14" x14ac:dyDescent="0.2">
      <c r="A35" t="s">
        <v>221</v>
      </c>
      <c r="B35" t="s">
        <v>68</v>
      </c>
      <c r="C35" t="s">
        <v>68</v>
      </c>
      <c r="D35" t="s">
        <v>222</v>
      </c>
      <c r="E35" t="s">
        <v>223</v>
      </c>
      <c r="F35" t="s">
        <v>72</v>
      </c>
      <c r="G35" t="s">
        <v>73</v>
      </c>
      <c r="H35" t="s">
        <v>211</v>
      </c>
      <c r="I35" t="s">
        <v>177</v>
      </c>
      <c r="J35" t="s">
        <v>29</v>
      </c>
      <c r="K35">
        <v>1998</v>
      </c>
      <c r="L35" s="8">
        <v>5</v>
      </c>
      <c r="M35" t="s">
        <v>31</v>
      </c>
      <c r="N35" t="s">
        <v>224</v>
      </c>
    </row>
    <row r="36" spans="1:14" x14ac:dyDescent="0.2">
      <c r="A36" t="s">
        <v>225</v>
      </c>
      <c r="B36" t="s">
        <v>68</v>
      </c>
      <c r="C36" t="s">
        <v>68</v>
      </c>
      <c r="D36" t="s">
        <v>226</v>
      </c>
      <c r="E36" t="s">
        <v>227</v>
      </c>
      <c r="F36" t="s">
        <v>72</v>
      </c>
      <c r="G36" t="s">
        <v>73</v>
      </c>
      <c r="H36" t="s">
        <v>211</v>
      </c>
      <c r="I36" t="s">
        <v>177</v>
      </c>
      <c r="J36" t="s">
        <v>29</v>
      </c>
      <c r="K36">
        <v>2014</v>
      </c>
      <c r="L36" s="8">
        <v>3</v>
      </c>
      <c r="M36" t="s">
        <v>30</v>
      </c>
      <c r="N36" t="s">
        <v>228</v>
      </c>
    </row>
    <row r="37" spans="1:14" x14ac:dyDescent="0.2">
      <c r="A37" t="s">
        <v>229</v>
      </c>
      <c r="B37" t="s">
        <v>68</v>
      </c>
      <c r="C37" t="s">
        <v>68</v>
      </c>
      <c r="D37" t="s">
        <v>230</v>
      </c>
      <c r="E37" t="s">
        <v>231</v>
      </c>
      <c r="F37" t="s">
        <v>72</v>
      </c>
      <c r="G37" t="s">
        <v>73</v>
      </c>
      <c r="H37" t="s">
        <v>211</v>
      </c>
      <c r="I37" t="s">
        <v>177</v>
      </c>
      <c r="J37" t="s">
        <v>29</v>
      </c>
      <c r="K37">
        <v>2009</v>
      </c>
      <c r="L37" s="8">
        <v>4</v>
      </c>
      <c r="M37" t="s">
        <v>30</v>
      </c>
      <c r="N37" t="s">
        <v>232</v>
      </c>
    </row>
    <row r="38" spans="1:14" x14ac:dyDescent="0.2">
      <c r="A38" t="s">
        <v>233</v>
      </c>
      <c r="B38" t="s">
        <v>68</v>
      </c>
      <c r="C38" t="s">
        <v>68</v>
      </c>
      <c r="D38" t="s">
        <v>234</v>
      </c>
      <c r="E38" t="s">
        <v>235</v>
      </c>
      <c r="F38" t="s">
        <v>72</v>
      </c>
      <c r="G38" t="s">
        <v>73</v>
      </c>
      <c r="H38" t="s">
        <v>211</v>
      </c>
      <c r="I38" t="s">
        <v>177</v>
      </c>
      <c r="J38" t="s">
        <v>29</v>
      </c>
      <c r="K38">
        <v>2008</v>
      </c>
      <c r="L38" s="8">
        <v>4</v>
      </c>
      <c r="M38" t="s">
        <v>31</v>
      </c>
      <c r="N38" t="s">
        <v>236</v>
      </c>
    </row>
    <row r="39" spans="1:14" x14ac:dyDescent="0.2">
      <c r="A39" t="s">
        <v>237</v>
      </c>
      <c r="B39" t="s">
        <v>68</v>
      </c>
      <c r="C39" t="s">
        <v>68</v>
      </c>
      <c r="D39" t="s">
        <v>238</v>
      </c>
      <c r="E39" t="s">
        <v>239</v>
      </c>
      <c r="F39" t="s">
        <v>72</v>
      </c>
      <c r="G39" t="s">
        <v>73</v>
      </c>
      <c r="H39" t="s">
        <v>240</v>
      </c>
      <c r="I39" t="s">
        <v>177</v>
      </c>
      <c r="J39" t="s">
        <v>29</v>
      </c>
      <c r="K39">
        <v>1980</v>
      </c>
      <c r="L39" s="8">
        <v>7</v>
      </c>
      <c r="M39" t="s">
        <v>31</v>
      </c>
      <c r="N39" t="s">
        <v>241</v>
      </c>
    </row>
    <row r="40" spans="1:14" x14ac:dyDescent="0.2">
      <c r="A40" t="s">
        <v>242</v>
      </c>
      <c r="B40" t="s">
        <v>68</v>
      </c>
      <c r="C40" t="s">
        <v>68</v>
      </c>
      <c r="D40" t="s">
        <v>238</v>
      </c>
      <c r="E40" t="s">
        <v>239</v>
      </c>
      <c r="F40" t="s">
        <v>72</v>
      </c>
      <c r="G40" t="s">
        <v>73</v>
      </c>
      <c r="H40" t="s">
        <v>240</v>
      </c>
      <c r="I40" t="s">
        <v>177</v>
      </c>
      <c r="J40" t="s">
        <v>28</v>
      </c>
      <c r="K40">
        <v>2008</v>
      </c>
      <c r="L40" s="8">
        <v>5</v>
      </c>
      <c r="M40" t="s">
        <v>187</v>
      </c>
      <c r="N40" t="s">
        <v>243</v>
      </c>
    </row>
    <row r="41" spans="1:14" x14ac:dyDescent="0.2">
      <c r="A41" t="s">
        <v>244</v>
      </c>
      <c r="B41" t="s">
        <v>83</v>
      </c>
      <c r="C41" t="s">
        <v>68</v>
      </c>
      <c r="D41" t="s">
        <v>245</v>
      </c>
      <c r="E41" t="s">
        <v>246</v>
      </c>
      <c r="F41" t="s">
        <v>72</v>
      </c>
      <c r="G41" t="s">
        <v>109</v>
      </c>
      <c r="H41" t="s">
        <v>240</v>
      </c>
      <c r="I41" t="s">
        <v>177</v>
      </c>
      <c r="J41" t="s">
        <v>29</v>
      </c>
      <c r="K41">
        <v>1970</v>
      </c>
      <c r="L41" s="8">
        <v>7</v>
      </c>
      <c r="M41" t="s">
        <v>31</v>
      </c>
      <c r="N41" t="s">
        <v>247</v>
      </c>
    </row>
    <row r="42" spans="1:14" x14ac:dyDescent="0.2">
      <c r="A42" t="s">
        <v>248</v>
      </c>
      <c r="B42" t="s">
        <v>249</v>
      </c>
      <c r="C42" t="s">
        <v>68</v>
      </c>
      <c r="D42" t="s">
        <v>245</v>
      </c>
      <c r="E42" t="s">
        <v>246</v>
      </c>
      <c r="F42" t="s">
        <v>72</v>
      </c>
      <c r="G42" t="s">
        <v>109</v>
      </c>
      <c r="H42" t="s">
        <v>240</v>
      </c>
      <c r="I42" t="s">
        <v>177</v>
      </c>
      <c r="J42" t="s">
        <v>28</v>
      </c>
      <c r="K42">
        <v>2012</v>
      </c>
      <c r="L42" s="8">
        <v>5</v>
      </c>
      <c r="M42" t="s">
        <v>187</v>
      </c>
      <c r="N42" t="s">
        <v>250</v>
      </c>
    </row>
    <row r="43" spans="1:14" x14ac:dyDescent="0.2">
      <c r="A43" t="s">
        <v>251</v>
      </c>
      <c r="B43" t="s">
        <v>68</v>
      </c>
      <c r="C43" t="s">
        <v>68</v>
      </c>
      <c r="D43" t="s">
        <v>252</v>
      </c>
      <c r="E43" t="s">
        <v>253</v>
      </c>
      <c r="F43" t="s">
        <v>72</v>
      </c>
      <c r="G43" t="s">
        <v>109</v>
      </c>
      <c r="H43" t="s">
        <v>240</v>
      </c>
      <c r="I43" t="s">
        <v>177</v>
      </c>
      <c r="J43" t="s">
        <v>29</v>
      </c>
      <c r="K43">
        <v>1995</v>
      </c>
      <c r="L43" s="8">
        <v>6</v>
      </c>
      <c r="M43" t="s">
        <v>31</v>
      </c>
      <c r="N43" t="s">
        <v>254</v>
      </c>
    </row>
    <row r="44" spans="1:14" x14ac:dyDescent="0.2">
      <c r="A44" t="s">
        <v>255</v>
      </c>
      <c r="B44" t="s">
        <v>68</v>
      </c>
      <c r="C44" t="s">
        <v>68</v>
      </c>
      <c r="D44" t="s">
        <v>256</v>
      </c>
      <c r="E44" t="s">
        <v>257</v>
      </c>
      <c r="F44" t="s">
        <v>72</v>
      </c>
      <c r="G44" t="s">
        <v>109</v>
      </c>
      <c r="H44" t="s">
        <v>240</v>
      </c>
      <c r="I44" t="s">
        <v>177</v>
      </c>
      <c r="J44" t="s">
        <v>29</v>
      </c>
      <c r="K44">
        <v>2011</v>
      </c>
      <c r="L44" s="8">
        <v>7</v>
      </c>
      <c r="M44" t="s">
        <v>31</v>
      </c>
      <c r="N44" t="s">
        <v>258</v>
      </c>
    </row>
    <row r="45" spans="1:14" x14ac:dyDescent="0.2">
      <c r="A45" t="s">
        <v>259</v>
      </c>
      <c r="B45" t="s">
        <v>68</v>
      </c>
      <c r="C45" t="s">
        <v>68</v>
      </c>
      <c r="D45" t="s">
        <v>260</v>
      </c>
      <c r="E45" t="s">
        <v>261</v>
      </c>
      <c r="F45" t="s">
        <v>72</v>
      </c>
      <c r="G45" t="s">
        <v>109</v>
      </c>
      <c r="H45" t="s">
        <v>240</v>
      </c>
      <c r="I45" t="s">
        <v>177</v>
      </c>
      <c r="J45" t="s">
        <v>29</v>
      </c>
      <c r="K45">
        <v>1972</v>
      </c>
      <c r="L45" s="8">
        <v>7</v>
      </c>
      <c r="M45" t="s">
        <v>31</v>
      </c>
      <c r="N45" t="s">
        <v>262</v>
      </c>
    </row>
    <row r="46" spans="1:14" x14ac:dyDescent="0.2">
      <c r="A46" t="s">
        <v>263</v>
      </c>
      <c r="B46" t="s">
        <v>68</v>
      </c>
      <c r="C46" t="s">
        <v>68</v>
      </c>
      <c r="D46" t="s">
        <v>264</v>
      </c>
      <c r="E46" t="s">
        <v>265</v>
      </c>
      <c r="F46" t="s">
        <v>72</v>
      </c>
      <c r="G46" t="s">
        <v>109</v>
      </c>
      <c r="H46" t="s">
        <v>240</v>
      </c>
      <c r="I46" t="s">
        <v>177</v>
      </c>
      <c r="J46" t="s">
        <v>29</v>
      </c>
      <c r="K46">
        <v>1993</v>
      </c>
      <c r="L46" s="8">
        <v>7</v>
      </c>
      <c r="M46" t="s">
        <v>31</v>
      </c>
      <c r="N46" t="s">
        <v>266</v>
      </c>
    </row>
    <row r="47" spans="1:14" x14ac:dyDescent="0.2">
      <c r="A47" t="s">
        <v>267</v>
      </c>
      <c r="B47" t="s">
        <v>68</v>
      </c>
      <c r="C47" t="s">
        <v>68</v>
      </c>
      <c r="D47" t="s">
        <v>268</v>
      </c>
      <c r="E47" t="s">
        <v>269</v>
      </c>
      <c r="F47" t="s">
        <v>72</v>
      </c>
      <c r="G47" t="s">
        <v>109</v>
      </c>
      <c r="H47" t="s">
        <v>240</v>
      </c>
      <c r="I47" t="s">
        <v>177</v>
      </c>
      <c r="J47" t="s">
        <v>29</v>
      </c>
      <c r="K47">
        <v>2009</v>
      </c>
      <c r="L47" s="8">
        <v>4</v>
      </c>
      <c r="M47" t="s">
        <v>31</v>
      </c>
      <c r="N47" t="s">
        <v>270</v>
      </c>
    </row>
    <row r="48" spans="1:14" x14ac:dyDescent="0.2">
      <c r="A48" t="s">
        <v>271</v>
      </c>
      <c r="B48" t="s">
        <v>272</v>
      </c>
      <c r="C48" t="s">
        <v>68</v>
      </c>
      <c r="D48" t="s">
        <v>273</v>
      </c>
      <c r="E48" t="s">
        <v>274</v>
      </c>
      <c r="F48" t="s">
        <v>72</v>
      </c>
      <c r="G48" t="s">
        <v>73</v>
      </c>
      <c r="H48" t="s">
        <v>240</v>
      </c>
      <c r="I48" t="s">
        <v>177</v>
      </c>
      <c r="J48" t="s">
        <v>29</v>
      </c>
      <c r="K48">
        <v>2011</v>
      </c>
      <c r="L48" s="8">
        <v>4</v>
      </c>
      <c r="M48" t="s">
        <v>31</v>
      </c>
      <c r="N48" t="s">
        <v>275</v>
      </c>
    </row>
    <row r="49" spans="1:14" x14ac:dyDescent="0.2">
      <c r="A49" t="s">
        <v>276</v>
      </c>
      <c r="B49" t="s">
        <v>277</v>
      </c>
      <c r="C49" t="s">
        <v>68</v>
      </c>
      <c r="D49" t="s">
        <v>278</v>
      </c>
      <c r="E49" t="s">
        <v>279</v>
      </c>
      <c r="F49" t="s">
        <v>72</v>
      </c>
      <c r="G49" t="s">
        <v>203</v>
      </c>
      <c r="H49" t="s">
        <v>240</v>
      </c>
      <c r="I49" t="s">
        <v>177</v>
      </c>
      <c r="J49" t="s">
        <v>29</v>
      </c>
      <c r="K49">
        <v>2002</v>
      </c>
      <c r="L49" s="8">
        <v>5</v>
      </c>
      <c r="M49" t="s">
        <v>31</v>
      </c>
      <c r="N49" t="s">
        <v>280</v>
      </c>
    </row>
    <row r="50" spans="1:14" x14ac:dyDescent="0.2">
      <c r="A50" t="s">
        <v>281</v>
      </c>
      <c r="B50" t="s">
        <v>282</v>
      </c>
      <c r="C50" t="s">
        <v>68</v>
      </c>
      <c r="D50" t="s">
        <v>283</v>
      </c>
      <c r="E50" t="s">
        <v>284</v>
      </c>
      <c r="F50" t="s">
        <v>72</v>
      </c>
      <c r="G50" t="s">
        <v>73</v>
      </c>
      <c r="H50" t="s">
        <v>240</v>
      </c>
      <c r="I50" t="s">
        <v>177</v>
      </c>
      <c r="J50" t="s">
        <v>29</v>
      </c>
      <c r="K50">
        <v>2007</v>
      </c>
      <c r="L50" s="8">
        <v>5</v>
      </c>
      <c r="M50" t="s">
        <v>31</v>
      </c>
      <c r="N50" t="s">
        <v>285</v>
      </c>
    </row>
    <row r="51" spans="1:14" x14ac:dyDescent="0.2">
      <c r="A51" t="s">
        <v>286</v>
      </c>
      <c r="B51" t="s">
        <v>68</v>
      </c>
      <c r="C51" t="s">
        <v>68</v>
      </c>
      <c r="D51" t="s">
        <v>287</v>
      </c>
      <c r="E51" t="s">
        <v>288</v>
      </c>
      <c r="F51" t="s">
        <v>72</v>
      </c>
      <c r="G51" t="s">
        <v>73</v>
      </c>
      <c r="H51" t="s">
        <v>289</v>
      </c>
      <c r="I51" t="s">
        <v>290</v>
      </c>
      <c r="J51" t="s">
        <v>29</v>
      </c>
      <c r="K51">
        <v>1991</v>
      </c>
      <c r="L51" s="8">
        <v>7</v>
      </c>
      <c r="M51" t="s">
        <v>31</v>
      </c>
      <c r="N51" t="s">
        <v>195</v>
      </c>
    </row>
    <row r="52" spans="1:14" x14ac:dyDescent="0.2">
      <c r="A52" t="s">
        <v>291</v>
      </c>
      <c r="B52" t="s">
        <v>68</v>
      </c>
      <c r="C52" t="s">
        <v>68</v>
      </c>
      <c r="D52" t="s">
        <v>292</v>
      </c>
      <c r="E52" t="s">
        <v>293</v>
      </c>
      <c r="F52" t="s">
        <v>72</v>
      </c>
      <c r="G52" t="s">
        <v>109</v>
      </c>
      <c r="H52" t="s">
        <v>289</v>
      </c>
      <c r="I52" t="s">
        <v>290</v>
      </c>
      <c r="J52" t="s">
        <v>29</v>
      </c>
      <c r="K52">
        <v>2000</v>
      </c>
      <c r="L52" s="8">
        <v>4</v>
      </c>
      <c r="M52" t="s">
        <v>31</v>
      </c>
      <c r="N52" t="s">
        <v>294</v>
      </c>
    </row>
    <row r="53" spans="1:14" x14ac:dyDescent="0.2">
      <c r="A53" t="s">
        <v>295</v>
      </c>
      <c r="B53" t="s">
        <v>296</v>
      </c>
      <c r="C53" t="s">
        <v>68</v>
      </c>
      <c r="D53" t="s">
        <v>297</v>
      </c>
      <c r="E53" t="s">
        <v>298</v>
      </c>
      <c r="F53" t="s">
        <v>299</v>
      </c>
      <c r="G53" t="s">
        <v>109</v>
      </c>
      <c r="H53" t="s">
        <v>289</v>
      </c>
      <c r="I53" t="s">
        <v>290</v>
      </c>
      <c r="J53" t="s">
        <v>29</v>
      </c>
      <c r="K53">
        <v>2009</v>
      </c>
      <c r="L53" s="8">
        <v>4</v>
      </c>
      <c r="M53" t="s">
        <v>32</v>
      </c>
      <c r="N53" t="s">
        <v>232</v>
      </c>
    </row>
    <row r="54" spans="1:14" x14ac:dyDescent="0.2">
      <c r="A54" t="s">
        <v>300</v>
      </c>
      <c r="B54" t="s">
        <v>68</v>
      </c>
      <c r="C54" t="s">
        <v>68</v>
      </c>
      <c r="D54" t="s">
        <v>301</v>
      </c>
      <c r="E54" t="s">
        <v>302</v>
      </c>
      <c r="F54" t="s">
        <v>72</v>
      </c>
      <c r="G54" t="s">
        <v>109</v>
      </c>
      <c r="H54" t="s">
        <v>289</v>
      </c>
      <c r="I54" t="s">
        <v>290</v>
      </c>
      <c r="J54" t="s">
        <v>29</v>
      </c>
      <c r="K54">
        <v>1987</v>
      </c>
      <c r="L54" s="8">
        <v>6</v>
      </c>
      <c r="M54" t="s">
        <v>31</v>
      </c>
      <c r="N54" t="s">
        <v>303</v>
      </c>
    </row>
    <row r="55" spans="1:14" x14ac:dyDescent="0.2">
      <c r="A55" t="s">
        <v>304</v>
      </c>
      <c r="B55" t="s">
        <v>156</v>
      </c>
      <c r="C55" t="s">
        <v>68</v>
      </c>
      <c r="D55" t="s">
        <v>297</v>
      </c>
      <c r="E55" t="s">
        <v>298</v>
      </c>
      <c r="F55" t="s">
        <v>72</v>
      </c>
      <c r="G55" t="s">
        <v>109</v>
      </c>
      <c r="H55" t="s">
        <v>289</v>
      </c>
      <c r="I55" t="s">
        <v>290</v>
      </c>
      <c r="J55" t="s">
        <v>29</v>
      </c>
      <c r="K55">
        <v>2005</v>
      </c>
      <c r="L55" s="8">
        <v>4</v>
      </c>
      <c r="M55" t="s">
        <v>30</v>
      </c>
      <c r="N55" t="s">
        <v>164</v>
      </c>
    </row>
    <row r="56" spans="1:14" x14ac:dyDescent="0.2">
      <c r="A56" t="s">
        <v>305</v>
      </c>
      <c r="B56" t="s">
        <v>68</v>
      </c>
      <c r="C56" t="s">
        <v>68</v>
      </c>
      <c r="D56" t="s">
        <v>306</v>
      </c>
      <c r="E56" t="s">
        <v>307</v>
      </c>
      <c r="F56" t="s">
        <v>72</v>
      </c>
      <c r="G56" t="s">
        <v>73</v>
      </c>
      <c r="H56" t="s">
        <v>289</v>
      </c>
      <c r="I56" t="s">
        <v>290</v>
      </c>
      <c r="J56" t="s">
        <v>29</v>
      </c>
      <c r="K56">
        <v>2014</v>
      </c>
      <c r="L56" s="8">
        <v>3</v>
      </c>
      <c r="M56" t="s">
        <v>30</v>
      </c>
      <c r="N56" t="s">
        <v>228</v>
      </c>
    </row>
    <row r="57" spans="1:14" x14ac:dyDescent="0.2">
      <c r="A57" t="s">
        <v>308</v>
      </c>
      <c r="B57" t="s">
        <v>156</v>
      </c>
      <c r="C57" t="s">
        <v>68</v>
      </c>
      <c r="D57" t="s">
        <v>309</v>
      </c>
      <c r="E57" t="s">
        <v>310</v>
      </c>
      <c r="F57" t="s">
        <v>72</v>
      </c>
      <c r="G57" t="s">
        <v>109</v>
      </c>
      <c r="H57" t="s">
        <v>289</v>
      </c>
      <c r="I57" t="s">
        <v>290</v>
      </c>
      <c r="J57" t="s">
        <v>29</v>
      </c>
      <c r="K57">
        <v>2006</v>
      </c>
      <c r="L57" s="8">
        <v>4</v>
      </c>
      <c r="M57" t="s">
        <v>31</v>
      </c>
      <c r="N57" t="s">
        <v>23538</v>
      </c>
    </row>
    <row r="58" spans="1:14" x14ac:dyDescent="0.2">
      <c r="A58" t="s">
        <v>311</v>
      </c>
      <c r="B58" t="s">
        <v>68</v>
      </c>
      <c r="C58" t="s">
        <v>68</v>
      </c>
      <c r="D58" t="s">
        <v>312</v>
      </c>
      <c r="E58" t="s">
        <v>313</v>
      </c>
      <c r="F58" t="s">
        <v>72</v>
      </c>
      <c r="G58" t="s">
        <v>109</v>
      </c>
      <c r="H58" t="s">
        <v>289</v>
      </c>
      <c r="I58" t="s">
        <v>290</v>
      </c>
      <c r="J58" t="s">
        <v>29</v>
      </c>
      <c r="K58">
        <v>2016</v>
      </c>
      <c r="L58" s="8">
        <v>3</v>
      </c>
      <c r="M58" t="s">
        <v>30</v>
      </c>
      <c r="N58" t="s">
        <v>100</v>
      </c>
    </row>
    <row r="59" spans="1:14" x14ac:dyDescent="0.2">
      <c r="A59" t="s">
        <v>314</v>
      </c>
      <c r="B59" t="s">
        <v>68</v>
      </c>
      <c r="C59" t="s">
        <v>68</v>
      </c>
      <c r="D59" t="s">
        <v>315</v>
      </c>
      <c r="E59" t="s">
        <v>316</v>
      </c>
      <c r="F59" t="s">
        <v>72</v>
      </c>
      <c r="G59" t="s">
        <v>73</v>
      </c>
      <c r="H59" t="s">
        <v>317</v>
      </c>
      <c r="I59" t="s">
        <v>290</v>
      </c>
      <c r="J59" t="s">
        <v>29</v>
      </c>
      <c r="K59">
        <v>1971</v>
      </c>
      <c r="L59" s="8">
        <v>7</v>
      </c>
      <c r="M59" t="s">
        <v>31</v>
      </c>
      <c r="N59" t="s">
        <v>318</v>
      </c>
    </row>
    <row r="60" spans="1:14" x14ac:dyDescent="0.2">
      <c r="A60" t="s">
        <v>319</v>
      </c>
      <c r="B60" t="s">
        <v>156</v>
      </c>
      <c r="C60" t="s">
        <v>68</v>
      </c>
      <c r="D60" t="s">
        <v>320</v>
      </c>
      <c r="E60" t="s">
        <v>321</v>
      </c>
      <c r="F60" t="s">
        <v>72</v>
      </c>
      <c r="G60" t="s">
        <v>109</v>
      </c>
      <c r="H60" t="s">
        <v>317</v>
      </c>
      <c r="I60" t="s">
        <v>290</v>
      </c>
      <c r="J60" t="s">
        <v>29</v>
      </c>
      <c r="K60">
        <v>2016</v>
      </c>
      <c r="L60" s="8">
        <v>3</v>
      </c>
      <c r="M60" t="s">
        <v>30</v>
      </c>
      <c r="N60" t="s">
        <v>100</v>
      </c>
    </row>
    <row r="61" spans="1:14" x14ac:dyDescent="0.2">
      <c r="A61" t="s">
        <v>322</v>
      </c>
      <c r="B61" t="s">
        <v>68</v>
      </c>
      <c r="C61" t="s">
        <v>68</v>
      </c>
      <c r="D61" t="s">
        <v>323</v>
      </c>
      <c r="E61" t="s">
        <v>324</v>
      </c>
      <c r="F61" t="s">
        <v>72</v>
      </c>
      <c r="G61" t="s">
        <v>325</v>
      </c>
      <c r="H61" t="s">
        <v>317</v>
      </c>
      <c r="I61" t="s">
        <v>290</v>
      </c>
      <c r="J61" t="s">
        <v>29</v>
      </c>
      <c r="K61">
        <v>2002</v>
      </c>
      <c r="L61" s="8">
        <v>3</v>
      </c>
      <c r="M61" t="s">
        <v>30</v>
      </c>
      <c r="N61" t="s">
        <v>326</v>
      </c>
    </row>
    <row r="62" spans="1:14" x14ac:dyDescent="0.2">
      <c r="A62" t="s">
        <v>327</v>
      </c>
      <c r="B62" t="s">
        <v>68</v>
      </c>
      <c r="C62" t="s">
        <v>68</v>
      </c>
      <c r="D62" t="s">
        <v>328</v>
      </c>
      <c r="E62" t="s">
        <v>329</v>
      </c>
      <c r="F62" t="s">
        <v>72</v>
      </c>
      <c r="G62" t="s">
        <v>73</v>
      </c>
      <c r="H62" t="s">
        <v>330</v>
      </c>
      <c r="I62" t="s">
        <v>290</v>
      </c>
      <c r="J62" t="s">
        <v>29</v>
      </c>
      <c r="K62">
        <v>1985</v>
      </c>
      <c r="L62" s="8">
        <v>7</v>
      </c>
      <c r="M62" t="s">
        <v>31</v>
      </c>
      <c r="N62" t="s">
        <v>331</v>
      </c>
    </row>
    <row r="63" spans="1:14" x14ac:dyDescent="0.2">
      <c r="A63" t="s">
        <v>332</v>
      </c>
      <c r="B63" t="s">
        <v>68</v>
      </c>
      <c r="C63" t="s">
        <v>68</v>
      </c>
      <c r="D63" t="s">
        <v>333</v>
      </c>
      <c r="E63" t="s">
        <v>334</v>
      </c>
      <c r="F63" t="s">
        <v>72</v>
      </c>
      <c r="G63" t="s">
        <v>73</v>
      </c>
      <c r="H63" t="s">
        <v>330</v>
      </c>
      <c r="I63" t="s">
        <v>290</v>
      </c>
      <c r="J63" t="s">
        <v>29</v>
      </c>
      <c r="K63">
        <v>1985</v>
      </c>
      <c r="L63" s="8">
        <v>7</v>
      </c>
      <c r="M63" t="s">
        <v>31</v>
      </c>
      <c r="N63" t="s">
        <v>335</v>
      </c>
    </row>
    <row r="64" spans="1:14" x14ac:dyDescent="0.2">
      <c r="A64" t="s">
        <v>336</v>
      </c>
      <c r="B64" t="s">
        <v>68</v>
      </c>
      <c r="C64" t="s">
        <v>68</v>
      </c>
      <c r="D64" t="s">
        <v>337</v>
      </c>
      <c r="E64" t="s">
        <v>338</v>
      </c>
      <c r="F64" t="s">
        <v>72</v>
      </c>
      <c r="G64" t="s">
        <v>73</v>
      </c>
      <c r="H64" t="s">
        <v>330</v>
      </c>
      <c r="I64" t="s">
        <v>290</v>
      </c>
      <c r="J64" t="s">
        <v>29</v>
      </c>
      <c r="K64">
        <v>2007</v>
      </c>
      <c r="L64" s="8">
        <v>4</v>
      </c>
      <c r="M64" t="s">
        <v>31</v>
      </c>
      <c r="N64" t="s">
        <v>339</v>
      </c>
    </row>
    <row r="65" spans="1:14" x14ac:dyDescent="0.2">
      <c r="A65" t="s">
        <v>340</v>
      </c>
      <c r="B65" t="s">
        <v>341</v>
      </c>
      <c r="C65" t="s">
        <v>68</v>
      </c>
      <c r="D65" t="s">
        <v>342</v>
      </c>
      <c r="E65" t="s">
        <v>343</v>
      </c>
      <c r="F65" t="s">
        <v>72</v>
      </c>
      <c r="G65" t="s">
        <v>73</v>
      </c>
      <c r="H65" t="s">
        <v>330</v>
      </c>
      <c r="I65" t="s">
        <v>290</v>
      </c>
      <c r="J65" t="s">
        <v>29</v>
      </c>
      <c r="K65">
        <v>2007</v>
      </c>
      <c r="L65" s="8">
        <v>4</v>
      </c>
      <c r="M65" t="s">
        <v>31</v>
      </c>
      <c r="N65" t="s">
        <v>344</v>
      </c>
    </row>
    <row r="66" spans="1:14" x14ac:dyDescent="0.2">
      <c r="A66" t="s">
        <v>345</v>
      </c>
      <c r="B66" t="s">
        <v>68</v>
      </c>
      <c r="C66" t="s">
        <v>68</v>
      </c>
      <c r="D66" t="s">
        <v>346</v>
      </c>
      <c r="E66" t="s">
        <v>347</v>
      </c>
      <c r="F66" t="s">
        <v>72</v>
      </c>
      <c r="G66" t="s">
        <v>73</v>
      </c>
      <c r="H66" t="s">
        <v>348</v>
      </c>
      <c r="I66" t="s">
        <v>349</v>
      </c>
      <c r="J66" t="s">
        <v>29</v>
      </c>
      <c r="K66">
        <v>2010</v>
      </c>
      <c r="L66" s="8">
        <v>3</v>
      </c>
      <c r="M66" t="s">
        <v>30</v>
      </c>
      <c r="N66" t="s">
        <v>350</v>
      </c>
    </row>
    <row r="67" spans="1:14" x14ac:dyDescent="0.2">
      <c r="A67" t="s">
        <v>23537</v>
      </c>
      <c r="B67" t="s">
        <v>23534</v>
      </c>
      <c r="C67" t="s">
        <v>68</v>
      </c>
      <c r="D67" t="s">
        <v>23536</v>
      </c>
      <c r="E67" t="s">
        <v>23535</v>
      </c>
      <c r="G67" t="s">
        <v>73</v>
      </c>
      <c r="H67" t="s">
        <v>348</v>
      </c>
      <c r="I67" t="s">
        <v>349</v>
      </c>
      <c r="J67" t="s">
        <v>28</v>
      </c>
      <c r="K67">
        <v>2019</v>
      </c>
      <c r="L67" t="s">
        <v>23532</v>
      </c>
      <c r="M67" t="s">
        <v>187</v>
      </c>
      <c r="N67">
        <v>2019</v>
      </c>
    </row>
    <row r="68" spans="1:14" x14ac:dyDescent="0.2">
      <c r="A68" t="s">
        <v>351</v>
      </c>
      <c r="B68" t="s">
        <v>68</v>
      </c>
      <c r="C68" t="s">
        <v>68</v>
      </c>
      <c r="D68" t="s">
        <v>352</v>
      </c>
      <c r="E68" t="s">
        <v>353</v>
      </c>
      <c r="F68" t="s">
        <v>72</v>
      </c>
      <c r="G68" t="s">
        <v>73</v>
      </c>
      <c r="H68" t="s">
        <v>354</v>
      </c>
      <c r="I68" t="s">
        <v>349</v>
      </c>
      <c r="J68" t="s">
        <v>29</v>
      </c>
      <c r="K68">
        <v>1996</v>
      </c>
      <c r="L68" s="8">
        <v>4</v>
      </c>
      <c r="M68" t="s">
        <v>31</v>
      </c>
      <c r="N68" t="s">
        <v>355</v>
      </c>
    </row>
    <row r="69" spans="1:14" x14ac:dyDescent="0.2">
      <c r="A69" t="s">
        <v>356</v>
      </c>
      <c r="B69" t="s">
        <v>68</v>
      </c>
      <c r="C69" t="s">
        <v>68</v>
      </c>
      <c r="D69" t="s">
        <v>357</v>
      </c>
      <c r="E69" t="s">
        <v>358</v>
      </c>
      <c r="F69" t="s">
        <v>72</v>
      </c>
      <c r="G69" t="s">
        <v>73</v>
      </c>
      <c r="H69" t="s">
        <v>354</v>
      </c>
      <c r="I69" t="s">
        <v>349</v>
      </c>
      <c r="J69" t="s">
        <v>29</v>
      </c>
      <c r="K69">
        <v>2011</v>
      </c>
      <c r="L69" s="8">
        <v>4</v>
      </c>
      <c r="M69" t="s">
        <v>30</v>
      </c>
      <c r="N69" t="s">
        <v>359</v>
      </c>
    </row>
    <row r="70" spans="1:14" x14ac:dyDescent="0.2">
      <c r="A70" t="s">
        <v>360</v>
      </c>
      <c r="B70" t="s">
        <v>68</v>
      </c>
      <c r="C70" t="s">
        <v>68</v>
      </c>
      <c r="D70" t="s">
        <v>357</v>
      </c>
      <c r="E70" t="s">
        <v>358</v>
      </c>
      <c r="F70" t="s">
        <v>361</v>
      </c>
      <c r="G70" t="s">
        <v>73</v>
      </c>
      <c r="H70" t="s">
        <v>354</v>
      </c>
      <c r="I70" t="s">
        <v>349</v>
      </c>
      <c r="J70" t="s">
        <v>29</v>
      </c>
      <c r="K70">
        <v>2017</v>
      </c>
      <c r="L70" s="8">
        <v>4</v>
      </c>
      <c r="M70" t="s">
        <v>32</v>
      </c>
      <c r="N70" t="s">
        <v>86</v>
      </c>
    </row>
    <row r="71" spans="1:14" x14ac:dyDescent="0.2">
      <c r="A71" t="s">
        <v>362</v>
      </c>
      <c r="B71" t="s">
        <v>68</v>
      </c>
      <c r="C71" t="s">
        <v>68</v>
      </c>
      <c r="D71" t="s">
        <v>363</v>
      </c>
      <c r="E71" t="s">
        <v>364</v>
      </c>
      <c r="F71" t="s">
        <v>72</v>
      </c>
      <c r="G71" t="s">
        <v>73</v>
      </c>
      <c r="H71" t="s">
        <v>365</v>
      </c>
      <c r="I71" t="s">
        <v>349</v>
      </c>
      <c r="J71" t="s">
        <v>29</v>
      </c>
      <c r="K71">
        <v>1999</v>
      </c>
      <c r="L71" s="8">
        <v>4</v>
      </c>
      <c r="M71" t="s">
        <v>31</v>
      </c>
      <c r="N71" t="s">
        <v>366</v>
      </c>
    </row>
    <row r="72" spans="1:14" x14ac:dyDescent="0.2">
      <c r="A72" t="s">
        <v>367</v>
      </c>
      <c r="B72" t="s">
        <v>368</v>
      </c>
      <c r="C72" t="s">
        <v>68</v>
      </c>
      <c r="D72" t="s">
        <v>363</v>
      </c>
      <c r="E72" t="s">
        <v>364</v>
      </c>
      <c r="F72" t="s">
        <v>72</v>
      </c>
      <c r="G72" t="s">
        <v>73</v>
      </c>
      <c r="H72" t="s">
        <v>365</v>
      </c>
      <c r="I72" t="s">
        <v>349</v>
      </c>
      <c r="J72" t="s">
        <v>29</v>
      </c>
      <c r="K72">
        <v>2011</v>
      </c>
      <c r="L72" s="8">
        <v>3</v>
      </c>
      <c r="M72" t="s">
        <v>30</v>
      </c>
      <c r="N72" t="s">
        <v>359</v>
      </c>
    </row>
    <row r="73" spans="1:14" x14ac:dyDescent="0.2">
      <c r="A73" t="s">
        <v>23539</v>
      </c>
      <c r="B73" t="s">
        <v>68</v>
      </c>
      <c r="C73" t="s">
        <v>68</v>
      </c>
      <c r="D73" t="s">
        <v>363</v>
      </c>
      <c r="E73" t="s">
        <v>364</v>
      </c>
      <c r="F73" t="s">
        <v>72</v>
      </c>
      <c r="G73" t="s">
        <v>73</v>
      </c>
      <c r="H73" t="s">
        <v>365</v>
      </c>
      <c r="I73" t="s">
        <v>349</v>
      </c>
      <c r="J73" t="s">
        <v>29</v>
      </c>
      <c r="K73">
        <v>2019</v>
      </c>
      <c r="L73" s="8" t="s">
        <v>23532</v>
      </c>
      <c r="M73" t="s">
        <v>30</v>
      </c>
      <c r="N73">
        <v>2019</v>
      </c>
    </row>
    <row r="74" spans="1:14" x14ac:dyDescent="0.2">
      <c r="A74" t="s">
        <v>369</v>
      </c>
      <c r="B74" t="s">
        <v>370</v>
      </c>
      <c r="C74" t="s">
        <v>68</v>
      </c>
      <c r="D74" t="s">
        <v>371</v>
      </c>
      <c r="E74" t="s">
        <v>372</v>
      </c>
      <c r="F74" t="s">
        <v>72</v>
      </c>
      <c r="G74" t="s">
        <v>109</v>
      </c>
      <c r="H74" t="s">
        <v>365</v>
      </c>
      <c r="I74" t="s">
        <v>349</v>
      </c>
      <c r="J74" t="s">
        <v>29</v>
      </c>
      <c r="K74">
        <v>2006</v>
      </c>
      <c r="L74" s="8">
        <v>3</v>
      </c>
      <c r="M74" t="s">
        <v>30</v>
      </c>
      <c r="N74">
        <v>2006</v>
      </c>
    </row>
    <row r="75" spans="1:14" x14ac:dyDescent="0.2">
      <c r="A75" t="s">
        <v>373</v>
      </c>
      <c r="B75" t="s">
        <v>68</v>
      </c>
      <c r="C75" t="s">
        <v>68</v>
      </c>
      <c r="D75" t="s">
        <v>374</v>
      </c>
      <c r="E75" t="s">
        <v>375</v>
      </c>
      <c r="F75" t="s">
        <v>72</v>
      </c>
      <c r="G75" t="s">
        <v>73</v>
      </c>
      <c r="H75" t="s">
        <v>376</v>
      </c>
      <c r="I75" t="s">
        <v>349</v>
      </c>
      <c r="J75" t="s">
        <v>29</v>
      </c>
      <c r="K75">
        <v>1974</v>
      </c>
      <c r="L75" s="8">
        <v>5</v>
      </c>
      <c r="M75" t="s">
        <v>31</v>
      </c>
      <c r="N75" t="s">
        <v>377</v>
      </c>
    </row>
  </sheetData>
  <sheetProtection algorithmName="SHA-512" hashValue="4bmlDl0OAbaIeaLsPRcye6M4eY71XMslnMScUr48/mvdt5jAaWTmQQcneqy9VR16qBW61OSvSGm2jt4ZkaX1QA==" saltValue="nmMVRcJ9JIKRQNCLcCmIkA==" spinCount="100000" sheet="1" objects="1" scenarios="1"/>
  <sortState xmlns:xlrd2="http://schemas.microsoft.com/office/spreadsheetml/2017/richdata2" ref="A2:N75">
    <sortCondition ref="A2:A75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20910-3615-0B44-9E8F-085378F073BB}">
  <dimension ref="A1:E19385"/>
  <sheetViews>
    <sheetView topLeftCell="A32" workbookViewId="0">
      <selection activeCell="A52" sqref="A52"/>
    </sheetView>
  </sheetViews>
  <sheetFormatPr baseColWidth="10" defaultColWidth="8.83203125" defaultRowHeight="16" x14ac:dyDescent="0.2"/>
  <cols>
    <col min="1" max="1" width="21.1640625" customWidth="1"/>
    <col min="2" max="2" width="71.33203125" customWidth="1"/>
    <col min="3" max="3" width="21.1640625" customWidth="1"/>
    <col min="4" max="4" width="9.83203125" style="74" customWidth="1"/>
    <col min="5" max="5" width="18.33203125" style="74" customWidth="1"/>
    <col min="6" max="16384" width="8.83203125" style="11"/>
  </cols>
  <sheetData>
    <row r="1" spans="1:5" s="10" customFormat="1" ht="15" x14ac:dyDescent="0.2">
      <c r="A1" s="68" t="s">
        <v>393</v>
      </c>
      <c r="B1" s="68" t="s">
        <v>392</v>
      </c>
      <c r="C1" s="68" t="s">
        <v>393</v>
      </c>
      <c r="D1" s="69" t="s">
        <v>23540</v>
      </c>
      <c r="E1" s="69" t="s">
        <v>23131</v>
      </c>
    </row>
    <row r="2" spans="1:5" x14ac:dyDescent="0.2">
      <c r="A2" s="70" t="s">
        <v>395</v>
      </c>
      <c r="B2" s="70" t="s">
        <v>394</v>
      </c>
      <c r="C2" s="70" t="s">
        <v>395</v>
      </c>
      <c r="D2" s="71">
        <v>7.14</v>
      </c>
      <c r="E2" s="71">
        <v>85.509554100000003</v>
      </c>
    </row>
    <row r="3" spans="1:5" x14ac:dyDescent="0.2">
      <c r="A3" s="70" t="s">
        <v>397</v>
      </c>
      <c r="B3" s="70" t="s">
        <v>396</v>
      </c>
      <c r="C3" s="70" t="s">
        <v>397</v>
      </c>
      <c r="D3" s="71">
        <v>1.798</v>
      </c>
      <c r="E3" s="71">
        <v>25.9615385</v>
      </c>
    </row>
    <row r="4" spans="1:5" x14ac:dyDescent="0.2">
      <c r="A4" s="70" t="s">
        <v>399</v>
      </c>
      <c r="B4" s="70" t="s">
        <v>398</v>
      </c>
      <c r="C4" s="70" t="s">
        <v>399</v>
      </c>
      <c r="D4" s="71">
        <v>3.5790000000000002</v>
      </c>
      <c r="E4" s="71">
        <v>69</v>
      </c>
    </row>
    <row r="5" spans="1:5" x14ac:dyDescent="0.2">
      <c r="A5" s="70" t="s">
        <v>399</v>
      </c>
      <c r="B5" s="70" t="s">
        <v>398</v>
      </c>
      <c r="C5" s="70" t="s">
        <v>399</v>
      </c>
      <c r="D5" s="71">
        <v>3.5790000000000002</v>
      </c>
      <c r="E5" s="71">
        <v>67.038216599999998</v>
      </c>
    </row>
    <row r="6" spans="1:5" x14ac:dyDescent="0.2">
      <c r="A6" s="70" t="s">
        <v>401</v>
      </c>
      <c r="B6" s="70" t="s">
        <v>400</v>
      </c>
      <c r="C6" s="70" t="s">
        <v>401</v>
      </c>
      <c r="D6" s="71">
        <v>1.143</v>
      </c>
      <c r="E6" s="71">
        <v>23.493975899999999</v>
      </c>
    </row>
    <row r="7" spans="1:5" x14ac:dyDescent="0.2">
      <c r="A7" s="70" t="s">
        <v>403</v>
      </c>
      <c r="B7" s="70" t="s">
        <v>402</v>
      </c>
      <c r="C7" s="70" t="s">
        <v>403</v>
      </c>
      <c r="D7" s="71">
        <v>2.952</v>
      </c>
      <c r="E7" s="71">
        <v>70.25</v>
      </c>
    </row>
    <row r="8" spans="1:5" x14ac:dyDescent="0.2">
      <c r="A8" s="70" t="s">
        <v>405</v>
      </c>
      <c r="B8" s="70" t="s">
        <v>404</v>
      </c>
      <c r="C8" s="70" t="s">
        <v>405</v>
      </c>
      <c r="D8" s="71">
        <v>3.7370000000000001</v>
      </c>
      <c r="E8" s="71">
        <v>73.518518499999999</v>
      </c>
    </row>
    <row r="9" spans="1:5" x14ac:dyDescent="0.2">
      <c r="A9" s="70" t="s">
        <v>407</v>
      </c>
      <c r="B9" s="70" t="s">
        <v>406</v>
      </c>
      <c r="C9" s="70" t="s">
        <v>407</v>
      </c>
      <c r="D9" s="71">
        <v>2.4009999999999998</v>
      </c>
      <c r="E9" s="71">
        <v>39.814814800000001</v>
      </c>
    </row>
    <row r="10" spans="1:5" x14ac:dyDescent="0.2">
      <c r="A10" s="70" t="s">
        <v>409</v>
      </c>
      <c r="B10" s="70" t="s">
        <v>408</v>
      </c>
      <c r="C10" s="70" t="s">
        <v>409</v>
      </c>
      <c r="D10" s="71">
        <v>0.60399999999999998</v>
      </c>
      <c r="E10" s="71">
        <v>31.25</v>
      </c>
    </row>
    <row r="11" spans="1:5" x14ac:dyDescent="0.2">
      <c r="A11" s="70" t="s">
        <v>411</v>
      </c>
      <c r="B11" s="70" t="s">
        <v>410</v>
      </c>
      <c r="C11" s="70" t="s">
        <v>411</v>
      </c>
      <c r="D11" s="71">
        <v>0.5</v>
      </c>
      <c r="E11" s="71">
        <v>22.9166667</v>
      </c>
    </row>
    <row r="12" spans="1:5" x14ac:dyDescent="0.2">
      <c r="A12" s="70" t="s">
        <v>411</v>
      </c>
      <c r="B12" s="70" t="s">
        <v>410</v>
      </c>
      <c r="C12" s="70" t="s">
        <v>411</v>
      </c>
      <c r="D12" s="71">
        <v>0.5</v>
      </c>
      <c r="E12" s="71">
        <v>9.1549295999999991</v>
      </c>
    </row>
    <row r="13" spans="1:5" x14ac:dyDescent="0.2">
      <c r="A13" s="70" t="s">
        <v>411</v>
      </c>
      <c r="B13" s="70" t="s">
        <v>410</v>
      </c>
      <c r="C13" s="70" t="s">
        <v>411</v>
      </c>
      <c r="D13" s="71">
        <v>0.5</v>
      </c>
      <c r="E13" s="71">
        <v>8.0419579999999993</v>
      </c>
    </row>
    <row r="14" spans="1:5" x14ac:dyDescent="0.2">
      <c r="A14" s="70" t="s">
        <v>413</v>
      </c>
      <c r="B14" s="70" t="s">
        <v>412</v>
      </c>
      <c r="C14" s="70" t="s">
        <v>413</v>
      </c>
      <c r="D14" s="71">
        <v>1.9750000000000001</v>
      </c>
      <c r="E14" s="71">
        <v>62.5</v>
      </c>
    </row>
    <row r="15" spans="1:5" x14ac:dyDescent="0.2">
      <c r="A15" s="70" t="s">
        <v>415</v>
      </c>
      <c r="B15" s="70" t="s">
        <v>414</v>
      </c>
      <c r="C15" s="70" t="s">
        <v>415</v>
      </c>
      <c r="D15" s="71">
        <v>2.4289999999999998</v>
      </c>
      <c r="E15" s="71">
        <v>53.0075188</v>
      </c>
    </row>
    <row r="16" spans="1:5" x14ac:dyDescent="0.2">
      <c r="A16" s="70" t="s">
        <v>417</v>
      </c>
      <c r="B16" s="70" t="s">
        <v>416</v>
      </c>
      <c r="C16" s="70" t="s">
        <v>417</v>
      </c>
      <c r="D16" s="71">
        <v>0.47099999999999997</v>
      </c>
      <c r="E16" s="71">
        <v>13.7345679</v>
      </c>
    </row>
    <row r="17" spans="1:5" x14ac:dyDescent="0.2">
      <c r="A17" s="70" t="s">
        <v>439</v>
      </c>
      <c r="B17" s="70" t="s">
        <v>438</v>
      </c>
      <c r="C17" s="70" t="s">
        <v>439</v>
      </c>
      <c r="D17" s="71">
        <v>0.73899999999999999</v>
      </c>
      <c r="E17" s="71">
        <v>6.8584071</v>
      </c>
    </row>
    <row r="18" spans="1:5" x14ac:dyDescent="0.2">
      <c r="A18" s="70" t="s">
        <v>439</v>
      </c>
      <c r="B18" s="70" t="s">
        <v>438</v>
      </c>
      <c r="C18" s="70" t="s">
        <v>439</v>
      </c>
      <c r="D18" s="71">
        <v>0.73899999999999999</v>
      </c>
      <c r="E18" s="71">
        <v>6.25</v>
      </c>
    </row>
    <row r="19" spans="1:5" x14ac:dyDescent="0.2">
      <c r="A19" s="70" t="s">
        <v>419</v>
      </c>
      <c r="B19" s="70" t="s">
        <v>418</v>
      </c>
      <c r="C19" s="70" t="s">
        <v>419</v>
      </c>
      <c r="D19" s="71">
        <v>3.0640000000000001</v>
      </c>
      <c r="E19" s="71">
        <v>82.258064500000003</v>
      </c>
    </row>
    <row r="20" spans="1:5" x14ac:dyDescent="0.2">
      <c r="A20" s="70" t="s">
        <v>431</v>
      </c>
      <c r="B20" s="70" t="s">
        <v>430</v>
      </c>
      <c r="C20" s="70" t="s">
        <v>431</v>
      </c>
      <c r="D20" s="71">
        <v>5.3540000000000001</v>
      </c>
      <c r="E20" s="71">
        <v>98.780487800000003</v>
      </c>
    </row>
    <row r="21" spans="1:5" x14ac:dyDescent="0.2">
      <c r="A21" s="70" t="s">
        <v>431</v>
      </c>
      <c r="B21" s="70" t="s">
        <v>430</v>
      </c>
      <c r="C21" s="70" t="s">
        <v>431</v>
      </c>
      <c r="D21" s="71">
        <v>5.3540000000000001</v>
      </c>
      <c r="E21" s="71">
        <v>97.549019599999994</v>
      </c>
    </row>
    <row r="22" spans="1:5" x14ac:dyDescent="0.2">
      <c r="A22" s="70" t="s">
        <v>433</v>
      </c>
      <c r="B22" s="70" t="s">
        <v>432</v>
      </c>
      <c r="C22" s="70" t="s">
        <v>433</v>
      </c>
      <c r="D22" s="71">
        <v>2.81</v>
      </c>
      <c r="E22" s="71">
        <v>83.984375</v>
      </c>
    </row>
    <row r="23" spans="1:5" x14ac:dyDescent="0.2">
      <c r="A23" s="70" t="s">
        <v>435</v>
      </c>
      <c r="B23" s="70" t="s">
        <v>434</v>
      </c>
      <c r="C23" s="70" t="s">
        <v>435</v>
      </c>
      <c r="D23" s="71">
        <v>2.1480000000000001</v>
      </c>
      <c r="E23" s="71">
        <v>71.673003800000004</v>
      </c>
    </row>
    <row r="24" spans="1:5" x14ac:dyDescent="0.2">
      <c r="A24" s="70" t="s">
        <v>435</v>
      </c>
      <c r="B24" s="70" t="s">
        <v>434</v>
      </c>
      <c r="C24" s="70" t="s">
        <v>435</v>
      </c>
      <c r="D24" s="71">
        <v>2.1480000000000001</v>
      </c>
      <c r="E24" s="71">
        <v>54.964539000000002</v>
      </c>
    </row>
    <row r="25" spans="1:5" x14ac:dyDescent="0.2">
      <c r="A25" s="70" t="s">
        <v>437</v>
      </c>
      <c r="B25" s="70" t="s">
        <v>436</v>
      </c>
      <c r="C25" s="70" t="s">
        <v>437</v>
      </c>
      <c r="D25" s="71">
        <v>2.488</v>
      </c>
      <c r="E25" s="71">
        <v>56.015037599999999</v>
      </c>
    </row>
    <row r="26" spans="1:5" x14ac:dyDescent="0.2">
      <c r="A26" s="70" t="s">
        <v>421</v>
      </c>
      <c r="B26" s="70" t="s">
        <v>420</v>
      </c>
      <c r="C26" s="70" t="s">
        <v>421</v>
      </c>
      <c r="D26" s="71">
        <v>11.865</v>
      </c>
      <c r="E26" s="71">
        <v>99.778761099999997</v>
      </c>
    </row>
    <row r="27" spans="1:5" x14ac:dyDescent="0.2">
      <c r="A27" s="70" t="s">
        <v>421</v>
      </c>
      <c r="B27" s="70" t="s">
        <v>420</v>
      </c>
      <c r="C27" s="70" t="s">
        <v>421</v>
      </c>
      <c r="D27" s="71">
        <v>11.865</v>
      </c>
      <c r="E27" s="71">
        <v>99.671052599999996</v>
      </c>
    </row>
    <row r="28" spans="1:5" x14ac:dyDescent="0.2">
      <c r="A28" s="70" t="s">
        <v>425</v>
      </c>
      <c r="B28" s="70" t="s">
        <v>424</v>
      </c>
      <c r="C28" s="70" t="s">
        <v>425</v>
      </c>
      <c r="D28" s="71">
        <v>7.5709999999999997</v>
      </c>
      <c r="E28" s="71">
        <v>96.681415900000005</v>
      </c>
    </row>
    <row r="29" spans="1:5" x14ac:dyDescent="0.2">
      <c r="A29" s="70" t="s">
        <v>425</v>
      </c>
      <c r="B29" s="70" t="s">
        <v>424</v>
      </c>
      <c r="C29" s="70" t="s">
        <v>425</v>
      </c>
      <c r="D29" s="71">
        <v>7.5709999999999997</v>
      </c>
      <c r="E29" s="71">
        <v>93.75</v>
      </c>
    </row>
    <row r="30" spans="1:5" x14ac:dyDescent="0.2">
      <c r="A30" s="70" t="s">
        <v>423</v>
      </c>
      <c r="B30" s="70" t="s">
        <v>422</v>
      </c>
      <c r="C30" s="70" t="s">
        <v>423</v>
      </c>
      <c r="D30" s="71">
        <v>4.0579999999999998</v>
      </c>
      <c r="E30" s="71">
        <v>97.148289000000005</v>
      </c>
    </row>
    <row r="31" spans="1:5" x14ac:dyDescent="0.2">
      <c r="A31" s="70" t="s">
        <v>423</v>
      </c>
      <c r="B31" s="70" t="s">
        <v>422</v>
      </c>
      <c r="C31" s="70" t="s">
        <v>423</v>
      </c>
      <c r="D31" s="71">
        <v>4.0579999999999998</v>
      </c>
      <c r="E31" s="71">
        <v>76.769911500000006</v>
      </c>
    </row>
    <row r="32" spans="1:5" x14ac:dyDescent="0.2">
      <c r="A32" s="70" t="s">
        <v>427</v>
      </c>
      <c r="B32" s="70" t="s">
        <v>426</v>
      </c>
      <c r="C32" s="70" t="s">
        <v>427</v>
      </c>
      <c r="D32" s="71">
        <v>5.0979999999999999</v>
      </c>
      <c r="E32" s="71">
        <v>87.831858400000002</v>
      </c>
    </row>
    <row r="33" spans="1:5" x14ac:dyDescent="0.2">
      <c r="A33" s="70" t="s">
        <v>427</v>
      </c>
      <c r="B33" s="70" t="s">
        <v>426</v>
      </c>
      <c r="C33" s="70" t="s">
        <v>427</v>
      </c>
      <c r="D33" s="71">
        <v>5.0979999999999999</v>
      </c>
      <c r="E33" s="71">
        <v>84.539473700000002</v>
      </c>
    </row>
    <row r="34" spans="1:5" x14ac:dyDescent="0.2">
      <c r="A34" s="70" t="s">
        <v>429</v>
      </c>
      <c r="B34" s="70" t="s">
        <v>428</v>
      </c>
      <c r="C34" s="70" t="s">
        <v>429</v>
      </c>
      <c r="D34" s="71">
        <v>8.4130000000000003</v>
      </c>
      <c r="E34" s="71">
        <v>97.566371700000005</v>
      </c>
    </row>
    <row r="35" spans="1:5" x14ac:dyDescent="0.2">
      <c r="A35" s="70" t="s">
        <v>429</v>
      </c>
      <c r="B35" s="70" t="s">
        <v>428</v>
      </c>
      <c r="C35" s="70" t="s">
        <v>429</v>
      </c>
      <c r="D35" s="71">
        <v>8.4130000000000003</v>
      </c>
      <c r="E35" s="71">
        <v>96.381578899999994</v>
      </c>
    </row>
    <row r="36" spans="1:5" x14ac:dyDescent="0.2">
      <c r="A36" s="70" t="s">
        <v>441</v>
      </c>
      <c r="B36" s="70" t="s">
        <v>440</v>
      </c>
      <c r="C36" s="70" t="s">
        <v>441</v>
      </c>
      <c r="D36" s="71">
        <v>0.84199999999999997</v>
      </c>
      <c r="E36" s="71">
        <v>35.148514900000002</v>
      </c>
    </row>
    <row r="37" spans="1:5" x14ac:dyDescent="0.2">
      <c r="A37" s="70" t="s">
        <v>443</v>
      </c>
      <c r="B37" s="70" t="s">
        <v>442</v>
      </c>
      <c r="C37" s="70" t="s">
        <v>443</v>
      </c>
      <c r="D37" s="71">
        <v>3.6549999999999998</v>
      </c>
      <c r="E37" s="71">
        <v>96.875</v>
      </c>
    </row>
    <row r="38" spans="1:5" x14ac:dyDescent="0.2">
      <c r="A38" s="70" t="s">
        <v>443</v>
      </c>
      <c r="B38" s="70" t="s">
        <v>442</v>
      </c>
      <c r="C38" s="70" t="s">
        <v>443</v>
      </c>
      <c r="D38" s="71">
        <v>3.6549999999999998</v>
      </c>
      <c r="E38" s="71">
        <v>95.833333300000007</v>
      </c>
    </row>
    <row r="39" spans="1:5" x14ac:dyDescent="0.2">
      <c r="A39" s="70" t="s">
        <v>443</v>
      </c>
      <c r="B39" s="70" t="s">
        <v>442</v>
      </c>
      <c r="C39" s="70" t="s">
        <v>443</v>
      </c>
      <c r="D39" s="71">
        <v>3.6549999999999998</v>
      </c>
      <c r="E39" s="71">
        <v>90.882352900000001</v>
      </c>
    </row>
    <row r="40" spans="1:5" x14ac:dyDescent="0.2">
      <c r="A40" s="70" t="s">
        <v>443</v>
      </c>
      <c r="B40" s="70" t="s">
        <v>442</v>
      </c>
      <c r="C40" s="70" t="s">
        <v>443</v>
      </c>
      <c r="D40" s="71">
        <v>3.6549999999999998</v>
      </c>
      <c r="E40" s="71">
        <v>77.027027000000004</v>
      </c>
    </row>
    <row r="41" spans="1:5" x14ac:dyDescent="0.2">
      <c r="A41" s="70" t="s">
        <v>455</v>
      </c>
      <c r="B41" s="70" t="s">
        <v>454</v>
      </c>
      <c r="C41" s="70" t="s">
        <v>455</v>
      </c>
      <c r="D41" s="71">
        <v>1.458</v>
      </c>
      <c r="E41" s="71">
        <v>53.125</v>
      </c>
    </row>
    <row r="42" spans="1:5" x14ac:dyDescent="0.2">
      <c r="A42" s="70" t="s">
        <v>447</v>
      </c>
      <c r="B42" s="70" t="s">
        <v>446</v>
      </c>
      <c r="C42" s="70" t="s">
        <v>447</v>
      </c>
      <c r="D42" s="71">
        <v>1.833</v>
      </c>
      <c r="E42" s="71">
        <v>57.870370399999999</v>
      </c>
    </row>
    <row r="43" spans="1:5" x14ac:dyDescent="0.2">
      <c r="A43" s="70" t="s">
        <v>449</v>
      </c>
      <c r="B43" s="70" t="s">
        <v>448</v>
      </c>
      <c r="C43" s="70" t="s">
        <v>449</v>
      </c>
      <c r="D43" s="71">
        <v>2.2170000000000001</v>
      </c>
      <c r="E43" s="71">
        <v>70.833333300000007</v>
      </c>
    </row>
    <row r="44" spans="1:5" x14ac:dyDescent="0.2">
      <c r="A44" s="70" t="s">
        <v>445</v>
      </c>
      <c r="B44" s="70" t="s">
        <v>444</v>
      </c>
      <c r="C44" s="70" t="s">
        <v>445</v>
      </c>
      <c r="D44" s="71">
        <v>3.4969999999999999</v>
      </c>
      <c r="E44" s="71">
        <v>91.203703700000005</v>
      </c>
    </row>
    <row r="45" spans="1:5" x14ac:dyDescent="0.2">
      <c r="A45" s="70" t="s">
        <v>23541</v>
      </c>
      <c r="B45" s="70" t="s">
        <v>23542</v>
      </c>
      <c r="C45" s="70" t="s">
        <v>23541</v>
      </c>
      <c r="D45" s="71">
        <v>1.8240000000000001</v>
      </c>
      <c r="E45" s="71">
        <v>56.944444400000002</v>
      </c>
    </row>
    <row r="46" spans="1:5" x14ac:dyDescent="0.2">
      <c r="A46" s="70" t="s">
        <v>451</v>
      </c>
      <c r="B46" s="70" t="s">
        <v>450</v>
      </c>
      <c r="C46" s="70" t="s">
        <v>451</v>
      </c>
      <c r="D46" s="71">
        <v>1.5760000000000001</v>
      </c>
      <c r="E46" s="71">
        <v>44.907407399999997</v>
      </c>
    </row>
    <row r="47" spans="1:5" x14ac:dyDescent="0.2">
      <c r="A47" s="70" t="s">
        <v>453</v>
      </c>
      <c r="B47" s="70" t="s">
        <v>452</v>
      </c>
      <c r="C47" s="70" t="s">
        <v>453</v>
      </c>
      <c r="D47" s="71">
        <v>3.9580000000000002</v>
      </c>
      <c r="E47" s="71">
        <v>94.907407399999997</v>
      </c>
    </row>
    <row r="48" spans="1:5" x14ac:dyDescent="0.2">
      <c r="A48" s="70" t="s">
        <v>457</v>
      </c>
      <c r="B48" s="70" t="s">
        <v>456</v>
      </c>
      <c r="C48" s="70" t="s">
        <v>457</v>
      </c>
      <c r="D48" s="71">
        <v>3.9929999999999999</v>
      </c>
      <c r="E48" s="71">
        <v>95.833333300000007</v>
      </c>
    </row>
    <row r="49" spans="1:5" x14ac:dyDescent="0.2">
      <c r="A49" s="70" t="s">
        <v>459</v>
      </c>
      <c r="B49" s="70" t="s">
        <v>458</v>
      </c>
      <c r="C49" s="70" t="s">
        <v>459</v>
      </c>
      <c r="D49" s="71">
        <v>20.832000000000001</v>
      </c>
      <c r="E49" s="71">
        <v>96.3276836</v>
      </c>
    </row>
    <row r="50" spans="1:5" x14ac:dyDescent="0.2">
      <c r="A50" s="70" t="s">
        <v>461</v>
      </c>
      <c r="B50" s="70" t="s">
        <v>460</v>
      </c>
      <c r="C50" s="70" t="s">
        <v>461</v>
      </c>
      <c r="D50" s="71">
        <v>0.66200000000000003</v>
      </c>
      <c r="E50" s="71">
        <v>10.15625</v>
      </c>
    </row>
    <row r="51" spans="1:5" x14ac:dyDescent="0.2">
      <c r="A51" s="70" t="s">
        <v>461</v>
      </c>
      <c r="B51" s="70" t="s">
        <v>460</v>
      </c>
      <c r="C51" s="70" t="s">
        <v>461</v>
      </c>
      <c r="D51" s="71">
        <v>0.66200000000000003</v>
      </c>
      <c r="E51" s="71">
        <v>6.3953487999999998</v>
      </c>
    </row>
    <row r="52" spans="1:5" x14ac:dyDescent="0.2">
      <c r="A52" s="70" t="s">
        <v>463</v>
      </c>
      <c r="B52" s="70" t="s">
        <v>462</v>
      </c>
      <c r="C52" s="70" t="s">
        <v>463</v>
      </c>
      <c r="D52" s="71">
        <v>1.4830000000000001</v>
      </c>
      <c r="E52" s="71">
        <v>40.476190500000001</v>
      </c>
    </row>
    <row r="53" spans="1:5" x14ac:dyDescent="0.2">
      <c r="A53" s="70" t="s">
        <v>463</v>
      </c>
      <c r="B53" s="70" t="s">
        <v>462</v>
      </c>
      <c r="C53" s="70" t="s">
        <v>463</v>
      </c>
      <c r="D53" s="71">
        <v>1.4830000000000001</v>
      </c>
      <c r="E53" s="71">
        <v>22.452229299999999</v>
      </c>
    </row>
    <row r="54" spans="1:5" x14ac:dyDescent="0.2">
      <c r="A54" s="70" t="s">
        <v>465</v>
      </c>
      <c r="B54" s="70" t="s">
        <v>464</v>
      </c>
      <c r="C54" s="70" t="s">
        <v>465</v>
      </c>
      <c r="D54" s="71">
        <v>1.5660000000000001</v>
      </c>
      <c r="E54" s="71">
        <v>43.650793700000001</v>
      </c>
    </row>
    <row r="55" spans="1:5" x14ac:dyDescent="0.2">
      <c r="A55" s="70" t="s">
        <v>465</v>
      </c>
      <c r="B55" s="70" t="s">
        <v>464</v>
      </c>
      <c r="C55" s="70" t="s">
        <v>465</v>
      </c>
      <c r="D55" s="71">
        <v>1.5660000000000001</v>
      </c>
      <c r="E55" s="71">
        <v>39.925373100000002</v>
      </c>
    </row>
    <row r="56" spans="1:5" x14ac:dyDescent="0.2">
      <c r="A56" s="70" t="s">
        <v>465</v>
      </c>
      <c r="B56" s="70" t="s">
        <v>464</v>
      </c>
      <c r="C56" s="70" t="s">
        <v>465</v>
      </c>
      <c r="D56" s="71">
        <v>1.5660000000000001</v>
      </c>
      <c r="E56" s="71">
        <v>24.681528700000001</v>
      </c>
    </row>
    <row r="57" spans="1:5" x14ac:dyDescent="0.2">
      <c r="A57" s="70" t="s">
        <v>467</v>
      </c>
      <c r="B57" s="70" t="s">
        <v>466</v>
      </c>
      <c r="C57" s="70" t="s">
        <v>467</v>
      </c>
      <c r="D57" s="71">
        <v>7.99</v>
      </c>
      <c r="E57" s="71">
        <v>96.759259299999997</v>
      </c>
    </row>
    <row r="58" spans="1:5" x14ac:dyDescent="0.2">
      <c r="A58" s="70" t="s">
        <v>469</v>
      </c>
      <c r="B58" s="70" t="s">
        <v>468</v>
      </c>
      <c r="C58" s="70" t="s">
        <v>469</v>
      </c>
      <c r="D58" s="71">
        <v>1.7270000000000001</v>
      </c>
      <c r="E58" s="71">
        <v>34.403669700000002</v>
      </c>
    </row>
    <row r="59" spans="1:5" x14ac:dyDescent="0.2">
      <c r="A59" s="70" t="s">
        <v>471</v>
      </c>
      <c r="B59" s="70" t="s">
        <v>470</v>
      </c>
      <c r="C59" s="70" t="s">
        <v>471</v>
      </c>
      <c r="D59" s="71">
        <v>1.6519999999999999</v>
      </c>
      <c r="E59" s="71">
        <v>38.679245299999998</v>
      </c>
    </row>
    <row r="60" spans="1:5" x14ac:dyDescent="0.2">
      <c r="A60" s="70" t="s">
        <v>471</v>
      </c>
      <c r="B60" s="70" t="s">
        <v>470</v>
      </c>
      <c r="C60" s="70" t="s">
        <v>471</v>
      </c>
      <c r="D60" s="71">
        <v>1.6519999999999999</v>
      </c>
      <c r="E60" s="71">
        <v>37.406014999999996</v>
      </c>
    </row>
    <row r="61" spans="1:5" x14ac:dyDescent="0.2">
      <c r="A61" s="70" t="s">
        <v>471</v>
      </c>
      <c r="B61" s="70" t="s">
        <v>470</v>
      </c>
      <c r="C61" s="70" t="s">
        <v>471</v>
      </c>
      <c r="D61" s="71">
        <v>1.6519999999999999</v>
      </c>
      <c r="E61" s="71">
        <v>20.8737864</v>
      </c>
    </row>
    <row r="62" spans="1:5" x14ac:dyDescent="0.2">
      <c r="A62" s="70" t="s">
        <v>473</v>
      </c>
      <c r="B62" s="70" t="s">
        <v>472</v>
      </c>
      <c r="C62" s="70" t="s">
        <v>473</v>
      </c>
      <c r="D62" s="71">
        <v>1.9510000000000001</v>
      </c>
      <c r="E62" s="71">
        <v>38.782051299999999</v>
      </c>
    </row>
    <row r="63" spans="1:5" x14ac:dyDescent="0.2">
      <c r="A63" s="70" t="s">
        <v>475</v>
      </c>
      <c r="B63" s="70" t="s">
        <v>474</v>
      </c>
      <c r="C63" s="70" t="s">
        <v>475</v>
      </c>
      <c r="D63" s="71">
        <v>0.75800000000000001</v>
      </c>
      <c r="E63" s="71">
        <v>24.0384615</v>
      </c>
    </row>
    <row r="64" spans="1:5" x14ac:dyDescent="0.2">
      <c r="A64" s="70" t="s">
        <v>475</v>
      </c>
      <c r="B64" s="70" t="s">
        <v>474</v>
      </c>
      <c r="C64" s="70" t="s">
        <v>475</v>
      </c>
      <c r="D64" s="71">
        <v>0.75800000000000001</v>
      </c>
      <c r="E64" s="71">
        <v>23.611111099999999</v>
      </c>
    </row>
    <row r="65" spans="1:5" x14ac:dyDescent="0.2">
      <c r="A65" s="70" t="s">
        <v>477</v>
      </c>
      <c r="B65" s="70" t="s">
        <v>476</v>
      </c>
      <c r="C65" s="70" t="s">
        <v>477</v>
      </c>
      <c r="D65" s="71">
        <v>1.3779999999999999</v>
      </c>
      <c r="E65" s="71">
        <v>42.129629600000001</v>
      </c>
    </row>
    <row r="66" spans="1:5" x14ac:dyDescent="0.2">
      <c r="A66" s="70" t="s">
        <v>479</v>
      </c>
      <c r="B66" s="70" t="s">
        <v>478</v>
      </c>
      <c r="C66" s="70" t="s">
        <v>479</v>
      </c>
      <c r="D66" s="71">
        <v>1.3089999999999999</v>
      </c>
      <c r="E66" s="71">
        <v>47.685185199999999</v>
      </c>
    </row>
    <row r="67" spans="1:5" x14ac:dyDescent="0.2">
      <c r="A67" s="70" t="s">
        <v>479</v>
      </c>
      <c r="B67" s="70" t="s">
        <v>478</v>
      </c>
      <c r="C67" s="70" t="s">
        <v>479</v>
      </c>
      <c r="D67" s="71">
        <v>1.3089999999999999</v>
      </c>
      <c r="E67" s="71">
        <v>25.471698100000001</v>
      </c>
    </row>
    <row r="68" spans="1:5" x14ac:dyDescent="0.2">
      <c r="A68" s="70" t="s">
        <v>481</v>
      </c>
      <c r="B68" s="70" t="s">
        <v>480</v>
      </c>
      <c r="C68" s="70" t="s">
        <v>481</v>
      </c>
      <c r="D68" s="71">
        <v>1.42</v>
      </c>
      <c r="E68" s="71">
        <v>24.632352900000001</v>
      </c>
    </row>
    <row r="69" spans="1:5" x14ac:dyDescent="0.2">
      <c r="A69" s="70" t="s">
        <v>483</v>
      </c>
      <c r="B69" s="70" t="s">
        <v>482</v>
      </c>
      <c r="C69" s="70" t="s">
        <v>483</v>
      </c>
      <c r="D69" s="71">
        <v>1.7749999999999999</v>
      </c>
      <c r="E69" s="71">
        <v>61.574074099999997</v>
      </c>
    </row>
    <row r="70" spans="1:5" x14ac:dyDescent="0.2">
      <c r="A70" s="70" t="s">
        <v>483</v>
      </c>
      <c r="B70" s="70" t="s">
        <v>482</v>
      </c>
      <c r="C70" s="70" t="s">
        <v>483</v>
      </c>
      <c r="D70" s="71">
        <v>1.7749999999999999</v>
      </c>
      <c r="E70" s="71">
        <v>38.602941199999997</v>
      </c>
    </row>
    <row r="71" spans="1:5" x14ac:dyDescent="0.2">
      <c r="A71" s="70" t="s">
        <v>483</v>
      </c>
      <c r="B71" s="70" t="s">
        <v>482</v>
      </c>
      <c r="C71" s="70" t="s">
        <v>483</v>
      </c>
      <c r="D71" s="71">
        <v>1.7749999999999999</v>
      </c>
      <c r="E71" s="71">
        <v>33.653846199999997</v>
      </c>
    </row>
    <row r="72" spans="1:5" x14ac:dyDescent="0.2">
      <c r="A72" s="70" t="s">
        <v>487</v>
      </c>
      <c r="B72" s="70" t="s">
        <v>486</v>
      </c>
      <c r="C72" s="70" t="s">
        <v>487</v>
      </c>
      <c r="D72" s="71">
        <v>0.68799999999999994</v>
      </c>
      <c r="E72" s="71">
        <v>59.523809499999999</v>
      </c>
    </row>
    <row r="73" spans="1:5" x14ac:dyDescent="0.2">
      <c r="A73" s="70" t="s">
        <v>487</v>
      </c>
      <c r="B73" s="70" t="s">
        <v>486</v>
      </c>
      <c r="C73" s="70" t="s">
        <v>487</v>
      </c>
      <c r="D73" s="71">
        <v>0.68799999999999994</v>
      </c>
      <c r="E73" s="71">
        <v>16.203703699999998</v>
      </c>
    </row>
    <row r="74" spans="1:5" x14ac:dyDescent="0.2">
      <c r="A74" s="70" t="s">
        <v>489</v>
      </c>
      <c r="B74" s="70" t="s">
        <v>488</v>
      </c>
      <c r="C74" s="70" t="s">
        <v>489</v>
      </c>
      <c r="D74" s="71">
        <v>1.6</v>
      </c>
      <c r="E74" s="71">
        <v>57.870370399999999</v>
      </c>
    </row>
    <row r="75" spans="1:5" x14ac:dyDescent="0.2">
      <c r="A75" s="70" t="s">
        <v>491</v>
      </c>
      <c r="B75" s="70" t="s">
        <v>490</v>
      </c>
      <c r="C75" s="70" t="s">
        <v>491</v>
      </c>
      <c r="D75" s="71">
        <v>3.1469999999999998</v>
      </c>
      <c r="E75" s="71">
        <v>68.269230800000003</v>
      </c>
    </row>
    <row r="76" spans="1:5" x14ac:dyDescent="0.2">
      <c r="A76" s="70" t="s">
        <v>491</v>
      </c>
      <c r="B76" s="70" t="s">
        <v>490</v>
      </c>
      <c r="C76" s="70" t="s">
        <v>491</v>
      </c>
      <c r="D76" s="71">
        <v>3.1469999999999998</v>
      </c>
      <c r="E76" s="71">
        <v>65.909090899999995</v>
      </c>
    </row>
    <row r="77" spans="1:5" x14ac:dyDescent="0.2">
      <c r="A77" s="70" t="s">
        <v>485</v>
      </c>
      <c r="B77" s="70" t="s">
        <v>484</v>
      </c>
      <c r="C77" s="70" t="s">
        <v>485</v>
      </c>
      <c r="D77" s="71">
        <v>1.7210000000000001</v>
      </c>
      <c r="E77" s="71">
        <v>54.878048800000002</v>
      </c>
    </row>
    <row r="78" spans="1:5" x14ac:dyDescent="0.2">
      <c r="A78" s="70" t="s">
        <v>493</v>
      </c>
      <c r="B78" s="70" t="s">
        <v>492</v>
      </c>
      <c r="C78" s="70" t="s">
        <v>493</v>
      </c>
      <c r="D78" s="71">
        <v>2.927</v>
      </c>
      <c r="E78" s="71">
        <v>80.092592600000003</v>
      </c>
    </row>
    <row r="79" spans="1:5" x14ac:dyDescent="0.2">
      <c r="A79" s="70" t="s">
        <v>493</v>
      </c>
      <c r="B79" s="70" t="s">
        <v>492</v>
      </c>
      <c r="C79" s="70" t="s">
        <v>493</v>
      </c>
      <c r="D79" s="71">
        <v>2.927</v>
      </c>
      <c r="E79" s="71">
        <v>63.141025599999999</v>
      </c>
    </row>
    <row r="80" spans="1:5" x14ac:dyDescent="0.2">
      <c r="A80" s="70" t="s">
        <v>495</v>
      </c>
      <c r="B80" s="70" t="s">
        <v>494</v>
      </c>
      <c r="C80" s="70" t="s">
        <v>495</v>
      </c>
      <c r="D80" s="71">
        <v>0.85199999999999998</v>
      </c>
      <c r="E80" s="71">
        <v>15.277777800000001</v>
      </c>
    </row>
    <row r="81" spans="1:5" x14ac:dyDescent="0.2">
      <c r="A81" s="70" t="s">
        <v>495</v>
      </c>
      <c r="B81" s="70" t="s">
        <v>494</v>
      </c>
      <c r="C81" s="70" t="s">
        <v>495</v>
      </c>
      <c r="D81" s="71">
        <v>0.85199999999999998</v>
      </c>
      <c r="E81" s="71">
        <v>6.6037736000000002</v>
      </c>
    </row>
    <row r="82" spans="1:5" x14ac:dyDescent="0.2">
      <c r="A82" s="70" t="s">
        <v>497</v>
      </c>
      <c r="B82" s="70" t="s">
        <v>496</v>
      </c>
      <c r="C82" s="70" t="s">
        <v>497</v>
      </c>
      <c r="D82" s="71">
        <v>1.53</v>
      </c>
      <c r="E82" s="71">
        <v>48.611111100000002</v>
      </c>
    </row>
    <row r="83" spans="1:5" x14ac:dyDescent="0.2">
      <c r="A83" s="70" t="s">
        <v>497</v>
      </c>
      <c r="B83" s="70" t="s">
        <v>496</v>
      </c>
      <c r="C83" s="70" t="s">
        <v>497</v>
      </c>
      <c r="D83" s="71">
        <v>1.53</v>
      </c>
      <c r="E83" s="71">
        <v>34.905660400000002</v>
      </c>
    </row>
    <row r="84" spans="1:5" x14ac:dyDescent="0.2">
      <c r="A84" s="70" t="s">
        <v>499</v>
      </c>
      <c r="B84" s="70" t="s">
        <v>498</v>
      </c>
      <c r="C84" s="70" t="s">
        <v>499</v>
      </c>
      <c r="D84" s="71">
        <v>5.0839999999999996</v>
      </c>
      <c r="E84" s="71">
        <v>93.055555600000005</v>
      </c>
    </row>
    <row r="85" spans="1:5" x14ac:dyDescent="0.2">
      <c r="A85" s="70" t="s">
        <v>501</v>
      </c>
      <c r="B85" s="70" t="s">
        <v>500</v>
      </c>
      <c r="C85" s="70" t="s">
        <v>501</v>
      </c>
      <c r="D85" s="71">
        <v>2.8889999999999998</v>
      </c>
      <c r="E85" s="71">
        <v>61.217948700000001</v>
      </c>
    </row>
    <row r="86" spans="1:5" x14ac:dyDescent="0.2">
      <c r="A86" s="70" t="s">
        <v>503</v>
      </c>
      <c r="B86" s="70" t="s">
        <v>502</v>
      </c>
      <c r="C86" s="70" t="s">
        <v>503</v>
      </c>
      <c r="D86" s="71">
        <v>2.6720000000000002</v>
      </c>
      <c r="E86" s="71">
        <v>58.4558824</v>
      </c>
    </row>
    <row r="87" spans="1:5" x14ac:dyDescent="0.2">
      <c r="A87" s="70" t="s">
        <v>503</v>
      </c>
      <c r="B87" s="70" t="s">
        <v>502</v>
      </c>
      <c r="C87" s="70" t="s">
        <v>503</v>
      </c>
      <c r="D87" s="71">
        <v>2.6720000000000002</v>
      </c>
      <c r="E87" s="71">
        <v>54.807692299999999</v>
      </c>
    </row>
    <row r="88" spans="1:5" x14ac:dyDescent="0.2">
      <c r="A88" s="70" t="s">
        <v>23543</v>
      </c>
      <c r="B88" s="70" t="s">
        <v>23544</v>
      </c>
      <c r="C88" s="70" t="s">
        <v>23543</v>
      </c>
      <c r="D88" s="71">
        <v>1.63</v>
      </c>
      <c r="E88" s="71">
        <v>36.397058800000003</v>
      </c>
    </row>
    <row r="89" spans="1:5" x14ac:dyDescent="0.2">
      <c r="A89" s="70" t="s">
        <v>505</v>
      </c>
      <c r="B89" s="70" t="s">
        <v>504</v>
      </c>
      <c r="C89" s="70" t="s">
        <v>505</v>
      </c>
      <c r="D89" s="71">
        <v>1.5980000000000001</v>
      </c>
      <c r="E89" s="71">
        <v>50.462963000000002</v>
      </c>
    </row>
    <row r="90" spans="1:5" x14ac:dyDescent="0.2">
      <c r="A90" s="70" t="s">
        <v>505</v>
      </c>
      <c r="B90" s="70" t="s">
        <v>504</v>
      </c>
      <c r="C90" s="70" t="s">
        <v>505</v>
      </c>
      <c r="D90" s="71">
        <v>1.5980000000000001</v>
      </c>
      <c r="E90" s="71">
        <v>28.525641</v>
      </c>
    </row>
    <row r="91" spans="1:5" x14ac:dyDescent="0.2">
      <c r="A91" s="70" t="s">
        <v>507</v>
      </c>
      <c r="B91" s="70" t="s">
        <v>506</v>
      </c>
      <c r="C91" s="70" t="s">
        <v>507</v>
      </c>
      <c r="D91" s="71">
        <v>2.0099999999999998</v>
      </c>
      <c r="E91" s="71">
        <v>61.574074099999997</v>
      </c>
    </row>
    <row r="92" spans="1:5" x14ac:dyDescent="0.2">
      <c r="A92" s="70" t="s">
        <v>507</v>
      </c>
      <c r="B92" s="70" t="s">
        <v>506</v>
      </c>
      <c r="C92" s="70" t="s">
        <v>507</v>
      </c>
      <c r="D92" s="71">
        <v>2.0099999999999998</v>
      </c>
      <c r="E92" s="71">
        <v>40.705128199999997</v>
      </c>
    </row>
    <row r="93" spans="1:5" x14ac:dyDescent="0.2">
      <c r="A93" s="70" t="s">
        <v>509</v>
      </c>
      <c r="B93" s="70" t="s">
        <v>508</v>
      </c>
      <c r="C93" s="70" t="s">
        <v>509</v>
      </c>
      <c r="D93" s="71">
        <v>2.0430000000000001</v>
      </c>
      <c r="E93" s="71">
        <v>84.038461499999997</v>
      </c>
    </row>
    <row r="94" spans="1:5" x14ac:dyDescent="0.2">
      <c r="A94" s="70" t="s">
        <v>509</v>
      </c>
      <c r="B94" s="70" t="s">
        <v>508</v>
      </c>
      <c r="C94" s="70" t="s">
        <v>509</v>
      </c>
      <c r="D94" s="71">
        <v>2.0430000000000001</v>
      </c>
      <c r="E94" s="71">
        <v>63.425925900000003</v>
      </c>
    </row>
    <row r="95" spans="1:5" x14ac:dyDescent="0.2">
      <c r="A95" s="70" t="s">
        <v>511</v>
      </c>
      <c r="B95" s="70" t="s">
        <v>510</v>
      </c>
      <c r="C95" s="70" t="s">
        <v>511</v>
      </c>
      <c r="D95" s="71">
        <v>1.38</v>
      </c>
      <c r="E95" s="71">
        <v>62.5</v>
      </c>
    </row>
    <row r="96" spans="1:5" x14ac:dyDescent="0.2">
      <c r="A96" s="70" t="s">
        <v>511</v>
      </c>
      <c r="B96" s="70" t="s">
        <v>510</v>
      </c>
      <c r="C96" s="70" t="s">
        <v>511</v>
      </c>
      <c r="D96" s="71">
        <v>1.38</v>
      </c>
      <c r="E96" s="71">
        <v>23.3944954</v>
      </c>
    </row>
    <row r="97" spans="1:5" x14ac:dyDescent="0.2">
      <c r="A97" s="70" t="s">
        <v>513</v>
      </c>
      <c r="B97" s="70" t="s">
        <v>512</v>
      </c>
      <c r="C97" s="70" t="s">
        <v>513</v>
      </c>
      <c r="D97" s="71">
        <v>3.2749999999999999</v>
      </c>
      <c r="E97" s="71">
        <v>85.6481481</v>
      </c>
    </row>
    <row r="98" spans="1:5" x14ac:dyDescent="0.2">
      <c r="A98" s="70" t="s">
        <v>513</v>
      </c>
      <c r="B98" s="70" t="s">
        <v>512</v>
      </c>
      <c r="C98" s="70" t="s">
        <v>513</v>
      </c>
      <c r="D98" s="71">
        <v>3.2749999999999999</v>
      </c>
      <c r="E98" s="71">
        <v>81.018518499999999</v>
      </c>
    </row>
    <row r="99" spans="1:5" x14ac:dyDescent="0.2">
      <c r="A99" s="70" t="s">
        <v>513</v>
      </c>
      <c r="B99" s="70" t="s">
        <v>512</v>
      </c>
      <c r="C99" s="70" t="s">
        <v>513</v>
      </c>
      <c r="D99" s="71">
        <v>3.2749999999999999</v>
      </c>
      <c r="E99" s="71">
        <v>69.551282099999995</v>
      </c>
    </row>
    <row r="100" spans="1:5" x14ac:dyDescent="0.2">
      <c r="A100" s="70" t="s">
        <v>515</v>
      </c>
      <c r="B100" s="70" t="s">
        <v>514</v>
      </c>
      <c r="C100" s="70" t="s">
        <v>515</v>
      </c>
      <c r="D100" s="71">
        <v>1.974</v>
      </c>
      <c r="E100" s="71">
        <v>39.423076899999998</v>
      </c>
    </row>
    <row r="101" spans="1:5" x14ac:dyDescent="0.2">
      <c r="A101" s="70" t="s">
        <v>517</v>
      </c>
      <c r="B101" s="70" t="s">
        <v>516</v>
      </c>
      <c r="C101" s="70" t="s">
        <v>517</v>
      </c>
      <c r="D101" s="71">
        <v>0.76500000000000001</v>
      </c>
      <c r="E101" s="71">
        <v>13.425925899999999</v>
      </c>
    </row>
    <row r="102" spans="1:5" x14ac:dyDescent="0.2">
      <c r="A102" s="70" t="s">
        <v>519</v>
      </c>
      <c r="B102" s="70" t="s">
        <v>518</v>
      </c>
      <c r="C102" s="70" t="s">
        <v>519</v>
      </c>
      <c r="D102" s="71">
        <v>1.125</v>
      </c>
      <c r="E102" s="71">
        <v>16.0377358</v>
      </c>
    </row>
    <row r="103" spans="1:5" x14ac:dyDescent="0.2">
      <c r="A103" s="70" t="s">
        <v>521</v>
      </c>
      <c r="B103" s="70" t="s">
        <v>520</v>
      </c>
      <c r="C103" s="70" t="s">
        <v>521</v>
      </c>
      <c r="D103" s="71">
        <v>2.4689999999999999</v>
      </c>
      <c r="E103" s="71">
        <v>50.320512800000003</v>
      </c>
    </row>
    <row r="104" spans="1:5" x14ac:dyDescent="0.2">
      <c r="A104" s="70" t="s">
        <v>521</v>
      </c>
      <c r="B104" s="70" t="s">
        <v>520</v>
      </c>
      <c r="C104" s="70" t="s">
        <v>521</v>
      </c>
      <c r="D104" s="71">
        <v>2.4689999999999999</v>
      </c>
      <c r="E104" s="71">
        <v>48.3333333</v>
      </c>
    </row>
    <row r="105" spans="1:5" x14ac:dyDescent="0.2">
      <c r="A105" s="70" t="s">
        <v>523</v>
      </c>
      <c r="B105" s="70" t="s">
        <v>522</v>
      </c>
      <c r="C105" s="70" t="s">
        <v>523</v>
      </c>
      <c r="D105" s="71">
        <v>2.0569999999999999</v>
      </c>
      <c r="E105" s="71">
        <v>64.3518519</v>
      </c>
    </row>
    <row r="106" spans="1:5" x14ac:dyDescent="0.2">
      <c r="A106" s="70" t="s">
        <v>525</v>
      </c>
      <c r="B106" s="70" t="s">
        <v>524</v>
      </c>
      <c r="C106" s="70" t="s">
        <v>525</v>
      </c>
      <c r="D106" s="71">
        <v>1.1759999999999999</v>
      </c>
      <c r="E106" s="71">
        <v>27.314814800000001</v>
      </c>
    </row>
    <row r="107" spans="1:5" x14ac:dyDescent="0.2">
      <c r="A107" s="70" t="s">
        <v>525</v>
      </c>
      <c r="B107" s="70" t="s">
        <v>524</v>
      </c>
      <c r="C107" s="70" t="s">
        <v>525</v>
      </c>
      <c r="D107" s="71">
        <v>1.1759999999999999</v>
      </c>
      <c r="E107" s="71">
        <v>19.811320800000001</v>
      </c>
    </row>
    <row r="108" spans="1:5" x14ac:dyDescent="0.2">
      <c r="A108" s="70" t="s">
        <v>527</v>
      </c>
      <c r="B108" s="70" t="s">
        <v>526</v>
      </c>
      <c r="C108" s="70" t="s">
        <v>527</v>
      </c>
      <c r="D108" s="71">
        <v>1.157</v>
      </c>
      <c r="E108" s="71">
        <v>26.388888900000001</v>
      </c>
    </row>
    <row r="109" spans="1:5" x14ac:dyDescent="0.2">
      <c r="A109" s="70" t="s">
        <v>527</v>
      </c>
      <c r="B109" s="70" t="s">
        <v>526</v>
      </c>
      <c r="C109" s="70" t="s">
        <v>527</v>
      </c>
      <c r="D109" s="71">
        <v>1.157</v>
      </c>
      <c r="E109" s="71">
        <v>18.269230799999999</v>
      </c>
    </row>
    <row r="110" spans="1:5" x14ac:dyDescent="0.2">
      <c r="A110" s="70" t="s">
        <v>530</v>
      </c>
      <c r="B110" s="70" t="s">
        <v>529</v>
      </c>
      <c r="C110" s="70" t="s">
        <v>530</v>
      </c>
      <c r="D110" s="71">
        <v>0.78200000000000003</v>
      </c>
      <c r="E110" s="71">
        <v>14.0625</v>
      </c>
    </row>
    <row r="111" spans="1:5" x14ac:dyDescent="0.2">
      <c r="A111" s="70" t="s">
        <v>23545</v>
      </c>
      <c r="B111" s="70" t="s">
        <v>528</v>
      </c>
      <c r="C111" s="70" t="s">
        <v>23545</v>
      </c>
      <c r="D111" s="71">
        <v>1.1000000000000001</v>
      </c>
      <c r="E111" s="71">
        <v>29.6875</v>
      </c>
    </row>
    <row r="112" spans="1:5" x14ac:dyDescent="0.2">
      <c r="A112" s="70" t="s">
        <v>532</v>
      </c>
      <c r="B112" s="70" t="s">
        <v>531</v>
      </c>
      <c r="C112" s="70" t="s">
        <v>532</v>
      </c>
      <c r="D112" s="71">
        <v>0.36</v>
      </c>
      <c r="E112" s="71">
        <v>20.053475899999999</v>
      </c>
    </row>
    <row r="113" spans="1:5" x14ac:dyDescent="0.2">
      <c r="A113" s="70" t="s">
        <v>23546</v>
      </c>
      <c r="B113" s="70" t="s">
        <v>23547</v>
      </c>
      <c r="C113" s="70" t="s">
        <v>23546</v>
      </c>
      <c r="D113" s="71">
        <v>4.4729999999999999</v>
      </c>
      <c r="E113" s="71">
        <v>73.089172000000005</v>
      </c>
    </row>
    <row r="114" spans="1:5" x14ac:dyDescent="0.2">
      <c r="A114" s="70" t="s">
        <v>23546</v>
      </c>
      <c r="B114" s="70" t="s">
        <v>23547</v>
      </c>
      <c r="C114" s="70" t="s">
        <v>23546</v>
      </c>
      <c r="D114" s="71">
        <v>4.4729999999999999</v>
      </c>
      <c r="E114" s="71">
        <v>65.723270400000004</v>
      </c>
    </row>
    <row r="115" spans="1:5" x14ac:dyDescent="0.2">
      <c r="A115" s="70" t="s">
        <v>23546</v>
      </c>
      <c r="B115" s="70" t="s">
        <v>23547</v>
      </c>
      <c r="C115" s="70" t="s">
        <v>23546</v>
      </c>
      <c r="D115" s="71">
        <v>4.4729999999999999</v>
      </c>
      <c r="E115" s="71">
        <v>65.625</v>
      </c>
    </row>
    <row r="116" spans="1:5" x14ac:dyDescent="0.2">
      <c r="A116" s="70" t="s">
        <v>534</v>
      </c>
      <c r="B116" s="70" t="s">
        <v>533</v>
      </c>
      <c r="C116" s="70" t="s">
        <v>534</v>
      </c>
      <c r="D116" s="71">
        <v>8.7579999999999991</v>
      </c>
      <c r="E116" s="71">
        <v>89.6496815</v>
      </c>
    </row>
    <row r="117" spans="1:5" x14ac:dyDescent="0.2">
      <c r="A117" s="70" t="s">
        <v>534</v>
      </c>
      <c r="B117" s="70" t="s">
        <v>533</v>
      </c>
      <c r="C117" s="70" t="s">
        <v>534</v>
      </c>
      <c r="D117" s="71">
        <v>8.7579999999999991</v>
      </c>
      <c r="E117" s="71">
        <v>83.009708700000004</v>
      </c>
    </row>
    <row r="118" spans="1:5" x14ac:dyDescent="0.2">
      <c r="A118" s="70" t="s">
        <v>536</v>
      </c>
      <c r="B118" s="70" t="s">
        <v>535</v>
      </c>
      <c r="C118" s="70" t="s">
        <v>536</v>
      </c>
      <c r="D118" s="71">
        <v>4.1520000000000001</v>
      </c>
      <c r="E118" s="71">
        <v>64.473684199999994</v>
      </c>
    </row>
    <row r="119" spans="1:5" x14ac:dyDescent="0.2">
      <c r="A119" s="70" t="s">
        <v>538</v>
      </c>
      <c r="B119" s="70" t="s">
        <v>537</v>
      </c>
      <c r="C119" s="70" t="s">
        <v>538</v>
      </c>
      <c r="D119" s="71">
        <v>12.35</v>
      </c>
      <c r="E119" s="71">
        <v>92.767295599999997</v>
      </c>
    </row>
    <row r="120" spans="1:5" x14ac:dyDescent="0.2">
      <c r="A120" s="70" t="s">
        <v>540</v>
      </c>
      <c r="B120" s="70" t="s">
        <v>539</v>
      </c>
      <c r="C120" s="70" t="s">
        <v>540</v>
      </c>
      <c r="D120" s="71">
        <v>12.685</v>
      </c>
      <c r="E120" s="71">
        <v>91.242937900000001</v>
      </c>
    </row>
    <row r="121" spans="1:5" x14ac:dyDescent="0.2">
      <c r="A121" s="70" t="s">
        <v>542</v>
      </c>
      <c r="B121" s="70" t="s">
        <v>541</v>
      </c>
      <c r="C121" s="70" t="s">
        <v>542</v>
      </c>
      <c r="D121" s="71">
        <v>4.4340000000000002</v>
      </c>
      <c r="E121" s="71">
        <v>73.569023599999994</v>
      </c>
    </row>
    <row r="122" spans="1:5" x14ac:dyDescent="0.2">
      <c r="A122" s="70" t="s">
        <v>544</v>
      </c>
      <c r="B122" s="70" t="s">
        <v>543</v>
      </c>
      <c r="C122" s="70" t="s">
        <v>544</v>
      </c>
      <c r="D122" s="71">
        <v>4.4859999999999998</v>
      </c>
      <c r="E122" s="71">
        <v>81.147541000000004</v>
      </c>
    </row>
    <row r="123" spans="1:5" x14ac:dyDescent="0.2">
      <c r="A123" s="70" t="s">
        <v>544</v>
      </c>
      <c r="B123" s="70" t="s">
        <v>543</v>
      </c>
      <c r="C123" s="70" t="s">
        <v>544</v>
      </c>
      <c r="D123" s="71">
        <v>4.4859999999999998</v>
      </c>
      <c r="E123" s="71">
        <v>75.830258299999997</v>
      </c>
    </row>
    <row r="124" spans="1:5" x14ac:dyDescent="0.2">
      <c r="A124" s="70" t="s">
        <v>544</v>
      </c>
      <c r="B124" s="70" t="s">
        <v>543</v>
      </c>
      <c r="C124" s="70" t="s">
        <v>544</v>
      </c>
      <c r="D124" s="71">
        <v>4.4859999999999998</v>
      </c>
      <c r="E124" s="71">
        <v>74.242424200000002</v>
      </c>
    </row>
    <row r="125" spans="1:5" x14ac:dyDescent="0.2">
      <c r="A125" s="70" t="s">
        <v>546</v>
      </c>
      <c r="B125" s="70" t="s">
        <v>545</v>
      </c>
      <c r="C125" s="70" t="s">
        <v>546</v>
      </c>
      <c r="D125" s="71">
        <v>3.3809999999999998</v>
      </c>
      <c r="E125" s="71">
        <v>76.760563399999995</v>
      </c>
    </row>
    <row r="126" spans="1:5" x14ac:dyDescent="0.2">
      <c r="A126" s="70" t="s">
        <v>546</v>
      </c>
      <c r="B126" s="70" t="s">
        <v>545</v>
      </c>
      <c r="C126" s="70" t="s">
        <v>546</v>
      </c>
      <c r="D126" s="71">
        <v>3.3809999999999998</v>
      </c>
      <c r="E126" s="71">
        <v>66.3934426</v>
      </c>
    </row>
    <row r="127" spans="1:5" x14ac:dyDescent="0.2">
      <c r="A127" s="70" t="s">
        <v>546</v>
      </c>
      <c r="B127" s="70" t="s">
        <v>545</v>
      </c>
      <c r="C127" s="70" t="s">
        <v>546</v>
      </c>
      <c r="D127" s="71">
        <v>3.3809999999999998</v>
      </c>
      <c r="E127" s="71">
        <v>62.994350300000001</v>
      </c>
    </row>
    <row r="128" spans="1:5" x14ac:dyDescent="0.2">
      <c r="A128" s="70" t="s">
        <v>548</v>
      </c>
      <c r="B128" s="70" t="s">
        <v>547</v>
      </c>
      <c r="C128" s="70" t="s">
        <v>548</v>
      </c>
      <c r="D128" s="71">
        <v>3.4180000000000001</v>
      </c>
      <c r="E128" s="71">
        <v>75.882352900000001</v>
      </c>
    </row>
    <row r="129" spans="1:5" x14ac:dyDescent="0.2">
      <c r="A129" s="70" t="s">
        <v>548</v>
      </c>
      <c r="B129" s="70" t="s">
        <v>547</v>
      </c>
      <c r="C129" s="70" t="s">
        <v>548</v>
      </c>
      <c r="D129" s="71">
        <v>3.4180000000000001</v>
      </c>
      <c r="E129" s="71">
        <v>64.124293800000004</v>
      </c>
    </row>
    <row r="130" spans="1:5" x14ac:dyDescent="0.2">
      <c r="A130" s="70" t="s">
        <v>550</v>
      </c>
      <c r="B130" s="70" t="s">
        <v>549</v>
      </c>
      <c r="C130" s="70" t="s">
        <v>550</v>
      </c>
      <c r="D130" s="71">
        <v>19.003</v>
      </c>
      <c r="E130" s="71">
        <v>98.1481481</v>
      </c>
    </row>
    <row r="131" spans="1:5" x14ac:dyDescent="0.2">
      <c r="A131" s="70" t="s">
        <v>550</v>
      </c>
      <c r="B131" s="70" t="s">
        <v>549</v>
      </c>
      <c r="C131" s="70" t="s">
        <v>550</v>
      </c>
      <c r="D131" s="71">
        <v>19.003</v>
      </c>
      <c r="E131" s="71">
        <v>96.656051000000005</v>
      </c>
    </row>
    <row r="132" spans="1:5" x14ac:dyDescent="0.2">
      <c r="A132" s="70" t="s">
        <v>550</v>
      </c>
      <c r="B132" s="70" t="s">
        <v>549</v>
      </c>
      <c r="C132" s="70" t="s">
        <v>550</v>
      </c>
      <c r="D132" s="71">
        <v>19.003</v>
      </c>
      <c r="E132" s="71">
        <v>96.601941699999998</v>
      </c>
    </row>
    <row r="133" spans="1:5" x14ac:dyDescent="0.2">
      <c r="A133" s="70" t="s">
        <v>550</v>
      </c>
      <c r="B133" s="70" t="s">
        <v>549</v>
      </c>
      <c r="C133" s="70" t="s">
        <v>550</v>
      </c>
      <c r="D133" s="71">
        <v>19.003</v>
      </c>
      <c r="E133" s="71">
        <v>96.5408805</v>
      </c>
    </row>
    <row r="134" spans="1:5" x14ac:dyDescent="0.2">
      <c r="A134" s="70" t="s">
        <v>550</v>
      </c>
      <c r="B134" s="70" t="s">
        <v>549</v>
      </c>
      <c r="C134" s="70" t="s">
        <v>550</v>
      </c>
      <c r="D134" s="71">
        <v>19.003</v>
      </c>
      <c r="E134" s="71">
        <v>95.089285700000005</v>
      </c>
    </row>
    <row r="135" spans="1:5" x14ac:dyDescent="0.2">
      <c r="A135" s="70" t="s">
        <v>552</v>
      </c>
      <c r="B135" s="70" t="s">
        <v>551</v>
      </c>
      <c r="C135" s="70" t="s">
        <v>552</v>
      </c>
      <c r="D135" s="71">
        <v>4.6139999999999999</v>
      </c>
      <c r="E135" s="71">
        <v>84.426229500000005</v>
      </c>
    </row>
    <row r="136" spans="1:5" x14ac:dyDescent="0.2">
      <c r="A136" s="70" t="s">
        <v>552</v>
      </c>
      <c r="B136" s="70" t="s">
        <v>551</v>
      </c>
      <c r="C136" s="70" t="s">
        <v>552</v>
      </c>
      <c r="D136" s="71">
        <v>4.6139999999999999</v>
      </c>
      <c r="E136" s="71">
        <v>83.333333300000007</v>
      </c>
    </row>
    <row r="137" spans="1:5" x14ac:dyDescent="0.2">
      <c r="A137" s="70" t="s">
        <v>24804</v>
      </c>
      <c r="B137" s="70" t="s">
        <v>553</v>
      </c>
      <c r="C137" s="70" t="s">
        <v>24804</v>
      </c>
      <c r="D137" s="71">
        <v>6.0419999999999998</v>
      </c>
      <c r="E137" s="71">
        <v>93.820224699999997</v>
      </c>
    </row>
    <row r="138" spans="1:5" x14ac:dyDescent="0.2">
      <c r="A138" s="70" t="s">
        <v>555</v>
      </c>
      <c r="B138" s="70" t="s">
        <v>554</v>
      </c>
      <c r="C138" s="70" t="s">
        <v>555</v>
      </c>
      <c r="D138" s="71">
        <v>3.9750000000000001</v>
      </c>
      <c r="E138" s="71">
        <v>72.950819699999997</v>
      </c>
    </row>
    <row r="139" spans="1:5" x14ac:dyDescent="0.2">
      <c r="A139" s="70" t="s">
        <v>557</v>
      </c>
      <c r="B139" s="70" t="s">
        <v>556</v>
      </c>
      <c r="C139" s="70" t="s">
        <v>557</v>
      </c>
      <c r="D139" s="71">
        <v>14.587999999999999</v>
      </c>
      <c r="E139" s="71">
        <v>94.745222900000002</v>
      </c>
    </row>
    <row r="140" spans="1:5" x14ac:dyDescent="0.2">
      <c r="A140" s="70" t="s">
        <v>557</v>
      </c>
      <c r="B140" s="70" t="s">
        <v>556</v>
      </c>
      <c r="C140" s="70" t="s">
        <v>557</v>
      </c>
      <c r="D140" s="71">
        <v>14.587999999999999</v>
      </c>
      <c r="E140" s="71">
        <v>93.396226400000003</v>
      </c>
    </row>
    <row r="141" spans="1:5" x14ac:dyDescent="0.2">
      <c r="A141" s="70" t="s">
        <v>557</v>
      </c>
      <c r="B141" s="70" t="s">
        <v>556</v>
      </c>
      <c r="C141" s="70" t="s">
        <v>557</v>
      </c>
      <c r="D141" s="71">
        <v>14.587999999999999</v>
      </c>
      <c r="E141" s="71">
        <v>92.372881399999997</v>
      </c>
    </row>
    <row r="142" spans="1:5" x14ac:dyDescent="0.2">
      <c r="A142" s="70" t="s">
        <v>557</v>
      </c>
      <c r="B142" s="70" t="s">
        <v>556</v>
      </c>
      <c r="C142" s="70" t="s">
        <v>557</v>
      </c>
      <c r="D142" s="71">
        <v>14.587999999999999</v>
      </c>
      <c r="E142" s="71">
        <v>90.776698999999994</v>
      </c>
    </row>
    <row r="143" spans="1:5" x14ac:dyDescent="0.2">
      <c r="A143" s="70" t="s">
        <v>23548</v>
      </c>
      <c r="B143" s="70" t="s">
        <v>23549</v>
      </c>
      <c r="C143" s="70" t="s">
        <v>23548</v>
      </c>
      <c r="D143" s="71">
        <v>2.87</v>
      </c>
      <c r="E143" s="71">
        <v>54.519773999999998</v>
      </c>
    </row>
    <row r="144" spans="1:5" x14ac:dyDescent="0.2">
      <c r="A144" s="70" t="s">
        <v>559</v>
      </c>
      <c r="B144" s="70" t="s">
        <v>558</v>
      </c>
      <c r="C144" s="70" t="s">
        <v>559</v>
      </c>
      <c r="D144" s="71">
        <v>6.8639999999999999</v>
      </c>
      <c r="E144" s="71">
        <v>91.237113399999998</v>
      </c>
    </row>
    <row r="145" spans="1:5" x14ac:dyDescent="0.2">
      <c r="A145" s="70" t="s">
        <v>559</v>
      </c>
      <c r="B145" s="70" t="s">
        <v>558</v>
      </c>
      <c r="C145" s="70" t="s">
        <v>559</v>
      </c>
      <c r="D145" s="71">
        <v>6.8639999999999999</v>
      </c>
      <c r="E145" s="71">
        <v>84.740259699999996</v>
      </c>
    </row>
    <row r="146" spans="1:5" x14ac:dyDescent="0.2">
      <c r="A146" s="70" t="s">
        <v>559</v>
      </c>
      <c r="B146" s="70" t="s">
        <v>558</v>
      </c>
      <c r="C146" s="70" t="s">
        <v>559</v>
      </c>
      <c r="D146" s="71">
        <v>6.8639999999999999</v>
      </c>
      <c r="E146" s="71">
        <v>83.9171975</v>
      </c>
    </row>
    <row r="147" spans="1:5" x14ac:dyDescent="0.2">
      <c r="A147" s="70" t="s">
        <v>559</v>
      </c>
      <c r="B147" s="70" t="s">
        <v>558</v>
      </c>
      <c r="C147" s="70" t="s">
        <v>559</v>
      </c>
      <c r="D147" s="71">
        <v>6.8639999999999999</v>
      </c>
      <c r="E147" s="71">
        <v>78.985507200000001</v>
      </c>
    </row>
    <row r="148" spans="1:5" x14ac:dyDescent="0.2">
      <c r="A148" s="70" t="s">
        <v>559</v>
      </c>
      <c r="B148" s="70" t="s">
        <v>558</v>
      </c>
      <c r="C148" s="70" t="s">
        <v>559</v>
      </c>
      <c r="D148" s="71">
        <v>6.8639999999999999</v>
      </c>
      <c r="E148" s="71">
        <v>75.242718400000001</v>
      </c>
    </row>
    <row r="149" spans="1:5" x14ac:dyDescent="0.2">
      <c r="A149" s="70" t="s">
        <v>561</v>
      </c>
      <c r="B149" s="70" t="s">
        <v>560</v>
      </c>
      <c r="C149" s="70" t="s">
        <v>561</v>
      </c>
      <c r="D149" s="71">
        <v>7.3330000000000002</v>
      </c>
      <c r="E149" s="71">
        <v>97.093023299999999</v>
      </c>
    </row>
    <row r="150" spans="1:5" x14ac:dyDescent="0.2">
      <c r="A150" s="70" t="s">
        <v>561</v>
      </c>
      <c r="B150" s="70" t="s">
        <v>560</v>
      </c>
      <c r="C150" s="70" t="s">
        <v>561</v>
      </c>
      <c r="D150" s="71">
        <v>7.3330000000000002</v>
      </c>
      <c r="E150" s="71">
        <v>85.028248599999998</v>
      </c>
    </row>
    <row r="151" spans="1:5" x14ac:dyDescent="0.2">
      <c r="A151" s="70" t="s">
        <v>561</v>
      </c>
      <c r="B151" s="70" t="s">
        <v>560</v>
      </c>
      <c r="C151" s="70" t="s">
        <v>561</v>
      </c>
      <c r="D151" s="71">
        <v>7.3330000000000002</v>
      </c>
      <c r="E151" s="71">
        <v>77.184466</v>
      </c>
    </row>
    <row r="152" spans="1:5" x14ac:dyDescent="0.2">
      <c r="A152" s="70" t="s">
        <v>563</v>
      </c>
      <c r="B152" s="70" t="s">
        <v>562</v>
      </c>
      <c r="C152" s="70" t="s">
        <v>563</v>
      </c>
      <c r="D152" s="71">
        <v>7.6319999999999997</v>
      </c>
      <c r="E152" s="71">
        <v>94.7552448</v>
      </c>
    </row>
    <row r="153" spans="1:5" x14ac:dyDescent="0.2">
      <c r="A153" s="70" t="s">
        <v>563</v>
      </c>
      <c r="B153" s="70" t="s">
        <v>562</v>
      </c>
      <c r="C153" s="70" t="s">
        <v>563</v>
      </c>
      <c r="D153" s="71">
        <v>7.6319999999999997</v>
      </c>
      <c r="E153" s="71">
        <v>91.463414599999993</v>
      </c>
    </row>
    <row r="154" spans="1:5" x14ac:dyDescent="0.2">
      <c r="A154" s="70" t="s">
        <v>563</v>
      </c>
      <c r="B154" s="70" t="s">
        <v>562</v>
      </c>
      <c r="C154" s="70" t="s">
        <v>563</v>
      </c>
      <c r="D154" s="71">
        <v>7.6319999999999997</v>
      </c>
      <c r="E154" s="71">
        <v>86.158192099999994</v>
      </c>
    </row>
    <row r="155" spans="1:5" x14ac:dyDescent="0.2">
      <c r="A155" s="70" t="s">
        <v>565</v>
      </c>
      <c r="B155" s="70" t="s">
        <v>564</v>
      </c>
      <c r="C155" s="70" t="s">
        <v>565</v>
      </c>
      <c r="D155" s="71">
        <v>4.4109999999999996</v>
      </c>
      <c r="E155" s="71">
        <v>86.363636400000004</v>
      </c>
    </row>
    <row r="156" spans="1:5" x14ac:dyDescent="0.2">
      <c r="A156" s="70" t="s">
        <v>567</v>
      </c>
      <c r="B156" s="70" t="s">
        <v>566</v>
      </c>
      <c r="C156" s="70" t="s">
        <v>567</v>
      </c>
      <c r="D156" s="71">
        <v>1.1719999999999999</v>
      </c>
      <c r="E156" s="71">
        <v>13.5294118</v>
      </c>
    </row>
    <row r="157" spans="1:5" x14ac:dyDescent="0.2">
      <c r="A157" s="70" t="s">
        <v>571</v>
      </c>
      <c r="B157" s="70" t="s">
        <v>570</v>
      </c>
      <c r="C157" s="70" t="s">
        <v>571</v>
      </c>
      <c r="D157" s="71">
        <v>0.95899999999999996</v>
      </c>
      <c r="E157" s="71">
        <v>23.4375</v>
      </c>
    </row>
    <row r="158" spans="1:5" x14ac:dyDescent="0.2">
      <c r="A158" s="70" t="s">
        <v>573</v>
      </c>
      <c r="B158" s="70" t="s">
        <v>572</v>
      </c>
      <c r="C158" s="70" t="s">
        <v>573</v>
      </c>
      <c r="D158" s="71">
        <v>0.746</v>
      </c>
      <c r="E158" s="71">
        <v>18.3962264</v>
      </c>
    </row>
    <row r="159" spans="1:5" x14ac:dyDescent="0.2">
      <c r="A159" s="70" t="s">
        <v>573</v>
      </c>
      <c r="B159" s="70" t="s">
        <v>572</v>
      </c>
      <c r="C159" s="70" t="s">
        <v>573</v>
      </c>
      <c r="D159" s="71">
        <v>0.746</v>
      </c>
      <c r="E159" s="71">
        <v>15.909090900000001</v>
      </c>
    </row>
    <row r="160" spans="1:5" x14ac:dyDescent="0.2">
      <c r="A160" s="70" t="s">
        <v>575</v>
      </c>
      <c r="B160" s="70" t="s">
        <v>574</v>
      </c>
      <c r="C160" s="70" t="s">
        <v>575</v>
      </c>
      <c r="D160" s="71">
        <v>0.32300000000000001</v>
      </c>
      <c r="E160" s="71">
        <v>10.3174603</v>
      </c>
    </row>
    <row r="161" spans="1:5" x14ac:dyDescent="0.2">
      <c r="A161" s="70" t="s">
        <v>577</v>
      </c>
      <c r="B161" s="70" t="s">
        <v>576</v>
      </c>
      <c r="C161" s="70" t="s">
        <v>577</v>
      </c>
      <c r="D161" s="71">
        <v>1.0920000000000001</v>
      </c>
      <c r="E161" s="71">
        <v>40.109890100000001</v>
      </c>
    </row>
    <row r="162" spans="1:5" x14ac:dyDescent="0.2">
      <c r="A162" s="70" t="s">
        <v>577</v>
      </c>
      <c r="B162" s="70" t="s">
        <v>576</v>
      </c>
      <c r="C162" s="70" t="s">
        <v>577</v>
      </c>
      <c r="D162" s="71">
        <v>1.0920000000000001</v>
      </c>
      <c r="E162" s="71">
        <v>14.473684199999999</v>
      </c>
    </row>
    <row r="163" spans="1:5" x14ac:dyDescent="0.2">
      <c r="A163" s="70" t="s">
        <v>579</v>
      </c>
      <c r="B163" s="70" t="s">
        <v>578</v>
      </c>
      <c r="C163" s="70" t="s">
        <v>579</v>
      </c>
      <c r="D163" s="71">
        <v>0.45800000000000002</v>
      </c>
      <c r="E163" s="71">
        <v>7.5539567999999999</v>
      </c>
    </row>
    <row r="164" spans="1:5" x14ac:dyDescent="0.2">
      <c r="A164" s="70" t="s">
        <v>579</v>
      </c>
      <c r="B164" s="70" t="s">
        <v>578</v>
      </c>
      <c r="C164" s="70" t="s">
        <v>579</v>
      </c>
      <c r="D164" s="71">
        <v>0.45800000000000002</v>
      </c>
      <c r="E164" s="71">
        <v>7.3033707999999997</v>
      </c>
    </row>
    <row r="165" spans="1:5" x14ac:dyDescent="0.2">
      <c r="A165" s="70" t="s">
        <v>581</v>
      </c>
      <c r="B165" s="70" t="s">
        <v>580</v>
      </c>
      <c r="C165" s="70" t="s">
        <v>581</v>
      </c>
      <c r="D165" s="71">
        <v>0.76800000000000002</v>
      </c>
      <c r="E165" s="71">
        <v>26.4880952</v>
      </c>
    </row>
    <row r="166" spans="1:5" x14ac:dyDescent="0.2">
      <c r="A166" s="70" t="s">
        <v>581</v>
      </c>
      <c r="B166" s="70" t="s">
        <v>580</v>
      </c>
      <c r="C166" s="70" t="s">
        <v>581</v>
      </c>
      <c r="D166" s="71">
        <v>0.76800000000000002</v>
      </c>
      <c r="E166" s="71">
        <v>19.871794900000001</v>
      </c>
    </row>
    <row r="167" spans="1:5" x14ac:dyDescent="0.2">
      <c r="A167" s="70" t="s">
        <v>581</v>
      </c>
      <c r="B167" s="70" t="s">
        <v>580</v>
      </c>
      <c r="C167" s="70" t="s">
        <v>581</v>
      </c>
      <c r="D167" s="71">
        <v>0.76800000000000002</v>
      </c>
      <c r="E167" s="71">
        <v>12.202381000000001</v>
      </c>
    </row>
    <row r="168" spans="1:5" x14ac:dyDescent="0.2">
      <c r="A168" s="70" t="s">
        <v>583</v>
      </c>
      <c r="B168" s="70" t="s">
        <v>582</v>
      </c>
      <c r="C168" s="70" t="s">
        <v>583</v>
      </c>
      <c r="D168" s="71">
        <v>2.0499999999999998</v>
      </c>
      <c r="E168" s="71">
        <v>29.6875</v>
      </c>
    </row>
    <row r="169" spans="1:5" x14ac:dyDescent="0.2">
      <c r="A169" s="70" t="s">
        <v>585</v>
      </c>
      <c r="B169" s="70" t="s">
        <v>584</v>
      </c>
      <c r="C169" s="70" t="s">
        <v>585</v>
      </c>
      <c r="D169" s="71">
        <v>0.97399999999999998</v>
      </c>
      <c r="E169" s="71">
        <v>38.269230800000003</v>
      </c>
    </row>
    <row r="170" spans="1:5" x14ac:dyDescent="0.2">
      <c r="A170" s="70" t="s">
        <v>587</v>
      </c>
      <c r="B170" s="70" t="s">
        <v>586</v>
      </c>
      <c r="C170" s="70" t="s">
        <v>587</v>
      </c>
      <c r="D170" s="71">
        <v>0.42099999999999999</v>
      </c>
      <c r="E170" s="71">
        <v>9.4135802000000002</v>
      </c>
    </row>
    <row r="171" spans="1:5" x14ac:dyDescent="0.2">
      <c r="A171" s="70" t="s">
        <v>589</v>
      </c>
      <c r="B171" s="70" t="s">
        <v>588</v>
      </c>
      <c r="C171" s="70" t="s">
        <v>589</v>
      </c>
      <c r="D171" s="71">
        <v>2.83</v>
      </c>
      <c r="E171" s="71">
        <v>88.709677400000004</v>
      </c>
    </row>
    <row r="172" spans="1:5" x14ac:dyDescent="0.2">
      <c r="A172" s="70" t="s">
        <v>591</v>
      </c>
      <c r="B172" s="70" t="s">
        <v>590</v>
      </c>
      <c r="C172" s="70" t="s">
        <v>591</v>
      </c>
      <c r="D172" s="71">
        <v>2.0630000000000002</v>
      </c>
      <c r="E172" s="71">
        <v>46.323529399999998</v>
      </c>
    </row>
    <row r="173" spans="1:5" x14ac:dyDescent="0.2">
      <c r="A173" s="70" t="s">
        <v>593</v>
      </c>
      <c r="B173" s="70" t="s">
        <v>592</v>
      </c>
      <c r="C173" s="70" t="s">
        <v>593</v>
      </c>
      <c r="D173" s="71">
        <v>2.8359999999999999</v>
      </c>
      <c r="E173" s="71">
        <v>62.676056299999999</v>
      </c>
    </row>
    <row r="174" spans="1:5" x14ac:dyDescent="0.2">
      <c r="A174" s="70" t="s">
        <v>593</v>
      </c>
      <c r="B174" s="70" t="s">
        <v>592</v>
      </c>
      <c r="C174" s="70" t="s">
        <v>593</v>
      </c>
      <c r="D174" s="71">
        <v>2.8359999999999999</v>
      </c>
      <c r="E174" s="71">
        <v>42.255892299999999</v>
      </c>
    </row>
    <row r="175" spans="1:5" x14ac:dyDescent="0.2">
      <c r="A175" s="70" t="s">
        <v>595</v>
      </c>
      <c r="B175" s="70" t="s">
        <v>594</v>
      </c>
      <c r="C175" s="70" t="s">
        <v>595</v>
      </c>
      <c r="D175" s="71">
        <v>1.42</v>
      </c>
      <c r="E175" s="71">
        <v>11.952862</v>
      </c>
    </row>
    <row r="176" spans="1:5" x14ac:dyDescent="0.2">
      <c r="A176" s="70" t="s">
        <v>599</v>
      </c>
      <c r="B176" s="70" t="s">
        <v>598</v>
      </c>
      <c r="C176" s="70" t="s">
        <v>599</v>
      </c>
      <c r="D176" s="71">
        <v>0.153</v>
      </c>
      <c r="E176" s="71">
        <v>3.125</v>
      </c>
    </row>
    <row r="177" spans="1:5" x14ac:dyDescent="0.2">
      <c r="A177" s="70" t="s">
        <v>599</v>
      </c>
      <c r="B177" s="70" t="s">
        <v>598</v>
      </c>
      <c r="C177" s="70" t="s">
        <v>599</v>
      </c>
      <c r="D177" s="71">
        <v>0.153</v>
      </c>
      <c r="E177" s="71">
        <v>1.1111111</v>
      </c>
    </row>
    <row r="178" spans="1:5" x14ac:dyDescent="0.2">
      <c r="A178" s="70" t="s">
        <v>599</v>
      </c>
      <c r="B178" s="70" t="s">
        <v>598</v>
      </c>
      <c r="C178" s="70" t="s">
        <v>599</v>
      </c>
      <c r="D178" s="71">
        <v>0.153</v>
      </c>
      <c r="E178" s="71">
        <v>0.90909090000000004</v>
      </c>
    </row>
    <row r="179" spans="1:5" x14ac:dyDescent="0.2">
      <c r="A179" s="70" t="s">
        <v>601</v>
      </c>
      <c r="B179" s="70" t="s">
        <v>600</v>
      </c>
      <c r="C179" s="70" t="s">
        <v>601</v>
      </c>
      <c r="D179" s="71">
        <v>0.47099999999999997</v>
      </c>
      <c r="E179" s="71">
        <v>7.9059828999999997</v>
      </c>
    </row>
    <row r="180" spans="1:5" x14ac:dyDescent="0.2">
      <c r="A180" s="70" t="s">
        <v>601</v>
      </c>
      <c r="B180" s="70" t="s">
        <v>600</v>
      </c>
      <c r="C180" s="70" t="s">
        <v>601</v>
      </c>
      <c r="D180" s="71">
        <v>0.47099999999999997</v>
      </c>
      <c r="E180" s="71">
        <v>7.4404762</v>
      </c>
    </row>
    <row r="181" spans="1:5" x14ac:dyDescent="0.2">
      <c r="A181" s="70" t="s">
        <v>603</v>
      </c>
      <c r="B181" s="70" t="s">
        <v>602</v>
      </c>
      <c r="C181" s="70" t="s">
        <v>603</v>
      </c>
      <c r="D181" s="71">
        <v>0.65600000000000003</v>
      </c>
      <c r="E181" s="71">
        <v>16.025641</v>
      </c>
    </row>
    <row r="182" spans="1:5" x14ac:dyDescent="0.2">
      <c r="A182" s="70" t="s">
        <v>605</v>
      </c>
      <c r="B182" s="70" t="s">
        <v>604</v>
      </c>
      <c r="C182" s="70" t="s">
        <v>605</v>
      </c>
      <c r="D182" s="71">
        <v>0.58499999999999996</v>
      </c>
      <c r="E182" s="71">
        <v>10.2150538</v>
      </c>
    </row>
    <row r="183" spans="1:5" x14ac:dyDescent="0.2">
      <c r="A183" s="70" t="s">
        <v>607</v>
      </c>
      <c r="B183" s="70" t="s">
        <v>606</v>
      </c>
      <c r="C183" s="70" t="s">
        <v>607</v>
      </c>
      <c r="D183" s="71">
        <v>7.242</v>
      </c>
      <c r="E183" s="71">
        <v>91.3793103</v>
      </c>
    </row>
    <row r="184" spans="1:5" x14ac:dyDescent="0.2">
      <c r="A184" s="70" t="s">
        <v>607</v>
      </c>
      <c r="B184" s="70" t="s">
        <v>606</v>
      </c>
      <c r="C184" s="70" t="s">
        <v>607</v>
      </c>
      <c r="D184" s="71">
        <v>7.242</v>
      </c>
      <c r="E184" s="71">
        <v>88.1578947</v>
      </c>
    </row>
    <row r="185" spans="1:5" x14ac:dyDescent="0.2">
      <c r="A185" s="70" t="s">
        <v>609</v>
      </c>
      <c r="B185" s="70" t="s">
        <v>608</v>
      </c>
      <c r="C185" s="70" t="s">
        <v>609</v>
      </c>
      <c r="D185" s="71">
        <v>0.16500000000000001</v>
      </c>
      <c r="E185" s="71">
        <v>1.7241378999999999</v>
      </c>
    </row>
    <row r="186" spans="1:5" x14ac:dyDescent="0.2">
      <c r="A186" s="70" t="s">
        <v>611</v>
      </c>
      <c r="B186" s="70" t="s">
        <v>610</v>
      </c>
      <c r="C186" s="70" t="s">
        <v>611</v>
      </c>
      <c r="D186" s="71">
        <v>0.71899999999999997</v>
      </c>
      <c r="E186" s="71">
        <v>7.6271186000000002</v>
      </c>
    </row>
    <row r="187" spans="1:5" x14ac:dyDescent="0.2">
      <c r="A187" s="70" t="s">
        <v>613</v>
      </c>
      <c r="B187" s="70" t="s">
        <v>612</v>
      </c>
      <c r="C187" s="70" t="s">
        <v>613</v>
      </c>
      <c r="D187" s="71">
        <v>1.048</v>
      </c>
      <c r="E187" s="71">
        <v>30.982906</v>
      </c>
    </row>
    <row r="188" spans="1:5" x14ac:dyDescent="0.2">
      <c r="A188" s="70" t="s">
        <v>615</v>
      </c>
      <c r="B188" s="70" t="s">
        <v>614</v>
      </c>
      <c r="C188" s="70" t="s">
        <v>615</v>
      </c>
      <c r="D188" s="71">
        <v>1.0509999999999999</v>
      </c>
      <c r="E188" s="71">
        <v>31.410256400000002</v>
      </c>
    </row>
    <row r="189" spans="1:5" x14ac:dyDescent="0.2">
      <c r="A189" s="70" t="s">
        <v>617</v>
      </c>
      <c r="B189" s="70" t="s">
        <v>616</v>
      </c>
      <c r="C189" s="70" t="s">
        <v>617</v>
      </c>
      <c r="D189" s="71">
        <v>0.69099999999999995</v>
      </c>
      <c r="E189" s="71">
        <v>17.307692299999999</v>
      </c>
    </row>
    <row r="190" spans="1:5" x14ac:dyDescent="0.2">
      <c r="A190" s="70" t="s">
        <v>619</v>
      </c>
      <c r="B190" s="70" t="s">
        <v>618</v>
      </c>
      <c r="C190" s="70" t="s">
        <v>619</v>
      </c>
      <c r="D190" s="71">
        <v>1.208</v>
      </c>
      <c r="E190" s="71">
        <v>10.5072464</v>
      </c>
    </row>
    <row r="191" spans="1:5" x14ac:dyDescent="0.2">
      <c r="A191" s="70" t="s">
        <v>621</v>
      </c>
      <c r="B191" s="70" t="s">
        <v>620</v>
      </c>
      <c r="C191" s="70" t="s">
        <v>621</v>
      </c>
      <c r="D191" s="71">
        <v>0.80600000000000005</v>
      </c>
      <c r="E191" s="71">
        <v>10.25</v>
      </c>
    </row>
    <row r="192" spans="1:5" x14ac:dyDescent="0.2">
      <c r="A192" s="70" t="s">
        <v>623</v>
      </c>
      <c r="B192" s="70" t="s">
        <v>622</v>
      </c>
      <c r="C192" s="70" t="s">
        <v>623</v>
      </c>
      <c r="D192" s="71">
        <v>2.7589999999999999</v>
      </c>
      <c r="E192" s="71">
        <v>53.954802299999997</v>
      </c>
    </row>
    <row r="193" spans="1:5" x14ac:dyDescent="0.2">
      <c r="A193" s="70" t="s">
        <v>625</v>
      </c>
      <c r="B193" s="70" t="s">
        <v>624</v>
      </c>
      <c r="C193" s="70" t="s">
        <v>625</v>
      </c>
      <c r="D193" s="71">
        <v>1.2629999999999999</v>
      </c>
      <c r="E193" s="71">
        <v>25.7062147</v>
      </c>
    </row>
    <row r="194" spans="1:5" x14ac:dyDescent="0.2">
      <c r="A194" s="70" t="s">
        <v>631</v>
      </c>
      <c r="B194" s="70" t="s">
        <v>630</v>
      </c>
      <c r="C194" s="70" t="s">
        <v>631</v>
      </c>
      <c r="D194" s="71">
        <v>1</v>
      </c>
      <c r="E194" s="71">
        <v>41.964285699999998</v>
      </c>
    </row>
    <row r="195" spans="1:5" x14ac:dyDescent="0.2">
      <c r="A195" s="70" t="s">
        <v>629</v>
      </c>
      <c r="B195" s="70" t="s">
        <v>628</v>
      </c>
      <c r="C195" s="70" t="s">
        <v>629</v>
      </c>
      <c r="D195" s="71">
        <v>0.25600000000000001</v>
      </c>
      <c r="E195" s="71">
        <v>0.60975610000000002</v>
      </c>
    </row>
    <row r="196" spans="1:5" x14ac:dyDescent="0.2">
      <c r="A196" s="70" t="s">
        <v>627</v>
      </c>
      <c r="B196" s="70" t="s">
        <v>626</v>
      </c>
      <c r="C196" s="70" t="s">
        <v>627</v>
      </c>
      <c r="D196" s="71">
        <v>0.80300000000000005</v>
      </c>
      <c r="E196" s="71">
        <v>10.2380952</v>
      </c>
    </row>
    <row r="197" spans="1:5" x14ac:dyDescent="0.2">
      <c r="A197" s="70" t="s">
        <v>633</v>
      </c>
      <c r="B197" s="70" t="s">
        <v>632</v>
      </c>
      <c r="C197" s="70" t="s">
        <v>633</v>
      </c>
      <c r="D197" s="71">
        <v>1.4179999999999999</v>
      </c>
      <c r="E197" s="71">
        <v>20.348837199999998</v>
      </c>
    </row>
    <row r="198" spans="1:5" x14ac:dyDescent="0.2">
      <c r="A198" s="70" t="s">
        <v>635</v>
      </c>
      <c r="B198" s="70" t="s">
        <v>634</v>
      </c>
      <c r="C198" s="70" t="s">
        <v>635</v>
      </c>
      <c r="D198" s="71">
        <v>0.97399999999999998</v>
      </c>
      <c r="E198" s="71">
        <v>14.5238095</v>
      </c>
    </row>
    <row r="199" spans="1:5" x14ac:dyDescent="0.2">
      <c r="A199" s="70" t="s">
        <v>637</v>
      </c>
      <c r="B199" s="70" t="s">
        <v>636</v>
      </c>
      <c r="C199" s="70" t="s">
        <v>637</v>
      </c>
      <c r="D199" s="71">
        <v>1.111</v>
      </c>
      <c r="E199" s="71">
        <v>31.818181800000001</v>
      </c>
    </row>
    <row r="200" spans="1:5" x14ac:dyDescent="0.2">
      <c r="A200" s="70" t="s">
        <v>639</v>
      </c>
      <c r="B200" s="70" t="s">
        <v>638</v>
      </c>
      <c r="C200" s="70" t="s">
        <v>639</v>
      </c>
      <c r="D200" s="71">
        <v>0.53200000000000003</v>
      </c>
      <c r="E200" s="71">
        <v>11.8181818</v>
      </c>
    </row>
    <row r="201" spans="1:5" x14ac:dyDescent="0.2">
      <c r="A201" s="70" t="s">
        <v>641</v>
      </c>
      <c r="B201" s="70" t="s">
        <v>640</v>
      </c>
      <c r="C201" s="70" t="s">
        <v>641</v>
      </c>
      <c r="D201" s="71">
        <v>1.96</v>
      </c>
      <c r="E201" s="71">
        <v>44.230769199999997</v>
      </c>
    </row>
    <row r="202" spans="1:5" x14ac:dyDescent="0.2">
      <c r="A202" s="70" t="s">
        <v>641</v>
      </c>
      <c r="B202" s="70" t="s">
        <v>640</v>
      </c>
      <c r="C202" s="70" t="s">
        <v>641</v>
      </c>
      <c r="D202" s="71">
        <v>1.96</v>
      </c>
      <c r="E202" s="71">
        <v>39.830508500000001</v>
      </c>
    </row>
    <row r="203" spans="1:5" ht="32" x14ac:dyDescent="0.2">
      <c r="A203" s="70" t="s">
        <v>24805</v>
      </c>
      <c r="B203" s="70" t="s">
        <v>642</v>
      </c>
      <c r="C203" s="70" t="s">
        <v>24805</v>
      </c>
      <c r="D203" s="71">
        <v>2.048</v>
      </c>
      <c r="E203" s="71">
        <v>48.076923100000002</v>
      </c>
    </row>
    <row r="204" spans="1:5" ht="32" x14ac:dyDescent="0.2">
      <c r="A204" s="70" t="s">
        <v>24805</v>
      </c>
      <c r="B204" s="70" t="s">
        <v>642</v>
      </c>
      <c r="C204" s="70" t="s">
        <v>24805</v>
      </c>
      <c r="D204" s="71">
        <v>2.048</v>
      </c>
      <c r="E204" s="71">
        <v>43.785310699999997</v>
      </c>
    </row>
    <row r="205" spans="1:5" x14ac:dyDescent="0.2">
      <c r="A205" s="70" t="s">
        <v>644</v>
      </c>
      <c r="B205" s="70" t="s">
        <v>643</v>
      </c>
      <c r="C205" s="70" t="s">
        <v>644</v>
      </c>
      <c r="D205" s="71">
        <v>1.0900000000000001</v>
      </c>
      <c r="E205" s="71">
        <v>28.8461538</v>
      </c>
    </row>
    <row r="206" spans="1:5" x14ac:dyDescent="0.2">
      <c r="A206" s="70" t="s">
        <v>644</v>
      </c>
      <c r="B206" s="70" t="s">
        <v>643</v>
      </c>
      <c r="C206" s="70" t="s">
        <v>644</v>
      </c>
      <c r="D206" s="71">
        <v>1.0900000000000001</v>
      </c>
      <c r="E206" s="71">
        <v>21.7514124</v>
      </c>
    </row>
    <row r="207" spans="1:5" x14ac:dyDescent="0.2">
      <c r="A207" s="70" t="s">
        <v>646</v>
      </c>
      <c r="B207" s="70" t="s">
        <v>645</v>
      </c>
      <c r="C207" s="70" t="s">
        <v>646</v>
      </c>
      <c r="D207" s="71">
        <v>5.266</v>
      </c>
      <c r="E207" s="71">
        <v>91.558441599999995</v>
      </c>
    </row>
    <row r="208" spans="1:5" x14ac:dyDescent="0.2">
      <c r="A208" s="70" t="s">
        <v>646</v>
      </c>
      <c r="B208" s="70" t="s">
        <v>645</v>
      </c>
      <c r="C208" s="70" t="s">
        <v>646</v>
      </c>
      <c r="D208" s="71">
        <v>5.266</v>
      </c>
      <c r="E208" s="71">
        <v>90.384615400000001</v>
      </c>
    </row>
    <row r="209" spans="1:5" x14ac:dyDescent="0.2">
      <c r="A209" s="70" t="s">
        <v>646</v>
      </c>
      <c r="B209" s="70" t="s">
        <v>645</v>
      </c>
      <c r="C209" s="70" t="s">
        <v>646</v>
      </c>
      <c r="D209" s="71">
        <v>5.266</v>
      </c>
      <c r="E209" s="71">
        <v>89.436619699999994</v>
      </c>
    </row>
    <row r="210" spans="1:5" x14ac:dyDescent="0.2">
      <c r="A210" s="70" t="s">
        <v>646</v>
      </c>
      <c r="B210" s="70" t="s">
        <v>645</v>
      </c>
      <c r="C210" s="70" t="s">
        <v>646</v>
      </c>
      <c r="D210" s="71">
        <v>5.266</v>
      </c>
      <c r="E210" s="71">
        <v>83.670033700000005</v>
      </c>
    </row>
    <row r="211" spans="1:5" x14ac:dyDescent="0.2">
      <c r="A211" s="70" t="s">
        <v>24806</v>
      </c>
      <c r="B211" s="70" t="s">
        <v>647</v>
      </c>
      <c r="C211" s="70" t="s">
        <v>24806</v>
      </c>
      <c r="D211" s="71">
        <v>0.96799999999999997</v>
      </c>
      <c r="E211" s="71">
        <v>21.1538462</v>
      </c>
    </row>
    <row r="212" spans="1:5" x14ac:dyDescent="0.2">
      <c r="A212" s="70" t="s">
        <v>24806</v>
      </c>
      <c r="B212" s="70" t="s">
        <v>647</v>
      </c>
      <c r="C212" s="70" t="s">
        <v>24806</v>
      </c>
      <c r="D212" s="71">
        <v>0.96799999999999997</v>
      </c>
      <c r="E212" s="71">
        <v>13.380281699999999</v>
      </c>
    </row>
    <row r="213" spans="1:5" x14ac:dyDescent="0.2">
      <c r="A213" s="70" t="s">
        <v>24806</v>
      </c>
      <c r="B213" s="70" t="s">
        <v>647</v>
      </c>
      <c r="C213" s="70" t="s">
        <v>24806</v>
      </c>
      <c r="D213" s="71">
        <v>0.96799999999999997</v>
      </c>
      <c r="E213" s="71">
        <v>6.2289561999999998</v>
      </c>
    </row>
    <row r="214" spans="1:5" x14ac:dyDescent="0.2">
      <c r="A214" s="70" t="s">
        <v>24806</v>
      </c>
      <c r="B214" s="70" t="s">
        <v>647</v>
      </c>
      <c r="C214" s="70" t="s">
        <v>24806</v>
      </c>
      <c r="D214" s="71">
        <v>0.96799999999999997</v>
      </c>
      <c r="E214" s="71">
        <v>3.2467532000000001</v>
      </c>
    </row>
    <row r="215" spans="1:5" x14ac:dyDescent="0.2">
      <c r="A215" s="70" t="s">
        <v>23550</v>
      </c>
      <c r="B215" s="70" t="s">
        <v>23551</v>
      </c>
      <c r="C215" s="70" t="s">
        <v>23550</v>
      </c>
      <c r="D215" s="71">
        <v>1.226</v>
      </c>
      <c r="E215" s="71">
        <v>22.435897400000002</v>
      </c>
    </row>
    <row r="216" spans="1:5" x14ac:dyDescent="0.2">
      <c r="A216" s="70" t="s">
        <v>651</v>
      </c>
      <c r="B216" s="70" t="s">
        <v>650</v>
      </c>
      <c r="C216" s="70" t="s">
        <v>651</v>
      </c>
      <c r="D216" s="71">
        <v>4.016</v>
      </c>
      <c r="E216" s="71">
        <v>90.441176499999997</v>
      </c>
    </row>
    <row r="217" spans="1:5" x14ac:dyDescent="0.2">
      <c r="A217" s="70" t="s">
        <v>649</v>
      </c>
      <c r="B217" s="70" t="s">
        <v>648</v>
      </c>
      <c r="C217" s="70" t="s">
        <v>649</v>
      </c>
      <c r="D217" s="71">
        <v>1.048</v>
      </c>
      <c r="E217" s="71">
        <v>12.5</v>
      </c>
    </row>
    <row r="218" spans="1:5" x14ac:dyDescent="0.2">
      <c r="A218" s="70" t="s">
        <v>653</v>
      </c>
      <c r="B218" s="70" t="s">
        <v>652</v>
      </c>
      <c r="C218" s="70" t="s">
        <v>653</v>
      </c>
      <c r="D218" s="71">
        <v>3.4180000000000001</v>
      </c>
      <c r="E218" s="71">
        <v>58.391608400000003</v>
      </c>
    </row>
    <row r="219" spans="1:5" x14ac:dyDescent="0.2">
      <c r="A219" s="70" t="s">
        <v>655</v>
      </c>
      <c r="B219" s="70" t="s">
        <v>654</v>
      </c>
      <c r="C219" s="70" t="s">
        <v>655</v>
      </c>
      <c r="D219" s="71">
        <v>0.55000000000000004</v>
      </c>
      <c r="E219" s="71">
        <v>4.5454545</v>
      </c>
    </row>
    <row r="220" spans="1:5" x14ac:dyDescent="0.2">
      <c r="A220" s="70" t="s">
        <v>657</v>
      </c>
      <c r="B220" s="70" t="s">
        <v>656</v>
      </c>
      <c r="C220" s="70" t="s">
        <v>657</v>
      </c>
      <c r="D220" s="71">
        <v>0.623</v>
      </c>
      <c r="E220" s="71">
        <v>20.2970297</v>
      </c>
    </row>
    <row r="221" spans="1:5" x14ac:dyDescent="0.2">
      <c r="A221" s="70" t="s">
        <v>659</v>
      </c>
      <c r="B221" s="70" t="s">
        <v>658</v>
      </c>
      <c r="C221" s="70" t="s">
        <v>659</v>
      </c>
      <c r="D221" s="71">
        <v>1</v>
      </c>
      <c r="E221" s="71">
        <v>41.964285699999998</v>
      </c>
    </row>
    <row r="222" spans="1:5" x14ac:dyDescent="0.2">
      <c r="A222" s="70" t="s">
        <v>659</v>
      </c>
      <c r="B222" s="70" t="s">
        <v>658</v>
      </c>
      <c r="C222" s="70" t="s">
        <v>659</v>
      </c>
      <c r="D222" s="71">
        <v>1</v>
      </c>
      <c r="E222" s="71">
        <v>2.8846153999999999</v>
      </c>
    </row>
    <row r="223" spans="1:5" x14ac:dyDescent="0.2">
      <c r="A223" s="70" t="s">
        <v>661</v>
      </c>
      <c r="B223" s="70" t="s">
        <v>660</v>
      </c>
      <c r="C223" s="70" t="s">
        <v>661</v>
      </c>
      <c r="D223" s="71">
        <v>0.65800000000000003</v>
      </c>
      <c r="E223" s="71">
        <v>1.7045455</v>
      </c>
    </row>
    <row r="224" spans="1:5" x14ac:dyDescent="0.2">
      <c r="A224" s="70" t="s">
        <v>663</v>
      </c>
      <c r="B224" s="70" t="s">
        <v>662</v>
      </c>
      <c r="C224" s="70" t="s">
        <v>663</v>
      </c>
      <c r="D224" s="71">
        <v>0.90900000000000003</v>
      </c>
      <c r="E224" s="71">
        <v>11.1764706</v>
      </c>
    </row>
    <row r="225" spans="1:5" x14ac:dyDescent="0.2">
      <c r="A225" s="70" t="s">
        <v>665</v>
      </c>
      <c r="B225" s="70" t="s">
        <v>664</v>
      </c>
      <c r="C225" s="70" t="s">
        <v>665</v>
      </c>
      <c r="D225" s="71">
        <v>1.2270000000000001</v>
      </c>
      <c r="E225" s="71">
        <v>35.714285699999998</v>
      </c>
    </row>
    <row r="226" spans="1:5" x14ac:dyDescent="0.2">
      <c r="A226" s="70" t="s">
        <v>665</v>
      </c>
      <c r="B226" s="70" t="s">
        <v>664</v>
      </c>
      <c r="C226" s="70" t="s">
        <v>665</v>
      </c>
      <c r="D226" s="71">
        <v>1.2270000000000001</v>
      </c>
      <c r="E226" s="71">
        <v>25.2941176</v>
      </c>
    </row>
    <row r="227" spans="1:5" x14ac:dyDescent="0.2">
      <c r="A227" s="70" t="s">
        <v>667</v>
      </c>
      <c r="B227" s="70" t="s">
        <v>666</v>
      </c>
      <c r="C227" s="70" t="s">
        <v>667</v>
      </c>
      <c r="D227" s="71">
        <v>1.341</v>
      </c>
      <c r="E227" s="71">
        <v>15</v>
      </c>
    </row>
    <row r="228" spans="1:5" x14ac:dyDescent="0.2">
      <c r="A228" s="70" t="s">
        <v>669</v>
      </c>
      <c r="B228" s="70" t="s">
        <v>668</v>
      </c>
      <c r="C228" s="70" t="s">
        <v>669</v>
      </c>
      <c r="D228" s="71">
        <v>0.79700000000000004</v>
      </c>
      <c r="E228" s="71">
        <v>24.4680851</v>
      </c>
    </row>
    <row r="229" spans="1:5" x14ac:dyDescent="0.2">
      <c r="A229" s="70" t="s">
        <v>671</v>
      </c>
      <c r="B229" s="70" t="s">
        <v>670</v>
      </c>
      <c r="C229" s="70" t="s">
        <v>671</v>
      </c>
      <c r="D229" s="71">
        <v>1.9730000000000001</v>
      </c>
      <c r="E229" s="71">
        <v>42.25</v>
      </c>
    </row>
    <row r="230" spans="1:5" x14ac:dyDescent="0.2">
      <c r="A230" s="70" t="s">
        <v>23552</v>
      </c>
      <c r="B230" s="70" t="s">
        <v>672</v>
      </c>
      <c r="C230" s="70" t="s">
        <v>23552</v>
      </c>
      <c r="D230" s="71">
        <v>1.395</v>
      </c>
      <c r="E230" s="71">
        <v>35.882352900000001</v>
      </c>
    </row>
    <row r="231" spans="1:5" x14ac:dyDescent="0.2">
      <c r="A231" s="70" t="s">
        <v>674</v>
      </c>
      <c r="B231" s="70" t="s">
        <v>673</v>
      </c>
      <c r="C231" s="70" t="s">
        <v>674</v>
      </c>
      <c r="D231" s="71">
        <v>4.3499999999999996</v>
      </c>
      <c r="E231" s="71">
        <v>93.589743600000006</v>
      </c>
    </row>
    <row r="232" spans="1:5" x14ac:dyDescent="0.2">
      <c r="A232" s="70" t="s">
        <v>676</v>
      </c>
      <c r="B232" s="70" t="s">
        <v>675</v>
      </c>
      <c r="C232" s="70" t="s">
        <v>676</v>
      </c>
      <c r="D232" s="71">
        <v>0.46400000000000002</v>
      </c>
      <c r="E232" s="71">
        <v>1.2820513</v>
      </c>
    </row>
    <row r="233" spans="1:5" x14ac:dyDescent="0.2">
      <c r="A233" s="70" t="s">
        <v>678</v>
      </c>
      <c r="B233" s="70" t="s">
        <v>677</v>
      </c>
      <c r="C233" s="70" t="s">
        <v>678</v>
      </c>
      <c r="D233" s="71">
        <v>1.196</v>
      </c>
      <c r="E233" s="71">
        <v>9.8684211000000008</v>
      </c>
    </row>
    <row r="234" spans="1:5" x14ac:dyDescent="0.2">
      <c r="A234" s="70" t="s">
        <v>680</v>
      </c>
      <c r="B234" s="70" t="s">
        <v>679</v>
      </c>
      <c r="C234" s="70" t="s">
        <v>680</v>
      </c>
      <c r="D234" s="71">
        <v>0.69199999999999995</v>
      </c>
      <c r="E234" s="71">
        <v>22.321428600000001</v>
      </c>
    </row>
    <row r="235" spans="1:5" x14ac:dyDescent="0.2">
      <c r="A235" s="70" t="s">
        <v>682</v>
      </c>
      <c r="B235" s="70" t="s">
        <v>681</v>
      </c>
      <c r="C235" s="70" t="s">
        <v>682</v>
      </c>
      <c r="D235" s="71">
        <v>2.1070000000000002</v>
      </c>
      <c r="E235" s="71">
        <v>22.820512799999999</v>
      </c>
    </row>
    <row r="236" spans="1:5" x14ac:dyDescent="0.2">
      <c r="A236" s="70" t="s">
        <v>684</v>
      </c>
      <c r="B236" s="70" t="s">
        <v>683</v>
      </c>
      <c r="C236" s="70" t="s">
        <v>684</v>
      </c>
      <c r="D236" s="71">
        <v>1.39</v>
      </c>
      <c r="E236" s="71">
        <v>8.4615384999999996</v>
      </c>
    </row>
    <row r="237" spans="1:5" x14ac:dyDescent="0.2">
      <c r="A237" s="70" t="s">
        <v>686</v>
      </c>
      <c r="B237" s="70" t="s">
        <v>685</v>
      </c>
      <c r="C237" s="70" t="s">
        <v>686</v>
      </c>
      <c r="D237" s="71">
        <v>0.627</v>
      </c>
      <c r="E237" s="71">
        <v>68.5</v>
      </c>
    </row>
    <row r="238" spans="1:5" x14ac:dyDescent="0.2">
      <c r="A238" s="70" t="s">
        <v>688</v>
      </c>
      <c r="B238" s="70" t="s">
        <v>687</v>
      </c>
      <c r="C238" s="70" t="s">
        <v>688</v>
      </c>
      <c r="D238" s="71">
        <v>0.629</v>
      </c>
      <c r="E238" s="71">
        <v>17.924528299999999</v>
      </c>
    </row>
    <row r="239" spans="1:5" x14ac:dyDescent="0.2">
      <c r="A239" s="70" t="s">
        <v>688</v>
      </c>
      <c r="B239" s="70" t="s">
        <v>687</v>
      </c>
      <c r="C239" s="70" t="s">
        <v>688</v>
      </c>
      <c r="D239" s="71">
        <v>0.629</v>
      </c>
      <c r="E239" s="71">
        <v>17.559523800000001</v>
      </c>
    </row>
    <row r="240" spans="1:5" x14ac:dyDescent="0.2">
      <c r="A240" s="70" t="s">
        <v>690</v>
      </c>
      <c r="B240" s="70" t="s">
        <v>689</v>
      </c>
      <c r="C240" s="70" t="s">
        <v>690</v>
      </c>
      <c r="D240" s="71">
        <v>0.9</v>
      </c>
      <c r="E240" s="71">
        <v>11.858974399999999</v>
      </c>
    </row>
    <row r="241" spans="1:5" x14ac:dyDescent="0.2">
      <c r="A241" s="70" t="s">
        <v>692</v>
      </c>
      <c r="B241" s="70" t="s">
        <v>691</v>
      </c>
      <c r="C241" s="70" t="s">
        <v>692</v>
      </c>
      <c r="D241" s="71">
        <v>0.222</v>
      </c>
      <c r="E241" s="71">
        <v>9.3582888000000004</v>
      </c>
    </row>
    <row r="242" spans="1:5" x14ac:dyDescent="0.2">
      <c r="A242" s="70" t="s">
        <v>694</v>
      </c>
      <c r="B242" s="70" t="s">
        <v>693</v>
      </c>
      <c r="C242" s="70" t="s">
        <v>694</v>
      </c>
      <c r="D242" s="71">
        <v>7.6559999999999997</v>
      </c>
      <c r="E242" s="71">
        <v>99.367088600000002</v>
      </c>
    </row>
    <row r="243" spans="1:5" x14ac:dyDescent="0.2">
      <c r="A243" s="70" t="s">
        <v>694</v>
      </c>
      <c r="B243" s="70" t="s">
        <v>693</v>
      </c>
      <c r="C243" s="70" t="s">
        <v>694</v>
      </c>
      <c r="D243" s="71">
        <v>7.6559999999999997</v>
      </c>
      <c r="E243" s="71">
        <v>86.7834395</v>
      </c>
    </row>
    <row r="244" spans="1:5" x14ac:dyDescent="0.2">
      <c r="A244" s="70" t="s">
        <v>704</v>
      </c>
      <c r="B244" s="70" t="s">
        <v>703</v>
      </c>
      <c r="C244" s="70" t="s">
        <v>704</v>
      </c>
      <c r="D244" s="71">
        <v>2.4580000000000002</v>
      </c>
      <c r="E244" s="71">
        <v>96.141975299999999</v>
      </c>
    </row>
    <row r="245" spans="1:5" x14ac:dyDescent="0.2">
      <c r="A245" s="70" t="s">
        <v>698</v>
      </c>
      <c r="B245" s="70" t="s">
        <v>697</v>
      </c>
      <c r="C245" s="70" t="s">
        <v>698</v>
      </c>
      <c r="D245" s="71">
        <v>0.58799999999999997</v>
      </c>
      <c r="E245" s="71">
        <v>28.2407407</v>
      </c>
    </row>
    <row r="246" spans="1:5" x14ac:dyDescent="0.2">
      <c r="A246" s="70" t="s">
        <v>700</v>
      </c>
      <c r="B246" s="70" t="s">
        <v>699</v>
      </c>
      <c r="C246" s="70" t="s">
        <v>700</v>
      </c>
      <c r="D246" s="71">
        <v>0.91900000000000004</v>
      </c>
      <c r="E246" s="71">
        <v>58.796296300000002</v>
      </c>
    </row>
    <row r="247" spans="1:5" x14ac:dyDescent="0.2">
      <c r="A247" s="70" t="s">
        <v>702</v>
      </c>
      <c r="B247" s="70" t="s">
        <v>701</v>
      </c>
      <c r="C247" s="70" t="s">
        <v>702</v>
      </c>
      <c r="D247" s="71">
        <v>0.61799999999999999</v>
      </c>
      <c r="E247" s="71">
        <v>30.401234599999999</v>
      </c>
    </row>
    <row r="248" spans="1:5" x14ac:dyDescent="0.2">
      <c r="A248" s="70" t="s">
        <v>702</v>
      </c>
      <c r="B248" s="70" t="s">
        <v>701</v>
      </c>
      <c r="C248" s="70" t="s">
        <v>702</v>
      </c>
      <c r="D248" s="71">
        <v>0.61799999999999999</v>
      </c>
      <c r="E248" s="71">
        <v>14.4230769</v>
      </c>
    </row>
    <row r="249" spans="1:5" x14ac:dyDescent="0.2">
      <c r="A249" s="70" t="s">
        <v>696</v>
      </c>
      <c r="B249" s="70" t="s">
        <v>695</v>
      </c>
      <c r="C249" s="70" t="s">
        <v>696</v>
      </c>
      <c r="D249" s="71">
        <v>0.79100000000000004</v>
      </c>
      <c r="E249" s="71">
        <v>26.730769200000001</v>
      </c>
    </row>
    <row r="250" spans="1:5" x14ac:dyDescent="0.2">
      <c r="A250" s="70" t="s">
        <v>706</v>
      </c>
      <c r="B250" s="70" t="s">
        <v>705</v>
      </c>
      <c r="C250" s="70" t="s">
        <v>706</v>
      </c>
      <c r="D250" s="71">
        <v>2.1019999999999999</v>
      </c>
      <c r="E250" s="71">
        <v>48.897058800000003</v>
      </c>
    </row>
    <row r="251" spans="1:5" x14ac:dyDescent="0.2">
      <c r="A251" s="70" t="s">
        <v>708</v>
      </c>
      <c r="B251" s="70" t="s">
        <v>707</v>
      </c>
      <c r="C251" s="70" t="s">
        <v>708</v>
      </c>
      <c r="D251" s="71">
        <v>1.897</v>
      </c>
      <c r="E251" s="71">
        <v>48.846153800000003</v>
      </c>
    </row>
    <row r="252" spans="1:5" x14ac:dyDescent="0.2">
      <c r="A252" s="70" t="s">
        <v>708</v>
      </c>
      <c r="B252" s="70" t="s">
        <v>707</v>
      </c>
      <c r="C252" s="70" t="s">
        <v>708</v>
      </c>
      <c r="D252" s="71">
        <v>1.897</v>
      </c>
      <c r="E252" s="71">
        <v>42.279411799999998</v>
      </c>
    </row>
    <row r="253" spans="1:5" x14ac:dyDescent="0.2">
      <c r="A253" s="70" t="s">
        <v>710</v>
      </c>
      <c r="B253" s="70" t="s">
        <v>709</v>
      </c>
      <c r="C253" s="70" t="s">
        <v>710</v>
      </c>
      <c r="D253" s="71">
        <v>2.008</v>
      </c>
      <c r="E253" s="71">
        <v>44.485294099999997</v>
      </c>
    </row>
    <row r="254" spans="1:5" x14ac:dyDescent="0.2">
      <c r="A254" s="70" t="s">
        <v>710</v>
      </c>
      <c r="B254" s="70" t="s">
        <v>709</v>
      </c>
      <c r="C254" s="70" t="s">
        <v>710</v>
      </c>
      <c r="D254" s="71">
        <v>2.008</v>
      </c>
      <c r="E254" s="71">
        <v>38.375796200000003</v>
      </c>
    </row>
    <row r="255" spans="1:5" x14ac:dyDescent="0.2">
      <c r="A255" s="70" t="s">
        <v>714</v>
      </c>
      <c r="B255" s="70" t="s">
        <v>713</v>
      </c>
      <c r="C255" s="70" t="s">
        <v>714</v>
      </c>
      <c r="D255" s="71">
        <v>0.249</v>
      </c>
      <c r="E255" s="71">
        <v>4.5454545</v>
      </c>
    </row>
    <row r="256" spans="1:5" x14ac:dyDescent="0.2">
      <c r="A256" s="70" t="s">
        <v>712</v>
      </c>
      <c r="B256" s="70" t="s">
        <v>711</v>
      </c>
      <c r="C256" s="70" t="s">
        <v>712</v>
      </c>
      <c r="D256" s="71">
        <v>0.64200000000000002</v>
      </c>
      <c r="E256" s="71">
        <v>3.2608695999999999</v>
      </c>
    </row>
    <row r="257" spans="1:5" x14ac:dyDescent="0.2">
      <c r="A257" s="70" t="s">
        <v>716</v>
      </c>
      <c r="B257" s="70" t="s">
        <v>715</v>
      </c>
      <c r="C257" s="70" t="s">
        <v>716</v>
      </c>
      <c r="D257" s="71">
        <v>0.628</v>
      </c>
      <c r="E257" s="71">
        <v>15.4545455</v>
      </c>
    </row>
    <row r="258" spans="1:5" x14ac:dyDescent="0.2">
      <c r="A258" s="70" t="s">
        <v>718</v>
      </c>
      <c r="B258" s="70" t="s">
        <v>717</v>
      </c>
      <c r="C258" s="70" t="s">
        <v>718</v>
      </c>
      <c r="D258" s="71">
        <v>0.93799999999999994</v>
      </c>
      <c r="E258" s="71">
        <v>27.215189899999999</v>
      </c>
    </row>
    <row r="259" spans="1:5" x14ac:dyDescent="0.2">
      <c r="A259" s="70" t="s">
        <v>720</v>
      </c>
      <c r="B259" s="70" t="s">
        <v>719</v>
      </c>
      <c r="C259" s="70" t="s">
        <v>720</v>
      </c>
      <c r="D259" s="71">
        <v>2.09</v>
      </c>
      <c r="E259" s="71">
        <v>75.316455700000006</v>
      </c>
    </row>
    <row r="260" spans="1:5" x14ac:dyDescent="0.2">
      <c r="A260" s="70" t="s">
        <v>722</v>
      </c>
      <c r="B260" s="70" t="s">
        <v>721</v>
      </c>
      <c r="C260" s="70" t="s">
        <v>722</v>
      </c>
      <c r="D260" s="71">
        <v>1.0860000000000001</v>
      </c>
      <c r="E260" s="71">
        <v>10</v>
      </c>
    </row>
    <row r="261" spans="1:5" x14ac:dyDescent="0.2">
      <c r="A261" s="70" t="s">
        <v>722</v>
      </c>
      <c r="B261" s="70" t="s">
        <v>721</v>
      </c>
      <c r="C261" s="70" t="s">
        <v>722</v>
      </c>
      <c r="D261" s="71">
        <v>1.0860000000000001</v>
      </c>
      <c r="E261" s="71">
        <v>5.3797468000000004</v>
      </c>
    </row>
    <row r="262" spans="1:5" x14ac:dyDescent="0.2">
      <c r="A262" s="70" t="s">
        <v>724</v>
      </c>
      <c r="B262" s="70" t="s">
        <v>723</v>
      </c>
      <c r="C262" s="70" t="s">
        <v>724</v>
      </c>
      <c r="D262" s="71">
        <v>0.82199999999999995</v>
      </c>
      <c r="E262" s="71">
        <v>5</v>
      </c>
    </row>
    <row r="263" spans="1:5" x14ac:dyDescent="0.2">
      <c r="A263" s="70" t="s">
        <v>726</v>
      </c>
      <c r="B263" s="70" t="s">
        <v>725</v>
      </c>
      <c r="C263" s="70" t="s">
        <v>726</v>
      </c>
      <c r="D263" s="71">
        <v>1.181</v>
      </c>
      <c r="E263" s="71">
        <v>30.952380999999999</v>
      </c>
    </row>
    <row r="264" spans="1:5" x14ac:dyDescent="0.2">
      <c r="A264" s="70" t="s">
        <v>726</v>
      </c>
      <c r="B264" s="70" t="s">
        <v>725</v>
      </c>
      <c r="C264" s="70" t="s">
        <v>726</v>
      </c>
      <c r="D264" s="71">
        <v>1.181</v>
      </c>
      <c r="E264" s="71">
        <v>17.75</v>
      </c>
    </row>
    <row r="265" spans="1:5" x14ac:dyDescent="0.2">
      <c r="A265" s="70" t="s">
        <v>728</v>
      </c>
      <c r="B265" s="70" t="s">
        <v>727</v>
      </c>
      <c r="C265" s="70" t="s">
        <v>728</v>
      </c>
      <c r="D265" s="71">
        <v>1.36</v>
      </c>
      <c r="E265" s="71">
        <v>7.9487179000000001</v>
      </c>
    </row>
    <row r="266" spans="1:5" x14ac:dyDescent="0.2">
      <c r="A266" s="70" t="s">
        <v>730</v>
      </c>
      <c r="B266" s="70" t="s">
        <v>729</v>
      </c>
      <c r="C266" s="70" t="s">
        <v>730</v>
      </c>
      <c r="D266" s="71">
        <v>1.5409999999999999</v>
      </c>
      <c r="E266" s="71">
        <v>12.7306273</v>
      </c>
    </row>
    <row r="267" spans="1:5" x14ac:dyDescent="0.2">
      <c r="A267" s="70" t="s">
        <v>732</v>
      </c>
      <c r="B267" s="70" t="s">
        <v>731</v>
      </c>
      <c r="C267" s="70" t="s">
        <v>732</v>
      </c>
      <c r="D267" s="71">
        <v>1.8169999999999999</v>
      </c>
      <c r="E267" s="71">
        <v>45</v>
      </c>
    </row>
    <row r="268" spans="1:5" x14ac:dyDescent="0.2">
      <c r="A268" s="70" t="s">
        <v>732</v>
      </c>
      <c r="B268" s="70" t="s">
        <v>731</v>
      </c>
      <c r="C268" s="70" t="s">
        <v>732</v>
      </c>
      <c r="D268" s="71">
        <v>1.8169999999999999</v>
      </c>
      <c r="E268" s="71">
        <v>27.696078400000001</v>
      </c>
    </row>
    <row r="269" spans="1:5" x14ac:dyDescent="0.2">
      <c r="A269" s="70" t="s">
        <v>734</v>
      </c>
      <c r="B269" s="70" t="s">
        <v>733</v>
      </c>
      <c r="C269" s="70" t="s">
        <v>734</v>
      </c>
      <c r="D269" s="71">
        <v>1.9890000000000001</v>
      </c>
      <c r="E269" s="71">
        <v>31.127451000000001</v>
      </c>
    </row>
    <row r="270" spans="1:5" x14ac:dyDescent="0.2">
      <c r="A270" s="70" t="s">
        <v>734</v>
      </c>
      <c r="B270" s="70" t="s">
        <v>733</v>
      </c>
      <c r="C270" s="70" t="s">
        <v>734</v>
      </c>
      <c r="D270" s="71">
        <v>1.9890000000000001</v>
      </c>
      <c r="E270" s="71">
        <v>21.217712200000001</v>
      </c>
    </row>
    <row r="271" spans="1:5" x14ac:dyDescent="0.2">
      <c r="A271" s="70" t="s">
        <v>736</v>
      </c>
      <c r="B271" s="70" t="s">
        <v>735</v>
      </c>
      <c r="C271" s="70" t="s">
        <v>736</v>
      </c>
      <c r="D271" s="71">
        <v>2.6840000000000002</v>
      </c>
      <c r="E271" s="71">
        <v>51.715686300000002</v>
      </c>
    </row>
    <row r="272" spans="1:5" x14ac:dyDescent="0.2">
      <c r="A272" s="70" t="s">
        <v>738</v>
      </c>
      <c r="B272" s="70" t="s">
        <v>737</v>
      </c>
      <c r="C272" s="70" t="s">
        <v>738</v>
      </c>
      <c r="D272" s="71">
        <v>14.250999999999999</v>
      </c>
      <c r="E272" s="71">
        <v>98.284313699999998</v>
      </c>
    </row>
    <row r="273" spans="1:5" x14ac:dyDescent="0.2">
      <c r="A273" s="70" t="s">
        <v>738</v>
      </c>
      <c r="B273" s="70" t="s">
        <v>737</v>
      </c>
      <c r="C273" s="70" t="s">
        <v>738</v>
      </c>
      <c r="D273" s="71">
        <v>14.250999999999999</v>
      </c>
      <c r="E273" s="71">
        <v>98.076923100000002</v>
      </c>
    </row>
    <row r="274" spans="1:5" x14ac:dyDescent="0.2">
      <c r="A274" s="70" t="s">
        <v>738</v>
      </c>
      <c r="B274" s="70" t="s">
        <v>737</v>
      </c>
      <c r="C274" s="70" t="s">
        <v>738</v>
      </c>
      <c r="D274" s="71">
        <v>14.250999999999999</v>
      </c>
      <c r="E274" s="71">
        <v>97.601476000000005</v>
      </c>
    </row>
    <row r="275" spans="1:5" x14ac:dyDescent="0.2">
      <c r="A275" s="70" t="s">
        <v>740</v>
      </c>
      <c r="B275" s="70" t="s">
        <v>739</v>
      </c>
      <c r="C275" s="70" t="s">
        <v>740</v>
      </c>
      <c r="D275" s="71">
        <v>6.27</v>
      </c>
      <c r="E275" s="71">
        <v>89.852398500000007</v>
      </c>
    </row>
    <row r="276" spans="1:5" x14ac:dyDescent="0.2">
      <c r="A276" s="70" t="s">
        <v>742</v>
      </c>
      <c r="B276" s="70" t="s">
        <v>741</v>
      </c>
      <c r="C276" s="70" t="s">
        <v>742</v>
      </c>
      <c r="D276" s="71">
        <v>3</v>
      </c>
      <c r="E276" s="71">
        <v>62.258064500000003</v>
      </c>
    </row>
    <row r="277" spans="1:5" x14ac:dyDescent="0.2">
      <c r="A277" s="70" t="s">
        <v>742</v>
      </c>
      <c r="B277" s="70" t="s">
        <v>741</v>
      </c>
      <c r="C277" s="70" t="s">
        <v>742</v>
      </c>
      <c r="D277" s="71">
        <v>3</v>
      </c>
      <c r="E277" s="71">
        <v>48.892988899999999</v>
      </c>
    </row>
    <row r="278" spans="1:5" x14ac:dyDescent="0.2">
      <c r="A278" s="70" t="s">
        <v>744</v>
      </c>
      <c r="B278" s="70" t="s">
        <v>743</v>
      </c>
      <c r="C278" s="70" t="s">
        <v>744</v>
      </c>
      <c r="D278" s="71">
        <v>8.4550000000000001</v>
      </c>
      <c r="E278" s="71">
        <v>99.845679000000004</v>
      </c>
    </row>
    <row r="279" spans="1:5" x14ac:dyDescent="0.2">
      <c r="A279" s="70" t="s">
        <v>746</v>
      </c>
      <c r="B279" s="70" t="s">
        <v>745</v>
      </c>
      <c r="C279" s="70" t="s">
        <v>746</v>
      </c>
      <c r="D279" s="71">
        <v>2.77</v>
      </c>
      <c r="E279" s="71">
        <v>72.560975600000006</v>
      </c>
    </row>
    <row r="280" spans="1:5" x14ac:dyDescent="0.2">
      <c r="A280" s="70" t="s">
        <v>748</v>
      </c>
      <c r="B280" s="70" t="s">
        <v>747</v>
      </c>
      <c r="C280" s="70" t="s">
        <v>748</v>
      </c>
      <c r="D280" s="71">
        <v>1.1459999999999999</v>
      </c>
      <c r="E280" s="71">
        <v>26.515151500000002</v>
      </c>
    </row>
    <row r="281" spans="1:5" x14ac:dyDescent="0.2">
      <c r="A281" s="70" t="s">
        <v>750</v>
      </c>
      <c r="B281" s="70" t="s">
        <v>749</v>
      </c>
      <c r="C281" s="70" t="s">
        <v>750</v>
      </c>
      <c r="D281" s="71">
        <v>1.573</v>
      </c>
      <c r="E281" s="71">
        <v>41.2087912</v>
      </c>
    </row>
    <row r="282" spans="1:5" x14ac:dyDescent="0.2">
      <c r="A282" s="70" t="s">
        <v>752</v>
      </c>
      <c r="B282" s="70" t="s">
        <v>751</v>
      </c>
      <c r="C282" s="70" t="s">
        <v>752</v>
      </c>
      <c r="D282" s="71">
        <v>1.22</v>
      </c>
      <c r="E282" s="71">
        <v>23.5119048</v>
      </c>
    </row>
    <row r="283" spans="1:5" x14ac:dyDescent="0.2">
      <c r="A283" s="70" t="s">
        <v>754</v>
      </c>
      <c r="B283" s="70" t="s">
        <v>753</v>
      </c>
      <c r="C283" s="70" t="s">
        <v>754</v>
      </c>
      <c r="D283" s="71">
        <v>0.91400000000000003</v>
      </c>
      <c r="E283" s="71">
        <v>28.436657700000001</v>
      </c>
    </row>
    <row r="284" spans="1:5" x14ac:dyDescent="0.2">
      <c r="A284" s="70" t="s">
        <v>597</v>
      </c>
      <c r="B284" s="70" t="s">
        <v>596</v>
      </c>
      <c r="C284" s="70" t="s">
        <v>597</v>
      </c>
      <c r="D284" s="71">
        <v>0.96799999999999997</v>
      </c>
      <c r="E284" s="71">
        <v>13.380281699999999</v>
      </c>
    </row>
    <row r="285" spans="1:5" x14ac:dyDescent="0.2">
      <c r="A285" s="70" t="s">
        <v>597</v>
      </c>
      <c r="B285" s="70" t="s">
        <v>596</v>
      </c>
      <c r="C285" s="70" t="s">
        <v>597</v>
      </c>
      <c r="D285" s="71">
        <v>0.96799999999999997</v>
      </c>
      <c r="E285" s="71">
        <v>8.6206896999999998</v>
      </c>
    </row>
    <row r="286" spans="1:5" x14ac:dyDescent="0.2">
      <c r="A286" s="70" t="s">
        <v>756</v>
      </c>
      <c r="B286" s="70" t="s">
        <v>755</v>
      </c>
      <c r="C286" s="70" t="s">
        <v>756</v>
      </c>
      <c r="D286" s="71">
        <v>3.7010000000000001</v>
      </c>
      <c r="E286" s="71">
        <v>59.631147499999997</v>
      </c>
    </row>
    <row r="287" spans="1:5" x14ac:dyDescent="0.2">
      <c r="A287" s="70" t="s">
        <v>758</v>
      </c>
      <c r="B287" s="70" t="s">
        <v>757</v>
      </c>
      <c r="C287" s="70" t="s">
        <v>758</v>
      </c>
      <c r="D287" s="71">
        <v>3.3620000000000001</v>
      </c>
      <c r="E287" s="71">
        <v>82.5</v>
      </c>
    </row>
    <row r="288" spans="1:5" x14ac:dyDescent="0.2">
      <c r="A288" s="70" t="s">
        <v>760</v>
      </c>
      <c r="B288" s="70" t="s">
        <v>759</v>
      </c>
      <c r="C288" s="70" t="s">
        <v>760</v>
      </c>
      <c r="D288" s="71">
        <v>1.0509999999999999</v>
      </c>
      <c r="E288" s="71">
        <v>58.928571400000003</v>
      </c>
    </row>
    <row r="289" spans="1:5" x14ac:dyDescent="0.2">
      <c r="A289" s="70" t="s">
        <v>762</v>
      </c>
      <c r="B289" s="70" t="s">
        <v>761</v>
      </c>
      <c r="C289" s="70" t="s">
        <v>762</v>
      </c>
      <c r="D289" s="71">
        <v>2.9649999999999999</v>
      </c>
      <c r="E289" s="71">
        <v>78.658536600000005</v>
      </c>
    </row>
    <row r="290" spans="1:5" x14ac:dyDescent="0.2">
      <c r="A290" s="70" t="s">
        <v>764</v>
      </c>
      <c r="B290" s="70" t="s">
        <v>763</v>
      </c>
      <c r="C290" s="70" t="s">
        <v>764</v>
      </c>
      <c r="D290" s="71">
        <v>0.29599999999999999</v>
      </c>
      <c r="E290" s="71">
        <v>1.8292683000000001</v>
      </c>
    </row>
    <row r="291" spans="1:5" x14ac:dyDescent="0.2">
      <c r="A291" s="70" t="s">
        <v>766</v>
      </c>
      <c r="B291" s="70" t="s">
        <v>765</v>
      </c>
      <c r="C291" s="70" t="s">
        <v>766</v>
      </c>
      <c r="D291" s="71">
        <v>1.121</v>
      </c>
      <c r="E291" s="71">
        <v>22.560975599999999</v>
      </c>
    </row>
    <row r="292" spans="1:5" x14ac:dyDescent="0.2">
      <c r="A292" s="70" t="s">
        <v>768</v>
      </c>
      <c r="B292" s="70" t="s">
        <v>767</v>
      </c>
      <c r="C292" s="70" t="s">
        <v>768</v>
      </c>
      <c r="D292" s="71">
        <v>0.56999999999999995</v>
      </c>
      <c r="E292" s="71">
        <v>4.2682926999999999</v>
      </c>
    </row>
    <row r="293" spans="1:5" x14ac:dyDescent="0.2">
      <c r="A293" s="70" t="s">
        <v>770</v>
      </c>
      <c r="B293" s="70" t="s">
        <v>769</v>
      </c>
      <c r="C293" s="70" t="s">
        <v>770</v>
      </c>
      <c r="D293" s="71">
        <v>1.157</v>
      </c>
      <c r="E293" s="71">
        <v>25</v>
      </c>
    </row>
    <row r="294" spans="1:5" x14ac:dyDescent="0.2">
      <c r="A294" s="70" t="s">
        <v>772</v>
      </c>
      <c r="B294" s="70" t="s">
        <v>771</v>
      </c>
      <c r="C294" s="70" t="s">
        <v>772</v>
      </c>
      <c r="D294" s="71">
        <v>1.51</v>
      </c>
      <c r="E294" s="71">
        <v>39.285714300000002</v>
      </c>
    </row>
    <row r="295" spans="1:5" x14ac:dyDescent="0.2">
      <c r="A295" s="70" t="s">
        <v>774</v>
      </c>
      <c r="B295" s="70" t="s">
        <v>773</v>
      </c>
      <c r="C295" s="70" t="s">
        <v>774</v>
      </c>
      <c r="D295" s="71">
        <v>2.1110000000000002</v>
      </c>
      <c r="E295" s="71">
        <v>62.109375</v>
      </c>
    </row>
    <row r="296" spans="1:5" x14ac:dyDescent="0.2">
      <c r="A296" s="70" t="s">
        <v>776</v>
      </c>
      <c r="B296" s="70" t="s">
        <v>775</v>
      </c>
      <c r="C296" s="70" t="s">
        <v>776</v>
      </c>
      <c r="D296" s="71">
        <v>1.6819999999999999</v>
      </c>
      <c r="E296" s="71">
        <v>60.909090900000002</v>
      </c>
    </row>
    <row r="297" spans="1:5" x14ac:dyDescent="0.2">
      <c r="A297" s="70" t="s">
        <v>778</v>
      </c>
      <c r="B297" s="70" t="s">
        <v>777</v>
      </c>
      <c r="C297" s="70" t="s">
        <v>778</v>
      </c>
      <c r="D297" s="71">
        <v>1.0189999999999999</v>
      </c>
      <c r="E297" s="71">
        <v>14.1025641</v>
      </c>
    </row>
    <row r="298" spans="1:5" x14ac:dyDescent="0.2">
      <c r="A298" s="70" t="s">
        <v>780</v>
      </c>
      <c r="B298" s="70" t="s">
        <v>779</v>
      </c>
      <c r="C298" s="70" t="s">
        <v>780</v>
      </c>
      <c r="D298" s="71">
        <v>0.51200000000000001</v>
      </c>
      <c r="E298" s="71">
        <v>4.4715446999999999</v>
      </c>
    </row>
    <row r="299" spans="1:5" x14ac:dyDescent="0.2">
      <c r="A299" s="70" t="s">
        <v>782</v>
      </c>
      <c r="B299" s="70" t="s">
        <v>781</v>
      </c>
      <c r="C299" s="70" t="s">
        <v>782</v>
      </c>
      <c r="D299" s="71">
        <v>1.2649999999999999</v>
      </c>
      <c r="E299" s="71">
        <v>50</v>
      </c>
    </row>
    <row r="300" spans="1:5" x14ac:dyDescent="0.2">
      <c r="A300" s="70" t="s">
        <v>786</v>
      </c>
      <c r="B300" s="70" t="s">
        <v>785</v>
      </c>
      <c r="C300" s="70" t="s">
        <v>786</v>
      </c>
      <c r="D300" s="71">
        <v>1.375</v>
      </c>
      <c r="E300" s="71">
        <v>13.518518500000001</v>
      </c>
    </row>
    <row r="301" spans="1:5" x14ac:dyDescent="0.2">
      <c r="A301" s="70" t="s">
        <v>784</v>
      </c>
      <c r="B301" s="70" t="s">
        <v>783</v>
      </c>
      <c r="C301" s="70" t="s">
        <v>784</v>
      </c>
      <c r="D301" s="71">
        <v>7.0970000000000004</v>
      </c>
      <c r="E301" s="71">
        <v>95.370370399999999</v>
      </c>
    </row>
    <row r="302" spans="1:5" x14ac:dyDescent="0.2">
      <c r="A302" s="70" t="s">
        <v>788</v>
      </c>
      <c r="B302" s="70" t="s">
        <v>787</v>
      </c>
      <c r="C302" s="70" t="s">
        <v>788</v>
      </c>
      <c r="D302" s="71">
        <v>5.0640000000000001</v>
      </c>
      <c r="E302" s="71">
        <v>90.555555600000005</v>
      </c>
    </row>
    <row r="303" spans="1:5" x14ac:dyDescent="0.2">
      <c r="A303" s="70" t="s">
        <v>788</v>
      </c>
      <c r="B303" s="70" t="s">
        <v>787</v>
      </c>
      <c r="C303" s="70" t="s">
        <v>788</v>
      </c>
      <c r="D303" s="71">
        <v>5.0640000000000001</v>
      </c>
      <c r="E303" s="71">
        <v>76.553672300000002</v>
      </c>
    </row>
    <row r="304" spans="1:5" x14ac:dyDescent="0.2">
      <c r="A304" s="70" t="s">
        <v>790</v>
      </c>
      <c r="B304" s="70" t="s">
        <v>789</v>
      </c>
      <c r="C304" s="70" t="s">
        <v>790</v>
      </c>
      <c r="D304" s="71">
        <v>0.57899999999999996</v>
      </c>
      <c r="E304" s="71">
        <v>8.8235294</v>
      </c>
    </row>
    <row r="305" spans="1:5" x14ac:dyDescent="0.2">
      <c r="A305" s="70" t="s">
        <v>792</v>
      </c>
      <c r="B305" s="70" t="s">
        <v>791</v>
      </c>
      <c r="C305" s="70" t="s">
        <v>792</v>
      </c>
      <c r="D305" s="71">
        <v>0.65100000000000002</v>
      </c>
      <c r="E305" s="71">
        <v>13.5294118</v>
      </c>
    </row>
    <row r="306" spans="1:5" x14ac:dyDescent="0.2">
      <c r="A306" s="70" t="s">
        <v>794</v>
      </c>
      <c r="B306" s="70" t="s">
        <v>793</v>
      </c>
      <c r="C306" s="70" t="s">
        <v>794</v>
      </c>
      <c r="D306" s="71">
        <v>0.73199999999999998</v>
      </c>
      <c r="E306" s="71">
        <v>17.058823499999999</v>
      </c>
    </row>
    <row r="307" spans="1:5" x14ac:dyDescent="0.2">
      <c r="A307" s="70" t="s">
        <v>796</v>
      </c>
      <c r="B307" s="70" t="s">
        <v>795</v>
      </c>
      <c r="C307" s="70" t="s">
        <v>796</v>
      </c>
      <c r="D307" s="71">
        <v>0</v>
      </c>
      <c r="E307" s="71">
        <v>0.58823530000000002</v>
      </c>
    </row>
    <row r="308" spans="1:5" x14ac:dyDescent="0.2">
      <c r="A308" s="70" t="s">
        <v>798</v>
      </c>
      <c r="B308" s="70" t="s">
        <v>797</v>
      </c>
      <c r="C308" s="70" t="s">
        <v>798</v>
      </c>
      <c r="D308" s="71">
        <v>1.379</v>
      </c>
      <c r="E308" s="71">
        <v>14.7798742</v>
      </c>
    </row>
    <row r="309" spans="1:5" x14ac:dyDescent="0.2">
      <c r="A309" s="70" t="s">
        <v>802</v>
      </c>
      <c r="B309" s="70" t="s">
        <v>801</v>
      </c>
      <c r="C309" s="70" t="s">
        <v>802</v>
      </c>
      <c r="D309" s="71">
        <v>1.76</v>
      </c>
      <c r="E309" s="71">
        <v>55.769230800000003</v>
      </c>
    </row>
    <row r="310" spans="1:5" x14ac:dyDescent="0.2">
      <c r="A310" s="70" t="s">
        <v>800</v>
      </c>
      <c r="B310" s="70" t="s">
        <v>799</v>
      </c>
      <c r="C310" s="70" t="s">
        <v>800</v>
      </c>
      <c r="D310" s="71">
        <v>5.5419999999999998</v>
      </c>
      <c r="E310" s="71">
        <v>90.740740700000003</v>
      </c>
    </row>
    <row r="311" spans="1:5" x14ac:dyDescent="0.2">
      <c r="A311" s="70" t="s">
        <v>804</v>
      </c>
      <c r="B311" s="70" t="s">
        <v>803</v>
      </c>
      <c r="C311" s="70" t="s">
        <v>804</v>
      </c>
      <c r="D311" s="71">
        <v>0.83699999999999997</v>
      </c>
      <c r="E311" s="71">
        <v>22.435897400000002</v>
      </c>
    </row>
    <row r="312" spans="1:5" x14ac:dyDescent="0.2">
      <c r="A312" s="70" t="s">
        <v>808</v>
      </c>
      <c r="B312" s="70" t="s">
        <v>807</v>
      </c>
      <c r="C312" s="70" t="s">
        <v>808</v>
      </c>
      <c r="D312" s="71">
        <v>1.1850000000000001</v>
      </c>
      <c r="E312" s="71">
        <v>43.611111100000002</v>
      </c>
    </row>
    <row r="313" spans="1:5" x14ac:dyDescent="0.2">
      <c r="A313" s="70" t="s">
        <v>806</v>
      </c>
      <c r="B313" s="70" t="s">
        <v>805</v>
      </c>
      <c r="C313" s="70" t="s">
        <v>806</v>
      </c>
      <c r="D313" s="71">
        <v>0.45600000000000002</v>
      </c>
      <c r="E313" s="71">
        <v>1.6666666999999999</v>
      </c>
    </row>
    <row r="314" spans="1:5" x14ac:dyDescent="0.2">
      <c r="A314" s="70" t="s">
        <v>24807</v>
      </c>
      <c r="B314" s="70" t="s">
        <v>809</v>
      </c>
      <c r="C314" s="70" t="s">
        <v>24807</v>
      </c>
      <c r="D314" s="71">
        <v>1.8009999999999999</v>
      </c>
      <c r="E314" s="71">
        <v>48.8764045</v>
      </c>
    </row>
    <row r="315" spans="1:5" x14ac:dyDescent="0.2">
      <c r="A315" s="70" t="s">
        <v>811</v>
      </c>
      <c r="B315" s="70" t="s">
        <v>810</v>
      </c>
      <c r="C315" s="70" t="s">
        <v>811</v>
      </c>
      <c r="D315" s="71">
        <v>1.2190000000000001</v>
      </c>
      <c r="E315" s="71">
        <v>31.318681300000001</v>
      </c>
    </row>
    <row r="316" spans="1:5" x14ac:dyDescent="0.2">
      <c r="A316" s="70" t="s">
        <v>813</v>
      </c>
      <c r="B316" s="70" t="s">
        <v>812</v>
      </c>
      <c r="C316" s="70" t="s">
        <v>813</v>
      </c>
      <c r="D316" s="71">
        <v>0.55600000000000005</v>
      </c>
      <c r="E316" s="71">
        <v>5.5555555999999999</v>
      </c>
    </row>
    <row r="317" spans="1:5" x14ac:dyDescent="0.2">
      <c r="A317" s="70" t="s">
        <v>815</v>
      </c>
      <c r="B317" s="70" t="s">
        <v>814</v>
      </c>
      <c r="C317" s="70" t="s">
        <v>815</v>
      </c>
      <c r="D317" s="71">
        <v>5.3620000000000001</v>
      </c>
      <c r="E317" s="71">
        <v>87.419354799999994</v>
      </c>
    </row>
    <row r="318" spans="1:5" x14ac:dyDescent="0.2">
      <c r="A318" s="70" t="s">
        <v>817</v>
      </c>
      <c r="B318" s="70" t="s">
        <v>816</v>
      </c>
      <c r="C318" s="70" t="s">
        <v>817</v>
      </c>
      <c r="D318" s="71">
        <v>1.38</v>
      </c>
      <c r="E318" s="71">
        <v>21.264367799999999</v>
      </c>
    </row>
    <row r="319" spans="1:5" x14ac:dyDescent="0.2">
      <c r="A319" s="70" t="s">
        <v>819</v>
      </c>
      <c r="B319" s="70" t="s">
        <v>818</v>
      </c>
      <c r="C319" s="70" t="s">
        <v>819</v>
      </c>
      <c r="D319" s="71">
        <v>1.635</v>
      </c>
      <c r="E319" s="71">
        <v>28.195488699999999</v>
      </c>
    </row>
    <row r="320" spans="1:5" x14ac:dyDescent="0.2">
      <c r="A320" s="70" t="s">
        <v>821</v>
      </c>
      <c r="B320" s="70" t="s">
        <v>820</v>
      </c>
      <c r="C320" s="70" t="s">
        <v>821</v>
      </c>
      <c r="D320" s="71">
        <v>1.1830000000000001</v>
      </c>
      <c r="E320" s="71">
        <v>14.0625</v>
      </c>
    </row>
    <row r="321" spans="1:5" x14ac:dyDescent="0.2">
      <c r="A321" s="70" t="s">
        <v>825</v>
      </c>
      <c r="B321" s="70" t="s">
        <v>824</v>
      </c>
      <c r="C321" s="70" t="s">
        <v>825</v>
      </c>
      <c r="D321" s="71">
        <v>0.32100000000000001</v>
      </c>
      <c r="E321" s="71">
        <v>11.619718300000001</v>
      </c>
    </row>
    <row r="322" spans="1:5" x14ac:dyDescent="0.2">
      <c r="A322" s="70" t="s">
        <v>823</v>
      </c>
      <c r="B322" s="70" t="s">
        <v>822</v>
      </c>
      <c r="C322" s="70" t="s">
        <v>823</v>
      </c>
      <c r="D322" s="71">
        <v>0.61599999999999999</v>
      </c>
      <c r="E322" s="71">
        <v>23.611111099999999</v>
      </c>
    </row>
    <row r="323" spans="1:5" x14ac:dyDescent="0.2">
      <c r="A323" s="70" t="s">
        <v>827</v>
      </c>
      <c r="B323" s="70" t="s">
        <v>826</v>
      </c>
      <c r="C323" s="70" t="s">
        <v>827</v>
      </c>
      <c r="D323" s="71">
        <v>1.034</v>
      </c>
      <c r="E323" s="71">
        <v>37.912087900000003</v>
      </c>
    </row>
    <row r="324" spans="1:5" x14ac:dyDescent="0.2">
      <c r="A324" s="70" t="s">
        <v>829</v>
      </c>
      <c r="B324" s="70" t="s">
        <v>828</v>
      </c>
      <c r="C324" s="70" t="s">
        <v>829</v>
      </c>
      <c r="D324" s="71">
        <v>0.42199999999999999</v>
      </c>
      <c r="E324" s="71">
        <v>11.971831</v>
      </c>
    </row>
    <row r="325" spans="1:5" x14ac:dyDescent="0.2">
      <c r="A325" s="70" t="s">
        <v>831</v>
      </c>
      <c r="B325" s="70" t="s">
        <v>830</v>
      </c>
      <c r="C325" s="70" t="s">
        <v>831</v>
      </c>
      <c r="D325" s="71">
        <v>1</v>
      </c>
      <c r="E325" s="71">
        <v>28.8461538</v>
      </c>
    </row>
    <row r="326" spans="1:5" x14ac:dyDescent="0.2">
      <c r="A326" s="70" t="s">
        <v>833</v>
      </c>
      <c r="B326" s="70" t="s">
        <v>832</v>
      </c>
      <c r="C326" s="70" t="s">
        <v>833</v>
      </c>
      <c r="D326" s="71">
        <v>1.2729999999999999</v>
      </c>
      <c r="E326" s="71">
        <v>47</v>
      </c>
    </row>
    <row r="327" spans="1:5" x14ac:dyDescent="0.2">
      <c r="A327" s="70" t="s">
        <v>835</v>
      </c>
      <c r="B327" s="70" t="s">
        <v>834</v>
      </c>
      <c r="C327" s="70" t="s">
        <v>835</v>
      </c>
      <c r="D327" s="71">
        <v>2.5550000000000002</v>
      </c>
      <c r="E327" s="71">
        <v>80.434782600000005</v>
      </c>
    </row>
    <row r="328" spans="1:5" x14ac:dyDescent="0.2">
      <c r="A328" s="70" t="s">
        <v>835</v>
      </c>
      <c r="B328" s="70" t="s">
        <v>834</v>
      </c>
      <c r="C328" s="70" t="s">
        <v>835</v>
      </c>
      <c r="D328" s="71">
        <v>2.5550000000000002</v>
      </c>
      <c r="E328" s="71">
        <v>67.948717900000005</v>
      </c>
    </row>
    <row r="329" spans="1:5" x14ac:dyDescent="0.2">
      <c r="A329" s="70" t="s">
        <v>837</v>
      </c>
      <c r="B329" s="70" t="s">
        <v>836</v>
      </c>
      <c r="C329" s="70" t="s">
        <v>837</v>
      </c>
      <c r="D329" s="71">
        <v>0.56599999999999995</v>
      </c>
      <c r="E329" s="71">
        <v>27.816901399999999</v>
      </c>
    </row>
    <row r="330" spans="1:5" x14ac:dyDescent="0.2">
      <c r="A330" s="70" t="s">
        <v>839</v>
      </c>
      <c r="B330" s="70" t="s">
        <v>838</v>
      </c>
      <c r="C330" s="70" t="s">
        <v>839</v>
      </c>
      <c r="D330" s="71">
        <v>0.99099999999999999</v>
      </c>
      <c r="E330" s="71">
        <v>42.6056338</v>
      </c>
    </row>
    <row r="331" spans="1:5" x14ac:dyDescent="0.2">
      <c r="A331" s="70" t="s">
        <v>841</v>
      </c>
      <c r="B331" s="70" t="s">
        <v>840</v>
      </c>
      <c r="C331" s="70" t="s">
        <v>841</v>
      </c>
      <c r="D331" s="71">
        <v>1.6830000000000001</v>
      </c>
      <c r="E331" s="71">
        <v>72.887323899999998</v>
      </c>
    </row>
    <row r="332" spans="1:5" x14ac:dyDescent="0.2">
      <c r="A332" s="70" t="s">
        <v>843</v>
      </c>
      <c r="B332" s="70" t="s">
        <v>842</v>
      </c>
      <c r="C332" s="70" t="s">
        <v>843</v>
      </c>
      <c r="D332" s="71">
        <v>0.69299999999999995</v>
      </c>
      <c r="E332" s="71">
        <v>32.042253500000001</v>
      </c>
    </row>
    <row r="333" spans="1:5" x14ac:dyDescent="0.2">
      <c r="A333" s="70" t="s">
        <v>845</v>
      </c>
      <c r="B333" s="70" t="s">
        <v>844</v>
      </c>
      <c r="C333" s="70" t="s">
        <v>845</v>
      </c>
      <c r="D333" s="71">
        <v>0.79300000000000004</v>
      </c>
      <c r="E333" s="71">
        <v>4.0540541000000001</v>
      </c>
    </row>
    <row r="334" spans="1:5" x14ac:dyDescent="0.2">
      <c r="A334" s="70" t="s">
        <v>851</v>
      </c>
      <c r="B334" s="70" t="s">
        <v>850</v>
      </c>
      <c r="C334" s="70" t="s">
        <v>851</v>
      </c>
      <c r="D334" s="71">
        <v>1.375</v>
      </c>
      <c r="E334" s="71">
        <v>58.035714300000002</v>
      </c>
    </row>
    <row r="335" spans="1:5" x14ac:dyDescent="0.2">
      <c r="A335" s="70" t="s">
        <v>851</v>
      </c>
      <c r="B335" s="70" t="s">
        <v>850</v>
      </c>
      <c r="C335" s="70" t="s">
        <v>851</v>
      </c>
      <c r="D335" s="71">
        <v>1.375</v>
      </c>
      <c r="E335" s="71">
        <v>30.952380999999999</v>
      </c>
    </row>
    <row r="336" spans="1:5" x14ac:dyDescent="0.2">
      <c r="A336" s="70" t="s">
        <v>847</v>
      </c>
      <c r="B336" s="70" t="s">
        <v>846</v>
      </c>
      <c r="C336" s="70" t="s">
        <v>847</v>
      </c>
      <c r="D336" s="71">
        <v>0.59099999999999997</v>
      </c>
      <c r="E336" s="71">
        <v>15.178571399999999</v>
      </c>
    </row>
    <row r="337" spans="1:5" x14ac:dyDescent="0.2">
      <c r="A337" s="70" t="s">
        <v>849</v>
      </c>
      <c r="B337" s="70" t="s">
        <v>848</v>
      </c>
      <c r="C337" s="70" t="s">
        <v>849</v>
      </c>
      <c r="D337" s="71">
        <v>0.35399999999999998</v>
      </c>
      <c r="E337" s="71">
        <v>3.8690476</v>
      </c>
    </row>
    <row r="338" spans="1:5" x14ac:dyDescent="0.2">
      <c r="A338" s="70" t="s">
        <v>853</v>
      </c>
      <c r="B338" s="70" t="s">
        <v>852</v>
      </c>
      <c r="C338" s="70" t="s">
        <v>853</v>
      </c>
      <c r="D338" s="71">
        <v>1.681</v>
      </c>
      <c r="E338" s="71">
        <v>25.483871000000001</v>
      </c>
    </row>
    <row r="339" spans="1:5" x14ac:dyDescent="0.2">
      <c r="A339" s="70" t="s">
        <v>853</v>
      </c>
      <c r="B339" s="70" t="s">
        <v>852</v>
      </c>
      <c r="C339" s="70" t="s">
        <v>853</v>
      </c>
      <c r="D339" s="71">
        <v>1.681</v>
      </c>
      <c r="E339" s="71">
        <v>14.944649399999999</v>
      </c>
    </row>
    <row r="340" spans="1:5" x14ac:dyDescent="0.2">
      <c r="A340" s="70" t="s">
        <v>855</v>
      </c>
      <c r="B340" s="70" t="s">
        <v>854</v>
      </c>
      <c r="C340" s="70" t="s">
        <v>855</v>
      </c>
      <c r="D340" s="71">
        <v>0.873</v>
      </c>
      <c r="E340" s="71">
        <v>8.8235294</v>
      </c>
    </row>
    <row r="341" spans="1:5" x14ac:dyDescent="0.2">
      <c r="A341" s="70" t="s">
        <v>857</v>
      </c>
      <c r="B341" s="70" t="s">
        <v>856</v>
      </c>
      <c r="C341" s="70" t="s">
        <v>857</v>
      </c>
      <c r="D341" s="71">
        <v>0.3</v>
      </c>
      <c r="E341" s="71">
        <v>9.7222221999999991</v>
      </c>
    </row>
    <row r="342" spans="1:5" x14ac:dyDescent="0.2">
      <c r="A342" s="70" t="s">
        <v>859</v>
      </c>
      <c r="B342" s="70" t="s">
        <v>858</v>
      </c>
      <c r="C342" s="70" t="s">
        <v>859</v>
      </c>
      <c r="D342" s="71">
        <v>0.72899999999999998</v>
      </c>
      <c r="E342" s="71">
        <v>24.537037000000002</v>
      </c>
    </row>
    <row r="343" spans="1:5" x14ac:dyDescent="0.2">
      <c r="A343" s="70" t="s">
        <v>859</v>
      </c>
      <c r="B343" s="70" t="s">
        <v>858</v>
      </c>
      <c r="C343" s="70" t="s">
        <v>859</v>
      </c>
      <c r="D343" s="71">
        <v>0.72899999999999998</v>
      </c>
      <c r="E343" s="71">
        <v>5.9734512999999998</v>
      </c>
    </row>
    <row r="344" spans="1:5" x14ac:dyDescent="0.2">
      <c r="A344" s="70" t="s">
        <v>569</v>
      </c>
      <c r="B344" s="70" t="s">
        <v>568</v>
      </c>
      <c r="C344" s="70" t="s">
        <v>569</v>
      </c>
      <c r="D344" s="71">
        <v>3.1179999999999999</v>
      </c>
      <c r="E344" s="71">
        <v>90.304182499999996</v>
      </c>
    </row>
    <row r="345" spans="1:5" x14ac:dyDescent="0.2">
      <c r="A345" s="70" t="s">
        <v>24808</v>
      </c>
      <c r="B345" s="70" t="s">
        <v>23553</v>
      </c>
      <c r="C345" s="70" t="s">
        <v>13887</v>
      </c>
      <c r="D345" s="71">
        <v>1.9570000000000001</v>
      </c>
      <c r="E345" s="71">
        <v>52.34375</v>
      </c>
    </row>
    <row r="346" spans="1:5" x14ac:dyDescent="0.2">
      <c r="A346" s="70" t="s">
        <v>863</v>
      </c>
      <c r="B346" s="70" t="s">
        <v>862</v>
      </c>
      <c r="C346" s="70" t="s">
        <v>863</v>
      </c>
      <c r="D346" s="71">
        <v>0.2</v>
      </c>
      <c r="E346" s="71">
        <v>1.7857143</v>
      </c>
    </row>
    <row r="347" spans="1:5" x14ac:dyDescent="0.2">
      <c r="A347" s="70" t="s">
        <v>863</v>
      </c>
      <c r="B347" s="70" t="s">
        <v>862</v>
      </c>
      <c r="C347" s="70" t="s">
        <v>863</v>
      </c>
      <c r="D347" s="71">
        <v>0.2</v>
      </c>
      <c r="E347" s="71">
        <v>0.92250920000000003</v>
      </c>
    </row>
    <row r="348" spans="1:5" x14ac:dyDescent="0.2">
      <c r="A348" s="70" t="s">
        <v>861</v>
      </c>
      <c r="B348" s="70" t="s">
        <v>860</v>
      </c>
      <c r="C348" s="70" t="s">
        <v>861</v>
      </c>
      <c r="D348" s="71">
        <v>2.129</v>
      </c>
      <c r="E348" s="71">
        <v>58.928571400000003</v>
      </c>
    </row>
    <row r="349" spans="1:5" x14ac:dyDescent="0.2">
      <c r="A349" s="70" t="s">
        <v>867</v>
      </c>
      <c r="B349" s="70" t="s">
        <v>866</v>
      </c>
      <c r="C349" s="70" t="s">
        <v>867</v>
      </c>
      <c r="D349" s="71">
        <v>0.85099999999999998</v>
      </c>
      <c r="E349" s="71">
        <v>9.4444444000000001</v>
      </c>
    </row>
    <row r="350" spans="1:5" x14ac:dyDescent="0.2">
      <c r="A350" s="70" t="s">
        <v>867</v>
      </c>
      <c r="B350" s="70" t="s">
        <v>866</v>
      </c>
      <c r="C350" s="70" t="s">
        <v>867</v>
      </c>
      <c r="D350" s="71">
        <v>0.85099999999999998</v>
      </c>
      <c r="E350" s="71">
        <v>9.2948717999999992</v>
      </c>
    </row>
    <row r="351" spans="1:5" x14ac:dyDescent="0.2">
      <c r="A351" s="70" t="s">
        <v>865</v>
      </c>
      <c r="B351" s="70" t="s">
        <v>864</v>
      </c>
      <c r="C351" s="70" t="s">
        <v>865</v>
      </c>
      <c r="D351" s="71">
        <v>3.6429999999999998</v>
      </c>
      <c r="E351" s="71">
        <v>75.320512800000003</v>
      </c>
    </row>
    <row r="352" spans="1:5" x14ac:dyDescent="0.2">
      <c r="A352" s="70" t="s">
        <v>865</v>
      </c>
      <c r="B352" s="70" t="s">
        <v>864</v>
      </c>
      <c r="C352" s="70" t="s">
        <v>865</v>
      </c>
      <c r="D352" s="71">
        <v>3.6429999999999998</v>
      </c>
      <c r="E352" s="71">
        <v>67.222222200000004</v>
      </c>
    </row>
    <row r="353" spans="1:5" x14ac:dyDescent="0.2">
      <c r="A353" s="70" t="s">
        <v>869</v>
      </c>
      <c r="B353" s="70" t="s">
        <v>868</v>
      </c>
      <c r="C353" s="70" t="s">
        <v>869</v>
      </c>
      <c r="D353" s="71">
        <v>0.51900000000000002</v>
      </c>
      <c r="E353" s="71">
        <v>9.1880342000000006</v>
      </c>
    </row>
    <row r="354" spans="1:5" x14ac:dyDescent="0.2">
      <c r="A354" s="70" t="s">
        <v>873</v>
      </c>
      <c r="B354" s="70" t="s">
        <v>872</v>
      </c>
      <c r="C354" s="70" t="s">
        <v>873</v>
      </c>
      <c r="D354" s="71">
        <v>1.462</v>
      </c>
      <c r="E354" s="71">
        <v>36.029411799999998</v>
      </c>
    </row>
    <row r="355" spans="1:5" x14ac:dyDescent="0.2">
      <c r="A355" s="70" t="s">
        <v>873</v>
      </c>
      <c r="B355" s="70" t="s">
        <v>872</v>
      </c>
      <c r="C355" s="70" t="s">
        <v>873</v>
      </c>
      <c r="D355" s="71">
        <v>1.462</v>
      </c>
      <c r="E355" s="71">
        <v>25.2941176</v>
      </c>
    </row>
    <row r="356" spans="1:5" x14ac:dyDescent="0.2">
      <c r="A356" s="70" t="s">
        <v>871</v>
      </c>
      <c r="B356" s="70" t="s">
        <v>870</v>
      </c>
      <c r="C356" s="70" t="s">
        <v>871</v>
      </c>
      <c r="D356" s="71">
        <v>0.92900000000000005</v>
      </c>
      <c r="E356" s="71">
        <v>33.796296300000002</v>
      </c>
    </row>
    <row r="357" spans="1:5" x14ac:dyDescent="0.2">
      <c r="A357" s="70" t="s">
        <v>871</v>
      </c>
      <c r="B357" s="70" t="s">
        <v>870</v>
      </c>
      <c r="C357" s="70" t="s">
        <v>871</v>
      </c>
      <c r="D357" s="71">
        <v>0.92900000000000005</v>
      </c>
      <c r="E357" s="71">
        <v>12.132352900000001</v>
      </c>
    </row>
    <row r="358" spans="1:5" x14ac:dyDescent="0.2">
      <c r="A358" s="70" t="s">
        <v>871</v>
      </c>
      <c r="B358" s="70" t="s">
        <v>870</v>
      </c>
      <c r="C358" s="70" t="s">
        <v>871</v>
      </c>
      <c r="D358" s="71">
        <v>0.92900000000000005</v>
      </c>
      <c r="E358" s="71">
        <v>5.1724138000000002</v>
      </c>
    </row>
    <row r="359" spans="1:5" x14ac:dyDescent="0.2">
      <c r="A359" s="70" t="s">
        <v>881</v>
      </c>
      <c r="B359" s="70" t="s">
        <v>880</v>
      </c>
      <c r="C359" s="70" t="s">
        <v>881</v>
      </c>
      <c r="D359" s="71">
        <v>6.343</v>
      </c>
      <c r="E359" s="71">
        <v>92.5</v>
      </c>
    </row>
    <row r="360" spans="1:5" x14ac:dyDescent="0.2">
      <c r="A360" s="70" t="s">
        <v>881</v>
      </c>
      <c r="B360" s="70" t="s">
        <v>880</v>
      </c>
      <c r="C360" s="70" t="s">
        <v>881</v>
      </c>
      <c r="D360" s="71">
        <v>6.343</v>
      </c>
      <c r="E360" s="71">
        <v>90.645161299999998</v>
      </c>
    </row>
    <row r="361" spans="1:5" x14ac:dyDescent="0.2">
      <c r="A361" s="70" t="s">
        <v>877</v>
      </c>
      <c r="B361" s="70" t="s">
        <v>876</v>
      </c>
      <c r="C361" s="70" t="s">
        <v>877</v>
      </c>
      <c r="D361" s="71">
        <v>4.1210000000000004</v>
      </c>
      <c r="E361" s="71">
        <v>87.5</v>
      </c>
    </row>
    <row r="362" spans="1:5" x14ac:dyDescent="0.2">
      <c r="A362" s="70" t="s">
        <v>877</v>
      </c>
      <c r="B362" s="70" t="s">
        <v>876</v>
      </c>
      <c r="C362" s="70" t="s">
        <v>877</v>
      </c>
      <c r="D362" s="71">
        <v>4.1210000000000004</v>
      </c>
      <c r="E362" s="71">
        <v>68.855218899999997</v>
      </c>
    </row>
    <row r="363" spans="1:5" x14ac:dyDescent="0.2">
      <c r="A363" s="70" t="s">
        <v>879</v>
      </c>
      <c r="B363" s="70" t="s">
        <v>878</v>
      </c>
      <c r="C363" s="70" t="s">
        <v>879</v>
      </c>
      <c r="D363" s="71">
        <v>2.2229999999999999</v>
      </c>
      <c r="E363" s="71">
        <v>73.863636400000004</v>
      </c>
    </row>
    <row r="364" spans="1:5" x14ac:dyDescent="0.2">
      <c r="A364" s="70" t="s">
        <v>879</v>
      </c>
      <c r="B364" s="70" t="s">
        <v>878</v>
      </c>
      <c r="C364" s="70" t="s">
        <v>879</v>
      </c>
      <c r="D364" s="71">
        <v>2.2229999999999999</v>
      </c>
      <c r="E364" s="71">
        <v>45.8333333</v>
      </c>
    </row>
    <row r="365" spans="1:5" x14ac:dyDescent="0.2">
      <c r="A365" s="70" t="s">
        <v>23554</v>
      </c>
      <c r="B365" s="70" t="s">
        <v>23555</v>
      </c>
      <c r="C365" s="70" t="s">
        <v>23554</v>
      </c>
      <c r="D365" s="71">
        <v>3.0880000000000001</v>
      </c>
      <c r="E365" s="71">
        <v>67.5</v>
      </c>
    </row>
    <row r="366" spans="1:5" x14ac:dyDescent="0.2">
      <c r="A366" s="70" t="s">
        <v>875</v>
      </c>
      <c r="B366" s="70" t="s">
        <v>874</v>
      </c>
      <c r="C366" s="70" t="s">
        <v>875</v>
      </c>
      <c r="D366" s="71">
        <v>3.645</v>
      </c>
      <c r="E366" s="71">
        <v>85.8778626</v>
      </c>
    </row>
    <row r="367" spans="1:5" x14ac:dyDescent="0.2">
      <c r="A367" s="70" t="s">
        <v>875</v>
      </c>
      <c r="B367" s="70" t="s">
        <v>874</v>
      </c>
      <c r="C367" s="70" t="s">
        <v>875</v>
      </c>
      <c r="D367" s="71">
        <v>3.645</v>
      </c>
      <c r="E367" s="71">
        <v>72.5</v>
      </c>
    </row>
    <row r="368" spans="1:5" x14ac:dyDescent="0.2">
      <c r="A368" s="70" t="s">
        <v>23556</v>
      </c>
      <c r="B368" s="70" t="s">
        <v>23557</v>
      </c>
      <c r="C368" s="70" t="s">
        <v>23556</v>
      </c>
      <c r="D368" s="71">
        <v>7.0019999999999998</v>
      </c>
      <c r="E368" s="71">
        <v>95</v>
      </c>
    </row>
    <row r="369" spans="1:5" x14ac:dyDescent="0.2">
      <c r="A369" s="70" t="s">
        <v>23556</v>
      </c>
      <c r="B369" s="70" t="s">
        <v>23557</v>
      </c>
      <c r="C369" s="70" t="s">
        <v>23556</v>
      </c>
      <c r="D369" s="71">
        <v>7.0019999999999998</v>
      </c>
      <c r="E369" s="71">
        <v>84.872611500000005</v>
      </c>
    </row>
    <row r="370" spans="1:5" x14ac:dyDescent="0.2">
      <c r="A370" s="70" t="s">
        <v>883</v>
      </c>
      <c r="B370" s="70" t="s">
        <v>882</v>
      </c>
      <c r="C370" s="70" t="s">
        <v>883</v>
      </c>
      <c r="D370" s="71">
        <v>3.1459999999999999</v>
      </c>
      <c r="E370" s="71">
        <v>46.503496499999997</v>
      </c>
    </row>
    <row r="371" spans="1:5" x14ac:dyDescent="0.2">
      <c r="A371" s="70" t="s">
        <v>891</v>
      </c>
      <c r="B371" s="70" t="s">
        <v>890</v>
      </c>
      <c r="C371" s="70" t="s">
        <v>891</v>
      </c>
      <c r="D371" s="71">
        <v>1.5640000000000001</v>
      </c>
      <c r="E371" s="71">
        <v>40.625</v>
      </c>
    </row>
    <row r="372" spans="1:5" ht="32" x14ac:dyDescent="0.2">
      <c r="A372" s="70" t="s">
        <v>885</v>
      </c>
      <c r="B372" s="70" t="s">
        <v>884</v>
      </c>
      <c r="C372" s="70" t="s">
        <v>885</v>
      </c>
      <c r="D372" s="71">
        <v>2.3130000000000002</v>
      </c>
      <c r="E372" s="71">
        <v>70.294117600000007</v>
      </c>
    </row>
    <row r="373" spans="1:5" ht="32" x14ac:dyDescent="0.2">
      <c r="A373" s="70" t="s">
        <v>885</v>
      </c>
      <c r="B373" s="70" t="s">
        <v>884</v>
      </c>
      <c r="C373" s="70" t="s">
        <v>885</v>
      </c>
      <c r="D373" s="71">
        <v>2.3130000000000002</v>
      </c>
      <c r="E373" s="71">
        <v>67.241379300000006</v>
      </c>
    </row>
    <row r="374" spans="1:5" x14ac:dyDescent="0.2">
      <c r="A374" s="70" t="s">
        <v>887</v>
      </c>
      <c r="B374" s="70" t="s">
        <v>886</v>
      </c>
      <c r="C374" s="70" t="s">
        <v>887</v>
      </c>
      <c r="D374" s="71">
        <v>2.0590000000000002</v>
      </c>
      <c r="E374" s="71">
        <v>80.844155799999996</v>
      </c>
    </row>
    <row r="375" spans="1:5" x14ac:dyDescent="0.2">
      <c r="A375" s="70" t="s">
        <v>889</v>
      </c>
      <c r="B375" s="70" t="s">
        <v>888</v>
      </c>
      <c r="C375" s="70" t="s">
        <v>889</v>
      </c>
      <c r="D375" s="71">
        <v>8.391</v>
      </c>
      <c r="E375" s="71">
        <v>97.123893800000005</v>
      </c>
    </row>
    <row r="376" spans="1:5" x14ac:dyDescent="0.2">
      <c r="A376" s="70" t="s">
        <v>889</v>
      </c>
      <c r="B376" s="70" t="s">
        <v>888</v>
      </c>
      <c r="C376" s="70" t="s">
        <v>889</v>
      </c>
      <c r="D376" s="71">
        <v>8.391</v>
      </c>
      <c r="E376" s="71">
        <v>95.723684199999994</v>
      </c>
    </row>
    <row r="377" spans="1:5" x14ac:dyDescent="0.2">
      <c r="A377" s="70" t="s">
        <v>893</v>
      </c>
      <c r="B377" s="70" t="s">
        <v>892</v>
      </c>
      <c r="C377" s="70" t="s">
        <v>893</v>
      </c>
      <c r="D377" s="71">
        <v>2.4249999999999998</v>
      </c>
      <c r="E377" s="71">
        <v>65.492957700000005</v>
      </c>
    </row>
    <row r="378" spans="1:5" x14ac:dyDescent="0.2">
      <c r="A378" s="70" t="s">
        <v>893</v>
      </c>
      <c r="B378" s="70" t="s">
        <v>892</v>
      </c>
      <c r="C378" s="70" t="s">
        <v>893</v>
      </c>
      <c r="D378" s="71">
        <v>2.4249999999999998</v>
      </c>
      <c r="E378" s="71">
        <v>52.797202800000001</v>
      </c>
    </row>
    <row r="379" spans="1:5" x14ac:dyDescent="0.2">
      <c r="A379" s="70" t="s">
        <v>893</v>
      </c>
      <c r="B379" s="70" t="s">
        <v>892</v>
      </c>
      <c r="C379" s="70" t="s">
        <v>893</v>
      </c>
      <c r="D379" s="71">
        <v>2.4249999999999998</v>
      </c>
      <c r="E379" s="71">
        <v>41.194968600000003</v>
      </c>
    </row>
    <row r="380" spans="1:5" x14ac:dyDescent="0.2">
      <c r="A380" s="70" t="s">
        <v>895</v>
      </c>
      <c r="B380" s="70" t="s">
        <v>894</v>
      </c>
      <c r="C380" s="70" t="s">
        <v>895</v>
      </c>
      <c r="D380" s="71">
        <v>1.9490000000000001</v>
      </c>
      <c r="E380" s="71">
        <v>45.804195800000002</v>
      </c>
    </row>
    <row r="381" spans="1:5" x14ac:dyDescent="0.2">
      <c r="A381" s="70" t="s">
        <v>895</v>
      </c>
      <c r="B381" s="70" t="s">
        <v>894</v>
      </c>
      <c r="C381" s="70" t="s">
        <v>895</v>
      </c>
      <c r="D381" s="71">
        <v>1.9490000000000001</v>
      </c>
      <c r="E381" s="71">
        <v>32.389937099999997</v>
      </c>
    </row>
    <row r="382" spans="1:5" x14ac:dyDescent="0.2">
      <c r="A382" s="70" t="s">
        <v>897</v>
      </c>
      <c r="B382" s="70" t="s">
        <v>896</v>
      </c>
      <c r="C382" s="70" t="s">
        <v>897</v>
      </c>
      <c r="D382" s="71">
        <v>1.968</v>
      </c>
      <c r="E382" s="71">
        <v>64.448669199999998</v>
      </c>
    </row>
    <row r="383" spans="1:5" x14ac:dyDescent="0.2">
      <c r="A383" s="70" t="s">
        <v>961</v>
      </c>
      <c r="B383" s="70" t="s">
        <v>960</v>
      </c>
      <c r="C383" s="70" t="s">
        <v>961</v>
      </c>
      <c r="D383" s="71">
        <v>1.881</v>
      </c>
      <c r="E383" s="71">
        <v>40.384615400000001</v>
      </c>
    </row>
    <row r="384" spans="1:5" x14ac:dyDescent="0.2">
      <c r="A384" s="70" t="s">
        <v>959</v>
      </c>
      <c r="B384" s="70" t="s">
        <v>958</v>
      </c>
      <c r="C384" s="70" t="s">
        <v>959</v>
      </c>
      <c r="D384" s="71">
        <v>0.51700000000000002</v>
      </c>
      <c r="E384" s="71">
        <v>1.9230769000000001</v>
      </c>
    </row>
    <row r="385" spans="1:5" x14ac:dyDescent="0.2">
      <c r="A385" s="70" t="s">
        <v>977</v>
      </c>
      <c r="B385" s="70" t="s">
        <v>976</v>
      </c>
      <c r="C385" s="70" t="s">
        <v>977</v>
      </c>
      <c r="D385" s="71">
        <v>13.3</v>
      </c>
      <c r="E385" s="71">
        <v>98.703703700000005</v>
      </c>
    </row>
    <row r="386" spans="1:5" x14ac:dyDescent="0.2">
      <c r="A386" s="70" t="s">
        <v>983</v>
      </c>
      <c r="B386" s="70" t="s">
        <v>982</v>
      </c>
      <c r="C386" s="70" t="s">
        <v>983</v>
      </c>
      <c r="D386" s="71">
        <v>6.593</v>
      </c>
      <c r="E386" s="71">
        <v>84.090909100000005</v>
      </c>
    </row>
    <row r="387" spans="1:5" x14ac:dyDescent="0.2">
      <c r="A387" s="70" t="s">
        <v>983</v>
      </c>
      <c r="B387" s="70" t="s">
        <v>982</v>
      </c>
      <c r="C387" s="70" t="s">
        <v>983</v>
      </c>
      <c r="D387" s="71">
        <v>6.593</v>
      </c>
      <c r="E387" s="71">
        <v>82.643312100000003</v>
      </c>
    </row>
    <row r="388" spans="1:5" x14ac:dyDescent="0.2">
      <c r="A388" s="70" t="s">
        <v>983</v>
      </c>
      <c r="B388" s="70" t="s">
        <v>982</v>
      </c>
      <c r="C388" s="70" t="s">
        <v>983</v>
      </c>
      <c r="D388" s="71">
        <v>6.593</v>
      </c>
      <c r="E388" s="71">
        <v>72.330097100000003</v>
      </c>
    </row>
    <row r="389" spans="1:5" x14ac:dyDescent="0.2">
      <c r="A389" s="70" t="s">
        <v>985</v>
      </c>
      <c r="B389" s="70" t="s">
        <v>984</v>
      </c>
      <c r="C389" s="70" t="s">
        <v>985</v>
      </c>
      <c r="D389" s="71">
        <v>25.245000000000001</v>
      </c>
      <c r="E389" s="71">
        <v>97.169811300000006</v>
      </c>
    </row>
    <row r="390" spans="1:5" x14ac:dyDescent="0.2">
      <c r="A390" s="70" t="s">
        <v>985</v>
      </c>
      <c r="B390" s="70" t="s">
        <v>984</v>
      </c>
      <c r="C390" s="70" t="s">
        <v>985</v>
      </c>
      <c r="D390" s="71">
        <v>25.245000000000001</v>
      </c>
      <c r="E390" s="71">
        <v>97.077922099999995</v>
      </c>
    </row>
    <row r="391" spans="1:5" x14ac:dyDescent="0.2">
      <c r="A391" s="70" t="s">
        <v>985</v>
      </c>
      <c r="B391" s="70" t="s">
        <v>984</v>
      </c>
      <c r="C391" s="70" t="s">
        <v>985</v>
      </c>
      <c r="D391" s="71">
        <v>25.245000000000001</v>
      </c>
      <c r="E391" s="71">
        <v>96.974522300000004</v>
      </c>
    </row>
    <row r="392" spans="1:5" x14ac:dyDescent="0.2">
      <c r="A392" s="70" t="s">
        <v>985</v>
      </c>
      <c r="B392" s="70" t="s">
        <v>984</v>
      </c>
      <c r="C392" s="70" t="s">
        <v>985</v>
      </c>
      <c r="D392" s="71">
        <v>25.245000000000001</v>
      </c>
      <c r="E392" s="71">
        <v>96.376811599999996</v>
      </c>
    </row>
    <row r="393" spans="1:5" x14ac:dyDescent="0.2">
      <c r="A393" s="70" t="s">
        <v>985</v>
      </c>
      <c r="B393" s="70" t="s">
        <v>984</v>
      </c>
      <c r="C393" s="70" t="s">
        <v>985</v>
      </c>
      <c r="D393" s="71">
        <v>25.245000000000001</v>
      </c>
      <c r="E393" s="71">
        <v>95.982142899999999</v>
      </c>
    </row>
    <row r="394" spans="1:5" x14ac:dyDescent="0.2">
      <c r="A394" s="70" t="s">
        <v>987</v>
      </c>
      <c r="B394" s="70" t="s">
        <v>986</v>
      </c>
      <c r="C394" s="70" t="s">
        <v>987</v>
      </c>
      <c r="D394" s="71">
        <v>3.879</v>
      </c>
      <c r="E394" s="71">
        <v>82.967033000000001</v>
      </c>
    </row>
    <row r="395" spans="1:5" x14ac:dyDescent="0.2">
      <c r="A395" s="70" t="s">
        <v>987</v>
      </c>
      <c r="B395" s="70" t="s">
        <v>986</v>
      </c>
      <c r="C395" s="70" t="s">
        <v>987</v>
      </c>
      <c r="D395" s="71">
        <v>3.879</v>
      </c>
      <c r="E395" s="71">
        <v>74.632352900000001</v>
      </c>
    </row>
    <row r="396" spans="1:5" x14ac:dyDescent="0.2">
      <c r="A396" s="70" t="s">
        <v>989</v>
      </c>
      <c r="B396" s="70" t="s">
        <v>988</v>
      </c>
      <c r="C396" s="70" t="s">
        <v>989</v>
      </c>
      <c r="D396" s="71">
        <v>3.2170000000000001</v>
      </c>
      <c r="E396" s="71">
        <v>60.987261099999998</v>
      </c>
    </row>
    <row r="397" spans="1:5" x14ac:dyDescent="0.2">
      <c r="A397" s="70" t="s">
        <v>997</v>
      </c>
      <c r="B397" s="70" t="s">
        <v>996</v>
      </c>
      <c r="C397" s="70" t="s">
        <v>997</v>
      </c>
      <c r="D397" s="71">
        <v>16.835999999999999</v>
      </c>
      <c r="E397" s="71">
        <v>96.019108299999999</v>
      </c>
    </row>
    <row r="398" spans="1:5" x14ac:dyDescent="0.2">
      <c r="A398" s="70" t="s">
        <v>997</v>
      </c>
      <c r="B398" s="70" t="s">
        <v>996</v>
      </c>
      <c r="C398" s="70" t="s">
        <v>997</v>
      </c>
      <c r="D398" s="71">
        <v>16.835999999999999</v>
      </c>
      <c r="E398" s="71">
        <v>95.911949699999994</v>
      </c>
    </row>
    <row r="399" spans="1:5" x14ac:dyDescent="0.2">
      <c r="A399" s="70" t="s">
        <v>997</v>
      </c>
      <c r="B399" s="70" t="s">
        <v>996</v>
      </c>
      <c r="C399" s="70" t="s">
        <v>997</v>
      </c>
      <c r="D399" s="71">
        <v>16.835999999999999</v>
      </c>
      <c r="E399" s="71">
        <v>95.779220800000004</v>
      </c>
    </row>
    <row r="400" spans="1:5" x14ac:dyDescent="0.2">
      <c r="A400" s="70" t="s">
        <v>997</v>
      </c>
      <c r="B400" s="70" t="s">
        <v>996</v>
      </c>
      <c r="C400" s="70" t="s">
        <v>997</v>
      </c>
      <c r="D400" s="71">
        <v>16.835999999999999</v>
      </c>
      <c r="E400" s="71">
        <v>94.927536200000006</v>
      </c>
    </row>
    <row r="401" spans="1:5" x14ac:dyDescent="0.2">
      <c r="A401" s="70" t="s">
        <v>997</v>
      </c>
      <c r="B401" s="70" t="s">
        <v>996</v>
      </c>
      <c r="C401" s="70" t="s">
        <v>997</v>
      </c>
      <c r="D401" s="71">
        <v>16.835999999999999</v>
      </c>
      <c r="E401" s="71">
        <v>94.660194200000007</v>
      </c>
    </row>
    <row r="402" spans="1:5" x14ac:dyDescent="0.2">
      <c r="A402" s="70" t="s">
        <v>997</v>
      </c>
      <c r="B402" s="70" t="s">
        <v>996</v>
      </c>
      <c r="C402" s="70" t="s">
        <v>997</v>
      </c>
      <c r="D402" s="71">
        <v>16.835999999999999</v>
      </c>
      <c r="E402" s="71">
        <v>94.632768400000003</v>
      </c>
    </row>
    <row r="403" spans="1:5" x14ac:dyDescent="0.2">
      <c r="A403" s="70" t="s">
        <v>1007</v>
      </c>
      <c r="B403" s="70" t="s">
        <v>1006</v>
      </c>
      <c r="C403" s="70" t="s">
        <v>1007</v>
      </c>
      <c r="D403" s="71">
        <v>7.367</v>
      </c>
      <c r="E403" s="71">
        <v>92.528735600000005</v>
      </c>
    </row>
    <row r="404" spans="1:5" x14ac:dyDescent="0.2">
      <c r="A404" s="70" t="s">
        <v>1007</v>
      </c>
      <c r="B404" s="70" t="s">
        <v>1006</v>
      </c>
      <c r="C404" s="70" t="s">
        <v>1007</v>
      </c>
      <c r="D404" s="71">
        <v>7.367</v>
      </c>
      <c r="E404" s="71">
        <v>90.789473700000002</v>
      </c>
    </row>
    <row r="405" spans="1:5" x14ac:dyDescent="0.2">
      <c r="A405" s="70" t="s">
        <v>1007</v>
      </c>
      <c r="B405" s="70" t="s">
        <v>1006</v>
      </c>
      <c r="C405" s="70" t="s">
        <v>1007</v>
      </c>
      <c r="D405" s="71">
        <v>7.367</v>
      </c>
      <c r="E405" s="71">
        <v>78.155339799999993</v>
      </c>
    </row>
    <row r="406" spans="1:5" x14ac:dyDescent="0.2">
      <c r="A406" s="70" t="s">
        <v>1025</v>
      </c>
      <c r="B406" s="70" t="s">
        <v>1024</v>
      </c>
      <c r="C406" s="70" t="s">
        <v>1025</v>
      </c>
      <c r="D406" s="71">
        <v>27.398</v>
      </c>
      <c r="E406" s="71">
        <v>98.427672999999999</v>
      </c>
    </row>
    <row r="407" spans="1:5" x14ac:dyDescent="0.2">
      <c r="A407" s="70" t="s">
        <v>1025</v>
      </c>
      <c r="B407" s="70" t="s">
        <v>1024</v>
      </c>
      <c r="C407" s="70" t="s">
        <v>1025</v>
      </c>
      <c r="D407" s="71">
        <v>27.398</v>
      </c>
      <c r="E407" s="71">
        <v>98.3766234</v>
      </c>
    </row>
    <row r="408" spans="1:5" x14ac:dyDescent="0.2">
      <c r="A408" s="70" t="s">
        <v>1025</v>
      </c>
      <c r="B408" s="70" t="s">
        <v>1024</v>
      </c>
      <c r="C408" s="70" t="s">
        <v>1025</v>
      </c>
      <c r="D408" s="71">
        <v>27.398</v>
      </c>
      <c r="E408" s="71">
        <v>98.248407599999993</v>
      </c>
    </row>
    <row r="409" spans="1:5" x14ac:dyDescent="0.2">
      <c r="A409" s="70" t="s">
        <v>1025</v>
      </c>
      <c r="B409" s="70" t="s">
        <v>1024</v>
      </c>
      <c r="C409" s="70" t="s">
        <v>1025</v>
      </c>
      <c r="D409" s="71">
        <v>27.398</v>
      </c>
      <c r="E409" s="71">
        <v>97.826087000000001</v>
      </c>
    </row>
    <row r="410" spans="1:5" x14ac:dyDescent="0.2">
      <c r="A410" s="70" t="s">
        <v>1025</v>
      </c>
      <c r="B410" s="70" t="s">
        <v>1024</v>
      </c>
      <c r="C410" s="70" t="s">
        <v>1025</v>
      </c>
      <c r="D410" s="71">
        <v>27.398</v>
      </c>
      <c r="E410" s="71">
        <v>97.572815500000004</v>
      </c>
    </row>
    <row r="411" spans="1:5" x14ac:dyDescent="0.2">
      <c r="A411" s="70" t="s">
        <v>1025</v>
      </c>
      <c r="B411" s="70" t="s">
        <v>1024</v>
      </c>
      <c r="C411" s="70" t="s">
        <v>1025</v>
      </c>
      <c r="D411" s="71">
        <v>27.398</v>
      </c>
      <c r="E411" s="71">
        <v>97.457627099999996</v>
      </c>
    </row>
    <row r="412" spans="1:5" x14ac:dyDescent="0.2">
      <c r="A412" s="70" t="s">
        <v>1029</v>
      </c>
      <c r="B412" s="70" t="s">
        <v>1028</v>
      </c>
      <c r="C412" s="70" t="s">
        <v>1029</v>
      </c>
      <c r="D412" s="71">
        <v>0.35899999999999999</v>
      </c>
      <c r="E412" s="71">
        <v>2.0700637</v>
      </c>
    </row>
    <row r="413" spans="1:5" x14ac:dyDescent="0.2">
      <c r="A413" s="70" t="s">
        <v>1027</v>
      </c>
      <c r="B413" s="70" t="s">
        <v>1026</v>
      </c>
      <c r="C413" s="70" t="s">
        <v>1027</v>
      </c>
      <c r="D413" s="71">
        <v>4.9480000000000004</v>
      </c>
      <c r="E413" s="71">
        <v>76.910827999999995</v>
      </c>
    </row>
    <row r="414" spans="1:5" x14ac:dyDescent="0.2">
      <c r="A414" s="70" t="s">
        <v>1027</v>
      </c>
      <c r="B414" s="70" t="s">
        <v>1026</v>
      </c>
      <c r="C414" s="70" t="s">
        <v>1027</v>
      </c>
      <c r="D414" s="71">
        <v>4.9480000000000004</v>
      </c>
      <c r="E414" s="71">
        <v>75.988700600000001</v>
      </c>
    </row>
    <row r="415" spans="1:5" x14ac:dyDescent="0.2">
      <c r="A415" s="70" t="s">
        <v>1033</v>
      </c>
      <c r="B415" s="70" t="s">
        <v>1032</v>
      </c>
      <c r="C415" s="70" t="s">
        <v>1033</v>
      </c>
      <c r="D415" s="71">
        <v>5.9690000000000003</v>
      </c>
      <c r="E415" s="71">
        <v>80.414012700000001</v>
      </c>
    </row>
    <row r="416" spans="1:5" x14ac:dyDescent="0.2">
      <c r="A416" s="70" t="s">
        <v>1054</v>
      </c>
      <c r="B416" s="70" t="s">
        <v>1053</v>
      </c>
      <c r="C416" s="70" t="s">
        <v>1054</v>
      </c>
      <c r="D416" s="71">
        <v>1.5329999999999999</v>
      </c>
      <c r="E416" s="71">
        <v>87.808642000000006</v>
      </c>
    </row>
    <row r="417" spans="1:5" x14ac:dyDescent="0.2">
      <c r="A417" s="70" t="s">
        <v>1054</v>
      </c>
      <c r="B417" s="70" t="s">
        <v>1053</v>
      </c>
      <c r="C417" s="70" t="s">
        <v>1054</v>
      </c>
      <c r="D417" s="71">
        <v>1.5329999999999999</v>
      </c>
      <c r="E417" s="71">
        <v>72.115384599999999</v>
      </c>
    </row>
    <row r="418" spans="1:5" x14ac:dyDescent="0.2">
      <c r="A418" s="70" t="s">
        <v>1060</v>
      </c>
      <c r="B418" s="70" t="s">
        <v>1059</v>
      </c>
      <c r="C418" s="70" t="s">
        <v>1060</v>
      </c>
      <c r="D418" s="71">
        <v>8.2859999999999996</v>
      </c>
      <c r="E418" s="71">
        <v>94.329896899999994</v>
      </c>
    </row>
    <row r="419" spans="1:5" x14ac:dyDescent="0.2">
      <c r="A419" s="70" t="s">
        <v>1060</v>
      </c>
      <c r="B419" s="70" t="s">
        <v>1059</v>
      </c>
      <c r="C419" s="70" t="s">
        <v>1060</v>
      </c>
      <c r="D419" s="71">
        <v>8.2859999999999996</v>
      </c>
      <c r="E419" s="71">
        <v>88.375796199999996</v>
      </c>
    </row>
    <row r="420" spans="1:5" x14ac:dyDescent="0.2">
      <c r="A420" s="70" t="s">
        <v>1078</v>
      </c>
      <c r="B420" s="70" t="s">
        <v>1077</v>
      </c>
      <c r="C420" s="70" t="s">
        <v>1078</v>
      </c>
      <c r="D420" s="71">
        <v>4.2169999999999996</v>
      </c>
      <c r="E420" s="71">
        <v>79.370629399999999</v>
      </c>
    </row>
    <row r="421" spans="1:5" x14ac:dyDescent="0.2">
      <c r="A421" s="70" t="s">
        <v>1086</v>
      </c>
      <c r="B421" s="70" t="s">
        <v>1085</v>
      </c>
      <c r="C421" s="70" t="s">
        <v>1086</v>
      </c>
      <c r="D421" s="71">
        <v>1.2470000000000001</v>
      </c>
      <c r="E421" s="71">
        <v>16.071428600000001</v>
      </c>
    </row>
    <row r="422" spans="1:5" x14ac:dyDescent="0.2">
      <c r="A422" s="70" t="s">
        <v>24809</v>
      </c>
      <c r="B422" s="70" t="s">
        <v>1087</v>
      </c>
      <c r="C422" s="70" t="s">
        <v>24809</v>
      </c>
      <c r="D422" s="71">
        <v>15.84</v>
      </c>
      <c r="E422" s="71">
        <v>95.063694299999995</v>
      </c>
    </row>
    <row r="423" spans="1:5" x14ac:dyDescent="0.2">
      <c r="A423" s="70" t="s">
        <v>24809</v>
      </c>
      <c r="B423" s="70" t="s">
        <v>1087</v>
      </c>
      <c r="C423" s="70" t="s">
        <v>24809</v>
      </c>
      <c r="D423" s="71">
        <v>15.84</v>
      </c>
      <c r="E423" s="71">
        <v>93.502824899999993</v>
      </c>
    </row>
    <row r="424" spans="1:5" x14ac:dyDescent="0.2">
      <c r="A424" s="70" t="s">
        <v>24809</v>
      </c>
      <c r="B424" s="70" t="s">
        <v>1087</v>
      </c>
      <c r="C424" s="70" t="s">
        <v>24809</v>
      </c>
      <c r="D424" s="71">
        <v>15.84</v>
      </c>
      <c r="E424" s="71">
        <v>91.7475728</v>
      </c>
    </row>
    <row r="425" spans="1:5" x14ac:dyDescent="0.2">
      <c r="A425" s="70" t="s">
        <v>1093</v>
      </c>
      <c r="B425" s="70" t="s">
        <v>1092</v>
      </c>
      <c r="C425" s="70" t="s">
        <v>1093</v>
      </c>
      <c r="D425" s="71">
        <v>1.3169999999999999</v>
      </c>
      <c r="E425" s="71">
        <v>46.969696999999996</v>
      </c>
    </row>
    <row r="426" spans="1:5" x14ac:dyDescent="0.2">
      <c r="A426" s="70" t="s">
        <v>1093</v>
      </c>
      <c r="B426" s="70" t="s">
        <v>1092</v>
      </c>
      <c r="C426" s="70" t="s">
        <v>1093</v>
      </c>
      <c r="D426" s="71">
        <v>1.3169999999999999</v>
      </c>
      <c r="E426" s="71">
        <v>30.952380999999999</v>
      </c>
    </row>
    <row r="427" spans="1:5" x14ac:dyDescent="0.2">
      <c r="A427" s="70" t="s">
        <v>1093</v>
      </c>
      <c r="B427" s="70" t="s">
        <v>1092</v>
      </c>
      <c r="C427" s="70" t="s">
        <v>1093</v>
      </c>
      <c r="D427" s="71">
        <v>1.3169999999999999</v>
      </c>
      <c r="E427" s="71">
        <v>30.223880600000001</v>
      </c>
    </row>
    <row r="428" spans="1:5" x14ac:dyDescent="0.2">
      <c r="A428" s="70" t="s">
        <v>23558</v>
      </c>
      <c r="B428" s="70" t="s">
        <v>23559</v>
      </c>
      <c r="C428" s="70" t="s">
        <v>23558</v>
      </c>
      <c r="D428" s="71">
        <v>4.8689999999999998</v>
      </c>
      <c r="E428" s="71">
        <v>76.273885399999998</v>
      </c>
    </row>
    <row r="429" spans="1:5" x14ac:dyDescent="0.2">
      <c r="A429" s="70" t="s">
        <v>23558</v>
      </c>
      <c r="B429" s="70" t="s">
        <v>23559</v>
      </c>
      <c r="C429" s="70" t="s">
        <v>23558</v>
      </c>
      <c r="D429" s="71">
        <v>4.8689999999999998</v>
      </c>
      <c r="E429" s="71">
        <v>67.073170700000006</v>
      </c>
    </row>
    <row r="430" spans="1:5" x14ac:dyDescent="0.2">
      <c r="A430" s="70" t="s">
        <v>1101</v>
      </c>
      <c r="B430" s="70" t="s">
        <v>1100</v>
      </c>
      <c r="C430" s="70" t="s">
        <v>1101</v>
      </c>
      <c r="D430" s="71">
        <v>5.851</v>
      </c>
      <c r="E430" s="71">
        <v>92.105263199999996</v>
      </c>
    </row>
    <row r="431" spans="1:5" x14ac:dyDescent="0.2">
      <c r="A431" s="70" t="s">
        <v>1101</v>
      </c>
      <c r="B431" s="70" t="s">
        <v>1100</v>
      </c>
      <c r="C431" s="70" t="s">
        <v>1101</v>
      </c>
      <c r="D431" s="71">
        <v>5.851</v>
      </c>
      <c r="E431" s="71">
        <v>90.845070399999997</v>
      </c>
    </row>
    <row r="432" spans="1:5" x14ac:dyDescent="0.2">
      <c r="A432" s="70" t="s">
        <v>24810</v>
      </c>
      <c r="B432" s="70" t="s">
        <v>23560</v>
      </c>
      <c r="C432" s="70" t="s">
        <v>13887</v>
      </c>
      <c r="D432" s="71">
        <v>2.9510000000000001</v>
      </c>
      <c r="E432" s="71">
        <v>66.901408500000002</v>
      </c>
    </row>
    <row r="433" spans="1:5" x14ac:dyDescent="0.2">
      <c r="A433" s="70" t="s">
        <v>19254</v>
      </c>
      <c r="B433" s="70" t="s">
        <v>23561</v>
      </c>
      <c r="C433" s="70" t="s">
        <v>19254</v>
      </c>
      <c r="D433" s="12"/>
      <c r="E433" s="12"/>
    </row>
    <row r="434" spans="1:5" x14ac:dyDescent="0.2">
      <c r="A434" s="70" t="s">
        <v>899</v>
      </c>
      <c r="B434" s="70" t="s">
        <v>898</v>
      </c>
      <c r="C434" s="70" t="s">
        <v>899</v>
      </c>
      <c r="D434" s="71">
        <v>5.2789999999999999</v>
      </c>
      <c r="E434" s="71">
        <v>98.351648400000002</v>
      </c>
    </row>
    <row r="435" spans="1:5" x14ac:dyDescent="0.2">
      <c r="A435" s="70" t="s">
        <v>903</v>
      </c>
      <c r="B435" s="70" t="s">
        <v>902</v>
      </c>
      <c r="C435" s="70" t="s">
        <v>903</v>
      </c>
      <c r="D435" s="71">
        <v>3.746</v>
      </c>
      <c r="E435" s="71">
        <v>81.410256399999994</v>
      </c>
    </row>
    <row r="436" spans="1:5" x14ac:dyDescent="0.2">
      <c r="A436" s="70" t="s">
        <v>901</v>
      </c>
      <c r="B436" s="70" t="s">
        <v>900</v>
      </c>
      <c r="C436" s="70" t="s">
        <v>901</v>
      </c>
      <c r="D436" s="71">
        <v>1.593</v>
      </c>
      <c r="E436" s="71">
        <v>45.238095199999997</v>
      </c>
    </row>
    <row r="437" spans="1:5" x14ac:dyDescent="0.2">
      <c r="A437" s="70" t="s">
        <v>901</v>
      </c>
      <c r="B437" s="70" t="s">
        <v>900</v>
      </c>
      <c r="C437" s="70" t="s">
        <v>901</v>
      </c>
      <c r="D437" s="71">
        <v>1.593</v>
      </c>
      <c r="E437" s="71">
        <v>11.025641</v>
      </c>
    </row>
    <row r="438" spans="1:5" x14ac:dyDescent="0.2">
      <c r="A438" s="70" t="s">
        <v>905</v>
      </c>
      <c r="B438" s="70" t="s">
        <v>904</v>
      </c>
      <c r="C438" s="70" t="s">
        <v>905</v>
      </c>
      <c r="D438" s="71">
        <v>1.669</v>
      </c>
      <c r="E438" s="71">
        <v>58.928571400000003</v>
      </c>
    </row>
    <row r="439" spans="1:5" x14ac:dyDescent="0.2">
      <c r="A439" s="70" t="s">
        <v>907</v>
      </c>
      <c r="B439" s="70" t="s">
        <v>906</v>
      </c>
      <c r="C439" s="70" t="s">
        <v>907</v>
      </c>
      <c r="D439" s="71">
        <v>1.0660000000000001</v>
      </c>
      <c r="E439" s="71">
        <v>44.423076899999998</v>
      </c>
    </row>
    <row r="440" spans="1:5" x14ac:dyDescent="0.2">
      <c r="A440" s="70" t="s">
        <v>907</v>
      </c>
      <c r="B440" s="70" t="s">
        <v>906</v>
      </c>
      <c r="C440" s="70" t="s">
        <v>907</v>
      </c>
      <c r="D440" s="71">
        <v>1.0660000000000001</v>
      </c>
      <c r="E440" s="71">
        <v>28.181818199999999</v>
      </c>
    </row>
    <row r="441" spans="1:5" x14ac:dyDescent="0.2">
      <c r="A441" s="70" t="s">
        <v>909</v>
      </c>
      <c r="B441" s="70" t="s">
        <v>908</v>
      </c>
      <c r="C441" s="70" t="s">
        <v>909</v>
      </c>
      <c r="D441" s="71">
        <v>0.95199999999999996</v>
      </c>
      <c r="E441" s="71">
        <v>35.576923100000002</v>
      </c>
    </row>
    <row r="442" spans="1:5" x14ac:dyDescent="0.2">
      <c r="A442" s="70" t="s">
        <v>911</v>
      </c>
      <c r="B442" s="70" t="s">
        <v>910</v>
      </c>
      <c r="C442" s="70" t="s">
        <v>911</v>
      </c>
      <c r="D442" s="71">
        <v>1.9610000000000001</v>
      </c>
      <c r="E442" s="71">
        <v>81.730769199999997</v>
      </c>
    </row>
    <row r="443" spans="1:5" x14ac:dyDescent="0.2">
      <c r="A443" s="70" t="s">
        <v>911</v>
      </c>
      <c r="B443" s="70" t="s">
        <v>910</v>
      </c>
      <c r="C443" s="70" t="s">
        <v>911</v>
      </c>
      <c r="D443" s="71">
        <v>1.9610000000000001</v>
      </c>
      <c r="E443" s="71">
        <v>43.75</v>
      </c>
    </row>
    <row r="444" spans="1:5" x14ac:dyDescent="0.2">
      <c r="A444" s="70" t="s">
        <v>913</v>
      </c>
      <c r="B444" s="70" t="s">
        <v>912</v>
      </c>
      <c r="C444" s="70" t="s">
        <v>913</v>
      </c>
      <c r="D444" s="71">
        <v>8.3330000000000002</v>
      </c>
      <c r="E444" s="71">
        <v>98.897058799999996</v>
      </c>
    </row>
    <row r="445" spans="1:5" x14ac:dyDescent="0.2">
      <c r="A445" s="70" t="s">
        <v>913</v>
      </c>
      <c r="B445" s="70" t="s">
        <v>912</v>
      </c>
      <c r="C445" s="70" t="s">
        <v>913</v>
      </c>
      <c r="D445" s="71">
        <v>8.3330000000000002</v>
      </c>
      <c r="E445" s="71">
        <v>98.846153799999996</v>
      </c>
    </row>
    <row r="446" spans="1:5" x14ac:dyDescent="0.2">
      <c r="A446" s="70" t="s">
        <v>915</v>
      </c>
      <c r="B446" s="70" t="s">
        <v>914</v>
      </c>
      <c r="C446" s="70" t="s">
        <v>915</v>
      </c>
      <c r="D446" s="71">
        <v>3.343</v>
      </c>
      <c r="E446" s="71">
        <v>65.705128200000004</v>
      </c>
    </row>
    <row r="447" spans="1:5" x14ac:dyDescent="0.2">
      <c r="A447" s="70" t="s">
        <v>915</v>
      </c>
      <c r="B447" s="70" t="s">
        <v>914</v>
      </c>
      <c r="C447" s="70" t="s">
        <v>915</v>
      </c>
      <c r="D447" s="71">
        <v>3.343</v>
      </c>
      <c r="E447" s="71">
        <v>60.370370399999999</v>
      </c>
    </row>
    <row r="448" spans="1:5" x14ac:dyDescent="0.2">
      <c r="A448" s="70" t="s">
        <v>917</v>
      </c>
      <c r="B448" s="70" t="s">
        <v>916</v>
      </c>
      <c r="C448" s="70" t="s">
        <v>917</v>
      </c>
      <c r="D448" s="71">
        <v>0.73</v>
      </c>
      <c r="E448" s="71">
        <v>27.016128999999999</v>
      </c>
    </row>
    <row r="449" spans="1:5" x14ac:dyDescent="0.2">
      <c r="A449" s="70" t="s">
        <v>919</v>
      </c>
      <c r="B449" s="70" t="s">
        <v>918</v>
      </c>
      <c r="C449" s="70" t="s">
        <v>919</v>
      </c>
      <c r="D449" s="71">
        <v>2.3530000000000002</v>
      </c>
      <c r="E449" s="71">
        <v>52.2058824</v>
      </c>
    </row>
    <row r="450" spans="1:5" x14ac:dyDescent="0.2">
      <c r="A450" s="70" t="s">
        <v>921</v>
      </c>
      <c r="B450" s="70" t="s">
        <v>920</v>
      </c>
      <c r="C450" s="70" t="s">
        <v>921</v>
      </c>
      <c r="D450" s="71">
        <v>2.5830000000000002</v>
      </c>
      <c r="E450" s="71">
        <v>52.1505376</v>
      </c>
    </row>
    <row r="451" spans="1:5" x14ac:dyDescent="0.2">
      <c r="A451" s="70" t="s">
        <v>923</v>
      </c>
      <c r="B451" s="70" t="s">
        <v>922</v>
      </c>
      <c r="C451" s="70" t="s">
        <v>923</v>
      </c>
      <c r="D451" s="71">
        <v>4.2350000000000003</v>
      </c>
      <c r="E451" s="71">
        <v>84.020618600000006</v>
      </c>
    </row>
    <row r="452" spans="1:5" x14ac:dyDescent="0.2">
      <c r="A452" s="70" t="s">
        <v>923</v>
      </c>
      <c r="B452" s="70" t="s">
        <v>922</v>
      </c>
      <c r="C452" s="70" t="s">
        <v>923</v>
      </c>
      <c r="D452" s="71">
        <v>4.2350000000000003</v>
      </c>
      <c r="E452" s="71">
        <v>82.432432399999996</v>
      </c>
    </row>
    <row r="453" spans="1:5" x14ac:dyDescent="0.2">
      <c r="A453" s="70" t="s">
        <v>925</v>
      </c>
      <c r="B453" s="70" t="s">
        <v>924</v>
      </c>
      <c r="C453" s="70" t="s">
        <v>925</v>
      </c>
      <c r="D453" s="71">
        <v>2.2890000000000001</v>
      </c>
      <c r="E453" s="71">
        <v>43.269230800000003</v>
      </c>
    </row>
    <row r="454" spans="1:5" x14ac:dyDescent="0.2">
      <c r="A454" s="70" t="s">
        <v>927</v>
      </c>
      <c r="B454" s="70" t="s">
        <v>926</v>
      </c>
      <c r="C454" s="70" t="s">
        <v>927</v>
      </c>
      <c r="D454" s="71">
        <v>2.94</v>
      </c>
      <c r="E454" s="71">
        <v>77.991453000000007</v>
      </c>
    </row>
    <row r="455" spans="1:5" x14ac:dyDescent="0.2">
      <c r="A455" s="70" t="s">
        <v>929</v>
      </c>
      <c r="B455" s="70" t="s">
        <v>928</v>
      </c>
      <c r="C455" s="70" t="s">
        <v>929</v>
      </c>
      <c r="D455" s="71">
        <v>1.2749999999999999</v>
      </c>
      <c r="E455" s="71">
        <v>77.6234568</v>
      </c>
    </row>
    <row r="456" spans="1:5" x14ac:dyDescent="0.2">
      <c r="A456" s="70" t="s">
        <v>929</v>
      </c>
      <c r="B456" s="70" t="s">
        <v>928</v>
      </c>
      <c r="C456" s="70" t="s">
        <v>929</v>
      </c>
      <c r="D456" s="71">
        <v>1.2749999999999999</v>
      </c>
      <c r="E456" s="71">
        <v>56.346153800000003</v>
      </c>
    </row>
    <row r="457" spans="1:5" x14ac:dyDescent="0.2">
      <c r="A457" s="70" t="s">
        <v>931</v>
      </c>
      <c r="B457" s="70" t="s">
        <v>930</v>
      </c>
      <c r="C457" s="70" t="s">
        <v>931</v>
      </c>
      <c r="D457" s="71">
        <v>5.2350000000000003</v>
      </c>
      <c r="E457" s="71">
        <v>76.844262299999997</v>
      </c>
    </row>
    <row r="458" spans="1:5" x14ac:dyDescent="0.2">
      <c r="A458" s="70" t="s">
        <v>933</v>
      </c>
      <c r="B458" s="70" t="s">
        <v>932</v>
      </c>
      <c r="C458" s="70" t="s">
        <v>933</v>
      </c>
      <c r="D458" s="71">
        <v>5.8</v>
      </c>
      <c r="E458" s="71">
        <v>90.350877199999999</v>
      </c>
    </row>
    <row r="459" spans="1:5" x14ac:dyDescent="0.2">
      <c r="A459" s="70" t="s">
        <v>933</v>
      </c>
      <c r="B459" s="70" t="s">
        <v>932</v>
      </c>
      <c r="C459" s="70" t="s">
        <v>933</v>
      </c>
      <c r="D459" s="71">
        <v>5.8</v>
      </c>
      <c r="E459" s="71">
        <v>85.016835</v>
      </c>
    </row>
    <row r="460" spans="1:5" x14ac:dyDescent="0.2">
      <c r="A460" s="70" t="s">
        <v>935</v>
      </c>
      <c r="B460" s="70" t="s">
        <v>934</v>
      </c>
      <c r="C460" s="70" t="s">
        <v>935</v>
      </c>
      <c r="D460" s="71">
        <v>7.5449999999999999</v>
      </c>
      <c r="E460" s="71">
        <v>81.446540900000002</v>
      </c>
    </row>
    <row r="461" spans="1:5" x14ac:dyDescent="0.2">
      <c r="A461" s="70" t="s">
        <v>937</v>
      </c>
      <c r="B461" s="70" t="s">
        <v>936</v>
      </c>
      <c r="C461" s="70" t="s">
        <v>937</v>
      </c>
      <c r="D461" s="71">
        <v>1.5760000000000001</v>
      </c>
      <c r="E461" s="71">
        <v>45.238095199999997</v>
      </c>
    </row>
    <row r="462" spans="1:5" x14ac:dyDescent="0.2">
      <c r="A462" s="70" t="s">
        <v>937</v>
      </c>
      <c r="B462" s="70" t="s">
        <v>936</v>
      </c>
      <c r="C462" s="70" t="s">
        <v>937</v>
      </c>
      <c r="D462" s="71">
        <v>1.5760000000000001</v>
      </c>
      <c r="E462" s="71">
        <v>25</v>
      </c>
    </row>
    <row r="463" spans="1:5" x14ac:dyDescent="0.2">
      <c r="A463" s="70" t="s">
        <v>939</v>
      </c>
      <c r="B463" s="70" t="s">
        <v>938</v>
      </c>
      <c r="C463" s="70" t="s">
        <v>939</v>
      </c>
      <c r="D463" s="71">
        <v>2.2669999999999999</v>
      </c>
      <c r="E463" s="71">
        <v>55.405405399999999</v>
      </c>
    </row>
    <row r="464" spans="1:5" x14ac:dyDescent="0.2">
      <c r="A464" s="70" t="s">
        <v>941</v>
      </c>
      <c r="B464" s="70" t="s">
        <v>940</v>
      </c>
      <c r="C464" s="70" t="s">
        <v>941</v>
      </c>
      <c r="D464" s="71">
        <v>1.5</v>
      </c>
      <c r="E464" s="71">
        <v>33.116883100000003</v>
      </c>
    </row>
    <row r="465" spans="1:5" x14ac:dyDescent="0.2">
      <c r="A465" s="70" t="s">
        <v>943</v>
      </c>
      <c r="B465" s="70" t="s">
        <v>942</v>
      </c>
      <c r="C465" s="70" t="s">
        <v>943</v>
      </c>
      <c r="D465" s="71">
        <v>1</v>
      </c>
      <c r="E465" s="71">
        <v>14.5348837</v>
      </c>
    </row>
    <row r="466" spans="1:5" x14ac:dyDescent="0.2">
      <c r="A466" s="70" t="s">
        <v>945</v>
      </c>
      <c r="B466" s="70" t="s">
        <v>944</v>
      </c>
      <c r="C466" s="70" t="s">
        <v>945</v>
      </c>
      <c r="D466" s="71">
        <v>3.306</v>
      </c>
      <c r="E466" s="71">
        <v>75.882352900000001</v>
      </c>
    </row>
    <row r="467" spans="1:5" x14ac:dyDescent="0.2">
      <c r="A467" s="70" t="s">
        <v>947</v>
      </c>
      <c r="B467" s="70" t="s">
        <v>946</v>
      </c>
      <c r="C467" s="70" t="s">
        <v>947</v>
      </c>
      <c r="D467" s="71">
        <v>1.1759999999999999</v>
      </c>
      <c r="E467" s="71">
        <v>29.365079399999999</v>
      </c>
    </row>
    <row r="468" spans="1:5" x14ac:dyDescent="0.2">
      <c r="A468" s="70" t="s">
        <v>947</v>
      </c>
      <c r="B468" s="70" t="s">
        <v>946</v>
      </c>
      <c r="C468" s="70" t="s">
        <v>947</v>
      </c>
      <c r="D468" s="71">
        <v>1.1759999999999999</v>
      </c>
      <c r="E468" s="71">
        <v>27.238806</v>
      </c>
    </row>
    <row r="469" spans="1:5" x14ac:dyDescent="0.2">
      <c r="A469" s="70" t="s">
        <v>23562</v>
      </c>
      <c r="B469" s="70" t="s">
        <v>23563</v>
      </c>
      <c r="C469" s="70" t="s">
        <v>23562</v>
      </c>
      <c r="D469" s="71">
        <v>3.9670000000000001</v>
      </c>
      <c r="E469" s="71">
        <v>76.881720400000006</v>
      </c>
    </row>
    <row r="470" spans="1:5" x14ac:dyDescent="0.2">
      <c r="A470" s="70" t="s">
        <v>23562</v>
      </c>
      <c r="B470" s="70" t="s">
        <v>23563</v>
      </c>
      <c r="C470" s="70" t="s">
        <v>23562</v>
      </c>
      <c r="D470" s="71">
        <v>3.9670000000000001</v>
      </c>
      <c r="E470" s="71">
        <v>73.018867900000004</v>
      </c>
    </row>
    <row r="471" spans="1:5" x14ac:dyDescent="0.2">
      <c r="A471" s="70" t="s">
        <v>951</v>
      </c>
      <c r="B471" s="70" t="s">
        <v>950</v>
      </c>
      <c r="C471" s="70" t="s">
        <v>951</v>
      </c>
      <c r="D471" s="71">
        <v>1.514</v>
      </c>
      <c r="E471" s="71">
        <v>19.927536199999999</v>
      </c>
    </row>
    <row r="472" spans="1:5" x14ac:dyDescent="0.2">
      <c r="A472" s="70" t="s">
        <v>949</v>
      </c>
      <c r="B472" s="70" t="s">
        <v>948</v>
      </c>
      <c r="C472" s="70" t="s">
        <v>949</v>
      </c>
      <c r="D472" s="71">
        <v>3.367</v>
      </c>
      <c r="E472" s="71">
        <v>81.034482800000006</v>
      </c>
    </row>
    <row r="473" spans="1:5" x14ac:dyDescent="0.2">
      <c r="A473" s="70" t="s">
        <v>953</v>
      </c>
      <c r="B473" s="70" t="s">
        <v>952</v>
      </c>
      <c r="C473" s="70" t="s">
        <v>953</v>
      </c>
      <c r="D473" s="71">
        <v>1.2</v>
      </c>
      <c r="E473" s="71">
        <v>13.2183908</v>
      </c>
    </row>
    <row r="474" spans="1:5" x14ac:dyDescent="0.2">
      <c r="A474" s="70" t="s">
        <v>955</v>
      </c>
      <c r="B474" s="70" t="s">
        <v>954</v>
      </c>
      <c r="C474" s="70" t="s">
        <v>955</v>
      </c>
      <c r="D474" s="71">
        <v>9.9220000000000006</v>
      </c>
      <c r="E474" s="71">
        <v>87.106918199999996</v>
      </c>
    </row>
    <row r="475" spans="1:5" x14ac:dyDescent="0.2">
      <c r="A475" s="70" t="s">
        <v>957</v>
      </c>
      <c r="B475" s="70" t="s">
        <v>956</v>
      </c>
      <c r="C475" s="70" t="s">
        <v>957</v>
      </c>
      <c r="D475" s="71">
        <v>0.97599999999999998</v>
      </c>
      <c r="E475" s="71">
        <v>34.507042300000002</v>
      </c>
    </row>
    <row r="476" spans="1:5" x14ac:dyDescent="0.2">
      <c r="A476" s="70" t="s">
        <v>957</v>
      </c>
      <c r="B476" s="70" t="s">
        <v>956</v>
      </c>
      <c r="C476" s="70" t="s">
        <v>957</v>
      </c>
      <c r="D476" s="71">
        <v>0.97599999999999998</v>
      </c>
      <c r="E476" s="71">
        <v>24.056603800000001</v>
      </c>
    </row>
    <row r="477" spans="1:5" x14ac:dyDescent="0.2">
      <c r="A477" s="70" t="s">
        <v>965</v>
      </c>
      <c r="B477" s="70" t="s">
        <v>964</v>
      </c>
      <c r="C477" s="70" t="s">
        <v>965</v>
      </c>
      <c r="D477" s="71">
        <v>1.748</v>
      </c>
      <c r="E477" s="71">
        <v>77.5</v>
      </c>
    </row>
    <row r="478" spans="1:5" x14ac:dyDescent="0.2">
      <c r="A478" s="70" t="s">
        <v>963</v>
      </c>
      <c r="B478" s="70" t="s">
        <v>962</v>
      </c>
      <c r="C478" s="70" t="s">
        <v>963</v>
      </c>
      <c r="D478" s="71">
        <v>1.833</v>
      </c>
      <c r="E478" s="71">
        <v>56.944444400000002</v>
      </c>
    </row>
    <row r="479" spans="1:5" x14ac:dyDescent="0.2">
      <c r="A479" s="70" t="s">
        <v>963</v>
      </c>
      <c r="B479" s="70" t="s">
        <v>962</v>
      </c>
      <c r="C479" s="70" t="s">
        <v>963</v>
      </c>
      <c r="D479" s="71">
        <v>1.833</v>
      </c>
      <c r="E479" s="71">
        <v>46.226415099999997</v>
      </c>
    </row>
    <row r="480" spans="1:5" x14ac:dyDescent="0.2">
      <c r="A480" s="70" t="s">
        <v>967</v>
      </c>
      <c r="B480" s="70" t="s">
        <v>966</v>
      </c>
      <c r="C480" s="70" t="s">
        <v>967</v>
      </c>
      <c r="D480" s="71">
        <v>2.4430000000000001</v>
      </c>
      <c r="E480" s="71">
        <v>69.776119399999999</v>
      </c>
    </row>
    <row r="481" spans="1:5" x14ac:dyDescent="0.2">
      <c r="A481" s="70" t="s">
        <v>967</v>
      </c>
      <c r="B481" s="70" t="s">
        <v>966</v>
      </c>
      <c r="C481" s="70" t="s">
        <v>967</v>
      </c>
      <c r="D481" s="71">
        <v>2.4430000000000001</v>
      </c>
      <c r="E481" s="71">
        <v>64.285714299999995</v>
      </c>
    </row>
    <row r="482" spans="1:5" x14ac:dyDescent="0.2">
      <c r="A482" s="70" t="s">
        <v>967</v>
      </c>
      <c r="B482" s="70" t="s">
        <v>966</v>
      </c>
      <c r="C482" s="70" t="s">
        <v>967</v>
      </c>
      <c r="D482" s="71">
        <v>2.4430000000000001</v>
      </c>
      <c r="E482" s="71">
        <v>48.2484076</v>
      </c>
    </row>
    <row r="483" spans="1:5" x14ac:dyDescent="0.2">
      <c r="A483" s="70" t="s">
        <v>969</v>
      </c>
      <c r="B483" s="70" t="s">
        <v>968</v>
      </c>
      <c r="C483" s="70" t="s">
        <v>969</v>
      </c>
      <c r="D483" s="71">
        <v>0.96099999999999997</v>
      </c>
      <c r="E483" s="71">
        <v>16.6666667</v>
      </c>
    </row>
    <row r="484" spans="1:5" x14ac:dyDescent="0.2">
      <c r="A484" s="70" t="s">
        <v>971</v>
      </c>
      <c r="B484" s="70" t="s">
        <v>970</v>
      </c>
      <c r="C484" s="70" t="s">
        <v>971</v>
      </c>
      <c r="D484" s="71">
        <v>1.603</v>
      </c>
      <c r="E484" s="71">
        <v>66.532258100000007</v>
      </c>
    </row>
    <row r="485" spans="1:5" x14ac:dyDescent="0.2">
      <c r="A485" s="70" t="s">
        <v>973</v>
      </c>
      <c r="B485" s="70" t="s">
        <v>972</v>
      </c>
      <c r="C485" s="70" t="s">
        <v>973</v>
      </c>
      <c r="D485" s="71">
        <v>2.4209999999999998</v>
      </c>
      <c r="E485" s="71">
        <v>95.833333300000007</v>
      </c>
    </row>
    <row r="486" spans="1:5" x14ac:dyDescent="0.2">
      <c r="A486" s="70" t="s">
        <v>973</v>
      </c>
      <c r="B486" s="70" t="s">
        <v>972</v>
      </c>
      <c r="C486" s="70" t="s">
        <v>973</v>
      </c>
      <c r="D486" s="71">
        <v>2.4209999999999998</v>
      </c>
      <c r="E486" s="71">
        <v>90.961538500000003</v>
      </c>
    </row>
    <row r="487" spans="1:5" x14ac:dyDescent="0.2">
      <c r="A487" s="70" t="s">
        <v>975</v>
      </c>
      <c r="B487" s="70" t="s">
        <v>974</v>
      </c>
      <c r="C487" s="70" t="s">
        <v>975</v>
      </c>
      <c r="D487" s="71">
        <v>1.0589999999999999</v>
      </c>
      <c r="E487" s="71">
        <v>68.981481500000001</v>
      </c>
    </row>
    <row r="488" spans="1:5" x14ac:dyDescent="0.2">
      <c r="A488" s="70" t="s">
        <v>975</v>
      </c>
      <c r="B488" s="70" t="s">
        <v>974</v>
      </c>
      <c r="C488" s="70" t="s">
        <v>975</v>
      </c>
      <c r="D488" s="71">
        <v>1.0589999999999999</v>
      </c>
      <c r="E488" s="71">
        <v>43.653846199999997</v>
      </c>
    </row>
    <row r="489" spans="1:5" x14ac:dyDescent="0.2">
      <c r="A489" s="70" t="s">
        <v>979</v>
      </c>
      <c r="B489" s="70" t="s">
        <v>978</v>
      </c>
      <c r="C489" s="70" t="s">
        <v>979</v>
      </c>
      <c r="D489" s="71">
        <v>6.1669999999999998</v>
      </c>
      <c r="E489" s="71">
        <v>91.964285700000005</v>
      </c>
    </row>
    <row r="490" spans="1:5" x14ac:dyDescent="0.2">
      <c r="A490" s="70" t="s">
        <v>981</v>
      </c>
      <c r="B490" s="70" t="s">
        <v>980</v>
      </c>
      <c r="C490" s="70" t="s">
        <v>981</v>
      </c>
      <c r="D490" s="71">
        <v>1.1020000000000001</v>
      </c>
      <c r="E490" s="71">
        <v>20.112781999999999</v>
      </c>
    </row>
    <row r="491" spans="1:5" x14ac:dyDescent="0.2">
      <c r="A491" s="70" t="s">
        <v>981</v>
      </c>
      <c r="B491" s="70" t="s">
        <v>980</v>
      </c>
      <c r="C491" s="70" t="s">
        <v>981</v>
      </c>
      <c r="D491" s="71">
        <v>1.1020000000000001</v>
      </c>
      <c r="E491" s="71">
        <v>15.0735294</v>
      </c>
    </row>
    <row r="492" spans="1:5" x14ac:dyDescent="0.2">
      <c r="A492" s="70" t="s">
        <v>991</v>
      </c>
      <c r="B492" s="70" t="s">
        <v>990</v>
      </c>
      <c r="C492" s="70" t="s">
        <v>991</v>
      </c>
      <c r="D492" s="71">
        <v>3.8839999999999999</v>
      </c>
      <c r="E492" s="71">
        <v>88.425925899999996</v>
      </c>
    </row>
    <row r="493" spans="1:5" x14ac:dyDescent="0.2">
      <c r="A493" s="70" t="s">
        <v>991</v>
      </c>
      <c r="B493" s="70" t="s">
        <v>990</v>
      </c>
      <c r="C493" s="70" t="s">
        <v>991</v>
      </c>
      <c r="D493" s="71">
        <v>3.8839999999999999</v>
      </c>
      <c r="E493" s="71">
        <v>84.065934100000007</v>
      </c>
    </row>
    <row r="494" spans="1:5" x14ac:dyDescent="0.2">
      <c r="A494" s="70" t="s">
        <v>991</v>
      </c>
      <c r="B494" s="70" t="s">
        <v>990</v>
      </c>
      <c r="C494" s="70" t="s">
        <v>991</v>
      </c>
      <c r="D494" s="71">
        <v>3.8839999999999999</v>
      </c>
      <c r="E494" s="71">
        <v>79.357798200000005</v>
      </c>
    </row>
    <row r="495" spans="1:5" x14ac:dyDescent="0.2">
      <c r="A495" s="70" t="s">
        <v>993</v>
      </c>
      <c r="B495" s="70" t="s">
        <v>992</v>
      </c>
      <c r="C495" s="70" t="s">
        <v>993</v>
      </c>
      <c r="D495" s="71">
        <v>2.4500000000000002</v>
      </c>
      <c r="E495" s="71">
        <v>61.827956999999998</v>
      </c>
    </row>
    <row r="496" spans="1:5" x14ac:dyDescent="0.2">
      <c r="A496" s="70" t="s">
        <v>993</v>
      </c>
      <c r="B496" s="70" t="s">
        <v>992</v>
      </c>
      <c r="C496" s="70" t="s">
        <v>993</v>
      </c>
      <c r="D496" s="71">
        <v>2.4500000000000002</v>
      </c>
      <c r="E496" s="71">
        <v>39.4927536</v>
      </c>
    </row>
    <row r="497" spans="1:5" x14ac:dyDescent="0.2">
      <c r="A497" s="70" t="s">
        <v>995</v>
      </c>
      <c r="B497" s="70" t="s">
        <v>994</v>
      </c>
      <c r="C497" s="70" t="s">
        <v>995</v>
      </c>
      <c r="D497" s="71">
        <v>6.55</v>
      </c>
      <c r="E497" s="71">
        <v>97.126436799999993</v>
      </c>
    </row>
    <row r="498" spans="1:5" x14ac:dyDescent="0.2">
      <c r="A498" s="70" t="s">
        <v>995</v>
      </c>
      <c r="B498" s="70" t="s">
        <v>994</v>
      </c>
      <c r="C498" s="70" t="s">
        <v>995</v>
      </c>
      <c r="D498" s="71">
        <v>6.55</v>
      </c>
      <c r="E498" s="71">
        <v>96.09375</v>
      </c>
    </row>
    <row r="499" spans="1:5" x14ac:dyDescent="0.2">
      <c r="A499" s="70" t="s">
        <v>999</v>
      </c>
      <c r="B499" s="70" t="s">
        <v>998</v>
      </c>
      <c r="C499" s="70" t="s">
        <v>999</v>
      </c>
      <c r="D499" s="71">
        <v>1.8620000000000001</v>
      </c>
      <c r="E499" s="71">
        <v>26.8361582</v>
      </c>
    </row>
    <row r="500" spans="1:5" x14ac:dyDescent="0.2">
      <c r="A500" s="70" t="s">
        <v>1001</v>
      </c>
      <c r="B500" s="70" t="s">
        <v>1000</v>
      </c>
      <c r="C500" s="70" t="s">
        <v>1001</v>
      </c>
      <c r="D500" s="71">
        <v>0.73599999999999999</v>
      </c>
      <c r="E500" s="71">
        <v>43.672839500000002</v>
      </c>
    </row>
    <row r="501" spans="1:5" x14ac:dyDescent="0.2">
      <c r="A501" s="70" t="s">
        <v>1003</v>
      </c>
      <c r="B501" s="70" t="s">
        <v>1002</v>
      </c>
      <c r="C501" s="70" t="s">
        <v>1003</v>
      </c>
      <c r="D501" s="71">
        <v>4.5</v>
      </c>
      <c r="E501" s="71">
        <v>92.75</v>
      </c>
    </row>
    <row r="502" spans="1:5" x14ac:dyDescent="0.2">
      <c r="A502" s="70" t="s">
        <v>1005</v>
      </c>
      <c r="B502" s="70" t="s">
        <v>1004</v>
      </c>
      <c r="C502" s="70" t="s">
        <v>1005</v>
      </c>
      <c r="D502" s="71">
        <v>2.48</v>
      </c>
      <c r="E502" s="71">
        <v>82.319391600000003</v>
      </c>
    </row>
    <row r="503" spans="1:5" x14ac:dyDescent="0.2">
      <c r="A503" s="70" t="s">
        <v>1005</v>
      </c>
      <c r="B503" s="70" t="s">
        <v>1004</v>
      </c>
      <c r="C503" s="70" t="s">
        <v>1005</v>
      </c>
      <c r="D503" s="71">
        <v>2.48</v>
      </c>
      <c r="E503" s="71">
        <v>76.829268299999995</v>
      </c>
    </row>
    <row r="504" spans="1:5" x14ac:dyDescent="0.2">
      <c r="A504" s="70" t="s">
        <v>1005</v>
      </c>
      <c r="B504" s="70" t="s">
        <v>1004</v>
      </c>
      <c r="C504" s="70" t="s">
        <v>1005</v>
      </c>
      <c r="D504" s="71">
        <v>2.48</v>
      </c>
      <c r="E504" s="71">
        <v>62.254902000000001</v>
      </c>
    </row>
    <row r="505" spans="1:5" x14ac:dyDescent="0.2">
      <c r="A505" s="70" t="s">
        <v>1009</v>
      </c>
      <c r="B505" s="70" t="s">
        <v>1008</v>
      </c>
      <c r="C505" s="70" t="s">
        <v>1009</v>
      </c>
      <c r="D505" s="71">
        <v>4.3129999999999997</v>
      </c>
      <c r="E505" s="71">
        <v>83.333333300000007</v>
      </c>
    </row>
    <row r="506" spans="1:5" x14ac:dyDescent="0.2">
      <c r="A506" s="70" t="s">
        <v>1011</v>
      </c>
      <c r="B506" s="70" t="s">
        <v>1010</v>
      </c>
      <c r="C506" s="70" t="s">
        <v>1011</v>
      </c>
      <c r="D506" s="71">
        <v>1.4219999999999999</v>
      </c>
      <c r="E506" s="71">
        <v>25.862069000000002</v>
      </c>
    </row>
    <row r="507" spans="1:5" x14ac:dyDescent="0.2">
      <c r="A507" s="70" t="s">
        <v>1013</v>
      </c>
      <c r="B507" s="70" t="s">
        <v>1012</v>
      </c>
      <c r="C507" s="70" t="s">
        <v>1013</v>
      </c>
      <c r="D507" s="71">
        <v>5.359</v>
      </c>
      <c r="E507" s="71">
        <v>78.164557000000002</v>
      </c>
    </row>
    <row r="508" spans="1:5" x14ac:dyDescent="0.2">
      <c r="A508" s="70" t="s">
        <v>1015</v>
      </c>
      <c r="B508" s="70" t="s">
        <v>1014</v>
      </c>
      <c r="C508" s="70" t="s">
        <v>1015</v>
      </c>
      <c r="D508" s="71">
        <v>2.6579999999999999</v>
      </c>
      <c r="E508" s="71">
        <v>67.777777799999996</v>
      </c>
    </row>
    <row r="509" spans="1:5" x14ac:dyDescent="0.2">
      <c r="A509" s="70" t="s">
        <v>1017</v>
      </c>
      <c r="B509" s="70" t="s">
        <v>1016</v>
      </c>
      <c r="C509" s="70" t="s">
        <v>1017</v>
      </c>
      <c r="D509" s="71">
        <v>3.1850000000000001</v>
      </c>
      <c r="E509" s="71">
        <v>91.584158400000007</v>
      </c>
    </row>
    <row r="510" spans="1:5" x14ac:dyDescent="0.2">
      <c r="A510" s="70" t="s">
        <v>1019</v>
      </c>
      <c r="B510" s="70" t="s">
        <v>1018</v>
      </c>
      <c r="C510" s="70" t="s">
        <v>1019</v>
      </c>
      <c r="D510" s="71">
        <v>1.6140000000000001</v>
      </c>
      <c r="E510" s="71">
        <v>61.574074099999997</v>
      </c>
    </row>
    <row r="511" spans="1:5" x14ac:dyDescent="0.2">
      <c r="A511" s="70" t="s">
        <v>1021</v>
      </c>
      <c r="B511" s="70" t="s">
        <v>1020</v>
      </c>
      <c r="C511" s="70" t="s">
        <v>1021</v>
      </c>
      <c r="D511" s="71">
        <v>2.5680000000000001</v>
      </c>
      <c r="E511" s="71">
        <v>47</v>
      </c>
    </row>
    <row r="512" spans="1:5" x14ac:dyDescent="0.2">
      <c r="A512" s="70" t="s">
        <v>1023</v>
      </c>
      <c r="B512" s="70" t="s">
        <v>1022</v>
      </c>
      <c r="C512" s="70" t="s">
        <v>1023</v>
      </c>
      <c r="D512" s="71">
        <v>3</v>
      </c>
      <c r="E512" s="71">
        <v>88.207547199999993</v>
      </c>
    </row>
    <row r="513" spans="1:5" x14ac:dyDescent="0.2">
      <c r="A513" s="70" t="s">
        <v>1031</v>
      </c>
      <c r="B513" s="70" t="s">
        <v>1030</v>
      </c>
      <c r="C513" s="70" t="s">
        <v>1031</v>
      </c>
      <c r="D513" s="71">
        <v>1.2709999999999999</v>
      </c>
      <c r="E513" s="71">
        <v>18.630573200000001</v>
      </c>
    </row>
    <row r="514" spans="1:5" x14ac:dyDescent="0.2">
      <c r="A514" s="70" t="s">
        <v>1039</v>
      </c>
      <c r="B514" s="70" t="s">
        <v>1038</v>
      </c>
      <c r="C514" s="70" t="s">
        <v>1039</v>
      </c>
      <c r="D514" s="71">
        <v>1.1299999999999999</v>
      </c>
      <c r="E514" s="71">
        <v>30</v>
      </c>
    </row>
    <row r="515" spans="1:5" x14ac:dyDescent="0.2">
      <c r="A515" s="70" t="s">
        <v>1035</v>
      </c>
      <c r="B515" s="70" t="s">
        <v>1034</v>
      </c>
      <c r="C515" s="70" t="s">
        <v>1035</v>
      </c>
      <c r="D515" s="71">
        <v>1.494</v>
      </c>
      <c r="E515" s="71">
        <v>85.339506200000002</v>
      </c>
    </row>
    <row r="516" spans="1:5" x14ac:dyDescent="0.2">
      <c r="A516" s="70" t="s">
        <v>1037</v>
      </c>
      <c r="B516" s="70" t="s">
        <v>1036</v>
      </c>
      <c r="C516" s="70" t="s">
        <v>1037</v>
      </c>
      <c r="D516" s="71">
        <v>0.73399999999999999</v>
      </c>
      <c r="E516" s="71">
        <v>21.3461538</v>
      </c>
    </row>
    <row r="517" spans="1:5" x14ac:dyDescent="0.2">
      <c r="A517" s="70" t="s">
        <v>1037</v>
      </c>
      <c r="B517" s="70" t="s">
        <v>1036</v>
      </c>
      <c r="C517" s="70" t="s">
        <v>1037</v>
      </c>
      <c r="D517" s="71">
        <v>0.73399999999999999</v>
      </c>
      <c r="E517" s="71">
        <v>19.9074074</v>
      </c>
    </row>
    <row r="518" spans="1:5" x14ac:dyDescent="0.2">
      <c r="A518" s="70" t="s">
        <v>23564</v>
      </c>
      <c r="B518" s="70" t="s">
        <v>1040</v>
      </c>
      <c r="C518" s="70" t="s">
        <v>23564</v>
      </c>
      <c r="D518" s="71">
        <v>1.161</v>
      </c>
      <c r="E518" s="71">
        <v>18.8461538</v>
      </c>
    </row>
    <row r="519" spans="1:5" x14ac:dyDescent="0.2">
      <c r="A519" s="70" t="s">
        <v>23564</v>
      </c>
      <c r="B519" s="70" t="s">
        <v>1040</v>
      </c>
      <c r="C519" s="70" t="s">
        <v>23564</v>
      </c>
      <c r="D519" s="71">
        <v>1.161</v>
      </c>
      <c r="E519" s="71">
        <v>17.2131148</v>
      </c>
    </row>
    <row r="520" spans="1:5" x14ac:dyDescent="0.2">
      <c r="A520" s="70" t="s">
        <v>1042</v>
      </c>
      <c r="B520" s="70" t="s">
        <v>1041</v>
      </c>
      <c r="C520" s="70" t="s">
        <v>1042</v>
      </c>
      <c r="D520" s="71">
        <v>2.57</v>
      </c>
      <c r="E520" s="71">
        <v>43.115941999999997</v>
      </c>
    </row>
    <row r="521" spans="1:5" x14ac:dyDescent="0.2">
      <c r="A521" s="70" t="s">
        <v>1044</v>
      </c>
      <c r="B521" s="70" t="s">
        <v>1043</v>
      </c>
      <c r="C521" s="70" t="s">
        <v>1044</v>
      </c>
      <c r="D521" s="71">
        <v>1.4910000000000001</v>
      </c>
      <c r="E521" s="71">
        <v>19.8924731</v>
      </c>
    </row>
    <row r="522" spans="1:5" x14ac:dyDescent="0.2">
      <c r="A522" s="70" t="s">
        <v>1046</v>
      </c>
      <c r="B522" s="70" t="s">
        <v>1045</v>
      </c>
      <c r="C522" s="70" t="s">
        <v>1046</v>
      </c>
      <c r="D522" s="71">
        <v>4.875</v>
      </c>
      <c r="E522" s="71">
        <v>79.629629600000001</v>
      </c>
    </row>
    <row r="523" spans="1:5" x14ac:dyDescent="0.2">
      <c r="A523" s="70" t="s">
        <v>1046</v>
      </c>
      <c r="B523" s="70" t="s">
        <v>1045</v>
      </c>
      <c r="C523" s="70" t="s">
        <v>1046</v>
      </c>
      <c r="D523" s="71">
        <v>4.875</v>
      </c>
      <c r="E523" s="71">
        <v>78.888888899999998</v>
      </c>
    </row>
    <row r="524" spans="1:5" x14ac:dyDescent="0.2">
      <c r="A524" s="70" t="s">
        <v>1048</v>
      </c>
      <c r="B524" s="70" t="s">
        <v>1047</v>
      </c>
      <c r="C524" s="70" t="s">
        <v>1048</v>
      </c>
      <c r="D524" s="71">
        <v>4.5830000000000002</v>
      </c>
      <c r="E524" s="71">
        <v>73.726114600000002</v>
      </c>
    </row>
    <row r="525" spans="1:5" x14ac:dyDescent="0.2">
      <c r="A525" s="70" t="s">
        <v>1048</v>
      </c>
      <c r="B525" s="70" t="s">
        <v>1047</v>
      </c>
      <c r="C525" s="70" t="s">
        <v>1048</v>
      </c>
      <c r="D525" s="71">
        <v>4.5830000000000002</v>
      </c>
      <c r="E525" s="71">
        <v>62.621359200000001</v>
      </c>
    </row>
    <row r="526" spans="1:5" x14ac:dyDescent="0.2">
      <c r="A526" s="70" t="s">
        <v>1050</v>
      </c>
      <c r="B526" s="70" t="s">
        <v>1049</v>
      </c>
      <c r="C526" s="70" t="s">
        <v>1050</v>
      </c>
      <c r="D526" s="71">
        <v>1.405</v>
      </c>
      <c r="E526" s="71">
        <v>49.186991900000002</v>
      </c>
    </row>
    <row r="527" spans="1:5" x14ac:dyDescent="0.2">
      <c r="A527" s="70" t="s">
        <v>1052</v>
      </c>
      <c r="B527" s="70" t="s">
        <v>1051</v>
      </c>
      <c r="C527" s="70" t="s">
        <v>1052</v>
      </c>
      <c r="D527" s="71">
        <v>2.6669999999999998</v>
      </c>
      <c r="E527" s="71">
        <v>96.759259299999997</v>
      </c>
    </row>
    <row r="528" spans="1:5" x14ac:dyDescent="0.2">
      <c r="A528" s="70" t="s">
        <v>1052</v>
      </c>
      <c r="B528" s="70" t="s">
        <v>1051</v>
      </c>
      <c r="C528" s="70" t="s">
        <v>1052</v>
      </c>
      <c r="D528" s="71">
        <v>2.6669999999999998</v>
      </c>
      <c r="E528" s="71">
        <v>92.115384599999999</v>
      </c>
    </row>
    <row r="529" spans="1:5" x14ac:dyDescent="0.2">
      <c r="A529" s="70" t="s">
        <v>1056</v>
      </c>
      <c r="B529" s="70" t="s">
        <v>1055</v>
      </c>
      <c r="C529" s="70" t="s">
        <v>1056</v>
      </c>
      <c r="D529" s="71">
        <v>1.391</v>
      </c>
      <c r="E529" s="71">
        <v>48.373983699999997</v>
      </c>
    </row>
    <row r="530" spans="1:5" x14ac:dyDescent="0.2">
      <c r="A530" s="70" t="s">
        <v>1058</v>
      </c>
      <c r="B530" s="70" t="s">
        <v>1057</v>
      </c>
      <c r="C530" s="70" t="s">
        <v>1058</v>
      </c>
      <c r="D530" s="71">
        <v>7.2649999999999997</v>
      </c>
      <c r="E530" s="71">
        <v>94.943820200000005</v>
      </c>
    </row>
    <row r="531" spans="1:5" x14ac:dyDescent="0.2">
      <c r="A531" s="70" t="s">
        <v>1062</v>
      </c>
      <c r="B531" s="70" t="s">
        <v>1061</v>
      </c>
      <c r="C531" s="70" t="s">
        <v>1062</v>
      </c>
      <c r="D531" s="71">
        <v>14.69</v>
      </c>
      <c r="E531" s="71">
        <v>98.453608200000005</v>
      </c>
    </row>
    <row r="532" spans="1:5" x14ac:dyDescent="0.2">
      <c r="A532" s="70" t="s">
        <v>1064</v>
      </c>
      <c r="B532" s="70" t="s">
        <v>1063</v>
      </c>
      <c r="C532" s="70" t="s">
        <v>1064</v>
      </c>
      <c r="D532" s="71">
        <v>2.8330000000000002</v>
      </c>
      <c r="E532" s="71">
        <v>72.222222200000004</v>
      </c>
    </row>
    <row r="533" spans="1:5" x14ac:dyDescent="0.2">
      <c r="A533" s="70" t="s">
        <v>1064</v>
      </c>
      <c r="B533" s="70" t="s">
        <v>1063</v>
      </c>
      <c r="C533" s="70" t="s">
        <v>1064</v>
      </c>
      <c r="D533" s="71">
        <v>2.8330000000000002</v>
      </c>
      <c r="E533" s="71">
        <v>65.789473700000002</v>
      </c>
    </row>
    <row r="534" spans="1:5" x14ac:dyDescent="0.2">
      <c r="A534" s="70" t="s">
        <v>1066</v>
      </c>
      <c r="B534" s="70" t="s">
        <v>1065</v>
      </c>
      <c r="C534" s="70" t="s">
        <v>1066</v>
      </c>
      <c r="D534" s="71">
        <v>7.1369999999999996</v>
      </c>
      <c r="E534" s="71">
        <v>96.153846200000004</v>
      </c>
    </row>
    <row r="535" spans="1:5" x14ac:dyDescent="0.2">
      <c r="A535" s="70" t="s">
        <v>1070</v>
      </c>
      <c r="B535" s="70" t="s">
        <v>1069</v>
      </c>
      <c r="C535" s="70" t="s">
        <v>1070</v>
      </c>
      <c r="D535" s="71">
        <v>1.875</v>
      </c>
      <c r="E535" s="71">
        <v>41.228070199999998</v>
      </c>
    </row>
    <row r="536" spans="1:5" x14ac:dyDescent="0.2">
      <c r="A536" s="70" t="s">
        <v>1070</v>
      </c>
      <c r="B536" s="70" t="s">
        <v>1069</v>
      </c>
      <c r="C536" s="70" t="s">
        <v>1070</v>
      </c>
      <c r="D536" s="71">
        <v>1.875</v>
      </c>
      <c r="E536" s="71">
        <v>29.245283000000001</v>
      </c>
    </row>
    <row r="537" spans="1:5" x14ac:dyDescent="0.2">
      <c r="A537" s="70" t="s">
        <v>1068</v>
      </c>
      <c r="B537" s="70" t="s">
        <v>1067</v>
      </c>
      <c r="C537" s="70" t="s">
        <v>1068</v>
      </c>
      <c r="D537" s="71">
        <v>16.375</v>
      </c>
      <c r="E537" s="71">
        <v>93.478260899999995</v>
      </c>
    </row>
    <row r="538" spans="1:5" x14ac:dyDescent="0.2">
      <c r="A538" s="70" t="s">
        <v>23565</v>
      </c>
      <c r="B538" s="70" t="s">
        <v>23566</v>
      </c>
      <c r="C538" s="70" t="s">
        <v>23565</v>
      </c>
      <c r="D538" s="71">
        <v>6.8049999999999997</v>
      </c>
      <c r="E538" s="71">
        <v>91.176470600000002</v>
      </c>
    </row>
    <row r="539" spans="1:5" x14ac:dyDescent="0.2">
      <c r="A539" s="70" t="s">
        <v>1072</v>
      </c>
      <c r="B539" s="70" t="s">
        <v>1071</v>
      </c>
      <c r="C539" s="70" t="s">
        <v>1072</v>
      </c>
      <c r="D539" s="71">
        <v>1.534</v>
      </c>
      <c r="E539" s="71">
        <v>45.121951199999998</v>
      </c>
    </row>
    <row r="540" spans="1:5" x14ac:dyDescent="0.2">
      <c r="A540" s="70" t="s">
        <v>1072</v>
      </c>
      <c r="B540" s="70" t="s">
        <v>1071</v>
      </c>
      <c r="C540" s="70" t="s">
        <v>1072</v>
      </c>
      <c r="D540" s="71">
        <v>1.534</v>
      </c>
      <c r="E540" s="71">
        <v>19.1358025</v>
      </c>
    </row>
    <row r="541" spans="1:5" x14ac:dyDescent="0.2">
      <c r="A541" s="70" t="s">
        <v>1074</v>
      </c>
      <c r="B541" s="70" t="s">
        <v>1073</v>
      </c>
      <c r="C541" s="70" t="s">
        <v>1074</v>
      </c>
      <c r="D541" s="71">
        <v>1.7529999999999999</v>
      </c>
      <c r="E541" s="71">
        <v>46.629213499999999</v>
      </c>
    </row>
    <row r="542" spans="1:5" x14ac:dyDescent="0.2">
      <c r="A542" s="70" t="s">
        <v>1076</v>
      </c>
      <c r="B542" s="70" t="s">
        <v>1075</v>
      </c>
      <c r="C542" s="70" t="s">
        <v>1076</v>
      </c>
      <c r="D542" s="71">
        <v>1.5389999999999999</v>
      </c>
      <c r="E542" s="71">
        <v>35.314685300000001</v>
      </c>
    </row>
    <row r="543" spans="1:5" x14ac:dyDescent="0.2">
      <c r="A543" s="70" t="s">
        <v>1076</v>
      </c>
      <c r="B543" s="70" t="s">
        <v>1075</v>
      </c>
      <c r="C543" s="70" t="s">
        <v>1076</v>
      </c>
      <c r="D543" s="71">
        <v>1.5389999999999999</v>
      </c>
      <c r="E543" s="71">
        <v>32.022471899999999</v>
      </c>
    </row>
    <row r="544" spans="1:5" x14ac:dyDescent="0.2">
      <c r="A544" s="70" t="s">
        <v>1080</v>
      </c>
      <c r="B544" s="70" t="s">
        <v>1079</v>
      </c>
      <c r="C544" s="70" t="s">
        <v>1080</v>
      </c>
      <c r="D544" s="71">
        <v>2.347</v>
      </c>
      <c r="E544" s="71">
        <v>46.656050999999998</v>
      </c>
    </row>
    <row r="545" spans="1:5" x14ac:dyDescent="0.2">
      <c r="A545" s="70" t="s">
        <v>1080</v>
      </c>
      <c r="B545" s="70" t="s">
        <v>1079</v>
      </c>
      <c r="C545" s="70" t="s">
        <v>1080</v>
      </c>
      <c r="D545" s="71">
        <v>2.347</v>
      </c>
      <c r="E545" s="71">
        <v>41</v>
      </c>
    </row>
    <row r="546" spans="1:5" x14ac:dyDescent="0.2">
      <c r="A546" s="70" t="s">
        <v>1082</v>
      </c>
      <c r="B546" s="70" t="s">
        <v>1081</v>
      </c>
      <c r="C546" s="70" t="s">
        <v>1082</v>
      </c>
      <c r="D546" s="71">
        <v>3.0139999999999998</v>
      </c>
      <c r="E546" s="71">
        <v>47.3063973</v>
      </c>
    </row>
    <row r="547" spans="1:5" x14ac:dyDescent="0.2">
      <c r="A547" s="70" t="s">
        <v>1084</v>
      </c>
      <c r="B547" s="70" t="s">
        <v>1083</v>
      </c>
      <c r="C547" s="70" t="s">
        <v>1084</v>
      </c>
      <c r="D547" s="71">
        <v>1.115</v>
      </c>
      <c r="E547" s="71">
        <v>10.3773585</v>
      </c>
    </row>
    <row r="548" spans="1:5" x14ac:dyDescent="0.2">
      <c r="A548" s="70" t="s">
        <v>23567</v>
      </c>
      <c r="B548" s="70" t="s">
        <v>23568</v>
      </c>
      <c r="C548" s="70" t="s">
        <v>23567</v>
      </c>
      <c r="D548" s="71">
        <v>0.85399999999999998</v>
      </c>
      <c r="E548" s="71">
        <v>7.8125</v>
      </c>
    </row>
    <row r="549" spans="1:5" x14ac:dyDescent="0.2">
      <c r="A549" s="70" t="s">
        <v>1089</v>
      </c>
      <c r="B549" s="70" t="s">
        <v>1088</v>
      </c>
      <c r="C549" s="70" t="s">
        <v>1089</v>
      </c>
      <c r="D549" s="71">
        <v>1.5389999999999999</v>
      </c>
      <c r="E549" s="71">
        <v>59.756097599999997</v>
      </c>
    </row>
    <row r="550" spans="1:5" x14ac:dyDescent="0.2">
      <c r="A550" s="70" t="s">
        <v>1089</v>
      </c>
      <c r="B550" s="70" t="s">
        <v>1088</v>
      </c>
      <c r="C550" s="70" t="s">
        <v>1089</v>
      </c>
      <c r="D550" s="71">
        <v>1.5389999999999999</v>
      </c>
      <c r="E550" s="71">
        <v>37.380952399999998</v>
      </c>
    </row>
    <row r="551" spans="1:5" x14ac:dyDescent="0.2">
      <c r="A551" s="70" t="s">
        <v>1089</v>
      </c>
      <c r="B551" s="70" t="s">
        <v>1088</v>
      </c>
      <c r="C551" s="70" t="s">
        <v>1089</v>
      </c>
      <c r="D551" s="71">
        <v>1.5389999999999999</v>
      </c>
      <c r="E551" s="71">
        <v>33.088235300000001</v>
      </c>
    </row>
    <row r="552" spans="1:5" x14ac:dyDescent="0.2">
      <c r="A552" s="70" t="s">
        <v>1091</v>
      </c>
      <c r="B552" s="70" t="s">
        <v>1090</v>
      </c>
      <c r="C552" s="70" t="s">
        <v>1091</v>
      </c>
      <c r="D552" s="71">
        <v>2.177</v>
      </c>
      <c r="E552" s="71">
        <v>75.806451600000003</v>
      </c>
    </row>
    <row r="553" spans="1:5" x14ac:dyDescent="0.2">
      <c r="A553" s="70" t="s">
        <v>1091</v>
      </c>
      <c r="B553" s="70" t="s">
        <v>1090</v>
      </c>
      <c r="C553" s="70" t="s">
        <v>1091</v>
      </c>
      <c r="D553" s="71">
        <v>2.177</v>
      </c>
      <c r="E553" s="71">
        <v>49.264705900000003</v>
      </c>
    </row>
    <row r="554" spans="1:5" x14ac:dyDescent="0.2">
      <c r="A554" s="70" t="s">
        <v>1091</v>
      </c>
      <c r="B554" s="70" t="s">
        <v>1090</v>
      </c>
      <c r="C554" s="70" t="s">
        <v>1091</v>
      </c>
      <c r="D554" s="71">
        <v>2.177</v>
      </c>
      <c r="E554" s="71">
        <v>48.25</v>
      </c>
    </row>
    <row r="555" spans="1:5" x14ac:dyDescent="0.2">
      <c r="A555" s="70" t="s">
        <v>1091</v>
      </c>
      <c r="B555" s="70" t="s">
        <v>1090</v>
      </c>
      <c r="C555" s="70" t="s">
        <v>1091</v>
      </c>
      <c r="D555" s="71">
        <v>2.177</v>
      </c>
      <c r="E555" s="71">
        <v>40.322580600000002</v>
      </c>
    </row>
    <row r="556" spans="1:5" x14ac:dyDescent="0.2">
      <c r="A556" s="70" t="s">
        <v>1095</v>
      </c>
      <c r="B556" s="70" t="s">
        <v>1094</v>
      </c>
      <c r="C556" s="70" t="s">
        <v>1095</v>
      </c>
      <c r="D556" s="71">
        <v>0.52800000000000002</v>
      </c>
      <c r="E556" s="71">
        <v>3.3185840999999998</v>
      </c>
    </row>
    <row r="557" spans="1:5" x14ac:dyDescent="0.2">
      <c r="A557" s="70" t="s">
        <v>1097</v>
      </c>
      <c r="B557" s="70" t="s">
        <v>1096</v>
      </c>
      <c r="C557" s="70" t="s">
        <v>1097</v>
      </c>
      <c r="D557" s="71">
        <v>1.4159999999999999</v>
      </c>
      <c r="E557" s="71">
        <v>37.301587300000001</v>
      </c>
    </row>
    <row r="558" spans="1:5" x14ac:dyDescent="0.2">
      <c r="A558" s="70" t="s">
        <v>1097</v>
      </c>
      <c r="B558" s="70" t="s">
        <v>1096</v>
      </c>
      <c r="C558" s="70" t="s">
        <v>1097</v>
      </c>
      <c r="D558" s="71">
        <v>1.4159999999999999</v>
      </c>
      <c r="E558" s="71">
        <v>35.447761200000002</v>
      </c>
    </row>
    <row r="559" spans="1:5" x14ac:dyDescent="0.2">
      <c r="A559" s="70" t="s">
        <v>1099</v>
      </c>
      <c r="B559" s="70" t="s">
        <v>1098</v>
      </c>
      <c r="C559" s="70" t="s">
        <v>1099</v>
      </c>
      <c r="D559" s="71">
        <v>4</v>
      </c>
      <c r="E559" s="71">
        <v>91.346153799999996</v>
      </c>
    </row>
    <row r="560" spans="1:5" x14ac:dyDescent="0.2">
      <c r="A560" s="70" t="s">
        <v>1103</v>
      </c>
      <c r="B560" s="70" t="s">
        <v>1102</v>
      </c>
      <c r="C560" s="70" t="s">
        <v>1103</v>
      </c>
      <c r="D560" s="71">
        <v>2.4049999999999998</v>
      </c>
      <c r="E560" s="71">
        <v>86.363636400000004</v>
      </c>
    </row>
    <row r="561" spans="1:5" x14ac:dyDescent="0.2">
      <c r="A561" s="70" t="s">
        <v>1103</v>
      </c>
      <c r="B561" s="70" t="s">
        <v>1102</v>
      </c>
      <c r="C561" s="70" t="s">
        <v>1103</v>
      </c>
      <c r="D561" s="71">
        <v>2.4049999999999998</v>
      </c>
      <c r="E561" s="71">
        <v>53.448275899999999</v>
      </c>
    </row>
    <row r="562" spans="1:5" x14ac:dyDescent="0.2">
      <c r="A562" s="70" t="s">
        <v>1105</v>
      </c>
      <c r="B562" s="70" t="s">
        <v>1104</v>
      </c>
      <c r="C562" s="70" t="s">
        <v>1105</v>
      </c>
      <c r="D562" s="71">
        <v>3.871</v>
      </c>
      <c r="E562" s="71">
        <v>76.111111100000002</v>
      </c>
    </row>
    <row r="563" spans="1:5" x14ac:dyDescent="0.2">
      <c r="A563" s="70" t="s">
        <v>1105</v>
      </c>
      <c r="B563" s="70" t="s">
        <v>1104</v>
      </c>
      <c r="C563" s="70" t="s">
        <v>1105</v>
      </c>
      <c r="D563" s="71">
        <v>3.871</v>
      </c>
      <c r="E563" s="71">
        <v>61.231884100000002</v>
      </c>
    </row>
    <row r="564" spans="1:5" x14ac:dyDescent="0.2">
      <c r="A564" s="70" t="s">
        <v>1107</v>
      </c>
      <c r="B564" s="70" t="s">
        <v>1106</v>
      </c>
      <c r="C564" s="70" t="s">
        <v>1107</v>
      </c>
      <c r="D564" s="71">
        <v>4.633</v>
      </c>
      <c r="E564" s="71">
        <v>85.135135099999999</v>
      </c>
    </row>
    <row r="565" spans="1:5" x14ac:dyDescent="0.2">
      <c r="A565" s="70" t="s">
        <v>1109</v>
      </c>
      <c r="B565" s="70" t="s">
        <v>1108</v>
      </c>
      <c r="C565" s="70" t="s">
        <v>1109</v>
      </c>
      <c r="D565" s="71">
        <v>4.016</v>
      </c>
      <c r="E565" s="71">
        <v>88.829787199999998</v>
      </c>
    </row>
    <row r="566" spans="1:5" x14ac:dyDescent="0.2">
      <c r="A566" s="70" t="s">
        <v>1111</v>
      </c>
      <c r="B566" s="70" t="s">
        <v>1110</v>
      </c>
      <c r="C566" s="70" t="s">
        <v>1111</v>
      </c>
      <c r="D566" s="71">
        <v>2.8130000000000002</v>
      </c>
      <c r="E566" s="71">
        <v>68.382352900000001</v>
      </c>
    </row>
    <row r="567" spans="1:5" x14ac:dyDescent="0.2">
      <c r="A567" s="70" t="s">
        <v>1113</v>
      </c>
      <c r="B567" s="70" t="s">
        <v>1112</v>
      </c>
      <c r="C567" s="70" t="s">
        <v>1113</v>
      </c>
      <c r="D567" s="71">
        <v>2.7629999999999999</v>
      </c>
      <c r="E567" s="71">
        <v>57</v>
      </c>
    </row>
    <row r="568" spans="1:5" x14ac:dyDescent="0.2">
      <c r="A568" s="70" t="s">
        <v>1115</v>
      </c>
      <c r="B568" s="70" t="s">
        <v>1114</v>
      </c>
      <c r="C568" s="70" t="s">
        <v>1115</v>
      </c>
      <c r="D568" s="71">
        <v>0.85099999999999998</v>
      </c>
      <c r="E568" s="71">
        <v>54.1666667</v>
      </c>
    </row>
    <row r="569" spans="1:5" x14ac:dyDescent="0.2">
      <c r="A569" s="70" t="s">
        <v>1115</v>
      </c>
      <c r="B569" s="70" t="s">
        <v>1114</v>
      </c>
      <c r="C569" s="70" t="s">
        <v>1115</v>
      </c>
      <c r="D569" s="71">
        <v>0.85099999999999998</v>
      </c>
      <c r="E569" s="71">
        <v>30.192307700000001</v>
      </c>
    </row>
    <row r="570" spans="1:5" x14ac:dyDescent="0.2">
      <c r="A570" s="70" t="s">
        <v>24811</v>
      </c>
      <c r="B570" s="70" t="s">
        <v>23569</v>
      </c>
      <c r="C570" s="70" t="s">
        <v>13887</v>
      </c>
      <c r="D570" s="71">
        <v>1.8919999999999999</v>
      </c>
      <c r="E570" s="71">
        <v>62.547528499999999</v>
      </c>
    </row>
    <row r="571" spans="1:5" x14ac:dyDescent="0.2">
      <c r="A571" s="70" t="s">
        <v>1117</v>
      </c>
      <c r="B571" s="70" t="s">
        <v>1116</v>
      </c>
      <c r="C571" s="70" t="s">
        <v>1117</v>
      </c>
      <c r="D571" s="71">
        <v>2.7080000000000002</v>
      </c>
      <c r="E571" s="71">
        <v>67.204301099999995</v>
      </c>
    </row>
    <row r="572" spans="1:5" x14ac:dyDescent="0.2">
      <c r="A572" s="70" t="s">
        <v>1117</v>
      </c>
      <c r="B572" s="70" t="s">
        <v>1116</v>
      </c>
      <c r="C572" s="70" t="s">
        <v>1117</v>
      </c>
      <c r="D572" s="71">
        <v>2.7080000000000002</v>
      </c>
      <c r="E572" s="71">
        <v>57.547169799999999</v>
      </c>
    </row>
    <row r="573" spans="1:5" x14ac:dyDescent="0.2">
      <c r="A573" s="70" t="s">
        <v>1119</v>
      </c>
      <c r="B573" s="70" t="s">
        <v>1118</v>
      </c>
      <c r="C573" s="70" t="s">
        <v>1119</v>
      </c>
      <c r="D573" s="71">
        <v>0.66300000000000003</v>
      </c>
      <c r="E573" s="71">
        <v>11.2903226</v>
      </c>
    </row>
    <row r="574" spans="1:5" x14ac:dyDescent="0.2">
      <c r="A574" s="70" t="s">
        <v>1121</v>
      </c>
      <c r="B574" s="70" t="s">
        <v>1120</v>
      </c>
      <c r="C574" s="70" t="s">
        <v>1121</v>
      </c>
      <c r="D574" s="71">
        <v>2.34</v>
      </c>
      <c r="E574" s="71">
        <v>59.615384599999999</v>
      </c>
    </row>
    <row r="575" spans="1:5" x14ac:dyDescent="0.2">
      <c r="A575" s="70" t="s">
        <v>1121</v>
      </c>
      <c r="B575" s="70" t="s">
        <v>1120</v>
      </c>
      <c r="C575" s="70" t="s">
        <v>1121</v>
      </c>
      <c r="D575" s="71">
        <v>2.34</v>
      </c>
      <c r="E575" s="71">
        <v>50</v>
      </c>
    </row>
    <row r="576" spans="1:5" x14ac:dyDescent="0.2">
      <c r="A576" s="70" t="s">
        <v>1121</v>
      </c>
      <c r="B576" s="70" t="s">
        <v>1120</v>
      </c>
      <c r="C576" s="70" t="s">
        <v>1121</v>
      </c>
      <c r="D576" s="71">
        <v>2.34</v>
      </c>
      <c r="E576" s="71">
        <v>48.490566000000001</v>
      </c>
    </row>
    <row r="577" spans="1:5" x14ac:dyDescent="0.2">
      <c r="A577" s="70" t="s">
        <v>1121</v>
      </c>
      <c r="B577" s="70" t="s">
        <v>1120</v>
      </c>
      <c r="C577" s="70" t="s">
        <v>1121</v>
      </c>
      <c r="D577" s="71">
        <v>2.34</v>
      </c>
      <c r="E577" s="71">
        <v>47.8494624</v>
      </c>
    </row>
    <row r="578" spans="1:5" x14ac:dyDescent="0.2">
      <c r="A578" s="70" t="s">
        <v>1127</v>
      </c>
      <c r="B578" s="70" t="s">
        <v>1126</v>
      </c>
      <c r="C578" s="70" t="s">
        <v>1127</v>
      </c>
      <c r="D578" s="71">
        <v>2.9000000000000001E-2</v>
      </c>
      <c r="E578" s="71">
        <v>1.6129032000000001</v>
      </c>
    </row>
    <row r="579" spans="1:5" x14ac:dyDescent="0.2">
      <c r="A579" s="70" t="s">
        <v>1123</v>
      </c>
      <c r="B579" s="70" t="s">
        <v>1122</v>
      </c>
      <c r="C579" s="70" t="s">
        <v>1123</v>
      </c>
      <c r="D579" s="71">
        <v>0.95399999999999996</v>
      </c>
      <c r="E579" s="71">
        <v>10.5633803</v>
      </c>
    </row>
    <row r="580" spans="1:5" x14ac:dyDescent="0.2">
      <c r="A580" s="70" t="s">
        <v>1123</v>
      </c>
      <c r="B580" s="70" t="s">
        <v>1122</v>
      </c>
      <c r="C580" s="70" t="s">
        <v>1123</v>
      </c>
      <c r="D580" s="71">
        <v>0.95399999999999996</v>
      </c>
      <c r="E580" s="71">
        <v>10.1036269</v>
      </c>
    </row>
    <row r="581" spans="1:5" x14ac:dyDescent="0.2">
      <c r="A581" s="70" t="s">
        <v>1123</v>
      </c>
      <c r="B581" s="70" t="s">
        <v>1122</v>
      </c>
      <c r="C581" s="70" t="s">
        <v>1123</v>
      </c>
      <c r="D581" s="71">
        <v>0.95399999999999996</v>
      </c>
      <c r="E581" s="71">
        <v>9.0579710000000002</v>
      </c>
    </row>
    <row r="582" spans="1:5" x14ac:dyDescent="0.2">
      <c r="A582" s="70" t="s">
        <v>1125</v>
      </c>
      <c r="B582" s="70" t="s">
        <v>1124</v>
      </c>
      <c r="C582" s="70" t="s">
        <v>1125</v>
      </c>
      <c r="D582" s="71">
        <v>4.4989999999999997</v>
      </c>
      <c r="E582" s="71">
        <v>95.161290300000005</v>
      </c>
    </row>
    <row r="583" spans="1:5" x14ac:dyDescent="0.2">
      <c r="A583" s="70" t="s">
        <v>1129</v>
      </c>
      <c r="B583" s="70" t="s">
        <v>1128</v>
      </c>
      <c r="C583" s="70" t="s">
        <v>1129</v>
      </c>
      <c r="D583" s="71">
        <v>1.798</v>
      </c>
      <c r="E583" s="71">
        <v>44.047618999999997</v>
      </c>
    </row>
    <row r="584" spans="1:5" x14ac:dyDescent="0.2">
      <c r="A584" s="70" t="s">
        <v>1131</v>
      </c>
      <c r="B584" s="70" t="s">
        <v>1130</v>
      </c>
      <c r="C584" s="70" t="s">
        <v>1131</v>
      </c>
      <c r="D584" s="71">
        <v>3.7989999999999999</v>
      </c>
      <c r="E584" s="71">
        <v>85.476190500000001</v>
      </c>
    </row>
    <row r="585" spans="1:5" x14ac:dyDescent="0.2">
      <c r="A585" s="70" t="s">
        <v>1133</v>
      </c>
      <c r="B585" s="70" t="s">
        <v>1132</v>
      </c>
      <c r="C585" s="70" t="s">
        <v>1133</v>
      </c>
      <c r="D585" s="71">
        <v>2.9239999999999999</v>
      </c>
      <c r="E585" s="71">
        <v>62.969924800000001</v>
      </c>
    </row>
    <row r="586" spans="1:5" x14ac:dyDescent="0.2">
      <c r="A586" s="70" t="s">
        <v>1133</v>
      </c>
      <c r="B586" s="70" t="s">
        <v>1132</v>
      </c>
      <c r="C586" s="70" t="s">
        <v>1133</v>
      </c>
      <c r="D586" s="71">
        <v>2.9239999999999999</v>
      </c>
      <c r="E586" s="71">
        <v>58.3333333</v>
      </c>
    </row>
    <row r="587" spans="1:5" x14ac:dyDescent="0.2">
      <c r="A587" s="70" t="s">
        <v>1135</v>
      </c>
      <c r="B587" s="70" t="s">
        <v>1134</v>
      </c>
      <c r="C587" s="70" t="s">
        <v>1135</v>
      </c>
      <c r="D587" s="71">
        <v>1.085</v>
      </c>
      <c r="E587" s="71">
        <v>47.777777800000003</v>
      </c>
    </row>
    <row r="588" spans="1:5" x14ac:dyDescent="0.2">
      <c r="A588" s="70" t="s">
        <v>1135</v>
      </c>
      <c r="B588" s="70" t="s">
        <v>1134</v>
      </c>
      <c r="C588" s="70" t="s">
        <v>1135</v>
      </c>
      <c r="D588" s="71">
        <v>1.085</v>
      </c>
      <c r="E588" s="71">
        <v>37.5</v>
      </c>
    </row>
    <row r="589" spans="1:5" x14ac:dyDescent="0.2">
      <c r="A589" s="70" t="s">
        <v>1137</v>
      </c>
      <c r="B589" s="70" t="s">
        <v>1136</v>
      </c>
      <c r="C589" s="70" t="s">
        <v>1137</v>
      </c>
      <c r="D589" s="71">
        <v>0.32400000000000001</v>
      </c>
      <c r="E589" s="71">
        <v>3.1073445999999998</v>
      </c>
    </row>
    <row r="590" spans="1:5" x14ac:dyDescent="0.2">
      <c r="A590" s="70" t="s">
        <v>1179</v>
      </c>
      <c r="B590" s="70" t="s">
        <v>1178</v>
      </c>
      <c r="C590" s="70" t="s">
        <v>1179</v>
      </c>
      <c r="D590" s="71">
        <v>0.93799999999999994</v>
      </c>
      <c r="E590" s="71">
        <v>68.181818199999995</v>
      </c>
    </row>
    <row r="591" spans="1:5" x14ac:dyDescent="0.2">
      <c r="A591" s="70" t="s">
        <v>1179</v>
      </c>
      <c r="B591" s="70" t="s">
        <v>1178</v>
      </c>
      <c r="C591" s="70" t="s">
        <v>1179</v>
      </c>
      <c r="D591" s="71">
        <v>0.93799999999999994</v>
      </c>
      <c r="E591" s="71">
        <v>46.111111100000002</v>
      </c>
    </row>
    <row r="592" spans="1:5" x14ac:dyDescent="0.2">
      <c r="A592" s="70" t="s">
        <v>1171</v>
      </c>
      <c r="B592" s="70" t="s">
        <v>1170</v>
      </c>
      <c r="C592" s="70" t="s">
        <v>1171</v>
      </c>
      <c r="D592" s="71">
        <v>0.90300000000000002</v>
      </c>
      <c r="E592" s="71">
        <v>62.987012999999997</v>
      </c>
    </row>
    <row r="593" spans="1:5" x14ac:dyDescent="0.2">
      <c r="A593" s="70" t="s">
        <v>1139</v>
      </c>
      <c r="B593" s="70" t="s">
        <v>1138</v>
      </c>
      <c r="C593" s="70" t="s">
        <v>1139</v>
      </c>
      <c r="D593" s="71">
        <v>2.145</v>
      </c>
      <c r="E593" s="71">
        <v>94.155844200000004</v>
      </c>
    </row>
    <row r="594" spans="1:5" x14ac:dyDescent="0.2">
      <c r="A594" s="70" t="s">
        <v>1139</v>
      </c>
      <c r="B594" s="70" t="s">
        <v>1138</v>
      </c>
      <c r="C594" s="70" t="s">
        <v>1139</v>
      </c>
      <c r="D594" s="71">
        <v>2.145</v>
      </c>
      <c r="E594" s="71">
        <v>72.5</v>
      </c>
    </row>
    <row r="595" spans="1:5" x14ac:dyDescent="0.2">
      <c r="A595" s="70" t="s">
        <v>1141</v>
      </c>
      <c r="B595" s="70" t="s">
        <v>1140</v>
      </c>
      <c r="C595" s="70" t="s">
        <v>1141</v>
      </c>
      <c r="D595" s="71">
        <v>0.16700000000000001</v>
      </c>
      <c r="E595" s="71">
        <v>3.2467532000000001</v>
      </c>
    </row>
    <row r="596" spans="1:5" x14ac:dyDescent="0.2">
      <c r="A596" s="70" t="s">
        <v>23570</v>
      </c>
      <c r="B596" s="70" t="s">
        <v>23571</v>
      </c>
      <c r="C596" s="70" t="s">
        <v>23570</v>
      </c>
      <c r="D596" s="71">
        <v>1.1539999999999999</v>
      </c>
      <c r="E596" s="71">
        <v>53.888888899999998</v>
      </c>
    </row>
    <row r="597" spans="1:5" x14ac:dyDescent="0.2">
      <c r="A597" s="70" t="s">
        <v>1143</v>
      </c>
      <c r="B597" s="70" t="s">
        <v>1142</v>
      </c>
      <c r="C597" s="70" t="s">
        <v>1143</v>
      </c>
      <c r="D597" s="71">
        <v>1.25</v>
      </c>
      <c r="E597" s="71">
        <v>35.365853700000002</v>
      </c>
    </row>
    <row r="598" spans="1:5" x14ac:dyDescent="0.2">
      <c r="A598" s="70" t="s">
        <v>1145</v>
      </c>
      <c r="B598" s="70" t="s">
        <v>1144</v>
      </c>
      <c r="C598" s="70" t="s">
        <v>1145</v>
      </c>
      <c r="D598" s="71">
        <v>0.65</v>
      </c>
      <c r="E598" s="71">
        <v>22.277227700000001</v>
      </c>
    </row>
    <row r="599" spans="1:5" x14ac:dyDescent="0.2">
      <c r="A599" s="70" t="s">
        <v>1147</v>
      </c>
      <c r="B599" s="70" t="s">
        <v>1146</v>
      </c>
      <c r="C599" s="70" t="s">
        <v>1147</v>
      </c>
      <c r="D599" s="71">
        <v>0.69</v>
      </c>
      <c r="E599" s="71">
        <v>17.2727273</v>
      </c>
    </row>
    <row r="600" spans="1:5" x14ac:dyDescent="0.2">
      <c r="A600" s="70" t="s">
        <v>1149</v>
      </c>
      <c r="B600" s="70" t="s">
        <v>1148</v>
      </c>
      <c r="C600" s="70" t="s">
        <v>1149</v>
      </c>
      <c r="D600" s="71">
        <v>0.81</v>
      </c>
      <c r="E600" s="71">
        <v>33.168316799999999</v>
      </c>
    </row>
    <row r="601" spans="1:5" x14ac:dyDescent="0.2">
      <c r="A601" s="70" t="s">
        <v>1149</v>
      </c>
      <c r="B601" s="70" t="s">
        <v>1148</v>
      </c>
      <c r="C601" s="70" t="s">
        <v>1149</v>
      </c>
      <c r="D601" s="71">
        <v>0.81</v>
      </c>
      <c r="E601" s="71">
        <v>28.869047599999998</v>
      </c>
    </row>
    <row r="602" spans="1:5" x14ac:dyDescent="0.2">
      <c r="A602" s="70" t="s">
        <v>1149</v>
      </c>
      <c r="B602" s="70" t="s">
        <v>1148</v>
      </c>
      <c r="C602" s="70" t="s">
        <v>1149</v>
      </c>
      <c r="D602" s="71">
        <v>0.81</v>
      </c>
      <c r="E602" s="71">
        <v>13.636363599999999</v>
      </c>
    </row>
    <row r="603" spans="1:5" x14ac:dyDescent="0.2">
      <c r="A603" s="70" t="s">
        <v>1151</v>
      </c>
      <c r="B603" s="70" t="s">
        <v>1150</v>
      </c>
      <c r="C603" s="70" t="s">
        <v>1151</v>
      </c>
      <c r="D603" s="71">
        <v>0.77800000000000002</v>
      </c>
      <c r="E603" s="71">
        <v>23.113207500000001</v>
      </c>
    </row>
    <row r="604" spans="1:5" x14ac:dyDescent="0.2">
      <c r="A604" s="70" t="s">
        <v>1153</v>
      </c>
      <c r="B604" s="70" t="s">
        <v>1152</v>
      </c>
      <c r="C604" s="70" t="s">
        <v>1153</v>
      </c>
      <c r="D604" s="71">
        <v>0.71299999999999997</v>
      </c>
      <c r="E604" s="71">
        <v>11.0119048</v>
      </c>
    </row>
    <row r="605" spans="1:5" x14ac:dyDescent="0.2">
      <c r="A605" s="70" t="s">
        <v>1155</v>
      </c>
      <c r="B605" s="70" t="s">
        <v>1154</v>
      </c>
      <c r="C605" s="70" t="s">
        <v>1155</v>
      </c>
      <c r="D605" s="71">
        <v>0.81</v>
      </c>
      <c r="E605" s="71">
        <v>28.869047599999998</v>
      </c>
    </row>
    <row r="606" spans="1:5" x14ac:dyDescent="0.2">
      <c r="A606" s="70" t="s">
        <v>1157</v>
      </c>
      <c r="B606" s="70" t="s">
        <v>1156</v>
      </c>
      <c r="C606" s="70" t="s">
        <v>1157</v>
      </c>
      <c r="D606" s="71">
        <v>0.58599999999999997</v>
      </c>
      <c r="E606" s="71">
        <v>18.965517200000001</v>
      </c>
    </row>
    <row r="607" spans="1:5" x14ac:dyDescent="0.2">
      <c r="A607" s="70" t="s">
        <v>1159</v>
      </c>
      <c r="B607" s="70" t="s">
        <v>1158</v>
      </c>
      <c r="C607" s="70" t="s">
        <v>1159</v>
      </c>
      <c r="D607" s="71">
        <v>0.73299999999999998</v>
      </c>
      <c r="E607" s="71">
        <v>17.452830200000001</v>
      </c>
    </row>
    <row r="608" spans="1:5" x14ac:dyDescent="0.2">
      <c r="A608" s="70" t="s">
        <v>1161</v>
      </c>
      <c r="B608" s="70" t="s">
        <v>1160</v>
      </c>
      <c r="C608" s="70" t="s">
        <v>1161</v>
      </c>
      <c r="D608" s="71">
        <v>1.31</v>
      </c>
      <c r="E608" s="71">
        <v>27.0833333</v>
      </c>
    </row>
    <row r="609" spans="1:5" x14ac:dyDescent="0.2">
      <c r="A609" s="70" t="s">
        <v>1161</v>
      </c>
      <c r="B609" s="70" t="s">
        <v>1160</v>
      </c>
      <c r="C609" s="70" t="s">
        <v>1161</v>
      </c>
      <c r="D609" s="71">
        <v>1.31</v>
      </c>
      <c r="E609" s="71">
        <v>15.6603774</v>
      </c>
    </row>
    <row r="610" spans="1:5" x14ac:dyDescent="0.2">
      <c r="A610" s="70" t="s">
        <v>1163</v>
      </c>
      <c r="B610" s="70" t="s">
        <v>1162</v>
      </c>
      <c r="C610" s="70" t="s">
        <v>1163</v>
      </c>
      <c r="D610" s="71">
        <v>0.71099999999999997</v>
      </c>
      <c r="E610" s="71">
        <v>6.1764706</v>
      </c>
    </row>
    <row r="611" spans="1:5" x14ac:dyDescent="0.2">
      <c r="A611" s="70" t="s">
        <v>1165</v>
      </c>
      <c r="B611" s="70" t="s">
        <v>1164</v>
      </c>
      <c r="C611" s="70" t="s">
        <v>1165</v>
      </c>
      <c r="D611" s="71">
        <v>0.7</v>
      </c>
      <c r="E611" s="71">
        <v>22.9166667</v>
      </c>
    </row>
    <row r="612" spans="1:5" x14ac:dyDescent="0.2">
      <c r="A612" s="70" t="s">
        <v>1165</v>
      </c>
      <c r="B612" s="70" t="s">
        <v>1164</v>
      </c>
      <c r="C612" s="70" t="s">
        <v>1165</v>
      </c>
      <c r="D612" s="71">
        <v>0.7</v>
      </c>
      <c r="E612" s="71">
        <v>9.8214286000000008</v>
      </c>
    </row>
    <row r="613" spans="1:5" x14ac:dyDescent="0.2">
      <c r="A613" s="70" t="s">
        <v>1167</v>
      </c>
      <c r="B613" s="70" t="s">
        <v>1166</v>
      </c>
      <c r="C613" s="70" t="s">
        <v>1167</v>
      </c>
      <c r="D613" s="71">
        <v>0.42</v>
      </c>
      <c r="E613" s="71">
        <v>4.8913042999999998</v>
      </c>
    </row>
    <row r="614" spans="1:5" x14ac:dyDescent="0.2">
      <c r="A614" s="70" t="s">
        <v>1175</v>
      </c>
      <c r="B614" s="70" t="s">
        <v>1174</v>
      </c>
      <c r="C614" s="70" t="s">
        <v>1175</v>
      </c>
      <c r="D614" s="71">
        <v>0.34799999999999998</v>
      </c>
      <c r="E614" s="71">
        <v>16.233766200000002</v>
      </c>
    </row>
    <row r="615" spans="1:5" x14ac:dyDescent="0.2">
      <c r="A615" s="70" t="s">
        <v>1173</v>
      </c>
      <c r="B615" s="70" t="s">
        <v>1172</v>
      </c>
      <c r="C615" s="70" t="s">
        <v>1173</v>
      </c>
      <c r="D615" s="71">
        <v>1.034</v>
      </c>
      <c r="E615" s="71">
        <v>73.3766234</v>
      </c>
    </row>
    <row r="616" spans="1:5" x14ac:dyDescent="0.2">
      <c r="A616" s="70" t="s">
        <v>1177</v>
      </c>
      <c r="B616" s="70" t="s">
        <v>1176</v>
      </c>
      <c r="C616" s="70" t="s">
        <v>1177</v>
      </c>
      <c r="D616" s="71">
        <v>0.86</v>
      </c>
      <c r="E616" s="71">
        <v>32.440476199999999</v>
      </c>
    </row>
    <row r="617" spans="1:5" x14ac:dyDescent="0.2">
      <c r="A617" s="70" t="s">
        <v>1169</v>
      </c>
      <c r="B617" s="70" t="s">
        <v>1168</v>
      </c>
      <c r="C617" s="70" t="s">
        <v>1169</v>
      </c>
      <c r="D617" s="71">
        <v>6.7000000000000004E-2</v>
      </c>
      <c r="E617" s="71">
        <v>1.8716577999999999</v>
      </c>
    </row>
    <row r="618" spans="1:5" x14ac:dyDescent="0.2">
      <c r="A618" s="70" t="s">
        <v>1181</v>
      </c>
      <c r="B618" s="70" t="s">
        <v>1180</v>
      </c>
      <c r="C618" s="70" t="s">
        <v>1181</v>
      </c>
      <c r="D618" s="71">
        <v>4.9020000000000001</v>
      </c>
      <c r="E618" s="71">
        <v>89.215686300000002</v>
      </c>
    </row>
    <row r="619" spans="1:5" x14ac:dyDescent="0.2">
      <c r="A619" s="70" t="s">
        <v>1185</v>
      </c>
      <c r="B619" s="70" t="s">
        <v>1184</v>
      </c>
      <c r="C619" s="70" t="s">
        <v>1185</v>
      </c>
      <c r="D619" s="71">
        <v>1.768</v>
      </c>
      <c r="E619" s="71">
        <v>54.1666667</v>
      </c>
    </row>
    <row r="620" spans="1:5" x14ac:dyDescent="0.2">
      <c r="A620" s="70" t="s">
        <v>1183</v>
      </c>
      <c r="B620" s="70" t="s">
        <v>1182</v>
      </c>
      <c r="C620" s="70" t="s">
        <v>1183</v>
      </c>
      <c r="D620" s="71">
        <v>10.616</v>
      </c>
      <c r="E620" s="71">
        <v>99.019607800000003</v>
      </c>
    </row>
    <row r="621" spans="1:5" x14ac:dyDescent="0.2">
      <c r="A621" s="70" t="s">
        <v>1183</v>
      </c>
      <c r="B621" s="70" t="s">
        <v>1182</v>
      </c>
      <c r="C621" s="70" t="s">
        <v>1183</v>
      </c>
      <c r="D621" s="71">
        <v>10.616</v>
      </c>
      <c r="E621" s="71">
        <v>91.025640999999993</v>
      </c>
    </row>
    <row r="622" spans="1:5" x14ac:dyDescent="0.2">
      <c r="A622" s="70" t="s">
        <v>1187</v>
      </c>
      <c r="B622" s="70" t="s">
        <v>1186</v>
      </c>
      <c r="C622" s="70" t="s">
        <v>1187</v>
      </c>
      <c r="D622" s="71">
        <v>2.8929999999999998</v>
      </c>
      <c r="E622" s="71">
        <v>90.5797101</v>
      </c>
    </row>
    <row r="623" spans="1:5" x14ac:dyDescent="0.2">
      <c r="A623" s="70" t="s">
        <v>1187</v>
      </c>
      <c r="B623" s="70" t="s">
        <v>1186</v>
      </c>
      <c r="C623" s="70" t="s">
        <v>1187</v>
      </c>
      <c r="D623" s="71">
        <v>2.8929999999999998</v>
      </c>
      <c r="E623" s="71">
        <v>80.797101400000003</v>
      </c>
    </row>
    <row r="624" spans="1:5" x14ac:dyDescent="0.2">
      <c r="A624" s="70" t="s">
        <v>1189</v>
      </c>
      <c r="B624" s="70" t="s">
        <v>1188</v>
      </c>
      <c r="C624" s="70" t="s">
        <v>1189</v>
      </c>
      <c r="D624" s="71">
        <v>2.2189999999999999</v>
      </c>
      <c r="E624" s="71">
        <v>69.927536200000006</v>
      </c>
    </row>
    <row r="625" spans="1:5" x14ac:dyDescent="0.2">
      <c r="A625" s="70" t="s">
        <v>1189</v>
      </c>
      <c r="B625" s="70" t="s">
        <v>1188</v>
      </c>
      <c r="C625" s="70" t="s">
        <v>1189</v>
      </c>
      <c r="D625" s="71">
        <v>2.2189999999999999</v>
      </c>
      <c r="E625" s="71">
        <v>45.192307700000001</v>
      </c>
    </row>
    <row r="626" spans="1:5" x14ac:dyDescent="0.2">
      <c r="A626" s="70" t="s">
        <v>1196</v>
      </c>
      <c r="B626" s="70" t="s">
        <v>1195</v>
      </c>
      <c r="C626" s="70" t="s">
        <v>1196</v>
      </c>
      <c r="D626" s="71">
        <v>2.4780000000000002</v>
      </c>
      <c r="E626" s="71">
        <v>76.388888899999998</v>
      </c>
    </row>
    <row r="627" spans="1:5" x14ac:dyDescent="0.2">
      <c r="A627" s="70" t="s">
        <v>1196</v>
      </c>
      <c r="B627" s="70" t="s">
        <v>1195</v>
      </c>
      <c r="C627" s="70" t="s">
        <v>1196</v>
      </c>
      <c r="D627" s="71">
        <v>2.4780000000000002</v>
      </c>
      <c r="E627" s="71">
        <v>49.354838700000002</v>
      </c>
    </row>
    <row r="628" spans="1:5" x14ac:dyDescent="0.2">
      <c r="A628" s="70" t="s">
        <v>1196</v>
      </c>
      <c r="B628" s="70" t="s">
        <v>1195</v>
      </c>
      <c r="C628" s="70" t="s">
        <v>1196</v>
      </c>
      <c r="D628" s="71">
        <v>2.4780000000000002</v>
      </c>
      <c r="E628" s="71">
        <v>40.196078399999998</v>
      </c>
    </row>
    <row r="629" spans="1:5" x14ac:dyDescent="0.2">
      <c r="A629" s="70" t="s">
        <v>1194</v>
      </c>
      <c r="B629" s="70" t="s">
        <v>1193</v>
      </c>
      <c r="C629" s="70" t="s">
        <v>1194</v>
      </c>
      <c r="D629" s="71">
        <v>5.4020000000000001</v>
      </c>
      <c r="E629" s="71">
        <v>93.137254900000002</v>
      </c>
    </row>
    <row r="630" spans="1:5" x14ac:dyDescent="0.2">
      <c r="A630" s="70" t="s">
        <v>23572</v>
      </c>
      <c r="B630" s="70" t="s">
        <v>1190</v>
      </c>
      <c r="C630" s="70" t="s">
        <v>23572</v>
      </c>
      <c r="D630" s="71">
        <v>7.2380000000000004</v>
      </c>
      <c r="E630" s="71">
        <v>95.098039200000002</v>
      </c>
    </row>
    <row r="631" spans="1:5" x14ac:dyDescent="0.2">
      <c r="A631" s="70" t="s">
        <v>23572</v>
      </c>
      <c r="B631" s="70" t="s">
        <v>1190</v>
      </c>
      <c r="C631" s="70" t="s">
        <v>23572</v>
      </c>
      <c r="D631" s="71">
        <v>7.2380000000000004</v>
      </c>
      <c r="E631" s="71">
        <v>82.820512800000003</v>
      </c>
    </row>
    <row r="632" spans="1:5" x14ac:dyDescent="0.2">
      <c r="A632" s="70" t="s">
        <v>1192</v>
      </c>
      <c r="B632" s="70" t="s">
        <v>1191</v>
      </c>
      <c r="C632" s="70" t="s">
        <v>1192</v>
      </c>
      <c r="D632" s="71">
        <v>2.6970000000000001</v>
      </c>
      <c r="E632" s="71">
        <v>46.078431399999999</v>
      </c>
    </row>
    <row r="633" spans="1:5" x14ac:dyDescent="0.2">
      <c r="A633" s="70" t="s">
        <v>1198</v>
      </c>
      <c r="B633" s="70" t="s">
        <v>1197</v>
      </c>
      <c r="C633" s="70" t="s">
        <v>1198</v>
      </c>
      <c r="D633" s="71">
        <v>1.75</v>
      </c>
      <c r="E633" s="71">
        <v>47.402597399999998</v>
      </c>
    </row>
    <row r="634" spans="1:5" x14ac:dyDescent="0.2">
      <c r="A634" s="70" t="s">
        <v>1198</v>
      </c>
      <c r="B634" s="70" t="s">
        <v>1197</v>
      </c>
      <c r="C634" s="70" t="s">
        <v>1198</v>
      </c>
      <c r="D634" s="71">
        <v>1.75</v>
      </c>
      <c r="E634" s="71">
        <v>38.505747100000001</v>
      </c>
    </row>
    <row r="635" spans="1:5" x14ac:dyDescent="0.2">
      <c r="A635" s="70" t="s">
        <v>1200</v>
      </c>
      <c r="B635" s="70" t="s">
        <v>1199</v>
      </c>
      <c r="C635" s="70" t="s">
        <v>1200</v>
      </c>
      <c r="D635" s="71">
        <v>4.8310000000000004</v>
      </c>
      <c r="E635" s="71">
        <v>87.254902000000001</v>
      </c>
    </row>
    <row r="636" spans="1:5" x14ac:dyDescent="0.2">
      <c r="A636" s="70" t="s">
        <v>1200</v>
      </c>
      <c r="B636" s="70" t="s">
        <v>1199</v>
      </c>
      <c r="C636" s="70" t="s">
        <v>1200</v>
      </c>
      <c r="D636" s="71">
        <v>4.8310000000000004</v>
      </c>
      <c r="E636" s="71">
        <v>68.461538500000003</v>
      </c>
    </row>
    <row r="637" spans="1:5" x14ac:dyDescent="0.2">
      <c r="A637" s="70" t="s">
        <v>1222</v>
      </c>
      <c r="B637" s="70" t="s">
        <v>1221</v>
      </c>
      <c r="C637" s="70" t="s">
        <v>1222</v>
      </c>
      <c r="D637" s="71">
        <v>0.42199999999999999</v>
      </c>
      <c r="E637" s="71">
        <v>18.1034483</v>
      </c>
    </row>
    <row r="638" spans="1:5" x14ac:dyDescent="0.2">
      <c r="A638" s="70" t="s">
        <v>1224</v>
      </c>
      <c r="B638" s="70" t="s">
        <v>1223</v>
      </c>
      <c r="C638" s="70" t="s">
        <v>1224</v>
      </c>
      <c r="D638" s="71">
        <v>1.196</v>
      </c>
      <c r="E638" s="71">
        <v>35.714285699999998</v>
      </c>
    </row>
    <row r="639" spans="1:5" x14ac:dyDescent="0.2">
      <c r="A639" s="70" t="s">
        <v>1226</v>
      </c>
      <c r="B639" s="70" t="s">
        <v>1225</v>
      </c>
      <c r="C639" s="70" t="s">
        <v>1226</v>
      </c>
      <c r="D639" s="71">
        <v>1.218</v>
      </c>
      <c r="E639" s="71">
        <v>43.261455499999997</v>
      </c>
    </row>
    <row r="640" spans="1:5" x14ac:dyDescent="0.2">
      <c r="A640" s="70" t="s">
        <v>1226</v>
      </c>
      <c r="B640" s="70" t="s">
        <v>1225</v>
      </c>
      <c r="C640" s="70" t="s">
        <v>1226</v>
      </c>
      <c r="D640" s="71">
        <v>1.218</v>
      </c>
      <c r="E640" s="71">
        <v>40.476190500000001</v>
      </c>
    </row>
    <row r="641" spans="1:5" x14ac:dyDescent="0.2">
      <c r="A641" s="70" t="s">
        <v>1226</v>
      </c>
      <c r="B641" s="70" t="s">
        <v>1225</v>
      </c>
      <c r="C641" s="70" t="s">
        <v>1226</v>
      </c>
      <c r="D641" s="71">
        <v>1.218</v>
      </c>
      <c r="E641" s="71">
        <v>25.539568299999999</v>
      </c>
    </row>
    <row r="642" spans="1:5" x14ac:dyDescent="0.2">
      <c r="A642" s="70" t="s">
        <v>1208</v>
      </c>
      <c r="B642" s="70" t="s">
        <v>1207</v>
      </c>
      <c r="C642" s="70" t="s">
        <v>1208</v>
      </c>
      <c r="D642" s="71">
        <v>0.73099999999999998</v>
      </c>
      <c r="E642" s="71">
        <v>31.8965517</v>
      </c>
    </row>
    <row r="643" spans="1:5" x14ac:dyDescent="0.2">
      <c r="A643" s="70" t="s">
        <v>1208</v>
      </c>
      <c r="B643" s="70" t="s">
        <v>1207</v>
      </c>
      <c r="C643" s="70" t="s">
        <v>1208</v>
      </c>
      <c r="D643" s="71">
        <v>0.73099999999999998</v>
      </c>
      <c r="E643" s="71">
        <v>13.309352499999999</v>
      </c>
    </row>
    <row r="644" spans="1:5" x14ac:dyDescent="0.2">
      <c r="A644" s="70" t="s">
        <v>1210</v>
      </c>
      <c r="B644" s="70" t="s">
        <v>1209</v>
      </c>
      <c r="C644" s="70" t="s">
        <v>1210</v>
      </c>
      <c r="D644" s="71">
        <v>1.885</v>
      </c>
      <c r="E644" s="71">
        <v>75.742574300000001</v>
      </c>
    </row>
    <row r="645" spans="1:5" x14ac:dyDescent="0.2">
      <c r="A645" s="70" t="s">
        <v>1212</v>
      </c>
      <c r="B645" s="70" t="s">
        <v>1211</v>
      </c>
      <c r="C645" s="70" t="s">
        <v>1212</v>
      </c>
      <c r="D645" s="71">
        <v>4.6509999999999998</v>
      </c>
      <c r="E645" s="71">
        <v>97.794117600000007</v>
      </c>
    </row>
    <row r="646" spans="1:5" x14ac:dyDescent="0.2">
      <c r="A646" s="70" t="s">
        <v>1212</v>
      </c>
      <c r="B646" s="70" t="s">
        <v>1211</v>
      </c>
      <c r="C646" s="70" t="s">
        <v>1212</v>
      </c>
      <c r="D646" s="71">
        <v>4.6509999999999998</v>
      </c>
      <c r="E646" s="71">
        <v>97.252747299999996</v>
      </c>
    </row>
    <row r="647" spans="1:5" x14ac:dyDescent="0.2">
      <c r="A647" s="70" t="s">
        <v>1212</v>
      </c>
      <c r="B647" s="70" t="s">
        <v>1211</v>
      </c>
      <c r="C647" s="70" t="s">
        <v>1212</v>
      </c>
      <c r="D647" s="71">
        <v>4.6509999999999998</v>
      </c>
      <c r="E647" s="71">
        <v>85.483870999999994</v>
      </c>
    </row>
    <row r="648" spans="1:5" x14ac:dyDescent="0.2">
      <c r="A648" s="70" t="s">
        <v>1202</v>
      </c>
      <c r="B648" s="70" t="s">
        <v>1201</v>
      </c>
      <c r="C648" s="70" t="s">
        <v>1202</v>
      </c>
      <c r="D648" s="71">
        <v>2.2629999999999999</v>
      </c>
      <c r="E648" s="71">
        <v>76.145552600000002</v>
      </c>
    </row>
    <row r="649" spans="1:5" x14ac:dyDescent="0.2">
      <c r="A649" s="70" t="s">
        <v>1202</v>
      </c>
      <c r="B649" s="70" t="s">
        <v>1201</v>
      </c>
      <c r="C649" s="70" t="s">
        <v>1202</v>
      </c>
      <c r="D649" s="71">
        <v>2.2629999999999999</v>
      </c>
      <c r="E649" s="71">
        <v>64.285714299999995</v>
      </c>
    </row>
    <row r="650" spans="1:5" x14ac:dyDescent="0.2">
      <c r="A650" s="70" t="s">
        <v>1204</v>
      </c>
      <c r="B650" s="70" t="s">
        <v>1203</v>
      </c>
      <c r="C650" s="70" t="s">
        <v>1204</v>
      </c>
      <c r="D650" s="71">
        <v>1.1060000000000001</v>
      </c>
      <c r="E650" s="71">
        <v>38.409703499999999</v>
      </c>
    </row>
    <row r="651" spans="1:5" x14ac:dyDescent="0.2">
      <c r="A651" s="70" t="s">
        <v>1204</v>
      </c>
      <c r="B651" s="70" t="s">
        <v>1203</v>
      </c>
      <c r="C651" s="70" t="s">
        <v>1204</v>
      </c>
      <c r="D651" s="71">
        <v>1.1060000000000001</v>
      </c>
      <c r="E651" s="71">
        <v>21.428571399999999</v>
      </c>
    </row>
    <row r="652" spans="1:5" x14ac:dyDescent="0.2">
      <c r="A652" s="70" t="s">
        <v>1214</v>
      </c>
      <c r="B652" s="70" t="s">
        <v>1213</v>
      </c>
      <c r="C652" s="70" t="s">
        <v>1214</v>
      </c>
      <c r="D652" s="71">
        <v>0.432</v>
      </c>
      <c r="E652" s="71">
        <v>30.952380999999999</v>
      </c>
    </row>
    <row r="653" spans="1:5" x14ac:dyDescent="0.2">
      <c r="A653" s="70" t="s">
        <v>1214</v>
      </c>
      <c r="B653" s="70" t="s">
        <v>1213</v>
      </c>
      <c r="C653" s="70" t="s">
        <v>1214</v>
      </c>
      <c r="D653" s="71">
        <v>0.432</v>
      </c>
      <c r="E653" s="71">
        <v>19.827586199999999</v>
      </c>
    </row>
    <row r="654" spans="1:5" x14ac:dyDescent="0.2">
      <c r="A654" s="70" t="s">
        <v>1218</v>
      </c>
      <c r="B654" s="70" t="s">
        <v>1217</v>
      </c>
      <c r="C654" s="70" t="s">
        <v>1218</v>
      </c>
      <c r="D654" s="71">
        <v>4.2119999999999997</v>
      </c>
      <c r="E654" s="71">
        <v>95.689655200000004</v>
      </c>
    </row>
    <row r="655" spans="1:5" x14ac:dyDescent="0.2">
      <c r="A655" s="70" t="s">
        <v>1220</v>
      </c>
      <c r="B655" s="70" t="s">
        <v>1219</v>
      </c>
      <c r="C655" s="70" t="s">
        <v>1220</v>
      </c>
      <c r="D655" s="71">
        <v>4.0209999999999999</v>
      </c>
      <c r="E655" s="71">
        <v>90.659340700000001</v>
      </c>
    </row>
    <row r="656" spans="1:5" x14ac:dyDescent="0.2">
      <c r="A656" s="70" t="s">
        <v>1220</v>
      </c>
      <c r="B656" s="70" t="s">
        <v>1219</v>
      </c>
      <c r="C656" s="70" t="s">
        <v>1220</v>
      </c>
      <c r="D656" s="71">
        <v>4.0209999999999999</v>
      </c>
      <c r="E656" s="71">
        <v>89.893617000000006</v>
      </c>
    </row>
    <row r="657" spans="1:5" x14ac:dyDescent="0.2">
      <c r="A657" s="70" t="s">
        <v>1216</v>
      </c>
      <c r="B657" s="70" t="s">
        <v>1215</v>
      </c>
      <c r="C657" s="70" t="s">
        <v>1216</v>
      </c>
      <c r="D657" s="71">
        <v>2.4420000000000002</v>
      </c>
      <c r="E657" s="71">
        <v>94.444444399999995</v>
      </c>
    </row>
    <row r="658" spans="1:5" x14ac:dyDescent="0.2">
      <c r="A658" s="70" t="s">
        <v>1216</v>
      </c>
      <c r="B658" s="70" t="s">
        <v>1215</v>
      </c>
      <c r="C658" s="70" t="s">
        <v>1216</v>
      </c>
      <c r="D658" s="71">
        <v>2.4420000000000002</v>
      </c>
      <c r="E658" s="71">
        <v>85.344827600000002</v>
      </c>
    </row>
    <row r="659" spans="1:5" x14ac:dyDescent="0.2">
      <c r="A659" s="70" t="s">
        <v>1216</v>
      </c>
      <c r="B659" s="70" t="s">
        <v>1215</v>
      </c>
      <c r="C659" s="70" t="s">
        <v>1216</v>
      </c>
      <c r="D659" s="71">
        <v>2.4420000000000002</v>
      </c>
      <c r="E659" s="71">
        <v>83.666666699999993</v>
      </c>
    </row>
    <row r="660" spans="1:5" x14ac:dyDescent="0.2">
      <c r="A660" s="70" t="s">
        <v>1206</v>
      </c>
      <c r="B660" s="70" t="s">
        <v>1205</v>
      </c>
      <c r="C660" s="70" t="s">
        <v>1206</v>
      </c>
      <c r="D660" s="71">
        <v>4.2409999999999997</v>
      </c>
      <c r="E660" s="71">
        <v>97.413793100000007</v>
      </c>
    </row>
    <row r="661" spans="1:5" x14ac:dyDescent="0.2">
      <c r="A661" s="70" t="s">
        <v>1206</v>
      </c>
      <c r="B661" s="70" t="s">
        <v>1205</v>
      </c>
      <c r="C661" s="70" t="s">
        <v>1206</v>
      </c>
      <c r="D661" s="71">
        <v>4.2409999999999997</v>
      </c>
      <c r="E661" s="71">
        <v>83.035714299999995</v>
      </c>
    </row>
    <row r="662" spans="1:5" x14ac:dyDescent="0.2">
      <c r="A662" s="70" t="s">
        <v>1206</v>
      </c>
      <c r="B662" s="70" t="s">
        <v>1205</v>
      </c>
      <c r="C662" s="70" t="s">
        <v>1206</v>
      </c>
      <c r="D662" s="71">
        <v>4.2409999999999997</v>
      </c>
      <c r="E662" s="71">
        <v>77.547169800000006</v>
      </c>
    </row>
    <row r="663" spans="1:5" x14ac:dyDescent="0.2">
      <c r="A663" s="70" t="s">
        <v>24812</v>
      </c>
      <c r="B663" s="70" t="s">
        <v>23573</v>
      </c>
      <c r="C663" s="70" t="s">
        <v>13887</v>
      </c>
      <c r="D663" s="71">
        <v>2.0720000000000001</v>
      </c>
      <c r="E663" s="71">
        <v>73.076923100000002</v>
      </c>
    </row>
    <row r="664" spans="1:5" x14ac:dyDescent="0.2">
      <c r="A664" s="70" t="s">
        <v>1228</v>
      </c>
      <c r="B664" s="70" t="s">
        <v>1227</v>
      </c>
      <c r="C664" s="70" t="s">
        <v>1228</v>
      </c>
      <c r="D664" s="71">
        <v>0.65400000000000003</v>
      </c>
      <c r="E664" s="71">
        <v>14.788732400000001</v>
      </c>
    </row>
    <row r="665" spans="1:5" x14ac:dyDescent="0.2">
      <c r="A665" s="70" t="s">
        <v>1228</v>
      </c>
      <c r="B665" s="70" t="s">
        <v>1227</v>
      </c>
      <c r="C665" s="70" t="s">
        <v>1228</v>
      </c>
      <c r="D665" s="71">
        <v>0.65400000000000003</v>
      </c>
      <c r="E665" s="71">
        <v>1.3157894999999999</v>
      </c>
    </row>
    <row r="666" spans="1:5" x14ac:dyDescent="0.2">
      <c r="A666" s="70" t="s">
        <v>1230</v>
      </c>
      <c r="B666" s="70" t="s">
        <v>1229</v>
      </c>
      <c r="C666" s="70" t="s">
        <v>1230</v>
      </c>
      <c r="D666" s="71">
        <v>0.34599999999999997</v>
      </c>
      <c r="E666" s="71">
        <v>12.931034500000001</v>
      </c>
    </row>
    <row r="667" spans="1:5" x14ac:dyDescent="0.2">
      <c r="A667" s="70" t="s">
        <v>1232</v>
      </c>
      <c r="B667" s="70" t="s">
        <v>1231</v>
      </c>
      <c r="C667" s="70" t="s">
        <v>1232</v>
      </c>
      <c r="D667" s="71">
        <v>1.6359999999999999</v>
      </c>
      <c r="E667" s="71">
        <v>76.724137900000002</v>
      </c>
    </row>
    <row r="668" spans="1:5" x14ac:dyDescent="0.2">
      <c r="A668" s="70" t="s">
        <v>1232</v>
      </c>
      <c r="B668" s="70" t="s">
        <v>1231</v>
      </c>
      <c r="C668" s="70" t="s">
        <v>1232</v>
      </c>
      <c r="D668" s="71">
        <v>1.6359999999999999</v>
      </c>
      <c r="E668" s="71">
        <v>13.414634100000001</v>
      </c>
    </row>
    <row r="669" spans="1:5" x14ac:dyDescent="0.2">
      <c r="A669" s="70" t="s">
        <v>1234</v>
      </c>
      <c r="B669" s="70" t="s">
        <v>1233</v>
      </c>
      <c r="C669" s="70" t="s">
        <v>1234</v>
      </c>
      <c r="D669" s="71">
        <v>1.9730000000000001</v>
      </c>
      <c r="E669" s="71">
        <v>69.780219799999998</v>
      </c>
    </row>
    <row r="670" spans="1:5" x14ac:dyDescent="0.2">
      <c r="A670" s="70" t="s">
        <v>1234</v>
      </c>
      <c r="B670" s="70" t="s">
        <v>1233</v>
      </c>
      <c r="C670" s="70" t="s">
        <v>1234</v>
      </c>
      <c r="D670" s="71">
        <v>1.9730000000000001</v>
      </c>
      <c r="E670" s="71">
        <v>68.382352900000001</v>
      </c>
    </row>
    <row r="671" spans="1:5" x14ac:dyDescent="0.2">
      <c r="A671" s="70" t="s">
        <v>1238</v>
      </c>
      <c r="B671" s="70" t="s">
        <v>1237</v>
      </c>
      <c r="C671" s="70" t="s">
        <v>1238</v>
      </c>
      <c r="D671" s="71">
        <v>4.5309999999999997</v>
      </c>
      <c r="E671" s="71">
        <v>96.153846200000004</v>
      </c>
    </row>
    <row r="672" spans="1:5" x14ac:dyDescent="0.2">
      <c r="A672" s="70" t="s">
        <v>1238</v>
      </c>
      <c r="B672" s="70" t="s">
        <v>1237</v>
      </c>
      <c r="C672" s="70" t="s">
        <v>1238</v>
      </c>
      <c r="D672" s="71">
        <v>4.5309999999999997</v>
      </c>
      <c r="E672" s="71">
        <v>64.634146299999998</v>
      </c>
    </row>
    <row r="673" spans="1:5" x14ac:dyDescent="0.2">
      <c r="A673" s="70" t="s">
        <v>1236</v>
      </c>
      <c r="B673" s="70" t="s">
        <v>1235</v>
      </c>
      <c r="C673" s="70" t="s">
        <v>1236</v>
      </c>
      <c r="D673" s="71">
        <v>1.6830000000000001</v>
      </c>
      <c r="E673" s="71">
        <v>65.384615400000001</v>
      </c>
    </row>
    <row r="674" spans="1:5" x14ac:dyDescent="0.2">
      <c r="A674" s="70" t="s">
        <v>24813</v>
      </c>
      <c r="B674" s="70" t="s">
        <v>1239</v>
      </c>
      <c r="C674" s="70" t="s">
        <v>24813</v>
      </c>
      <c r="D674" s="71">
        <v>2.6030000000000002</v>
      </c>
      <c r="E674" s="71">
        <v>80.769230800000003</v>
      </c>
    </row>
    <row r="675" spans="1:5" x14ac:dyDescent="0.2">
      <c r="A675" s="70" t="s">
        <v>24813</v>
      </c>
      <c r="B675" s="70" t="s">
        <v>1239</v>
      </c>
      <c r="C675" s="70" t="s">
        <v>24813</v>
      </c>
      <c r="D675" s="71">
        <v>2.6030000000000002</v>
      </c>
      <c r="E675" s="71">
        <v>72.435897400000002</v>
      </c>
    </row>
    <row r="676" spans="1:5" x14ac:dyDescent="0.2">
      <c r="A676" s="70" t="s">
        <v>1241</v>
      </c>
      <c r="B676" s="70" t="s">
        <v>1240</v>
      </c>
      <c r="C676" s="70" t="s">
        <v>1241</v>
      </c>
      <c r="D676" s="71">
        <v>1</v>
      </c>
      <c r="E676" s="71">
        <v>13.6029412</v>
      </c>
    </row>
    <row r="677" spans="1:5" ht="32" x14ac:dyDescent="0.2">
      <c r="A677" s="70" t="s">
        <v>1243</v>
      </c>
      <c r="B677" s="70" t="s">
        <v>1242</v>
      </c>
      <c r="C677" s="70" t="s">
        <v>1243</v>
      </c>
      <c r="D677" s="71">
        <v>1.119</v>
      </c>
      <c r="E677" s="71">
        <v>29.1208791</v>
      </c>
    </row>
    <row r="678" spans="1:5" ht="32" x14ac:dyDescent="0.2">
      <c r="A678" s="70" t="s">
        <v>1243</v>
      </c>
      <c r="B678" s="70" t="s">
        <v>1242</v>
      </c>
      <c r="C678" s="70" t="s">
        <v>1243</v>
      </c>
      <c r="D678" s="71">
        <v>1.119</v>
      </c>
      <c r="E678" s="71">
        <v>15.808823500000001</v>
      </c>
    </row>
    <row r="679" spans="1:5" ht="32" x14ac:dyDescent="0.2">
      <c r="A679" s="70" t="s">
        <v>1243</v>
      </c>
      <c r="B679" s="70" t="s">
        <v>1242</v>
      </c>
      <c r="C679" s="70" t="s">
        <v>1243</v>
      </c>
      <c r="D679" s="71">
        <v>1.119</v>
      </c>
      <c r="E679" s="71">
        <v>15.1376147</v>
      </c>
    </row>
    <row r="680" spans="1:5" ht="32" x14ac:dyDescent="0.2">
      <c r="A680" s="70" t="s">
        <v>1243</v>
      </c>
      <c r="B680" s="70" t="s">
        <v>1242</v>
      </c>
      <c r="C680" s="70" t="s">
        <v>1243</v>
      </c>
      <c r="D680" s="71">
        <v>1.119</v>
      </c>
      <c r="E680" s="71">
        <v>9</v>
      </c>
    </row>
    <row r="681" spans="1:5" x14ac:dyDescent="0.2">
      <c r="A681" s="70" t="s">
        <v>1245</v>
      </c>
      <c r="B681" s="70" t="s">
        <v>1244</v>
      </c>
      <c r="C681" s="70" t="s">
        <v>1245</v>
      </c>
      <c r="D681" s="71">
        <v>1.627</v>
      </c>
      <c r="E681" s="71">
        <v>35.661764699999999</v>
      </c>
    </row>
    <row r="682" spans="1:5" x14ac:dyDescent="0.2">
      <c r="A682" s="70" t="s">
        <v>1247</v>
      </c>
      <c r="B682" s="70" t="s">
        <v>1246</v>
      </c>
      <c r="C682" s="70" t="s">
        <v>1247</v>
      </c>
      <c r="D682" s="71">
        <v>2.1080000000000001</v>
      </c>
      <c r="E682" s="71">
        <v>72.580645200000006</v>
      </c>
    </row>
    <row r="683" spans="1:5" x14ac:dyDescent="0.2">
      <c r="A683" s="70" t="s">
        <v>1249</v>
      </c>
      <c r="B683" s="70" t="s">
        <v>1248</v>
      </c>
      <c r="C683" s="70" t="s">
        <v>1249</v>
      </c>
      <c r="D683" s="71">
        <v>0.313</v>
      </c>
      <c r="E683" s="71">
        <v>8.3333332999999996</v>
      </c>
    </row>
    <row r="684" spans="1:5" x14ac:dyDescent="0.2">
      <c r="A684" s="70" t="s">
        <v>1251</v>
      </c>
      <c r="B684" s="70" t="s">
        <v>1250</v>
      </c>
      <c r="C684" s="70" t="s">
        <v>1251</v>
      </c>
      <c r="D684" s="71">
        <v>3.5190000000000001</v>
      </c>
      <c r="E684" s="71">
        <v>68.181818199999995</v>
      </c>
    </row>
    <row r="685" spans="1:5" x14ac:dyDescent="0.2">
      <c r="A685" s="70" t="s">
        <v>1253</v>
      </c>
      <c r="B685" s="70" t="s">
        <v>1252</v>
      </c>
      <c r="C685" s="70" t="s">
        <v>1253</v>
      </c>
      <c r="D685" s="71">
        <v>4.5110000000000001</v>
      </c>
      <c r="E685" s="71">
        <v>82.432432399999996</v>
      </c>
    </row>
    <row r="686" spans="1:5" x14ac:dyDescent="0.2">
      <c r="A686" s="70" t="s">
        <v>1253</v>
      </c>
      <c r="B686" s="70" t="s">
        <v>1252</v>
      </c>
      <c r="C686" s="70" t="s">
        <v>1253</v>
      </c>
      <c r="D686" s="71">
        <v>4.5110000000000001</v>
      </c>
      <c r="E686" s="71">
        <v>80.107526899999996</v>
      </c>
    </row>
    <row r="687" spans="1:5" x14ac:dyDescent="0.2">
      <c r="A687" s="70" t="s">
        <v>1253</v>
      </c>
      <c r="B687" s="70" t="s">
        <v>1252</v>
      </c>
      <c r="C687" s="70" t="s">
        <v>1253</v>
      </c>
      <c r="D687" s="71">
        <v>4.5110000000000001</v>
      </c>
      <c r="E687" s="71">
        <v>69.303797500000002</v>
      </c>
    </row>
    <row r="688" spans="1:5" x14ac:dyDescent="0.2">
      <c r="A688" s="70" t="s">
        <v>1255</v>
      </c>
      <c r="B688" s="70" t="s">
        <v>1254</v>
      </c>
      <c r="C688" s="70" t="s">
        <v>1255</v>
      </c>
      <c r="D688" s="71">
        <v>3.1469999999999998</v>
      </c>
      <c r="E688" s="71">
        <v>92.222222200000004</v>
      </c>
    </row>
    <row r="689" spans="1:5" x14ac:dyDescent="0.2">
      <c r="A689" s="70" t="s">
        <v>1255</v>
      </c>
      <c r="B689" s="70" t="s">
        <v>1254</v>
      </c>
      <c r="C689" s="70" t="s">
        <v>1255</v>
      </c>
      <c r="D689" s="71">
        <v>3.1469999999999998</v>
      </c>
      <c r="E689" s="71">
        <v>85.588235299999994</v>
      </c>
    </row>
    <row r="690" spans="1:5" x14ac:dyDescent="0.2">
      <c r="A690" s="70" t="s">
        <v>1257</v>
      </c>
      <c r="B690" s="70" t="s">
        <v>1256</v>
      </c>
      <c r="C690" s="70" t="s">
        <v>1257</v>
      </c>
      <c r="D690" s="71">
        <v>1.8939999999999999</v>
      </c>
      <c r="E690" s="71">
        <v>64.130434800000003</v>
      </c>
    </row>
    <row r="691" spans="1:5" x14ac:dyDescent="0.2">
      <c r="A691" s="70" t="s">
        <v>1257</v>
      </c>
      <c r="B691" s="70" t="s">
        <v>1256</v>
      </c>
      <c r="C691" s="70" t="s">
        <v>1257</v>
      </c>
      <c r="D691" s="71">
        <v>1.8939999999999999</v>
      </c>
      <c r="E691" s="71">
        <v>63.3333333</v>
      </c>
    </row>
    <row r="692" spans="1:5" x14ac:dyDescent="0.2">
      <c r="A692" s="70" t="s">
        <v>1257</v>
      </c>
      <c r="B692" s="70" t="s">
        <v>1256</v>
      </c>
      <c r="C692" s="70" t="s">
        <v>1257</v>
      </c>
      <c r="D692" s="71">
        <v>1.8939999999999999</v>
      </c>
      <c r="E692" s="71">
        <v>59.117647099999999</v>
      </c>
    </row>
    <row r="693" spans="1:5" x14ac:dyDescent="0.2">
      <c r="A693" s="70" t="s">
        <v>1257</v>
      </c>
      <c r="B693" s="70" t="s">
        <v>1256</v>
      </c>
      <c r="C693" s="70" t="s">
        <v>1257</v>
      </c>
      <c r="D693" s="71">
        <v>1.8939999999999999</v>
      </c>
      <c r="E693" s="71">
        <v>46.551724100000001</v>
      </c>
    </row>
    <row r="694" spans="1:5" x14ac:dyDescent="0.2">
      <c r="A694" s="70" t="s">
        <v>1259</v>
      </c>
      <c r="B694" s="70" t="s">
        <v>1258</v>
      </c>
      <c r="C694" s="70" t="s">
        <v>1259</v>
      </c>
      <c r="D694" s="71">
        <v>1.524</v>
      </c>
      <c r="E694" s="71">
        <v>46.958174900000003</v>
      </c>
    </row>
    <row r="695" spans="1:5" x14ac:dyDescent="0.2">
      <c r="A695" s="70" t="s">
        <v>1259</v>
      </c>
      <c r="B695" s="70" t="s">
        <v>1258</v>
      </c>
      <c r="C695" s="70" t="s">
        <v>1259</v>
      </c>
      <c r="D695" s="71">
        <v>1.524</v>
      </c>
      <c r="E695" s="71">
        <v>42.058823500000003</v>
      </c>
    </row>
    <row r="696" spans="1:5" x14ac:dyDescent="0.2">
      <c r="A696" s="70" t="s">
        <v>1261</v>
      </c>
      <c r="B696" s="70" t="s">
        <v>1260</v>
      </c>
      <c r="C696" s="70" t="s">
        <v>1261</v>
      </c>
      <c r="D696" s="71">
        <v>3.7639999999999998</v>
      </c>
      <c r="E696" s="71">
        <v>91.470588199999995</v>
      </c>
    </row>
    <row r="697" spans="1:5" x14ac:dyDescent="0.2">
      <c r="A697" s="70" t="s">
        <v>1261</v>
      </c>
      <c r="B697" s="70" t="s">
        <v>1260</v>
      </c>
      <c r="C697" s="70" t="s">
        <v>1261</v>
      </c>
      <c r="D697" s="71">
        <v>3.7639999999999998</v>
      </c>
      <c r="E697" s="71">
        <v>72.580645200000006</v>
      </c>
    </row>
    <row r="698" spans="1:5" x14ac:dyDescent="0.2">
      <c r="A698" s="70" t="s">
        <v>1263</v>
      </c>
      <c r="B698" s="70" t="s">
        <v>1262</v>
      </c>
      <c r="C698" s="70" t="s">
        <v>1263</v>
      </c>
      <c r="D698" s="71">
        <v>1.7649999999999999</v>
      </c>
      <c r="E698" s="71">
        <v>18.8172043</v>
      </c>
    </row>
    <row r="699" spans="1:5" x14ac:dyDescent="0.2">
      <c r="A699" s="70" t="s">
        <v>1263</v>
      </c>
      <c r="B699" s="70" t="s">
        <v>1262</v>
      </c>
      <c r="C699" s="70" t="s">
        <v>1263</v>
      </c>
      <c r="D699" s="71">
        <v>1.7649999999999999</v>
      </c>
      <c r="E699" s="71">
        <v>17.5675676</v>
      </c>
    </row>
    <row r="700" spans="1:5" x14ac:dyDescent="0.2">
      <c r="A700" s="70" t="s">
        <v>1263</v>
      </c>
      <c r="B700" s="70" t="s">
        <v>1262</v>
      </c>
      <c r="C700" s="70" t="s">
        <v>1263</v>
      </c>
      <c r="D700" s="71">
        <v>1.7649999999999999</v>
      </c>
      <c r="E700" s="71">
        <v>16.1392405</v>
      </c>
    </row>
    <row r="701" spans="1:5" x14ac:dyDescent="0.2">
      <c r="A701" s="70" t="s">
        <v>1265</v>
      </c>
      <c r="B701" s="70" t="s">
        <v>1264</v>
      </c>
      <c r="C701" s="70" t="s">
        <v>1265</v>
      </c>
      <c r="D701" s="71">
        <v>2.0920000000000001</v>
      </c>
      <c r="E701" s="71">
        <v>26.344086000000001</v>
      </c>
    </row>
    <row r="702" spans="1:5" x14ac:dyDescent="0.2">
      <c r="A702" s="70" t="s">
        <v>1267</v>
      </c>
      <c r="B702" s="70" t="s">
        <v>1266</v>
      </c>
      <c r="C702" s="70" t="s">
        <v>1267</v>
      </c>
      <c r="D702" s="71">
        <v>2.286</v>
      </c>
      <c r="E702" s="71">
        <v>34.946236599999999</v>
      </c>
    </row>
    <row r="703" spans="1:5" x14ac:dyDescent="0.2">
      <c r="A703" s="70" t="s">
        <v>1267</v>
      </c>
      <c r="B703" s="70" t="s">
        <v>1266</v>
      </c>
      <c r="C703" s="70" t="s">
        <v>1267</v>
      </c>
      <c r="D703" s="71">
        <v>2.286</v>
      </c>
      <c r="E703" s="71">
        <v>25</v>
      </c>
    </row>
    <row r="704" spans="1:5" x14ac:dyDescent="0.2">
      <c r="A704" s="70" t="s">
        <v>24814</v>
      </c>
      <c r="B704" s="70" t="s">
        <v>23574</v>
      </c>
      <c r="C704" s="70" t="s">
        <v>13887</v>
      </c>
      <c r="D704" s="71">
        <v>0.88200000000000001</v>
      </c>
      <c r="E704" s="71">
        <v>57.870370399999999</v>
      </c>
    </row>
    <row r="705" spans="1:5" x14ac:dyDescent="0.2">
      <c r="A705" s="70" t="s">
        <v>24814</v>
      </c>
      <c r="B705" s="70" t="s">
        <v>23574</v>
      </c>
      <c r="C705" s="70" t="s">
        <v>13887</v>
      </c>
      <c r="D705" s="71">
        <v>0.88200000000000001</v>
      </c>
      <c r="E705" s="71">
        <v>32.5</v>
      </c>
    </row>
    <row r="706" spans="1:5" x14ac:dyDescent="0.2">
      <c r="A706" s="70" t="s">
        <v>23575</v>
      </c>
      <c r="B706" s="70" t="s">
        <v>23576</v>
      </c>
      <c r="C706" s="70" t="s">
        <v>23575</v>
      </c>
      <c r="D706" s="71">
        <v>1.9490000000000001</v>
      </c>
      <c r="E706" s="71">
        <v>54.395604400000003</v>
      </c>
    </row>
    <row r="707" spans="1:5" x14ac:dyDescent="0.2">
      <c r="A707" s="70" t="s">
        <v>24815</v>
      </c>
      <c r="B707" s="70" t="s">
        <v>1268</v>
      </c>
      <c r="C707" s="70" t="s">
        <v>24815</v>
      </c>
      <c r="D707" s="71">
        <v>1.337</v>
      </c>
      <c r="E707" s="71">
        <v>25</v>
      </c>
    </row>
    <row r="708" spans="1:5" x14ac:dyDescent="0.2">
      <c r="A708" s="70" t="s">
        <v>24815</v>
      </c>
      <c r="B708" s="70" t="s">
        <v>1268</v>
      </c>
      <c r="C708" s="70" t="s">
        <v>24815</v>
      </c>
      <c r="D708" s="71">
        <v>1.337</v>
      </c>
      <c r="E708" s="71">
        <v>19.904458600000002</v>
      </c>
    </row>
    <row r="709" spans="1:5" x14ac:dyDescent="0.2">
      <c r="A709" s="70" t="s">
        <v>24815</v>
      </c>
      <c r="B709" s="70" t="s">
        <v>1268</v>
      </c>
      <c r="C709" s="70" t="s">
        <v>24815</v>
      </c>
      <c r="D709" s="71">
        <v>1.337</v>
      </c>
      <c r="E709" s="71">
        <v>12.135922300000001</v>
      </c>
    </row>
    <row r="710" spans="1:5" x14ac:dyDescent="0.2">
      <c r="A710" s="70" t="s">
        <v>1270</v>
      </c>
      <c r="B710" s="70" t="s">
        <v>1269</v>
      </c>
      <c r="C710" s="70" t="s">
        <v>1270</v>
      </c>
      <c r="D710" s="71">
        <v>2.87</v>
      </c>
      <c r="E710" s="71">
        <v>61.320754700000002</v>
      </c>
    </row>
    <row r="711" spans="1:5" x14ac:dyDescent="0.2">
      <c r="A711" s="70" t="s">
        <v>1272</v>
      </c>
      <c r="B711" s="70" t="s">
        <v>1271</v>
      </c>
      <c r="C711" s="70" t="s">
        <v>1272</v>
      </c>
      <c r="D711" s="71">
        <v>0.78500000000000003</v>
      </c>
      <c r="E711" s="71">
        <v>20.9677419</v>
      </c>
    </row>
    <row r="712" spans="1:5" x14ac:dyDescent="0.2">
      <c r="A712" s="70" t="s">
        <v>1274</v>
      </c>
      <c r="B712" s="70" t="s">
        <v>1273</v>
      </c>
      <c r="C712" s="70" t="s">
        <v>1274</v>
      </c>
      <c r="D712" s="71">
        <v>0.88800000000000001</v>
      </c>
      <c r="E712" s="71">
        <v>9.5854921999999991</v>
      </c>
    </row>
    <row r="713" spans="1:5" x14ac:dyDescent="0.2">
      <c r="A713" s="70" t="s">
        <v>1276</v>
      </c>
      <c r="B713" s="70" t="s">
        <v>1275</v>
      </c>
      <c r="C713" s="70" t="s">
        <v>1276</v>
      </c>
      <c r="D713" s="71">
        <v>1.776</v>
      </c>
      <c r="E713" s="71">
        <v>82.142857100000001</v>
      </c>
    </row>
    <row r="714" spans="1:5" x14ac:dyDescent="0.2">
      <c r="A714" s="70" t="s">
        <v>1276</v>
      </c>
      <c r="B714" s="70" t="s">
        <v>1275</v>
      </c>
      <c r="C714" s="70" t="s">
        <v>1276</v>
      </c>
      <c r="D714" s="71">
        <v>1.776</v>
      </c>
      <c r="E714" s="71">
        <v>79.577464800000001</v>
      </c>
    </row>
    <row r="715" spans="1:5" x14ac:dyDescent="0.2">
      <c r="A715" s="70" t="s">
        <v>1278</v>
      </c>
      <c r="B715" s="70" t="s">
        <v>1277</v>
      </c>
      <c r="C715" s="70" t="s">
        <v>1278</v>
      </c>
      <c r="D715" s="71">
        <v>0.316</v>
      </c>
      <c r="E715" s="71">
        <v>1.5625</v>
      </c>
    </row>
    <row r="716" spans="1:5" x14ac:dyDescent="0.2">
      <c r="A716" s="70" t="s">
        <v>1280</v>
      </c>
      <c r="B716" s="70" t="s">
        <v>1279</v>
      </c>
      <c r="C716" s="70" t="s">
        <v>1280</v>
      </c>
      <c r="D716" s="71">
        <v>0.40500000000000003</v>
      </c>
      <c r="E716" s="71">
        <v>2.9411765000000001</v>
      </c>
    </row>
    <row r="717" spans="1:5" x14ac:dyDescent="0.2">
      <c r="A717" s="70" t="s">
        <v>1282</v>
      </c>
      <c r="B717" s="70" t="s">
        <v>1281</v>
      </c>
      <c r="C717" s="70" t="s">
        <v>1282</v>
      </c>
      <c r="D717" s="71">
        <v>1.258</v>
      </c>
      <c r="E717" s="71">
        <v>31.818181800000001</v>
      </c>
    </row>
    <row r="718" spans="1:5" x14ac:dyDescent="0.2">
      <c r="A718" s="70" t="s">
        <v>1284</v>
      </c>
      <c r="B718" s="70" t="s">
        <v>1283</v>
      </c>
      <c r="C718" s="70" t="s">
        <v>1284</v>
      </c>
      <c r="D718" s="71">
        <v>2.5</v>
      </c>
      <c r="E718" s="71">
        <v>42.777777800000003</v>
      </c>
    </row>
    <row r="719" spans="1:5" x14ac:dyDescent="0.2">
      <c r="A719" s="70" t="s">
        <v>1284</v>
      </c>
      <c r="B719" s="70" t="s">
        <v>1283</v>
      </c>
      <c r="C719" s="70" t="s">
        <v>1284</v>
      </c>
      <c r="D719" s="71">
        <v>2.5</v>
      </c>
      <c r="E719" s="71">
        <v>42.5</v>
      </c>
    </row>
    <row r="720" spans="1:5" x14ac:dyDescent="0.2">
      <c r="A720" s="70" t="s">
        <v>1284</v>
      </c>
      <c r="B720" s="70" t="s">
        <v>1283</v>
      </c>
      <c r="C720" s="70" t="s">
        <v>1284</v>
      </c>
      <c r="D720" s="71">
        <v>2.5</v>
      </c>
      <c r="E720" s="71">
        <v>40.760869599999999</v>
      </c>
    </row>
    <row r="721" spans="1:5" x14ac:dyDescent="0.2">
      <c r="A721" s="70" t="s">
        <v>1286</v>
      </c>
      <c r="B721" s="70" t="s">
        <v>1285</v>
      </c>
      <c r="C721" s="70" t="s">
        <v>1286</v>
      </c>
      <c r="D721" s="71">
        <v>2.0779999999999998</v>
      </c>
      <c r="E721" s="71">
        <v>27.5</v>
      </c>
    </row>
    <row r="722" spans="1:5" x14ac:dyDescent="0.2">
      <c r="A722" s="70" t="s">
        <v>1290</v>
      </c>
      <c r="B722" s="70" t="s">
        <v>1289</v>
      </c>
      <c r="C722" s="70" t="s">
        <v>1290</v>
      </c>
      <c r="D722" s="71">
        <v>4.2140000000000004</v>
      </c>
      <c r="E722" s="71">
        <v>90.277777799999996</v>
      </c>
    </row>
    <row r="723" spans="1:5" x14ac:dyDescent="0.2">
      <c r="A723" s="70" t="s">
        <v>1288</v>
      </c>
      <c r="B723" s="70" t="s">
        <v>1287</v>
      </c>
      <c r="C723" s="70" t="s">
        <v>1288</v>
      </c>
      <c r="D723" s="71">
        <v>3.0350000000000001</v>
      </c>
      <c r="E723" s="71">
        <v>62.5</v>
      </c>
    </row>
    <row r="724" spans="1:5" x14ac:dyDescent="0.2">
      <c r="A724" s="70" t="s">
        <v>1292</v>
      </c>
      <c r="B724" s="70" t="s">
        <v>1291</v>
      </c>
      <c r="C724" s="70" t="s">
        <v>1292</v>
      </c>
      <c r="D724" s="71">
        <v>2.8180000000000001</v>
      </c>
      <c r="E724" s="71">
        <v>64.035087700000005</v>
      </c>
    </row>
    <row r="725" spans="1:5" x14ac:dyDescent="0.2">
      <c r="A725" s="70" t="s">
        <v>1294</v>
      </c>
      <c r="B725" s="70" t="s">
        <v>1293</v>
      </c>
      <c r="C725" s="70" t="s">
        <v>1294</v>
      </c>
      <c r="D725" s="71">
        <v>0.624</v>
      </c>
      <c r="E725" s="71">
        <v>14.919354800000001</v>
      </c>
    </row>
    <row r="726" spans="1:5" x14ac:dyDescent="0.2">
      <c r="A726" s="70" t="s">
        <v>23577</v>
      </c>
      <c r="B726" s="70" t="s">
        <v>23578</v>
      </c>
      <c r="C726" s="70" t="s">
        <v>23577</v>
      </c>
      <c r="D726" s="71">
        <v>2.46</v>
      </c>
      <c r="E726" s="71">
        <v>64.285714299999995</v>
      </c>
    </row>
    <row r="727" spans="1:5" x14ac:dyDescent="0.2">
      <c r="A727" s="70" t="s">
        <v>1296</v>
      </c>
      <c r="B727" s="70" t="s">
        <v>1295</v>
      </c>
      <c r="C727" s="70" t="s">
        <v>1296</v>
      </c>
      <c r="D727" s="71">
        <v>2.9140000000000001</v>
      </c>
      <c r="E727" s="71">
        <v>87.264150900000004</v>
      </c>
    </row>
    <row r="728" spans="1:5" x14ac:dyDescent="0.2">
      <c r="A728" s="70" t="s">
        <v>1296</v>
      </c>
      <c r="B728" s="70" t="s">
        <v>1295</v>
      </c>
      <c r="C728" s="70" t="s">
        <v>1296</v>
      </c>
      <c r="D728" s="71">
        <v>2.9140000000000001</v>
      </c>
      <c r="E728" s="71">
        <v>77.564102599999998</v>
      </c>
    </row>
    <row r="729" spans="1:5" x14ac:dyDescent="0.2">
      <c r="A729" s="70" t="s">
        <v>1298</v>
      </c>
      <c r="B729" s="70" t="s">
        <v>1297</v>
      </c>
      <c r="C729" s="70" t="s">
        <v>1298</v>
      </c>
      <c r="D729" s="71">
        <v>4.008</v>
      </c>
      <c r="E729" s="71">
        <v>75.961538500000003</v>
      </c>
    </row>
    <row r="730" spans="1:5" x14ac:dyDescent="0.2">
      <c r="A730" s="70" t="s">
        <v>1306</v>
      </c>
      <c r="B730" s="70" t="s">
        <v>1305</v>
      </c>
      <c r="C730" s="70" t="s">
        <v>1306</v>
      </c>
      <c r="D730" s="71">
        <v>0.92</v>
      </c>
      <c r="E730" s="71">
        <v>59.104938300000001</v>
      </c>
    </row>
    <row r="731" spans="1:5" x14ac:dyDescent="0.2">
      <c r="A731" s="70" t="s">
        <v>1304</v>
      </c>
      <c r="B731" s="70" t="s">
        <v>1303</v>
      </c>
      <c r="C731" s="70" t="s">
        <v>1304</v>
      </c>
      <c r="D731" s="71">
        <v>0.624</v>
      </c>
      <c r="E731" s="71">
        <v>35.714285699999998</v>
      </c>
    </row>
    <row r="732" spans="1:5" x14ac:dyDescent="0.2">
      <c r="A732" s="70" t="s">
        <v>1304</v>
      </c>
      <c r="B732" s="70" t="s">
        <v>1303</v>
      </c>
      <c r="C732" s="70" t="s">
        <v>1304</v>
      </c>
      <c r="D732" s="71">
        <v>0.624</v>
      </c>
      <c r="E732" s="71">
        <v>31.327160500000002</v>
      </c>
    </row>
    <row r="733" spans="1:5" x14ac:dyDescent="0.2">
      <c r="A733" s="70" t="s">
        <v>1300</v>
      </c>
      <c r="B733" s="70" t="s">
        <v>1299</v>
      </c>
      <c r="C733" s="70" t="s">
        <v>1300</v>
      </c>
      <c r="D733" s="71">
        <v>0.42099999999999999</v>
      </c>
      <c r="E733" s="71">
        <v>9.4135802000000002</v>
      </c>
    </row>
    <row r="734" spans="1:5" x14ac:dyDescent="0.2">
      <c r="A734" s="70" t="s">
        <v>1300</v>
      </c>
      <c r="B734" s="70" t="s">
        <v>1299</v>
      </c>
      <c r="C734" s="70" t="s">
        <v>1300</v>
      </c>
      <c r="D734" s="71">
        <v>0.42099999999999999</v>
      </c>
      <c r="E734" s="71">
        <v>2.8846153999999999</v>
      </c>
    </row>
    <row r="735" spans="1:5" x14ac:dyDescent="0.2">
      <c r="A735" s="70" t="s">
        <v>1310</v>
      </c>
      <c r="B735" s="70" t="s">
        <v>1309</v>
      </c>
      <c r="C735" s="70" t="s">
        <v>1310</v>
      </c>
      <c r="D735" s="71">
        <v>0.40400000000000003</v>
      </c>
      <c r="E735" s="71">
        <v>6.6358024999999996</v>
      </c>
    </row>
    <row r="736" spans="1:5" x14ac:dyDescent="0.2">
      <c r="A736" s="70" t="s">
        <v>1302</v>
      </c>
      <c r="B736" s="70" t="s">
        <v>1301</v>
      </c>
      <c r="C736" s="70" t="s">
        <v>1302</v>
      </c>
      <c r="D736" s="71">
        <v>0.876</v>
      </c>
      <c r="E736" s="71">
        <v>56.018518499999999</v>
      </c>
    </row>
    <row r="737" spans="1:5" x14ac:dyDescent="0.2">
      <c r="A737" s="70" t="s">
        <v>23579</v>
      </c>
      <c r="B737" s="70" t="s">
        <v>23580</v>
      </c>
      <c r="C737" s="70" t="s">
        <v>23579</v>
      </c>
      <c r="D737" s="71">
        <v>1.0589999999999999</v>
      </c>
      <c r="E737" s="71">
        <v>68.981481500000001</v>
      </c>
    </row>
    <row r="738" spans="1:5" x14ac:dyDescent="0.2">
      <c r="A738" s="70" t="s">
        <v>1308</v>
      </c>
      <c r="B738" s="70" t="s">
        <v>1307</v>
      </c>
      <c r="C738" s="70" t="s">
        <v>1308</v>
      </c>
      <c r="D738" s="71">
        <v>0.54100000000000004</v>
      </c>
      <c r="E738" s="71">
        <v>22.993827199999998</v>
      </c>
    </row>
    <row r="739" spans="1:5" x14ac:dyDescent="0.2">
      <c r="A739" s="70" t="s">
        <v>1313</v>
      </c>
      <c r="B739" s="70" t="s">
        <v>1312</v>
      </c>
      <c r="C739" s="70" t="s">
        <v>1313</v>
      </c>
      <c r="D739" s="71">
        <v>0.65</v>
      </c>
      <c r="E739" s="71">
        <v>16.730769200000001</v>
      </c>
    </row>
    <row r="740" spans="1:5" x14ac:dyDescent="0.2">
      <c r="A740" s="70" t="s">
        <v>1313</v>
      </c>
      <c r="B740" s="70" t="s">
        <v>1312</v>
      </c>
      <c r="C740" s="70" t="s">
        <v>1313</v>
      </c>
      <c r="D740" s="71">
        <v>0.65</v>
      </c>
      <c r="E740" s="71">
        <v>8.7962962999999998</v>
      </c>
    </row>
    <row r="741" spans="1:5" x14ac:dyDescent="0.2">
      <c r="A741" s="70" t="s">
        <v>24816</v>
      </c>
      <c r="B741" s="70" t="s">
        <v>1311</v>
      </c>
      <c r="C741" s="70" t="s">
        <v>24816</v>
      </c>
      <c r="D741" s="71">
        <v>1.4319999999999999</v>
      </c>
      <c r="E741" s="71">
        <v>31.355932200000002</v>
      </c>
    </row>
    <row r="742" spans="1:5" x14ac:dyDescent="0.2">
      <c r="A742" s="70" t="s">
        <v>24816</v>
      </c>
      <c r="B742" s="70" t="s">
        <v>1311</v>
      </c>
      <c r="C742" s="70" t="s">
        <v>24816</v>
      </c>
      <c r="D742" s="71">
        <v>1.4319999999999999</v>
      </c>
      <c r="E742" s="71">
        <v>16.233766200000002</v>
      </c>
    </row>
    <row r="743" spans="1:5" x14ac:dyDescent="0.2">
      <c r="A743" s="70" t="s">
        <v>24816</v>
      </c>
      <c r="B743" s="70" t="s">
        <v>1311</v>
      </c>
      <c r="C743" s="70" t="s">
        <v>24816</v>
      </c>
      <c r="D743" s="71">
        <v>1.4319999999999999</v>
      </c>
      <c r="E743" s="71">
        <v>14.4230769</v>
      </c>
    </row>
    <row r="744" spans="1:5" x14ac:dyDescent="0.2">
      <c r="A744" s="70" t="s">
        <v>1315</v>
      </c>
      <c r="B744" s="70" t="s">
        <v>1314</v>
      </c>
      <c r="C744" s="70" t="s">
        <v>1315</v>
      </c>
      <c r="D744" s="71">
        <v>7.5149999999999997</v>
      </c>
      <c r="E744" s="71">
        <v>96.111111100000002</v>
      </c>
    </row>
    <row r="745" spans="1:5" x14ac:dyDescent="0.2">
      <c r="A745" s="70" t="s">
        <v>1315</v>
      </c>
      <c r="B745" s="70" t="s">
        <v>1314</v>
      </c>
      <c r="C745" s="70" t="s">
        <v>1315</v>
      </c>
      <c r="D745" s="71">
        <v>7.5149999999999997</v>
      </c>
      <c r="E745" s="71">
        <v>86.931818199999995</v>
      </c>
    </row>
    <row r="746" spans="1:5" x14ac:dyDescent="0.2">
      <c r="A746" s="70" t="s">
        <v>1317</v>
      </c>
      <c r="B746" s="70" t="s">
        <v>1316</v>
      </c>
      <c r="C746" s="70" t="s">
        <v>1317</v>
      </c>
      <c r="D746" s="71">
        <v>1.2749999999999999</v>
      </c>
      <c r="E746" s="71">
        <v>50</v>
      </c>
    </row>
    <row r="747" spans="1:5" x14ac:dyDescent="0.2">
      <c r="A747" s="70" t="s">
        <v>1319</v>
      </c>
      <c r="B747" s="70" t="s">
        <v>1318</v>
      </c>
      <c r="C747" s="70" t="s">
        <v>1319</v>
      </c>
      <c r="D747" s="71">
        <v>1.276</v>
      </c>
      <c r="E747" s="71">
        <v>19.642857100000001</v>
      </c>
    </row>
    <row r="748" spans="1:5" x14ac:dyDescent="0.2">
      <c r="A748" s="70" t="s">
        <v>1319</v>
      </c>
      <c r="B748" s="70" t="s">
        <v>1318</v>
      </c>
      <c r="C748" s="70" t="s">
        <v>1319</v>
      </c>
      <c r="D748" s="71">
        <v>1.276</v>
      </c>
      <c r="E748" s="71">
        <v>8.5443037999999998</v>
      </c>
    </row>
    <row r="749" spans="1:5" x14ac:dyDescent="0.2">
      <c r="A749" s="70" t="s">
        <v>1323</v>
      </c>
      <c r="B749" s="70" t="s">
        <v>1322</v>
      </c>
      <c r="C749" s="70" t="s">
        <v>1323</v>
      </c>
      <c r="D749" s="71">
        <v>7.8E-2</v>
      </c>
      <c r="E749" s="71">
        <v>1.7857143</v>
      </c>
    </row>
    <row r="750" spans="1:5" x14ac:dyDescent="0.2">
      <c r="A750" s="70" t="s">
        <v>1321</v>
      </c>
      <c r="B750" s="70" t="s">
        <v>1320</v>
      </c>
      <c r="C750" s="70" t="s">
        <v>1321</v>
      </c>
      <c r="D750" s="71">
        <v>4.806</v>
      </c>
      <c r="E750" s="71">
        <v>76.785714299999995</v>
      </c>
    </row>
    <row r="751" spans="1:5" x14ac:dyDescent="0.2">
      <c r="A751" s="70" t="s">
        <v>1321</v>
      </c>
      <c r="B751" s="70" t="s">
        <v>1320</v>
      </c>
      <c r="C751" s="70" t="s">
        <v>1321</v>
      </c>
      <c r="D751" s="71">
        <v>4.806</v>
      </c>
      <c r="E751" s="71">
        <v>71.835442999999998</v>
      </c>
    </row>
    <row r="752" spans="1:5" x14ac:dyDescent="0.2">
      <c r="A752" s="70" t="s">
        <v>1325</v>
      </c>
      <c r="B752" s="70" t="s">
        <v>1324</v>
      </c>
      <c r="C752" s="70" t="s">
        <v>1325</v>
      </c>
      <c r="D752" s="71">
        <v>8.7059999999999995</v>
      </c>
      <c r="E752" s="71">
        <v>94.642857100000001</v>
      </c>
    </row>
    <row r="753" spans="1:5" x14ac:dyDescent="0.2">
      <c r="A753" s="70" t="s">
        <v>1325</v>
      </c>
      <c r="B753" s="70" t="s">
        <v>1324</v>
      </c>
      <c r="C753" s="70" t="s">
        <v>1325</v>
      </c>
      <c r="D753" s="71">
        <v>8.7059999999999995</v>
      </c>
      <c r="E753" s="71">
        <v>91.455696200000006</v>
      </c>
    </row>
    <row r="754" spans="1:5" x14ac:dyDescent="0.2">
      <c r="A754" s="70" t="s">
        <v>1331</v>
      </c>
      <c r="B754" s="70" t="s">
        <v>1330</v>
      </c>
      <c r="C754" s="70" t="s">
        <v>1331</v>
      </c>
      <c r="D754" s="71">
        <v>2.4140000000000001</v>
      </c>
      <c r="E754" s="71">
        <v>33.928571400000003</v>
      </c>
    </row>
    <row r="755" spans="1:5" x14ac:dyDescent="0.2">
      <c r="A755" s="70" t="s">
        <v>1329</v>
      </c>
      <c r="B755" s="70" t="s">
        <v>1328</v>
      </c>
      <c r="C755" s="70" t="s">
        <v>1329</v>
      </c>
      <c r="D755" s="71">
        <v>4.157</v>
      </c>
      <c r="E755" s="71">
        <v>66.1392405</v>
      </c>
    </row>
    <row r="756" spans="1:5" x14ac:dyDescent="0.2">
      <c r="A756" s="70" t="s">
        <v>1329</v>
      </c>
      <c r="B756" s="70" t="s">
        <v>1328</v>
      </c>
      <c r="C756" s="70" t="s">
        <v>1329</v>
      </c>
      <c r="D756" s="71">
        <v>4.157</v>
      </c>
      <c r="E756" s="71">
        <v>66.071428600000004</v>
      </c>
    </row>
    <row r="757" spans="1:5" x14ac:dyDescent="0.2">
      <c r="A757" s="70" t="s">
        <v>1327</v>
      </c>
      <c r="B757" s="70" t="s">
        <v>1326</v>
      </c>
      <c r="C757" s="70" t="s">
        <v>1327</v>
      </c>
      <c r="D757" s="71">
        <v>2.1040000000000001</v>
      </c>
      <c r="E757" s="71">
        <v>30.357142899999999</v>
      </c>
    </row>
    <row r="758" spans="1:5" x14ac:dyDescent="0.2">
      <c r="A758" s="70" t="s">
        <v>1327</v>
      </c>
      <c r="B758" s="70" t="s">
        <v>1326</v>
      </c>
      <c r="C758" s="70" t="s">
        <v>1327</v>
      </c>
      <c r="D758" s="71">
        <v>2.1040000000000001</v>
      </c>
      <c r="E758" s="71">
        <v>21.835443000000001</v>
      </c>
    </row>
    <row r="759" spans="1:5" x14ac:dyDescent="0.2">
      <c r="A759" s="70" t="s">
        <v>1333</v>
      </c>
      <c r="B759" s="70" t="s">
        <v>1332</v>
      </c>
      <c r="C759" s="70" t="s">
        <v>1333</v>
      </c>
      <c r="D759" s="71">
        <v>0.41199999999999998</v>
      </c>
      <c r="E759" s="71">
        <v>3.6764706</v>
      </c>
    </row>
    <row r="760" spans="1:5" x14ac:dyDescent="0.2">
      <c r="A760" s="70" t="s">
        <v>1335</v>
      </c>
      <c r="B760" s="70" t="s">
        <v>1334</v>
      </c>
      <c r="C760" s="70" t="s">
        <v>1335</v>
      </c>
      <c r="D760" s="71">
        <v>2.5150000000000001</v>
      </c>
      <c r="E760" s="71">
        <v>70.726495700000001</v>
      </c>
    </row>
    <row r="761" spans="1:5" x14ac:dyDescent="0.2">
      <c r="A761" s="70" t="s">
        <v>1337</v>
      </c>
      <c r="B761" s="70" t="s">
        <v>1336</v>
      </c>
      <c r="C761" s="70" t="s">
        <v>1337</v>
      </c>
      <c r="D761" s="71">
        <v>0.93700000000000006</v>
      </c>
      <c r="E761" s="71">
        <v>12.5</v>
      </c>
    </row>
    <row r="762" spans="1:5" x14ac:dyDescent="0.2">
      <c r="A762" s="70" t="s">
        <v>1339</v>
      </c>
      <c r="B762" s="70" t="s">
        <v>1338</v>
      </c>
      <c r="C762" s="70" t="s">
        <v>1339</v>
      </c>
      <c r="D762" s="71">
        <v>0.14799999999999999</v>
      </c>
      <c r="E762" s="71">
        <v>1.5789473999999999</v>
      </c>
    </row>
    <row r="763" spans="1:5" x14ac:dyDescent="0.2">
      <c r="A763" s="70" t="s">
        <v>1341</v>
      </c>
      <c r="B763" s="70" t="s">
        <v>1340</v>
      </c>
      <c r="C763" s="70" t="s">
        <v>1341</v>
      </c>
      <c r="D763" s="71">
        <v>5.7869999999999999</v>
      </c>
      <c r="E763" s="71">
        <v>88.768115899999998</v>
      </c>
    </row>
    <row r="764" spans="1:5" x14ac:dyDescent="0.2">
      <c r="A764" s="70" t="s">
        <v>1343</v>
      </c>
      <c r="B764" s="70" t="s">
        <v>1342</v>
      </c>
      <c r="C764" s="70" t="s">
        <v>1343</v>
      </c>
      <c r="D764" s="71">
        <v>2.0979999999999999</v>
      </c>
      <c r="E764" s="71">
        <v>51.923076899999998</v>
      </c>
    </row>
    <row r="765" spans="1:5" x14ac:dyDescent="0.2">
      <c r="A765" s="70" t="s">
        <v>1343</v>
      </c>
      <c r="B765" s="70" t="s">
        <v>1342</v>
      </c>
      <c r="C765" s="70" t="s">
        <v>1343</v>
      </c>
      <c r="D765" s="71">
        <v>2.0979999999999999</v>
      </c>
      <c r="E765" s="71">
        <v>33.088235300000001</v>
      </c>
    </row>
    <row r="766" spans="1:5" x14ac:dyDescent="0.2">
      <c r="A766" s="70" t="s">
        <v>1345</v>
      </c>
      <c r="B766" s="70" t="s">
        <v>1344</v>
      </c>
      <c r="C766" s="70" t="s">
        <v>1345</v>
      </c>
      <c r="D766" s="71">
        <v>17.126999999999999</v>
      </c>
      <c r="E766" s="71">
        <v>98.774509800000004</v>
      </c>
    </row>
    <row r="767" spans="1:5" x14ac:dyDescent="0.2">
      <c r="A767" s="70" t="s">
        <v>24817</v>
      </c>
      <c r="B767" s="70" t="s">
        <v>1346</v>
      </c>
      <c r="C767" s="70" t="s">
        <v>24817</v>
      </c>
      <c r="D767" s="71">
        <v>6.1159999999999997</v>
      </c>
      <c r="E767" s="71">
        <v>90.931372499999995</v>
      </c>
    </row>
    <row r="768" spans="1:5" x14ac:dyDescent="0.2">
      <c r="A768" s="70" t="s">
        <v>24817</v>
      </c>
      <c r="B768" s="70" t="s">
        <v>1346</v>
      </c>
      <c r="C768" s="70" t="s">
        <v>24817</v>
      </c>
      <c r="D768" s="71">
        <v>6.1159999999999997</v>
      </c>
      <c r="E768" s="71">
        <v>89.114391100000006</v>
      </c>
    </row>
    <row r="769" spans="1:5" x14ac:dyDescent="0.2">
      <c r="A769" s="70" t="s">
        <v>1622</v>
      </c>
      <c r="B769" s="70" t="s">
        <v>1621</v>
      </c>
      <c r="C769" s="70" t="s">
        <v>1622</v>
      </c>
      <c r="D769" s="71">
        <v>0.17</v>
      </c>
      <c r="E769" s="71">
        <v>3.8461538000000002</v>
      </c>
    </row>
    <row r="770" spans="1:5" x14ac:dyDescent="0.2">
      <c r="A770" s="70" t="s">
        <v>1624</v>
      </c>
      <c r="B770" s="70" t="s">
        <v>1623</v>
      </c>
      <c r="C770" s="70" t="s">
        <v>1624</v>
      </c>
      <c r="D770" s="71">
        <v>2.4990000000000001</v>
      </c>
      <c r="E770" s="71">
        <v>49.679487199999997</v>
      </c>
    </row>
    <row r="771" spans="1:5" x14ac:dyDescent="0.2">
      <c r="A771" s="70" t="s">
        <v>1626</v>
      </c>
      <c r="B771" s="70" t="s">
        <v>1625</v>
      </c>
      <c r="C771" s="70" t="s">
        <v>1626</v>
      </c>
      <c r="D771" s="71">
        <v>4.7779999999999996</v>
      </c>
      <c r="E771" s="71">
        <v>82.452830199999994</v>
      </c>
    </row>
    <row r="772" spans="1:5" x14ac:dyDescent="0.2">
      <c r="A772" s="70" t="s">
        <v>1626</v>
      </c>
      <c r="B772" s="70" t="s">
        <v>1625</v>
      </c>
      <c r="C772" s="70" t="s">
        <v>1626</v>
      </c>
      <c r="D772" s="71">
        <v>4.7779999999999996</v>
      </c>
      <c r="E772" s="71">
        <v>72.641509400000004</v>
      </c>
    </row>
    <row r="773" spans="1:5" x14ac:dyDescent="0.2">
      <c r="A773" s="70" t="s">
        <v>1628</v>
      </c>
      <c r="B773" s="70" t="s">
        <v>1627</v>
      </c>
      <c r="C773" s="70" t="s">
        <v>1628</v>
      </c>
      <c r="D773" s="71">
        <v>0.375</v>
      </c>
      <c r="E773" s="71">
        <v>27.777777799999999</v>
      </c>
    </row>
    <row r="774" spans="1:5" x14ac:dyDescent="0.2">
      <c r="A774" s="70" t="s">
        <v>1630</v>
      </c>
      <c r="B774" s="70" t="s">
        <v>1629</v>
      </c>
      <c r="C774" s="70" t="s">
        <v>1630</v>
      </c>
      <c r="D774" s="71">
        <v>1.3640000000000001</v>
      </c>
      <c r="E774" s="71">
        <v>40.909090900000002</v>
      </c>
    </row>
    <row r="775" spans="1:5" x14ac:dyDescent="0.2">
      <c r="A775" s="70" t="s">
        <v>1348</v>
      </c>
      <c r="B775" s="70" t="s">
        <v>1347</v>
      </c>
      <c r="C775" s="70" t="s">
        <v>1348</v>
      </c>
      <c r="D775" s="71">
        <v>0.78</v>
      </c>
      <c r="E775" s="71">
        <v>11.971831</v>
      </c>
    </row>
    <row r="776" spans="1:5" x14ac:dyDescent="0.2">
      <c r="A776" s="70" t="s">
        <v>1348</v>
      </c>
      <c r="B776" s="70" t="s">
        <v>1347</v>
      </c>
      <c r="C776" s="70" t="s">
        <v>1348</v>
      </c>
      <c r="D776" s="71">
        <v>0.78</v>
      </c>
      <c r="E776" s="71">
        <v>10.7142857</v>
      </c>
    </row>
    <row r="777" spans="1:5" x14ac:dyDescent="0.2">
      <c r="A777" s="70" t="s">
        <v>1350</v>
      </c>
      <c r="B777" s="70" t="s">
        <v>1349</v>
      </c>
      <c r="C777" s="70" t="s">
        <v>1350</v>
      </c>
      <c r="D777" s="71">
        <v>1.788</v>
      </c>
      <c r="E777" s="71">
        <v>76.111111100000002</v>
      </c>
    </row>
    <row r="778" spans="1:5" x14ac:dyDescent="0.2">
      <c r="A778" s="70" t="s">
        <v>1352</v>
      </c>
      <c r="B778" s="70" t="s">
        <v>1351</v>
      </c>
      <c r="C778" s="70" t="s">
        <v>1352</v>
      </c>
      <c r="D778" s="71">
        <v>1.9610000000000001</v>
      </c>
      <c r="E778" s="71">
        <v>79.444444399999995</v>
      </c>
    </row>
    <row r="779" spans="1:5" x14ac:dyDescent="0.2">
      <c r="A779" s="70" t="s">
        <v>1354</v>
      </c>
      <c r="B779" s="70" t="s">
        <v>1353</v>
      </c>
      <c r="C779" s="70" t="s">
        <v>1354</v>
      </c>
      <c r="D779" s="71">
        <v>0.53100000000000003</v>
      </c>
      <c r="E779" s="71">
        <v>17.857142899999999</v>
      </c>
    </row>
    <row r="780" spans="1:5" x14ac:dyDescent="0.2">
      <c r="A780" s="70" t="s">
        <v>1356</v>
      </c>
      <c r="B780" s="70" t="s">
        <v>1355</v>
      </c>
      <c r="C780" s="70" t="s">
        <v>1356</v>
      </c>
      <c r="D780" s="71">
        <v>1.601</v>
      </c>
      <c r="E780" s="71">
        <v>57.870370399999999</v>
      </c>
    </row>
    <row r="781" spans="1:5" x14ac:dyDescent="0.2">
      <c r="A781" s="70" t="s">
        <v>1356</v>
      </c>
      <c r="B781" s="70" t="s">
        <v>1355</v>
      </c>
      <c r="C781" s="70" t="s">
        <v>1356</v>
      </c>
      <c r="D781" s="71">
        <v>1.601</v>
      </c>
      <c r="E781" s="71">
        <v>39.312977099999998</v>
      </c>
    </row>
    <row r="782" spans="1:5" x14ac:dyDescent="0.2">
      <c r="A782" s="70" t="s">
        <v>1358</v>
      </c>
      <c r="B782" s="70" t="s">
        <v>1357</v>
      </c>
      <c r="C782" s="70" t="s">
        <v>1358</v>
      </c>
      <c r="D782" s="71">
        <v>0.28199999999999997</v>
      </c>
      <c r="E782" s="71">
        <v>4.8387096999999999</v>
      </c>
    </row>
    <row r="783" spans="1:5" x14ac:dyDescent="0.2">
      <c r="A783" s="70" t="s">
        <v>1358</v>
      </c>
      <c r="B783" s="70" t="s">
        <v>1357</v>
      </c>
      <c r="C783" s="70" t="s">
        <v>1358</v>
      </c>
      <c r="D783" s="71">
        <v>0.28199999999999997</v>
      </c>
      <c r="E783" s="71">
        <v>1.2195122</v>
      </c>
    </row>
    <row r="784" spans="1:5" x14ac:dyDescent="0.2">
      <c r="A784" s="70" t="s">
        <v>1360</v>
      </c>
      <c r="B784" s="70" t="s">
        <v>1359</v>
      </c>
      <c r="C784" s="70" t="s">
        <v>1360</v>
      </c>
      <c r="D784" s="71">
        <v>1.214</v>
      </c>
      <c r="E784" s="71">
        <v>58.116883100000003</v>
      </c>
    </row>
    <row r="785" spans="1:5" x14ac:dyDescent="0.2">
      <c r="A785" s="70" t="s">
        <v>1360</v>
      </c>
      <c r="B785" s="70" t="s">
        <v>1359</v>
      </c>
      <c r="C785" s="70" t="s">
        <v>1360</v>
      </c>
      <c r="D785" s="71">
        <v>1.214</v>
      </c>
      <c r="E785" s="71">
        <v>17.434210499999999</v>
      </c>
    </row>
    <row r="786" spans="1:5" x14ac:dyDescent="0.2">
      <c r="A786" s="70" t="s">
        <v>1362</v>
      </c>
      <c r="B786" s="70" t="s">
        <v>1361</v>
      </c>
      <c r="C786" s="70" t="s">
        <v>1362</v>
      </c>
      <c r="D786" s="71">
        <v>0.875</v>
      </c>
      <c r="E786" s="71">
        <v>26.785714299999999</v>
      </c>
    </row>
    <row r="787" spans="1:5" x14ac:dyDescent="0.2">
      <c r="A787" s="70" t="s">
        <v>1364</v>
      </c>
      <c r="B787" s="70" t="s">
        <v>1363</v>
      </c>
      <c r="C787" s="70" t="s">
        <v>1364</v>
      </c>
      <c r="D787" s="71">
        <v>0.91700000000000004</v>
      </c>
      <c r="E787" s="71">
        <v>41.883116899999997</v>
      </c>
    </row>
    <row r="788" spans="1:5" x14ac:dyDescent="0.2">
      <c r="A788" s="70" t="s">
        <v>1366</v>
      </c>
      <c r="B788" s="70" t="s">
        <v>1365</v>
      </c>
      <c r="C788" s="70" t="s">
        <v>1366</v>
      </c>
      <c r="D788" s="71">
        <v>5.0339999999999998</v>
      </c>
      <c r="E788" s="71">
        <v>96.361186000000004</v>
      </c>
    </row>
    <row r="789" spans="1:5" x14ac:dyDescent="0.2">
      <c r="A789" s="70" t="s">
        <v>1368</v>
      </c>
      <c r="B789" s="70" t="s">
        <v>1367</v>
      </c>
      <c r="C789" s="70" t="s">
        <v>1368</v>
      </c>
      <c r="D789" s="71">
        <v>3.9489999999999998</v>
      </c>
      <c r="E789" s="71">
        <v>91.509433999999999</v>
      </c>
    </row>
    <row r="790" spans="1:5" x14ac:dyDescent="0.2">
      <c r="A790" s="70" t="s">
        <v>1370</v>
      </c>
      <c r="B790" s="70" t="s">
        <v>1369</v>
      </c>
      <c r="C790" s="70" t="s">
        <v>1370</v>
      </c>
      <c r="D790" s="71">
        <v>3.4380000000000002</v>
      </c>
      <c r="E790" s="71">
        <v>88.544474399999999</v>
      </c>
    </row>
    <row r="791" spans="1:5" x14ac:dyDescent="0.2">
      <c r="A791" s="70" t="s">
        <v>1372</v>
      </c>
      <c r="B791" s="70" t="s">
        <v>1371</v>
      </c>
      <c r="C791" s="70" t="s">
        <v>1372</v>
      </c>
      <c r="D791" s="71">
        <v>1.325</v>
      </c>
      <c r="E791" s="71">
        <v>46.495956900000003</v>
      </c>
    </row>
    <row r="792" spans="1:5" x14ac:dyDescent="0.2">
      <c r="A792" s="70" t="s">
        <v>1374</v>
      </c>
      <c r="B792" s="70" t="s">
        <v>1373</v>
      </c>
      <c r="C792" s="70" t="s">
        <v>1374</v>
      </c>
      <c r="D792" s="71">
        <v>5.5609999999999999</v>
      </c>
      <c r="E792" s="71">
        <v>97.708894900000004</v>
      </c>
    </row>
    <row r="793" spans="1:5" x14ac:dyDescent="0.2">
      <c r="A793" s="70" t="s">
        <v>1376</v>
      </c>
      <c r="B793" s="70" t="s">
        <v>1375</v>
      </c>
      <c r="C793" s="70" t="s">
        <v>1376</v>
      </c>
      <c r="D793" s="71">
        <v>5.0129999999999999</v>
      </c>
      <c r="E793" s="71">
        <v>98.288973400000003</v>
      </c>
    </row>
    <row r="794" spans="1:5" x14ac:dyDescent="0.2">
      <c r="A794" s="70" t="s">
        <v>1378</v>
      </c>
      <c r="B794" s="70" t="s">
        <v>1377</v>
      </c>
      <c r="C794" s="70" t="s">
        <v>1378</v>
      </c>
      <c r="D794" s="71">
        <v>3.0129999999999999</v>
      </c>
      <c r="E794" s="71">
        <v>92.777777799999996</v>
      </c>
    </row>
    <row r="795" spans="1:5" x14ac:dyDescent="0.2">
      <c r="A795" s="70" t="s">
        <v>1380</v>
      </c>
      <c r="B795" s="70" t="s">
        <v>1379</v>
      </c>
      <c r="C795" s="70" t="s">
        <v>1380</v>
      </c>
      <c r="D795" s="71">
        <v>2.8519999999999999</v>
      </c>
      <c r="E795" s="71">
        <v>76.315789499999994</v>
      </c>
    </row>
    <row r="796" spans="1:5" x14ac:dyDescent="0.2">
      <c r="A796" s="70" t="s">
        <v>1380</v>
      </c>
      <c r="B796" s="70" t="s">
        <v>1379</v>
      </c>
      <c r="C796" s="70" t="s">
        <v>1380</v>
      </c>
      <c r="D796" s="71">
        <v>2.8519999999999999</v>
      </c>
      <c r="E796" s="71">
        <v>73.636363599999996</v>
      </c>
    </row>
    <row r="797" spans="1:5" x14ac:dyDescent="0.2">
      <c r="A797" s="70" t="s">
        <v>1382</v>
      </c>
      <c r="B797" s="70" t="s">
        <v>1381</v>
      </c>
      <c r="C797" s="70" t="s">
        <v>1382</v>
      </c>
      <c r="D797" s="71">
        <v>0.58599999999999997</v>
      </c>
      <c r="E797" s="71">
        <v>12.179487200000001</v>
      </c>
    </row>
    <row r="798" spans="1:5" x14ac:dyDescent="0.2">
      <c r="A798" s="70" t="s">
        <v>23581</v>
      </c>
      <c r="B798" s="70" t="s">
        <v>23582</v>
      </c>
      <c r="C798" s="70" t="s">
        <v>23581</v>
      </c>
      <c r="D798" s="71">
        <v>2.2200000000000002</v>
      </c>
      <c r="E798" s="71">
        <v>63.7931034</v>
      </c>
    </row>
    <row r="799" spans="1:5" x14ac:dyDescent="0.2">
      <c r="A799" s="70" t="s">
        <v>23581</v>
      </c>
      <c r="B799" s="70" t="s">
        <v>23582</v>
      </c>
      <c r="C799" s="70" t="s">
        <v>23581</v>
      </c>
      <c r="D799" s="71">
        <v>2.2200000000000002</v>
      </c>
      <c r="E799" s="71">
        <v>54.411764699999999</v>
      </c>
    </row>
    <row r="800" spans="1:5" x14ac:dyDescent="0.2">
      <c r="A800" s="70" t="s">
        <v>1384</v>
      </c>
      <c r="B800" s="70" t="s">
        <v>1383</v>
      </c>
      <c r="C800" s="70" t="s">
        <v>1384</v>
      </c>
      <c r="D800" s="71">
        <v>4.1529999999999996</v>
      </c>
      <c r="E800" s="71">
        <v>75</v>
      </c>
    </row>
    <row r="801" spans="1:5" x14ac:dyDescent="0.2">
      <c r="A801" s="70" t="s">
        <v>1386</v>
      </c>
      <c r="B801" s="70" t="s">
        <v>1385</v>
      </c>
      <c r="C801" s="70" t="s">
        <v>1386</v>
      </c>
      <c r="D801" s="71">
        <v>1.8939999999999999</v>
      </c>
      <c r="E801" s="71">
        <v>99.5</v>
      </c>
    </row>
    <row r="802" spans="1:5" x14ac:dyDescent="0.2">
      <c r="A802" s="70" t="s">
        <v>1388</v>
      </c>
      <c r="B802" s="70" t="s">
        <v>1387</v>
      </c>
      <c r="C802" s="70" t="s">
        <v>1388</v>
      </c>
      <c r="D802" s="71">
        <v>0.61299999999999999</v>
      </c>
      <c r="E802" s="71">
        <v>11.0687023</v>
      </c>
    </row>
    <row r="803" spans="1:5" x14ac:dyDescent="0.2">
      <c r="A803" s="70" t="s">
        <v>1392</v>
      </c>
      <c r="B803" s="70" t="s">
        <v>1391</v>
      </c>
      <c r="C803" s="70" t="s">
        <v>1392</v>
      </c>
      <c r="D803" s="71">
        <v>3.028</v>
      </c>
      <c r="E803" s="71">
        <v>92.857142899999999</v>
      </c>
    </row>
    <row r="804" spans="1:5" x14ac:dyDescent="0.2">
      <c r="A804" s="70" t="s">
        <v>1392</v>
      </c>
      <c r="B804" s="70" t="s">
        <v>1391</v>
      </c>
      <c r="C804" s="70" t="s">
        <v>1392</v>
      </c>
      <c r="D804" s="71">
        <v>3.028</v>
      </c>
      <c r="E804" s="71">
        <v>84.231805899999998</v>
      </c>
    </row>
    <row r="805" spans="1:5" x14ac:dyDescent="0.2">
      <c r="A805" s="70" t="s">
        <v>1394</v>
      </c>
      <c r="B805" s="70" t="s">
        <v>1393</v>
      </c>
      <c r="C805" s="70" t="s">
        <v>1394</v>
      </c>
      <c r="D805" s="71">
        <v>1.544</v>
      </c>
      <c r="E805" s="71">
        <v>20.588235300000001</v>
      </c>
    </row>
    <row r="806" spans="1:5" x14ac:dyDescent="0.2">
      <c r="A806" s="70" t="s">
        <v>1394</v>
      </c>
      <c r="B806" s="70" t="s">
        <v>1393</v>
      </c>
      <c r="C806" s="70" t="s">
        <v>1394</v>
      </c>
      <c r="D806" s="71">
        <v>1.544</v>
      </c>
      <c r="E806" s="71">
        <v>18.872548999999999</v>
      </c>
    </row>
    <row r="807" spans="1:5" x14ac:dyDescent="0.2">
      <c r="A807" s="70" t="s">
        <v>1396</v>
      </c>
      <c r="B807" s="70" t="s">
        <v>1395</v>
      </c>
      <c r="C807" s="70" t="s">
        <v>1396</v>
      </c>
      <c r="D807" s="71">
        <v>1.5580000000000001</v>
      </c>
      <c r="E807" s="71">
        <v>44.047618999999997</v>
      </c>
    </row>
    <row r="808" spans="1:5" x14ac:dyDescent="0.2">
      <c r="A808" s="70" t="s">
        <v>1396</v>
      </c>
      <c r="B808" s="70" t="s">
        <v>1395</v>
      </c>
      <c r="C808" s="70" t="s">
        <v>1396</v>
      </c>
      <c r="D808" s="71">
        <v>1.5580000000000001</v>
      </c>
      <c r="E808" s="71">
        <v>38.888888899999998</v>
      </c>
    </row>
    <row r="809" spans="1:5" x14ac:dyDescent="0.2">
      <c r="A809" s="70" t="s">
        <v>1398</v>
      </c>
      <c r="B809" s="70" t="s">
        <v>1397</v>
      </c>
      <c r="C809" s="70" t="s">
        <v>1398</v>
      </c>
      <c r="D809" s="71">
        <v>7.6470000000000002</v>
      </c>
      <c r="E809" s="71">
        <v>99.090909100000005</v>
      </c>
    </row>
    <row r="810" spans="1:5" x14ac:dyDescent="0.2">
      <c r="A810" s="70" t="s">
        <v>1398</v>
      </c>
      <c r="B810" s="70" t="s">
        <v>1397</v>
      </c>
      <c r="C810" s="70" t="s">
        <v>1398</v>
      </c>
      <c r="D810" s="71">
        <v>7.6470000000000002</v>
      </c>
      <c r="E810" s="71">
        <v>98.888888899999998</v>
      </c>
    </row>
    <row r="811" spans="1:5" x14ac:dyDescent="0.2">
      <c r="A811" s="70" t="s">
        <v>1398</v>
      </c>
      <c r="B811" s="70" t="s">
        <v>1397</v>
      </c>
      <c r="C811" s="70" t="s">
        <v>1398</v>
      </c>
      <c r="D811" s="71">
        <v>7.6470000000000002</v>
      </c>
      <c r="E811" s="71">
        <v>96.875</v>
      </c>
    </row>
    <row r="812" spans="1:5" x14ac:dyDescent="0.2">
      <c r="A812" s="70" t="s">
        <v>1398</v>
      </c>
      <c r="B812" s="70" t="s">
        <v>1397</v>
      </c>
      <c r="C812" s="70" t="s">
        <v>1398</v>
      </c>
      <c r="D812" s="71">
        <v>7.6470000000000002</v>
      </c>
      <c r="E812" s="71">
        <v>96.590909100000005</v>
      </c>
    </row>
    <row r="813" spans="1:5" x14ac:dyDescent="0.2">
      <c r="A813" s="70" t="s">
        <v>1400</v>
      </c>
      <c r="B813" s="70" t="s">
        <v>1399</v>
      </c>
      <c r="C813" s="70" t="s">
        <v>1400</v>
      </c>
      <c r="D813" s="71">
        <v>3.0379999999999998</v>
      </c>
      <c r="E813" s="71">
        <v>79.700854699999994</v>
      </c>
    </row>
    <row r="814" spans="1:5" x14ac:dyDescent="0.2">
      <c r="A814" s="70" t="s">
        <v>1402</v>
      </c>
      <c r="B814" s="70" t="s">
        <v>1401</v>
      </c>
      <c r="C814" s="70" t="s">
        <v>1402</v>
      </c>
      <c r="D814" s="71">
        <v>5.1769999999999996</v>
      </c>
      <c r="E814" s="71">
        <v>76.434426200000004</v>
      </c>
    </row>
    <row r="815" spans="1:5" x14ac:dyDescent="0.2">
      <c r="A815" s="70" t="s">
        <v>1404</v>
      </c>
      <c r="B815" s="70" t="s">
        <v>1403</v>
      </c>
      <c r="C815" s="70" t="s">
        <v>1404</v>
      </c>
      <c r="D815" s="71">
        <v>2.57</v>
      </c>
      <c r="E815" s="71">
        <v>54.710144900000003</v>
      </c>
    </row>
    <row r="816" spans="1:5" x14ac:dyDescent="0.2">
      <c r="A816" s="70" t="s">
        <v>1406</v>
      </c>
      <c r="B816" s="70" t="s">
        <v>1405</v>
      </c>
      <c r="C816" s="70" t="s">
        <v>1406</v>
      </c>
      <c r="D816" s="71">
        <v>2.6739999999999999</v>
      </c>
      <c r="E816" s="71">
        <v>56.884058000000003</v>
      </c>
    </row>
    <row r="817" spans="1:5" x14ac:dyDescent="0.2">
      <c r="A817" s="70" t="s">
        <v>1406</v>
      </c>
      <c r="B817" s="70" t="s">
        <v>1405</v>
      </c>
      <c r="C817" s="70" t="s">
        <v>1406</v>
      </c>
      <c r="D817" s="71">
        <v>2.6739999999999999</v>
      </c>
      <c r="E817" s="71">
        <v>49.814814800000001</v>
      </c>
    </row>
    <row r="818" spans="1:5" x14ac:dyDescent="0.2">
      <c r="A818" s="70" t="s">
        <v>1408</v>
      </c>
      <c r="B818" s="70" t="s">
        <v>1407</v>
      </c>
      <c r="C818" s="70" t="s">
        <v>1408</v>
      </c>
      <c r="D818" s="71">
        <v>3.6819999999999999</v>
      </c>
      <c r="E818" s="71">
        <v>87.5</v>
      </c>
    </row>
    <row r="819" spans="1:5" x14ac:dyDescent="0.2">
      <c r="A819" s="70" t="s">
        <v>1408</v>
      </c>
      <c r="B819" s="70" t="s">
        <v>1407</v>
      </c>
      <c r="C819" s="70" t="s">
        <v>1408</v>
      </c>
      <c r="D819" s="71">
        <v>3.6819999999999999</v>
      </c>
      <c r="E819" s="71">
        <v>80.909090899999995</v>
      </c>
    </row>
    <row r="820" spans="1:5" x14ac:dyDescent="0.2">
      <c r="A820" s="70" t="s">
        <v>1410</v>
      </c>
      <c r="B820" s="70" t="s">
        <v>1409</v>
      </c>
      <c r="C820" s="70" t="s">
        <v>1410</v>
      </c>
      <c r="D820" s="71">
        <v>5.056</v>
      </c>
      <c r="E820" s="71">
        <v>91.911764700000006</v>
      </c>
    </row>
    <row r="821" spans="1:5" x14ac:dyDescent="0.2">
      <c r="A821" s="70" t="s">
        <v>1412</v>
      </c>
      <c r="B821" s="70" t="s">
        <v>1411</v>
      </c>
      <c r="C821" s="70" t="s">
        <v>1412</v>
      </c>
      <c r="D821" s="71">
        <v>0.76600000000000001</v>
      </c>
      <c r="E821" s="71">
        <v>16.412213699999999</v>
      </c>
    </row>
    <row r="822" spans="1:5" x14ac:dyDescent="0.2">
      <c r="A822" s="70" t="s">
        <v>1414</v>
      </c>
      <c r="B822" s="70" t="s">
        <v>1413</v>
      </c>
      <c r="C822" s="70" t="s">
        <v>1414</v>
      </c>
      <c r="D822" s="71">
        <v>6.766</v>
      </c>
      <c r="E822" s="71">
        <v>93.820224699999997</v>
      </c>
    </row>
    <row r="823" spans="1:5" x14ac:dyDescent="0.2">
      <c r="A823" s="70" t="s">
        <v>1416</v>
      </c>
      <c r="B823" s="70" t="s">
        <v>1415</v>
      </c>
      <c r="C823" s="70" t="s">
        <v>1416</v>
      </c>
      <c r="D823" s="71">
        <v>1.907</v>
      </c>
      <c r="E823" s="71">
        <v>14.139344299999999</v>
      </c>
    </row>
    <row r="824" spans="1:5" x14ac:dyDescent="0.2">
      <c r="A824" s="70" t="s">
        <v>1418</v>
      </c>
      <c r="B824" s="70" t="s">
        <v>1417</v>
      </c>
      <c r="C824" s="70" t="s">
        <v>1418</v>
      </c>
      <c r="D824" s="71">
        <v>2.0939999999999999</v>
      </c>
      <c r="E824" s="71">
        <v>50.641025599999999</v>
      </c>
    </row>
    <row r="825" spans="1:5" x14ac:dyDescent="0.2">
      <c r="A825" s="70" t="s">
        <v>1420</v>
      </c>
      <c r="B825" s="70" t="s">
        <v>1419</v>
      </c>
      <c r="C825" s="70" t="s">
        <v>1420</v>
      </c>
      <c r="D825" s="71">
        <v>1.5089999999999999</v>
      </c>
      <c r="E825" s="71">
        <v>73.863636400000004</v>
      </c>
    </row>
    <row r="826" spans="1:5" x14ac:dyDescent="0.2">
      <c r="A826" s="70" t="s">
        <v>1420</v>
      </c>
      <c r="B826" s="70" t="s">
        <v>1419</v>
      </c>
      <c r="C826" s="70" t="s">
        <v>1420</v>
      </c>
      <c r="D826" s="71">
        <v>1.5089999999999999</v>
      </c>
      <c r="E826" s="71">
        <v>53.985507200000001</v>
      </c>
    </row>
    <row r="827" spans="1:5" x14ac:dyDescent="0.2">
      <c r="A827" s="70" t="s">
        <v>1420</v>
      </c>
      <c r="B827" s="70" t="s">
        <v>1419</v>
      </c>
      <c r="C827" s="70" t="s">
        <v>1420</v>
      </c>
      <c r="D827" s="71">
        <v>1.5089999999999999</v>
      </c>
      <c r="E827" s="71">
        <v>40.2941176</v>
      </c>
    </row>
    <row r="828" spans="1:5" x14ac:dyDescent="0.2">
      <c r="A828" s="70" t="s">
        <v>1422</v>
      </c>
      <c r="B828" s="70" t="s">
        <v>1421</v>
      </c>
      <c r="C828" s="70" t="s">
        <v>1422</v>
      </c>
      <c r="D828" s="71">
        <v>0.83899999999999997</v>
      </c>
      <c r="E828" s="71">
        <v>37.337662299999998</v>
      </c>
    </row>
    <row r="829" spans="1:5" x14ac:dyDescent="0.2">
      <c r="A829" s="70" t="s">
        <v>1424</v>
      </c>
      <c r="B829" s="70" t="s">
        <v>1423</v>
      </c>
      <c r="C829" s="70" t="s">
        <v>1424</v>
      </c>
      <c r="D829" s="71">
        <v>1.181</v>
      </c>
      <c r="E829" s="71">
        <v>39.855072499999999</v>
      </c>
    </row>
    <row r="830" spans="1:5" x14ac:dyDescent="0.2">
      <c r="A830" s="70" t="s">
        <v>1426</v>
      </c>
      <c r="B830" s="70" t="s">
        <v>1425</v>
      </c>
      <c r="C830" s="70" t="s">
        <v>1426</v>
      </c>
      <c r="D830" s="71">
        <v>2.105</v>
      </c>
      <c r="E830" s="71">
        <v>84.959349599999996</v>
      </c>
    </row>
    <row r="831" spans="1:5" x14ac:dyDescent="0.2">
      <c r="A831" s="70" t="s">
        <v>1426</v>
      </c>
      <c r="B831" s="70" t="s">
        <v>1425</v>
      </c>
      <c r="C831" s="70" t="s">
        <v>1426</v>
      </c>
      <c r="D831" s="71">
        <v>2.105</v>
      </c>
      <c r="E831" s="71">
        <v>29.1666667</v>
      </c>
    </row>
    <row r="832" spans="1:5" x14ac:dyDescent="0.2">
      <c r="A832" s="70" t="s">
        <v>23583</v>
      </c>
      <c r="B832" s="70" t="s">
        <v>23584</v>
      </c>
      <c r="C832" s="70" t="s">
        <v>23583</v>
      </c>
      <c r="D832" s="71">
        <v>2.2109999999999999</v>
      </c>
      <c r="E832" s="71">
        <v>76.333333300000007</v>
      </c>
    </row>
    <row r="833" spans="1:5" x14ac:dyDescent="0.2">
      <c r="A833" s="70" t="s">
        <v>1428</v>
      </c>
      <c r="B833" s="70" t="s">
        <v>1427</v>
      </c>
      <c r="C833" s="70" t="s">
        <v>1428</v>
      </c>
      <c r="D833" s="71">
        <v>0.95699999999999996</v>
      </c>
      <c r="E833" s="71">
        <v>8.2417581999999996</v>
      </c>
    </row>
    <row r="834" spans="1:5" x14ac:dyDescent="0.2">
      <c r="A834" s="70" t="s">
        <v>1430</v>
      </c>
      <c r="B834" s="70" t="s">
        <v>1429</v>
      </c>
      <c r="C834" s="70" t="s">
        <v>1430</v>
      </c>
      <c r="D834" s="71">
        <v>1.1020000000000001</v>
      </c>
      <c r="E834" s="71">
        <v>15.441176499999999</v>
      </c>
    </row>
    <row r="835" spans="1:5" x14ac:dyDescent="0.2">
      <c r="A835" s="70" t="s">
        <v>1432</v>
      </c>
      <c r="B835" s="70" t="s">
        <v>1431</v>
      </c>
      <c r="C835" s="70" t="s">
        <v>1432</v>
      </c>
      <c r="D835" s="71">
        <v>2.9249999999999998</v>
      </c>
      <c r="E835" s="71">
        <v>72.137404599999996</v>
      </c>
    </row>
    <row r="836" spans="1:5" x14ac:dyDescent="0.2">
      <c r="A836" s="70" t="s">
        <v>1432</v>
      </c>
      <c r="B836" s="70" t="s">
        <v>1431</v>
      </c>
      <c r="C836" s="70" t="s">
        <v>1432</v>
      </c>
      <c r="D836" s="71">
        <v>2.9249999999999998</v>
      </c>
      <c r="E836" s="71">
        <v>52.5</v>
      </c>
    </row>
    <row r="837" spans="1:5" x14ac:dyDescent="0.2">
      <c r="A837" s="70" t="s">
        <v>1434</v>
      </c>
      <c r="B837" s="70" t="s">
        <v>1433</v>
      </c>
      <c r="C837" s="70" t="s">
        <v>1434</v>
      </c>
      <c r="D837" s="71">
        <v>0.371</v>
      </c>
      <c r="E837" s="71">
        <v>7.6666667000000004</v>
      </c>
    </row>
    <row r="838" spans="1:5" x14ac:dyDescent="0.2">
      <c r="A838" s="70" t="s">
        <v>1434</v>
      </c>
      <c r="B838" s="70" t="s">
        <v>1433</v>
      </c>
      <c r="C838" s="70" t="s">
        <v>1434</v>
      </c>
      <c r="D838" s="71">
        <v>0.371</v>
      </c>
      <c r="E838" s="71">
        <v>4.4474394000000004</v>
      </c>
    </row>
    <row r="839" spans="1:5" x14ac:dyDescent="0.2">
      <c r="A839" s="70" t="s">
        <v>1436</v>
      </c>
      <c r="B839" s="70" t="s">
        <v>1435</v>
      </c>
      <c r="C839" s="70" t="s">
        <v>1436</v>
      </c>
      <c r="D839" s="71">
        <v>1.5</v>
      </c>
      <c r="E839" s="71">
        <v>45.437262400000002</v>
      </c>
    </row>
    <row r="840" spans="1:5" x14ac:dyDescent="0.2">
      <c r="A840" s="70" t="s">
        <v>1438</v>
      </c>
      <c r="B840" s="70" t="s">
        <v>1437</v>
      </c>
      <c r="C840" s="70" t="s">
        <v>1438</v>
      </c>
      <c r="D840" s="71">
        <v>1.911</v>
      </c>
      <c r="E840" s="71">
        <v>59.677419399999998</v>
      </c>
    </row>
    <row r="841" spans="1:5" x14ac:dyDescent="0.2">
      <c r="A841" s="70" t="s">
        <v>1440</v>
      </c>
      <c r="B841" s="70" t="s">
        <v>1439</v>
      </c>
      <c r="C841" s="70" t="s">
        <v>1440</v>
      </c>
      <c r="D841" s="71">
        <v>2.113</v>
      </c>
      <c r="E841" s="71">
        <v>81.944444399999995</v>
      </c>
    </row>
    <row r="842" spans="1:5" x14ac:dyDescent="0.2">
      <c r="A842" s="70" t="s">
        <v>1440</v>
      </c>
      <c r="B842" s="70" t="s">
        <v>1439</v>
      </c>
      <c r="C842" s="70" t="s">
        <v>1440</v>
      </c>
      <c r="D842" s="71">
        <v>2.113</v>
      </c>
      <c r="E842" s="71">
        <v>51.438848900000004</v>
      </c>
    </row>
    <row r="843" spans="1:5" x14ac:dyDescent="0.2">
      <c r="A843" s="70" t="s">
        <v>1440</v>
      </c>
      <c r="B843" s="70" t="s">
        <v>1439</v>
      </c>
      <c r="C843" s="70" t="s">
        <v>1440</v>
      </c>
      <c r="D843" s="71">
        <v>2.113</v>
      </c>
      <c r="E843" s="71">
        <v>36.217948700000001</v>
      </c>
    </row>
    <row r="844" spans="1:5" x14ac:dyDescent="0.2">
      <c r="A844" s="70" t="s">
        <v>1442</v>
      </c>
      <c r="B844" s="70" t="s">
        <v>1441</v>
      </c>
      <c r="C844" s="70" t="s">
        <v>1442</v>
      </c>
      <c r="D844" s="71">
        <v>4.5259999999999998</v>
      </c>
      <c r="E844" s="71">
        <v>88.341968899999998</v>
      </c>
    </row>
    <row r="845" spans="1:5" x14ac:dyDescent="0.2">
      <c r="A845" s="70" t="s">
        <v>1444</v>
      </c>
      <c r="B845" s="70" t="s">
        <v>1443</v>
      </c>
      <c r="C845" s="70" t="s">
        <v>1444</v>
      </c>
      <c r="D845" s="71">
        <v>1.41</v>
      </c>
      <c r="E845" s="71">
        <v>51.388888899999998</v>
      </c>
    </row>
    <row r="846" spans="1:5" x14ac:dyDescent="0.2">
      <c r="A846" s="70" t="s">
        <v>1446</v>
      </c>
      <c r="B846" s="70" t="s">
        <v>1445</v>
      </c>
      <c r="C846" s="70" t="s">
        <v>1446</v>
      </c>
      <c r="D846" s="71">
        <v>0.56399999999999995</v>
      </c>
      <c r="E846" s="71">
        <v>11.7021277</v>
      </c>
    </row>
    <row r="847" spans="1:5" x14ac:dyDescent="0.2">
      <c r="A847" s="70" t="s">
        <v>1446</v>
      </c>
      <c r="B847" s="70" t="s">
        <v>1445</v>
      </c>
      <c r="C847" s="70" t="s">
        <v>1446</v>
      </c>
      <c r="D847" s="71">
        <v>0.56399999999999995</v>
      </c>
      <c r="E847" s="71">
        <v>8.7786259999999992</v>
      </c>
    </row>
    <row r="848" spans="1:5" x14ac:dyDescent="0.2">
      <c r="A848" s="70" t="s">
        <v>1448</v>
      </c>
      <c r="B848" s="70" t="s">
        <v>1447</v>
      </c>
      <c r="C848" s="70" t="s">
        <v>1448</v>
      </c>
      <c r="D848" s="71">
        <v>0.78500000000000003</v>
      </c>
      <c r="E848" s="71">
        <v>21.875</v>
      </c>
    </row>
    <row r="849" spans="1:5" x14ac:dyDescent="0.2">
      <c r="A849" s="70" t="s">
        <v>1448</v>
      </c>
      <c r="B849" s="70" t="s">
        <v>1447</v>
      </c>
      <c r="C849" s="70" t="s">
        <v>1448</v>
      </c>
      <c r="D849" s="71">
        <v>0.78500000000000003</v>
      </c>
      <c r="E849" s="71">
        <v>12.179487200000001</v>
      </c>
    </row>
    <row r="850" spans="1:5" x14ac:dyDescent="0.2">
      <c r="A850" s="70" t="s">
        <v>1450</v>
      </c>
      <c r="B850" s="70" t="s">
        <v>1449</v>
      </c>
      <c r="C850" s="70" t="s">
        <v>1450</v>
      </c>
      <c r="D850" s="71">
        <v>10.170999999999999</v>
      </c>
      <c r="E850" s="71">
        <v>92.613636400000004</v>
      </c>
    </row>
    <row r="851" spans="1:5" x14ac:dyDescent="0.2">
      <c r="A851" s="70" t="s">
        <v>1452</v>
      </c>
      <c r="B851" s="70" t="s">
        <v>1451</v>
      </c>
      <c r="C851" s="70" t="s">
        <v>1452</v>
      </c>
      <c r="D851" s="71">
        <v>3.3929999999999998</v>
      </c>
      <c r="E851" s="71">
        <v>90.277777799999996</v>
      </c>
    </row>
    <row r="852" spans="1:5" x14ac:dyDescent="0.2">
      <c r="A852" s="70" t="s">
        <v>1452</v>
      </c>
      <c r="B852" s="70" t="s">
        <v>1451</v>
      </c>
      <c r="C852" s="70" t="s">
        <v>1452</v>
      </c>
      <c r="D852" s="71">
        <v>3.3929999999999998</v>
      </c>
      <c r="E852" s="71">
        <v>68.709677400000004</v>
      </c>
    </row>
    <row r="853" spans="1:5" x14ac:dyDescent="0.2">
      <c r="A853" s="70" t="s">
        <v>1452</v>
      </c>
      <c r="B853" s="70" t="s">
        <v>1451</v>
      </c>
      <c r="C853" s="70" t="s">
        <v>1452</v>
      </c>
      <c r="D853" s="71">
        <v>3.3929999999999998</v>
      </c>
      <c r="E853" s="71">
        <v>65.686274499999996</v>
      </c>
    </row>
    <row r="854" spans="1:5" x14ac:dyDescent="0.2">
      <c r="A854" s="70" t="s">
        <v>1454</v>
      </c>
      <c r="B854" s="70" t="s">
        <v>1453</v>
      </c>
      <c r="C854" s="70" t="s">
        <v>1454</v>
      </c>
      <c r="D854" s="71">
        <v>1.224</v>
      </c>
      <c r="E854" s="71">
        <v>26.764705899999999</v>
      </c>
    </row>
    <row r="855" spans="1:5" x14ac:dyDescent="0.2">
      <c r="A855" s="70" t="s">
        <v>1456</v>
      </c>
      <c r="B855" s="70" t="s">
        <v>1455</v>
      </c>
      <c r="C855" s="70" t="s">
        <v>1456</v>
      </c>
      <c r="D855" s="71">
        <v>1.9019999999999999</v>
      </c>
      <c r="E855" s="71">
        <v>69.407008099999999</v>
      </c>
    </row>
    <row r="856" spans="1:5" x14ac:dyDescent="0.2">
      <c r="A856" s="70" t="s">
        <v>1456</v>
      </c>
      <c r="B856" s="70" t="s">
        <v>1455</v>
      </c>
      <c r="C856" s="70" t="s">
        <v>1456</v>
      </c>
      <c r="D856" s="71">
        <v>1.9019999999999999</v>
      </c>
      <c r="E856" s="71">
        <v>47.701149399999998</v>
      </c>
    </row>
    <row r="857" spans="1:5" x14ac:dyDescent="0.2">
      <c r="A857" s="70" t="s">
        <v>1458</v>
      </c>
      <c r="B857" s="70" t="s">
        <v>1457</v>
      </c>
      <c r="C857" s="70" t="s">
        <v>1458</v>
      </c>
      <c r="D857" s="71">
        <v>2.2320000000000002</v>
      </c>
      <c r="E857" s="71">
        <v>69.705882399999993</v>
      </c>
    </row>
    <row r="858" spans="1:5" x14ac:dyDescent="0.2">
      <c r="A858" s="70" t="s">
        <v>1460</v>
      </c>
      <c r="B858" s="70" t="s">
        <v>1459</v>
      </c>
      <c r="C858" s="70" t="s">
        <v>1460</v>
      </c>
      <c r="D858" s="71">
        <v>2.1339999999999999</v>
      </c>
      <c r="E858" s="71">
        <v>31.6666667</v>
      </c>
    </row>
    <row r="859" spans="1:5" x14ac:dyDescent="0.2">
      <c r="A859" s="70" t="s">
        <v>1462</v>
      </c>
      <c r="B859" s="70" t="s">
        <v>1461</v>
      </c>
      <c r="C859" s="70" t="s">
        <v>1462</v>
      </c>
      <c r="D859" s="71">
        <v>6.9729999999999999</v>
      </c>
      <c r="E859" s="71">
        <v>90.131578899999994</v>
      </c>
    </row>
    <row r="860" spans="1:5" x14ac:dyDescent="0.2">
      <c r="A860" s="70" t="s">
        <v>1464</v>
      </c>
      <c r="B860" s="70" t="s">
        <v>1463</v>
      </c>
      <c r="C860" s="70" t="s">
        <v>1464</v>
      </c>
      <c r="D860" s="71">
        <v>1.6379999999999999</v>
      </c>
      <c r="E860" s="71">
        <v>27.941176500000001</v>
      </c>
    </row>
    <row r="861" spans="1:5" x14ac:dyDescent="0.2">
      <c r="A861" s="70" t="s">
        <v>1466</v>
      </c>
      <c r="B861" s="70" t="s">
        <v>1465</v>
      </c>
      <c r="C861" s="70" t="s">
        <v>1466</v>
      </c>
      <c r="D861" s="71">
        <v>1.5580000000000001</v>
      </c>
      <c r="E861" s="71">
        <v>69.444444399999995</v>
      </c>
    </row>
    <row r="862" spans="1:5" x14ac:dyDescent="0.2">
      <c r="A862" s="70" t="s">
        <v>1466</v>
      </c>
      <c r="B862" s="70" t="s">
        <v>1465</v>
      </c>
      <c r="C862" s="70" t="s">
        <v>1466</v>
      </c>
      <c r="D862" s="71">
        <v>1.5580000000000001</v>
      </c>
      <c r="E862" s="71">
        <v>34.946236599999999</v>
      </c>
    </row>
    <row r="863" spans="1:5" x14ac:dyDescent="0.2">
      <c r="A863" s="70" t="s">
        <v>1468</v>
      </c>
      <c r="B863" s="70" t="s">
        <v>1467</v>
      </c>
      <c r="C863" s="70" t="s">
        <v>1468</v>
      </c>
      <c r="D863" s="71">
        <v>10.502000000000001</v>
      </c>
      <c r="E863" s="71">
        <v>94.632768400000003</v>
      </c>
    </row>
    <row r="864" spans="1:5" x14ac:dyDescent="0.2">
      <c r="A864" s="70" t="s">
        <v>1470</v>
      </c>
      <c r="B864" s="70" t="s">
        <v>1469</v>
      </c>
      <c r="C864" s="70" t="s">
        <v>1470</v>
      </c>
      <c r="D864" s="71">
        <v>2.669</v>
      </c>
      <c r="E864" s="71">
        <v>50</v>
      </c>
    </row>
    <row r="865" spans="1:5" x14ac:dyDescent="0.2">
      <c r="A865" s="70" t="s">
        <v>1472</v>
      </c>
      <c r="B865" s="70" t="s">
        <v>1471</v>
      </c>
      <c r="C865" s="70" t="s">
        <v>1472</v>
      </c>
      <c r="D865" s="71">
        <v>1.7390000000000001</v>
      </c>
      <c r="E865" s="71">
        <v>38.0829016</v>
      </c>
    </row>
    <row r="866" spans="1:5" x14ac:dyDescent="0.2">
      <c r="A866" s="70" t="s">
        <v>1474</v>
      </c>
      <c r="B866" s="70" t="s">
        <v>1473</v>
      </c>
      <c r="C866" s="70" t="s">
        <v>1474</v>
      </c>
      <c r="D866" s="71">
        <v>2.294</v>
      </c>
      <c r="E866" s="71">
        <v>57.772020699999999</v>
      </c>
    </row>
    <row r="867" spans="1:5" x14ac:dyDescent="0.2">
      <c r="A867" s="70" t="s">
        <v>1474</v>
      </c>
      <c r="B867" s="70" t="s">
        <v>1473</v>
      </c>
      <c r="C867" s="70" t="s">
        <v>1474</v>
      </c>
      <c r="D867" s="71">
        <v>2.294</v>
      </c>
      <c r="E867" s="71">
        <v>36.021505400000002</v>
      </c>
    </row>
    <row r="868" spans="1:5" x14ac:dyDescent="0.2">
      <c r="A868" s="70" t="s">
        <v>1476</v>
      </c>
      <c r="B868" s="70" t="s">
        <v>1475</v>
      </c>
      <c r="C868" s="70" t="s">
        <v>1476</v>
      </c>
      <c r="D868" s="71">
        <v>2.4820000000000002</v>
      </c>
      <c r="E868" s="71">
        <v>86.6883117</v>
      </c>
    </row>
    <row r="869" spans="1:5" x14ac:dyDescent="0.2">
      <c r="A869" s="70" t="s">
        <v>1476</v>
      </c>
      <c r="B869" s="70" t="s">
        <v>1475</v>
      </c>
      <c r="C869" s="70" t="s">
        <v>1476</v>
      </c>
      <c r="D869" s="71">
        <v>2.4820000000000002</v>
      </c>
      <c r="E869" s="71">
        <v>83.684210500000006</v>
      </c>
    </row>
    <row r="870" spans="1:5" x14ac:dyDescent="0.2">
      <c r="A870" s="70" t="s">
        <v>1478</v>
      </c>
      <c r="B870" s="70" t="s">
        <v>1477</v>
      </c>
      <c r="C870" s="70" t="s">
        <v>1478</v>
      </c>
      <c r="D870" s="71">
        <v>6.6180000000000003</v>
      </c>
      <c r="E870" s="71">
        <v>91.176470600000002</v>
      </c>
    </row>
    <row r="871" spans="1:5" x14ac:dyDescent="0.2">
      <c r="A871" s="70" t="s">
        <v>1480</v>
      </c>
      <c r="B871" s="70" t="s">
        <v>1479</v>
      </c>
      <c r="C871" s="70" t="s">
        <v>1480</v>
      </c>
      <c r="D871" s="71">
        <v>0.92500000000000004</v>
      </c>
      <c r="E871" s="71">
        <v>42.532467500000003</v>
      </c>
    </row>
    <row r="872" spans="1:5" x14ac:dyDescent="0.2">
      <c r="A872" s="70" t="s">
        <v>1482</v>
      </c>
      <c r="B872" s="70" t="s">
        <v>1481</v>
      </c>
      <c r="C872" s="70" t="s">
        <v>1482</v>
      </c>
      <c r="D872" s="71">
        <v>1.679</v>
      </c>
      <c r="E872" s="71">
        <v>49.393939400000001</v>
      </c>
    </row>
    <row r="873" spans="1:5" x14ac:dyDescent="0.2">
      <c r="A873" s="70" t="s">
        <v>1482</v>
      </c>
      <c r="B873" s="70" t="s">
        <v>1481</v>
      </c>
      <c r="C873" s="70" t="s">
        <v>1482</v>
      </c>
      <c r="D873" s="71">
        <v>1.679</v>
      </c>
      <c r="E873" s="71">
        <v>37.356321800000003</v>
      </c>
    </row>
    <row r="874" spans="1:5" x14ac:dyDescent="0.2">
      <c r="A874" s="70" t="s">
        <v>1482</v>
      </c>
      <c r="B874" s="70" t="s">
        <v>1481</v>
      </c>
      <c r="C874" s="70" t="s">
        <v>1482</v>
      </c>
      <c r="D874" s="71">
        <v>1.679</v>
      </c>
      <c r="E874" s="71">
        <v>29.901960800000001</v>
      </c>
    </row>
    <row r="875" spans="1:5" x14ac:dyDescent="0.2">
      <c r="A875" s="70" t="s">
        <v>1484</v>
      </c>
      <c r="B875" s="70" t="s">
        <v>1483</v>
      </c>
      <c r="C875" s="70" t="s">
        <v>1484</v>
      </c>
      <c r="D875" s="71">
        <v>1.7110000000000001</v>
      </c>
      <c r="E875" s="71">
        <v>90.277777799999996</v>
      </c>
    </row>
    <row r="876" spans="1:5" x14ac:dyDescent="0.2">
      <c r="A876" s="70" t="s">
        <v>1488</v>
      </c>
      <c r="B876" s="70" t="s">
        <v>1487</v>
      </c>
      <c r="C876" s="70" t="s">
        <v>1488</v>
      </c>
      <c r="D876" s="71">
        <v>2.125</v>
      </c>
      <c r="E876" s="71">
        <v>34.7457627</v>
      </c>
    </row>
    <row r="877" spans="1:5" x14ac:dyDescent="0.2">
      <c r="A877" s="70" t="s">
        <v>1490</v>
      </c>
      <c r="B877" s="70" t="s">
        <v>1489</v>
      </c>
      <c r="C877" s="70" t="s">
        <v>1490</v>
      </c>
      <c r="D877" s="71">
        <v>3.387</v>
      </c>
      <c r="E877" s="71">
        <v>68.064516100000006</v>
      </c>
    </row>
    <row r="878" spans="1:5" x14ac:dyDescent="0.2">
      <c r="A878" s="70" t="s">
        <v>1490</v>
      </c>
      <c r="B878" s="70" t="s">
        <v>1489</v>
      </c>
      <c r="C878" s="70" t="s">
        <v>1490</v>
      </c>
      <c r="D878" s="71">
        <v>3.387</v>
      </c>
      <c r="E878" s="71">
        <v>62.994350300000001</v>
      </c>
    </row>
    <row r="879" spans="1:5" x14ac:dyDescent="0.2">
      <c r="A879" s="70" t="s">
        <v>1492</v>
      </c>
      <c r="B879" s="70" t="s">
        <v>1491</v>
      </c>
      <c r="C879" s="70" t="s">
        <v>1492</v>
      </c>
      <c r="D879" s="71">
        <v>7.101</v>
      </c>
      <c r="E879" s="71">
        <v>91.242937900000001</v>
      </c>
    </row>
    <row r="880" spans="1:5" x14ac:dyDescent="0.2">
      <c r="A880" s="70" t="s">
        <v>1494</v>
      </c>
      <c r="B880" s="70" t="s">
        <v>1493</v>
      </c>
      <c r="C880" s="70" t="s">
        <v>1494</v>
      </c>
      <c r="D880" s="71">
        <v>1.4259999999999999</v>
      </c>
      <c r="E880" s="71">
        <v>16.176470599999998</v>
      </c>
    </row>
    <row r="881" spans="1:5" x14ac:dyDescent="0.2">
      <c r="A881" s="70" t="s">
        <v>1486</v>
      </c>
      <c r="B881" s="70" t="s">
        <v>1485</v>
      </c>
      <c r="C881" s="70" t="s">
        <v>1486</v>
      </c>
      <c r="D881" s="71">
        <v>4.5289999999999999</v>
      </c>
      <c r="E881" s="71">
        <v>86.363636400000004</v>
      </c>
    </row>
    <row r="882" spans="1:5" x14ac:dyDescent="0.2">
      <c r="A882" s="70" t="s">
        <v>1498</v>
      </c>
      <c r="B882" s="70" t="s">
        <v>1497</v>
      </c>
      <c r="C882" s="70" t="s">
        <v>1498</v>
      </c>
      <c r="D882" s="71">
        <v>1.605</v>
      </c>
      <c r="E882" s="71">
        <v>46.176470600000002</v>
      </c>
    </row>
    <row r="883" spans="1:5" x14ac:dyDescent="0.2">
      <c r="A883" s="70" t="s">
        <v>1500</v>
      </c>
      <c r="B883" s="70" t="s">
        <v>1499</v>
      </c>
      <c r="C883" s="70" t="s">
        <v>1500</v>
      </c>
      <c r="D883" s="71">
        <v>3.411</v>
      </c>
      <c r="E883" s="71">
        <v>79.411764700000006</v>
      </c>
    </row>
    <row r="884" spans="1:5" x14ac:dyDescent="0.2">
      <c r="A884" s="70" t="s">
        <v>1502</v>
      </c>
      <c r="B884" s="70" t="s">
        <v>1501</v>
      </c>
      <c r="C884" s="70" t="s">
        <v>1502</v>
      </c>
      <c r="D884" s="71">
        <v>3.3809999999999998</v>
      </c>
      <c r="E884" s="71">
        <v>77.067669199999997</v>
      </c>
    </row>
    <row r="885" spans="1:5" x14ac:dyDescent="0.2">
      <c r="A885" s="70" t="s">
        <v>1502</v>
      </c>
      <c r="B885" s="70" t="s">
        <v>1501</v>
      </c>
      <c r="C885" s="70" t="s">
        <v>1502</v>
      </c>
      <c r="D885" s="71">
        <v>3.3809999999999998</v>
      </c>
      <c r="E885" s="71">
        <v>69.852941200000004</v>
      </c>
    </row>
    <row r="886" spans="1:5" x14ac:dyDescent="0.2">
      <c r="A886" s="70" t="s">
        <v>1502</v>
      </c>
      <c r="B886" s="70" t="s">
        <v>1501</v>
      </c>
      <c r="C886" s="70" t="s">
        <v>1502</v>
      </c>
      <c r="D886" s="71">
        <v>3.3809999999999998</v>
      </c>
      <c r="E886" s="71">
        <v>60.714285699999998</v>
      </c>
    </row>
    <row r="887" spans="1:5" x14ac:dyDescent="0.2">
      <c r="A887" s="70" t="s">
        <v>1504</v>
      </c>
      <c r="B887" s="70" t="s">
        <v>1503</v>
      </c>
      <c r="C887" s="70" t="s">
        <v>1504</v>
      </c>
      <c r="D887" s="71">
        <v>1.8380000000000001</v>
      </c>
      <c r="E887" s="71">
        <v>73.577235799999997</v>
      </c>
    </row>
    <row r="888" spans="1:5" x14ac:dyDescent="0.2">
      <c r="A888" s="70" t="s">
        <v>1506</v>
      </c>
      <c r="B888" s="70" t="s">
        <v>1505</v>
      </c>
      <c r="C888" s="70" t="s">
        <v>1506</v>
      </c>
      <c r="D888" s="71">
        <v>6.5019999999999998</v>
      </c>
      <c r="E888" s="71">
        <v>98.170731700000005</v>
      </c>
    </row>
    <row r="889" spans="1:5" x14ac:dyDescent="0.2">
      <c r="A889" s="70" t="s">
        <v>1508</v>
      </c>
      <c r="B889" s="70" t="s">
        <v>1507</v>
      </c>
      <c r="C889" s="70" t="s">
        <v>1508</v>
      </c>
      <c r="D889" s="71">
        <v>2.2309999999999999</v>
      </c>
      <c r="E889" s="71">
        <v>96.478873199999995</v>
      </c>
    </row>
    <row r="890" spans="1:5" x14ac:dyDescent="0.2">
      <c r="A890" s="70" t="s">
        <v>1510</v>
      </c>
      <c r="B890" s="70" t="s">
        <v>1509</v>
      </c>
      <c r="C890" s="70" t="s">
        <v>1510</v>
      </c>
      <c r="D890" s="71">
        <v>4.0129999999999999</v>
      </c>
      <c r="E890" s="71">
        <v>89.166666699999993</v>
      </c>
    </row>
    <row r="891" spans="1:5" x14ac:dyDescent="0.2">
      <c r="A891" s="70" t="s">
        <v>1512</v>
      </c>
      <c r="B891" s="70" t="s">
        <v>1511</v>
      </c>
      <c r="C891" s="70" t="s">
        <v>1512</v>
      </c>
      <c r="D891" s="71">
        <v>1.96</v>
      </c>
      <c r="E891" s="71">
        <v>60.989010999999998</v>
      </c>
    </row>
    <row r="892" spans="1:5" x14ac:dyDescent="0.2">
      <c r="A892" s="70" t="s">
        <v>1514</v>
      </c>
      <c r="B892" s="70" t="s">
        <v>1513</v>
      </c>
      <c r="C892" s="70" t="s">
        <v>1514</v>
      </c>
      <c r="D892" s="71">
        <v>1.7689999999999999</v>
      </c>
      <c r="E892" s="71">
        <v>82.954545499999995</v>
      </c>
    </row>
    <row r="893" spans="1:5" x14ac:dyDescent="0.2">
      <c r="A893" s="70" t="s">
        <v>1516</v>
      </c>
      <c r="B893" s="70" t="s">
        <v>1515</v>
      </c>
      <c r="C893" s="70" t="s">
        <v>1516</v>
      </c>
      <c r="D893" s="71">
        <v>1.2669999999999999</v>
      </c>
      <c r="E893" s="71">
        <v>29.7619048</v>
      </c>
    </row>
    <row r="894" spans="1:5" x14ac:dyDescent="0.2">
      <c r="A894" s="70" t="s">
        <v>1518</v>
      </c>
      <c r="B894" s="70" t="s">
        <v>1517</v>
      </c>
      <c r="C894" s="70" t="s">
        <v>1518</v>
      </c>
      <c r="D894" s="71">
        <v>3.4910000000000001</v>
      </c>
      <c r="E894" s="71">
        <v>76.282051300000006</v>
      </c>
    </row>
    <row r="895" spans="1:5" x14ac:dyDescent="0.2">
      <c r="A895" s="70" t="s">
        <v>1520</v>
      </c>
      <c r="B895" s="70" t="s">
        <v>1519</v>
      </c>
      <c r="C895" s="70" t="s">
        <v>1520</v>
      </c>
      <c r="D895" s="71">
        <v>1.474</v>
      </c>
      <c r="E895" s="71">
        <v>32.421875</v>
      </c>
    </row>
    <row r="896" spans="1:5" x14ac:dyDescent="0.2">
      <c r="A896" s="70" t="s">
        <v>1520</v>
      </c>
      <c r="B896" s="70" t="s">
        <v>1519</v>
      </c>
      <c r="C896" s="70" t="s">
        <v>1520</v>
      </c>
      <c r="D896" s="71">
        <v>1.474</v>
      </c>
      <c r="E896" s="71">
        <v>20.121951200000002</v>
      </c>
    </row>
    <row r="897" spans="1:5" x14ac:dyDescent="0.2">
      <c r="A897" s="70" t="s">
        <v>1524</v>
      </c>
      <c r="B897" s="70" t="s">
        <v>1523</v>
      </c>
      <c r="C897" s="70" t="s">
        <v>1524</v>
      </c>
      <c r="D897" s="71">
        <v>2.4140000000000001</v>
      </c>
      <c r="E897" s="71">
        <v>86.111111100000002</v>
      </c>
    </row>
    <row r="898" spans="1:5" x14ac:dyDescent="0.2">
      <c r="A898" s="70" t="s">
        <v>1524</v>
      </c>
      <c r="B898" s="70" t="s">
        <v>1523</v>
      </c>
      <c r="C898" s="70" t="s">
        <v>1524</v>
      </c>
      <c r="D898" s="71">
        <v>2.4140000000000001</v>
      </c>
      <c r="E898" s="71">
        <v>49</v>
      </c>
    </row>
    <row r="899" spans="1:5" x14ac:dyDescent="0.2">
      <c r="A899" s="70" t="s">
        <v>1526</v>
      </c>
      <c r="B899" s="70" t="s">
        <v>1525</v>
      </c>
      <c r="C899" s="70" t="s">
        <v>1526</v>
      </c>
      <c r="D899" s="71">
        <v>1.8380000000000001</v>
      </c>
      <c r="E899" s="71">
        <v>62.5</v>
      </c>
    </row>
    <row r="900" spans="1:5" x14ac:dyDescent="0.2">
      <c r="A900" s="70" t="s">
        <v>1526</v>
      </c>
      <c r="B900" s="70" t="s">
        <v>1525</v>
      </c>
      <c r="C900" s="70" t="s">
        <v>1526</v>
      </c>
      <c r="D900" s="71">
        <v>1.8380000000000001</v>
      </c>
      <c r="E900" s="71">
        <v>42.941176499999997</v>
      </c>
    </row>
    <row r="901" spans="1:5" x14ac:dyDescent="0.2">
      <c r="A901" s="70" t="s">
        <v>1522</v>
      </c>
      <c r="B901" s="70" t="s">
        <v>1521</v>
      </c>
      <c r="C901" s="70" t="s">
        <v>1522</v>
      </c>
      <c r="D901" s="71">
        <v>0.874</v>
      </c>
      <c r="E901" s="71">
        <v>22.941176500000001</v>
      </c>
    </row>
    <row r="902" spans="1:5" x14ac:dyDescent="0.2">
      <c r="A902" s="70" t="s">
        <v>1522</v>
      </c>
      <c r="B902" s="70" t="s">
        <v>1521</v>
      </c>
      <c r="C902" s="70" t="s">
        <v>1522</v>
      </c>
      <c r="D902" s="71">
        <v>0.874</v>
      </c>
      <c r="E902" s="71">
        <v>20.7317073</v>
      </c>
    </row>
    <row r="903" spans="1:5" x14ac:dyDescent="0.2">
      <c r="A903" s="70" t="s">
        <v>1528</v>
      </c>
      <c r="B903" s="70" t="s">
        <v>1527</v>
      </c>
      <c r="C903" s="70" t="s">
        <v>1528</v>
      </c>
      <c r="D903" s="71">
        <v>3.4849999999999999</v>
      </c>
      <c r="E903" s="71">
        <v>78.395061699999999</v>
      </c>
    </row>
    <row r="904" spans="1:5" x14ac:dyDescent="0.2">
      <c r="A904" s="70" t="s">
        <v>1528</v>
      </c>
      <c r="B904" s="70" t="s">
        <v>1527</v>
      </c>
      <c r="C904" s="70" t="s">
        <v>1528</v>
      </c>
      <c r="D904" s="71">
        <v>3.4849999999999999</v>
      </c>
      <c r="E904" s="71">
        <v>46.923076899999998</v>
      </c>
    </row>
    <row r="905" spans="1:5" x14ac:dyDescent="0.2">
      <c r="A905" s="70" t="s">
        <v>1530</v>
      </c>
      <c r="B905" s="70" t="s">
        <v>1529</v>
      </c>
      <c r="C905" s="70" t="s">
        <v>1530</v>
      </c>
      <c r="D905" s="71">
        <v>3.4689999999999999</v>
      </c>
      <c r="E905" s="71">
        <v>77.160493799999998</v>
      </c>
    </row>
    <row r="906" spans="1:5" x14ac:dyDescent="0.2">
      <c r="A906" s="70" t="s">
        <v>1530</v>
      </c>
      <c r="B906" s="70" t="s">
        <v>1529</v>
      </c>
      <c r="C906" s="70" t="s">
        <v>1530</v>
      </c>
      <c r="D906" s="71">
        <v>3.4689999999999999</v>
      </c>
      <c r="E906" s="71">
        <v>59.7902098</v>
      </c>
    </row>
    <row r="907" spans="1:5" x14ac:dyDescent="0.2">
      <c r="A907" s="70" t="s">
        <v>1532</v>
      </c>
      <c r="B907" s="70" t="s">
        <v>1531</v>
      </c>
      <c r="C907" s="70" t="s">
        <v>1532</v>
      </c>
      <c r="D907" s="71">
        <v>3.7250000000000001</v>
      </c>
      <c r="E907" s="71">
        <v>83.333333300000007</v>
      </c>
    </row>
    <row r="908" spans="1:5" x14ac:dyDescent="0.2">
      <c r="A908" s="70" t="s">
        <v>1532</v>
      </c>
      <c r="B908" s="70" t="s">
        <v>1531</v>
      </c>
      <c r="C908" s="70" t="s">
        <v>1532</v>
      </c>
      <c r="D908" s="71">
        <v>3.7250000000000001</v>
      </c>
      <c r="E908" s="71">
        <v>61.931818200000002</v>
      </c>
    </row>
    <row r="909" spans="1:5" x14ac:dyDescent="0.2">
      <c r="A909" s="70" t="s">
        <v>1534</v>
      </c>
      <c r="B909" s="70" t="s">
        <v>1533</v>
      </c>
      <c r="C909" s="70" t="s">
        <v>1534</v>
      </c>
      <c r="D909" s="71">
        <v>3.8639999999999999</v>
      </c>
      <c r="E909" s="71">
        <v>84.567901199999994</v>
      </c>
    </row>
    <row r="910" spans="1:5" x14ac:dyDescent="0.2">
      <c r="A910" s="70" t="s">
        <v>1534</v>
      </c>
      <c r="B910" s="70" t="s">
        <v>1533</v>
      </c>
      <c r="C910" s="70" t="s">
        <v>1534</v>
      </c>
      <c r="D910" s="71">
        <v>3.8639999999999999</v>
      </c>
      <c r="E910" s="71">
        <v>73.076923100000002</v>
      </c>
    </row>
    <row r="911" spans="1:5" x14ac:dyDescent="0.2">
      <c r="A911" s="70" t="s">
        <v>1534</v>
      </c>
      <c r="B911" s="70" t="s">
        <v>1533</v>
      </c>
      <c r="C911" s="70" t="s">
        <v>1534</v>
      </c>
      <c r="D911" s="71">
        <v>3.8639999999999999</v>
      </c>
      <c r="E911" s="71">
        <v>67.753623200000007</v>
      </c>
    </row>
    <row r="912" spans="1:5" x14ac:dyDescent="0.2">
      <c r="A912" s="70" t="s">
        <v>1536</v>
      </c>
      <c r="B912" s="70" t="s">
        <v>1535</v>
      </c>
      <c r="C912" s="70" t="s">
        <v>1536</v>
      </c>
      <c r="D912" s="71">
        <v>4.4059999999999997</v>
      </c>
      <c r="E912" s="71">
        <v>85.802469099999996</v>
      </c>
    </row>
    <row r="913" spans="1:5" x14ac:dyDescent="0.2">
      <c r="A913" s="70" t="s">
        <v>1536</v>
      </c>
      <c r="B913" s="70" t="s">
        <v>1535</v>
      </c>
      <c r="C913" s="70" t="s">
        <v>1536</v>
      </c>
      <c r="D913" s="71">
        <v>4.4059999999999997</v>
      </c>
      <c r="E913" s="71">
        <v>74.21875</v>
      </c>
    </row>
    <row r="914" spans="1:5" ht="32" x14ac:dyDescent="0.2">
      <c r="A914" s="70" t="s">
        <v>1538</v>
      </c>
      <c r="B914" s="70" t="s">
        <v>1537</v>
      </c>
      <c r="C914" s="70" t="s">
        <v>1538</v>
      </c>
      <c r="D914" s="71">
        <v>2.992</v>
      </c>
      <c r="E914" s="71">
        <v>67.283950599999997</v>
      </c>
    </row>
    <row r="915" spans="1:5" x14ac:dyDescent="0.2">
      <c r="A915" s="70" t="s">
        <v>1540</v>
      </c>
      <c r="B915" s="70" t="s">
        <v>1539</v>
      </c>
      <c r="C915" s="70" t="s">
        <v>1540</v>
      </c>
      <c r="D915" s="71">
        <v>3.1440000000000001</v>
      </c>
      <c r="E915" s="71">
        <v>71.176470600000002</v>
      </c>
    </row>
    <row r="916" spans="1:5" x14ac:dyDescent="0.2">
      <c r="A916" s="70" t="s">
        <v>1540</v>
      </c>
      <c r="B916" s="70" t="s">
        <v>1539</v>
      </c>
      <c r="C916" s="70" t="s">
        <v>1540</v>
      </c>
      <c r="D916" s="71">
        <v>3.1440000000000001</v>
      </c>
      <c r="E916" s="71">
        <v>70.987654300000003</v>
      </c>
    </row>
    <row r="917" spans="1:5" x14ac:dyDescent="0.2">
      <c r="A917" s="70" t="s">
        <v>1542</v>
      </c>
      <c r="B917" s="70" t="s">
        <v>1541</v>
      </c>
      <c r="C917" s="70" t="s">
        <v>1542</v>
      </c>
      <c r="D917" s="71">
        <v>4.2709999999999999</v>
      </c>
      <c r="E917" s="71">
        <v>98.055555600000005</v>
      </c>
    </row>
    <row r="918" spans="1:5" x14ac:dyDescent="0.2">
      <c r="A918" s="70" t="s">
        <v>1544</v>
      </c>
      <c r="B918" s="70" t="s">
        <v>1543</v>
      </c>
      <c r="C918" s="70" t="s">
        <v>1544</v>
      </c>
      <c r="D918" s="71">
        <v>0.85799999999999998</v>
      </c>
      <c r="E918" s="71">
        <v>29.1208791</v>
      </c>
    </row>
    <row r="919" spans="1:5" x14ac:dyDescent="0.2">
      <c r="A919" s="70" t="s">
        <v>1546</v>
      </c>
      <c r="B919" s="70" t="s">
        <v>1545</v>
      </c>
      <c r="C919" s="70" t="s">
        <v>1546</v>
      </c>
      <c r="D919" s="71">
        <v>4.42</v>
      </c>
      <c r="E919" s="71">
        <v>87.823834199999993</v>
      </c>
    </row>
    <row r="920" spans="1:5" x14ac:dyDescent="0.2">
      <c r="A920" s="70" t="s">
        <v>1546</v>
      </c>
      <c r="B920" s="70" t="s">
        <v>1545</v>
      </c>
      <c r="C920" s="70" t="s">
        <v>1546</v>
      </c>
      <c r="D920" s="71">
        <v>4.42</v>
      </c>
      <c r="E920" s="71">
        <v>85.151515200000006</v>
      </c>
    </row>
    <row r="921" spans="1:5" x14ac:dyDescent="0.2">
      <c r="A921" s="70" t="s">
        <v>1548</v>
      </c>
      <c r="B921" s="70" t="s">
        <v>1547</v>
      </c>
      <c r="C921" s="70" t="s">
        <v>1548</v>
      </c>
      <c r="D921" s="71">
        <v>2.0670000000000002</v>
      </c>
      <c r="E921" s="71">
        <v>80.654761899999997</v>
      </c>
    </row>
    <row r="922" spans="1:5" x14ac:dyDescent="0.2">
      <c r="A922" s="70" t="s">
        <v>1550</v>
      </c>
      <c r="B922" s="70" t="s">
        <v>1549</v>
      </c>
      <c r="C922" s="70" t="s">
        <v>1550</v>
      </c>
      <c r="D922" s="71">
        <v>14.119</v>
      </c>
      <c r="E922" s="71">
        <v>97.096774199999999</v>
      </c>
    </row>
    <row r="923" spans="1:5" x14ac:dyDescent="0.2">
      <c r="A923" s="70" t="s">
        <v>1552</v>
      </c>
      <c r="B923" s="70" t="s">
        <v>1551</v>
      </c>
      <c r="C923" s="70" t="s">
        <v>1552</v>
      </c>
      <c r="D923" s="71">
        <v>0.80300000000000005</v>
      </c>
      <c r="E923" s="71">
        <v>22.101449299999999</v>
      </c>
    </row>
    <row r="924" spans="1:5" x14ac:dyDescent="0.2">
      <c r="A924" s="70" t="s">
        <v>1554</v>
      </c>
      <c r="B924" s="70" t="s">
        <v>1553</v>
      </c>
      <c r="C924" s="70" t="s">
        <v>1554</v>
      </c>
      <c r="D924" s="71">
        <v>6.4640000000000004</v>
      </c>
      <c r="E924" s="71">
        <v>93.523316100000002</v>
      </c>
    </row>
    <row r="925" spans="1:5" x14ac:dyDescent="0.2">
      <c r="A925" s="70" t="s">
        <v>1556</v>
      </c>
      <c r="B925" s="70" t="s">
        <v>1555</v>
      </c>
      <c r="C925" s="70" t="s">
        <v>1556</v>
      </c>
      <c r="D925" s="71">
        <v>2.7389999999999999</v>
      </c>
      <c r="E925" s="71">
        <v>46.551724100000001</v>
      </c>
    </row>
    <row r="926" spans="1:5" x14ac:dyDescent="0.2">
      <c r="A926" s="70" t="s">
        <v>1556</v>
      </c>
      <c r="B926" s="70" t="s">
        <v>1555</v>
      </c>
      <c r="C926" s="70" t="s">
        <v>1556</v>
      </c>
      <c r="D926" s="71">
        <v>2.7389999999999999</v>
      </c>
      <c r="E926" s="71">
        <v>34.493670899999998</v>
      </c>
    </row>
    <row r="927" spans="1:5" x14ac:dyDescent="0.2">
      <c r="A927" s="70" t="s">
        <v>1560</v>
      </c>
      <c r="B927" s="70" t="s">
        <v>1559</v>
      </c>
      <c r="C927" s="70" t="s">
        <v>1560</v>
      </c>
      <c r="D927" s="71">
        <v>17.452000000000002</v>
      </c>
      <c r="E927" s="71">
        <v>97.65625</v>
      </c>
    </row>
    <row r="928" spans="1:5" x14ac:dyDescent="0.2">
      <c r="A928" s="70" t="s">
        <v>1560</v>
      </c>
      <c r="B928" s="70" t="s">
        <v>1559</v>
      </c>
      <c r="C928" s="70" t="s">
        <v>1560</v>
      </c>
      <c r="D928" s="71">
        <v>17.452000000000002</v>
      </c>
      <c r="E928" s="71">
        <v>93.055555600000005</v>
      </c>
    </row>
    <row r="929" spans="1:5" x14ac:dyDescent="0.2">
      <c r="A929" s="70" t="s">
        <v>1558</v>
      </c>
      <c r="B929" s="70" t="s">
        <v>1557</v>
      </c>
      <c r="C929" s="70" t="s">
        <v>1558</v>
      </c>
      <c r="D929" s="71">
        <v>5.3730000000000002</v>
      </c>
      <c r="E929" s="71">
        <v>86.71875</v>
      </c>
    </row>
    <row r="930" spans="1:5" x14ac:dyDescent="0.2">
      <c r="A930" s="70" t="s">
        <v>1558</v>
      </c>
      <c r="B930" s="70" t="s">
        <v>1557</v>
      </c>
      <c r="C930" s="70" t="s">
        <v>1558</v>
      </c>
      <c r="D930" s="71">
        <v>5.3730000000000002</v>
      </c>
      <c r="E930" s="71">
        <v>84.343434299999998</v>
      </c>
    </row>
    <row r="931" spans="1:5" x14ac:dyDescent="0.2">
      <c r="A931" s="70" t="s">
        <v>1558</v>
      </c>
      <c r="B931" s="70" t="s">
        <v>1557</v>
      </c>
      <c r="C931" s="70" t="s">
        <v>1558</v>
      </c>
      <c r="D931" s="71">
        <v>5.3730000000000002</v>
      </c>
      <c r="E931" s="71">
        <v>74.102564099999995</v>
      </c>
    </row>
    <row r="932" spans="1:5" x14ac:dyDescent="0.2">
      <c r="A932" s="70" t="s">
        <v>1562</v>
      </c>
      <c r="B932" s="70" t="s">
        <v>1561</v>
      </c>
      <c r="C932" s="70" t="s">
        <v>1562</v>
      </c>
      <c r="D932" s="71">
        <v>1.9430000000000001</v>
      </c>
      <c r="E932" s="71">
        <v>65.476190500000001</v>
      </c>
    </row>
    <row r="933" spans="1:5" x14ac:dyDescent="0.2">
      <c r="A933" s="70" t="s">
        <v>1564</v>
      </c>
      <c r="B933" s="70" t="s">
        <v>1563</v>
      </c>
      <c r="C933" s="70" t="s">
        <v>1564</v>
      </c>
      <c r="D933" s="71">
        <v>3.0129999999999999</v>
      </c>
      <c r="E933" s="71">
        <v>69.548872200000005</v>
      </c>
    </row>
    <row r="934" spans="1:5" x14ac:dyDescent="0.2">
      <c r="A934" s="70" t="s">
        <v>1566</v>
      </c>
      <c r="B934" s="70" t="s">
        <v>1565</v>
      </c>
      <c r="C934" s="70" t="s">
        <v>1566</v>
      </c>
      <c r="D934" s="71">
        <v>3.15</v>
      </c>
      <c r="E934" s="71">
        <v>75.75</v>
      </c>
    </row>
    <row r="935" spans="1:5" x14ac:dyDescent="0.2">
      <c r="A935" s="70" t="s">
        <v>1568</v>
      </c>
      <c r="B935" s="70" t="s">
        <v>1567</v>
      </c>
      <c r="C935" s="70" t="s">
        <v>1568</v>
      </c>
      <c r="D935" s="71">
        <v>3.2320000000000002</v>
      </c>
      <c r="E935" s="71">
        <v>95</v>
      </c>
    </row>
    <row r="936" spans="1:5" x14ac:dyDescent="0.2">
      <c r="A936" s="70" t="s">
        <v>1570</v>
      </c>
      <c r="B936" s="70" t="s">
        <v>1569</v>
      </c>
      <c r="C936" s="70" t="s">
        <v>1570</v>
      </c>
      <c r="D936" s="71">
        <v>1.486</v>
      </c>
      <c r="E936" s="71">
        <v>72.459892999999994</v>
      </c>
    </row>
    <row r="937" spans="1:5" x14ac:dyDescent="0.2">
      <c r="A937" s="70" t="s">
        <v>1570</v>
      </c>
      <c r="B937" s="70" t="s">
        <v>1569</v>
      </c>
      <c r="C937" s="70" t="s">
        <v>1570</v>
      </c>
      <c r="D937" s="71">
        <v>1.486</v>
      </c>
      <c r="E937" s="71">
        <v>37.5</v>
      </c>
    </row>
    <row r="938" spans="1:5" x14ac:dyDescent="0.2">
      <c r="A938" s="70" t="s">
        <v>1570</v>
      </c>
      <c r="B938" s="70" t="s">
        <v>1569</v>
      </c>
      <c r="C938" s="70" t="s">
        <v>1570</v>
      </c>
      <c r="D938" s="71">
        <v>1.486</v>
      </c>
      <c r="E938" s="71">
        <v>31.481481500000001</v>
      </c>
    </row>
    <row r="939" spans="1:5" x14ac:dyDescent="0.2">
      <c r="A939" s="70" t="s">
        <v>1572</v>
      </c>
      <c r="B939" s="70" t="s">
        <v>1571</v>
      </c>
      <c r="C939" s="70" t="s">
        <v>1572</v>
      </c>
      <c r="D939" s="71">
        <v>5.81</v>
      </c>
      <c r="E939" s="71">
        <v>99.390243900000002</v>
      </c>
    </row>
    <row r="940" spans="1:5" x14ac:dyDescent="0.2">
      <c r="A940" s="70" t="s">
        <v>1572</v>
      </c>
      <c r="B940" s="70" t="s">
        <v>1571</v>
      </c>
      <c r="C940" s="70" t="s">
        <v>1572</v>
      </c>
      <c r="D940" s="71">
        <v>5.81</v>
      </c>
      <c r="E940" s="71">
        <v>97.058823500000003</v>
      </c>
    </row>
    <row r="941" spans="1:5" x14ac:dyDescent="0.2">
      <c r="A941" s="70" t="s">
        <v>1574</v>
      </c>
      <c r="B941" s="70" t="s">
        <v>1573</v>
      </c>
      <c r="C941" s="70" t="s">
        <v>1574</v>
      </c>
      <c r="D941" s="71">
        <v>2.125</v>
      </c>
      <c r="E941" s="71">
        <v>60.238095199999997</v>
      </c>
    </row>
    <row r="942" spans="1:5" x14ac:dyDescent="0.2">
      <c r="A942" s="70" t="s">
        <v>1576</v>
      </c>
      <c r="B942" s="70" t="s">
        <v>1575</v>
      </c>
      <c r="C942" s="70" t="s">
        <v>1576</v>
      </c>
      <c r="D942" s="71">
        <v>4.9580000000000002</v>
      </c>
      <c r="E942" s="71">
        <v>95.476190500000001</v>
      </c>
    </row>
    <row r="943" spans="1:5" x14ac:dyDescent="0.2">
      <c r="A943" s="70" t="s">
        <v>1576</v>
      </c>
      <c r="B943" s="70" t="s">
        <v>1575</v>
      </c>
      <c r="C943" s="70" t="s">
        <v>1576</v>
      </c>
      <c r="D943" s="71">
        <v>4.9580000000000002</v>
      </c>
      <c r="E943" s="71">
        <v>87.820512800000003</v>
      </c>
    </row>
    <row r="944" spans="1:5" x14ac:dyDescent="0.2">
      <c r="A944" s="70" t="s">
        <v>1496</v>
      </c>
      <c r="B944" s="70" t="s">
        <v>1495</v>
      </c>
      <c r="C944" s="70" t="s">
        <v>1496</v>
      </c>
      <c r="D944" s="71">
        <v>1.911</v>
      </c>
      <c r="E944" s="71">
        <v>54.242424200000002</v>
      </c>
    </row>
    <row r="945" spans="1:5" x14ac:dyDescent="0.2">
      <c r="A945" s="70" t="s">
        <v>1578</v>
      </c>
      <c r="B945" s="70" t="s">
        <v>1577</v>
      </c>
      <c r="C945" s="70" t="s">
        <v>1578</v>
      </c>
      <c r="D945" s="71">
        <v>1.9550000000000001</v>
      </c>
      <c r="E945" s="71">
        <v>27.222222200000001</v>
      </c>
    </row>
    <row r="946" spans="1:5" x14ac:dyDescent="0.2">
      <c r="A946" s="70" t="s">
        <v>1580</v>
      </c>
      <c r="B946" s="70" t="s">
        <v>1579</v>
      </c>
      <c r="C946" s="70" t="s">
        <v>1580</v>
      </c>
      <c r="D946" s="71">
        <v>3.375</v>
      </c>
      <c r="E946" s="71">
        <v>56.159420300000001</v>
      </c>
    </row>
    <row r="947" spans="1:5" x14ac:dyDescent="0.2">
      <c r="A947" s="70" t="s">
        <v>1580</v>
      </c>
      <c r="B947" s="70" t="s">
        <v>1579</v>
      </c>
      <c r="C947" s="70" t="s">
        <v>1580</v>
      </c>
      <c r="D947" s="71">
        <v>3.375</v>
      </c>
      <c r="E947" s="71">
        <v>51.844262299999997</v>
      </c>
    </row>
    <row r="948" spans="1:5" x14ac:dyDescent="0.2">
      <c r="A948" s="70" t="s">
        <v>1582</v>
      </c>
      <c r="B948" s="70" t="s">
        <v>1581</v>
      </c>
      <c r="C948" s="70" t="s">
        <v>1582</v>
      </c>
      <c r="D948" s="71">
        <v>7.3380000000000001</v>
      </c>
      <c r="E948" s="71">
        <v>97.380952399999998</v>
      </c>
    </row>
    <row r="949" spans="1:5" x14ac:dyDescent="0.2">
      <c r="A949" s="70" t="s">
        <v>1582</v>
      </c>
      <c r="B949" s="70" t="s">
        <v>1581</v>
      </c>
      <c r="C949" s="70" t="s">
        <v>1582</v>
      </c>
      <c r="D949" s="71">
        <v>7.3380000000000001</v>
      </c>
      <c r="E949" s="71">
        <v>93.75</v>
      </c>
    </row>
    <row r="950" spans="1:5" x14ac:dyDescent="0.2">
      <c r="A950" s="70" t="s">
        <v>1584</v>
      </c>
      <c r="B950" s="70" t="s">
        <v>1583</v>
      </c>
      <c r="C950" s="70" t="s">
        <v>1584</v>
      </c>
      <c r="D950" s="71">
        <v>2.1259999999999999</v>
      </c>
      <c r="E950" s="71">
        <v>63.043478299999997</v>
      </c>
    </row>
    <row r="951" spans="1:5" x14ac:dyDescent="0.2">
      <c r="A951" s="70" t="s">
        <v>1584</v>
      </c>
      <c r="B951" s="70" t="s">
        <v>1583</v>
      </c>
      <c r="C951" s="70" t="s">
        <v>1584</v>
      </c>
      <c r="D951" s="71">
        <v>2.1259999999999999</v>
      </c>
      <c r="E951" s="71">
        <v>51.036269400000002</v>
      </c>
    </row>
    <row r="952" spans="1:5" x14ac:dyDescent="0.2">
      <c r="A952" s="70" t="s">
        <v>1586</v>
      </c>
      <c r="B952" s="70" t="s">
        <v>1585</v>
      </c>
      <c r="C952" s="70" t="s">
        <v>1586</v>
      </c>
      <c r="D952" s="71">
        <v>0.81100000000000005</v>
      </c>
      <c r="E952" s="71">
        <v>35.563380299999999</v>
      </c>
    </row>
    <row r="953" spans="1:5" x14ac:dyDescent="0.2">
      <c r="A953" s="70" t="s">
        <v>1390</v>
      </c>
      <c r="B953" s="70" t="s">
        <v>1389</v>
      </c>
      <c r="C953" s="70" t="s">
        <v>1390</v>
      </c>
      <c r="D953" s="71">
        <v>2.371</v>
      </c>
      <c r="E953" s="71">
        <v>51.388888899999998</v>
      </c>
    </row>
    <row r="954" spans="1:5" x14ac:dyDescent="0.2">
      <c r="A954" s="70" t="s">
        <v>1588</v>
      </c>
      <c r="B954" s="70" t="s">
        <v>1587</v>
      </c>
      <c r="C954" s="70" t="s">
        <v>1588</v>
      </c>
      <c r="D954" s="71">
        <v>0.06</v>
      </c>
      <c r="E954" s="71">
        <v>0.78125</v>
      </c>
    </row>
    <row r="955" spans="1:5" x14ac:dyDescent="0.2">
      <c r="A955" s="70" t="s">
        <v>1588</v>
      </c>
      <c r="B955" s="70" t="s">
        <v>1587</v>
      </c>
      <c r="C955" s="70" t="s">
        <v>1588</v>
      </c>
      <c r="D955" s="71">
        <v>0.06</v>
      </c>
      <c r="E955" s="71">
        <v>0.58139529999999995</v>
      </c>
    </row>
    <row r="956" spans="1:5" x14ac:dyDescent="0.2">
      <c r="A956" s="70" t="s">
        <v>1590</v>
      </c>
      <c r="B956" s="70" t="s">
        <v>1589</v>
      </c>
      <c r="C956" s="70" t="s">
        <v>1590</v>
      </c>
      <c r="D956" s="71">
        <v>0.96299999999999997</v>
      </c>
      <c r="E956" s="71">
        <v>45.779220799999997</v>
      </c>
    </row>
    <row r="957" spans="1:5" x14ac:dyDescent="0.2">
      <c r="A957" s="70" t="s">
        <v>1590</v>
      </c>
      <c r="B957" s="70" t="s">
        <v>1589</v>
      </c>
      <c r="C957" s="70" t="s">
        <v>1590</v>
      </c>
      <c r="D957" s="71">
        <v>0.96299999999999997</v>
      </c>
      <c r="E957" s="71">
        <v>32.749326099999998</v>
      </c>
    </row>
    <row r="958" spans="1:5" x14ac:dyDescent="0.2">
      <c r="A958" s="70" t="s">
        <v>1592</v>
      </c>
      <c r="B958" s="70" t="s">
        <v>1591</v>
      </c>
      <c r="C958" s="70" t="s">
        <v>1592</v>
      </c>
      <c r="D958" s="71">
        <v>0.55800000000000005</v>
      </c>
      <c r="E958" s="71">
        <v>12.202381000000001</v>
      </c>
    </row>
    <row r="959" spans="1:5" x14ac:dyDescent="0.2">
      <c r="A959" s="70" t="s">
        <v>1592</v>
      </c>
      <c r="B959" s="70" t="s">
        <v>1591</v>
      </c>
      <c r="C959" s="70" t="s">
        <v>1592</v>
      </c>
      <c r="D959" s="71">
        <v>0.55800000000000005</v>
      </c>
      <c r="E959" s="71">
        <v>8.0188679</v>
      </c>
    </row>
    <row r="960" spans="1:5" x14ac:dyDescent="0.2">
      <c r="A960" s="70" t="s">
        <v>1594</v>
      </c>
      <c r="B960" s="70" t="s">
        <v>1593</v>
      </c>
      <c r="C960" s="70" t="s">
        <v>1594</v>
      </c>
      <c r="D960" s="71">
        <v>0.42599999999999999</v>
      </c>
      <c r="E960" s="71">
        <v>10.0308642</v>
      </c>
    </row>
    <row r="961" spans="1:5" x14ac:dyDescent="0.2">
      <c r="A961" s="70" t="s">
        <v>1596</v>
      </c>
      <c r="B961" s="70" t="s">
        <v>1595</v>
      </c>
      <c r="C961" s="70" t="s">
        <v>1596</v>
      </c>
      <c r="D961" s="71">
        <v>0.67700000000000005</v>
      </c>
      <c r="E961" s="71">
        <v>16.101694899999998</v>
      </c>
    </row>
    <row r="962" spans="1:5" x14ac:dyDescent="0.2">
      <c r="A962" s="70" t="s">
        <v>1596</v>
      </c>
      <c r="B962" s="70" t="s">
        <v>1595</v>
      </c>
      <c r="C962" s="70" t="s">
        <v>1596</v>
      </c>
      <c r="D962" s="71">
        <v>0.67700000000000005</v>
      </c>
      <c r="E962" s="71">
        <v>9.2261904999999995</v>
      </c>
    </row>
    <row r="963" spans="1:5" x14ac:dyDescent="0.2">
      <c r="A963" s="70" t="s">
        <v>1598</v>
      </c>
      <c r="B963" s="70" t="s">
        <v>1597</v>
      </c>
      <c r="C963" s="70" t="s">
        <v>1598</v>
      </c>
      <c r="D963" s="71">
        <v>2.9220000000000002</v>
      </c>
      <c r="E963" s="71">
        <v>68.333333300000007</v>
      </c>
    </row>
    <row r="964" spans="1:5" x14ac:dyDescent="0.2">
      <c r="A964" s="70" t="s">
        <v>1598</v>
      </c>
      <c r="B964" s="70" t="s">
        <v>1597</v>
      </c>
      <c r="C964" s="70" t="s">
        <v>1598</v>
      </c>
      <c r="D964" s="71">
        <v>2.9220000000000002</v>
      </c>
      <c r="E964" s="71">
        <v>61.764705900000003</v>
      </c>
    </row>
    <row r="965" spans="1:5" x14ac:dyDescent="0.2">
      <c r="A965" s="70" t="s">
        <v>1600</v>
      </c>
      <c r="B965" s="70" t="s">
        <v>1599</v>
      </c>
      <c r="C965" s="70" t="s">
        <v>1600</v>
      </c>
      <c r="D965" s="71">
        <v>2.3130000000000002</v>
      </c>
      <c r="E965" s="71">
        <v>88.392857100000001</v>
      </c>
    </row>
    <row r="966" spans="1:5" x14ac:dyDescent="0.2">
      <c r="A966" s="70" t="s">
        <v>1600</v>
      </c>
      <c r="B966" s="70" t="s">
        <v>1599</v>
      </c>
      <c r="C966" s="70" t="s">
        <v>1600</v>
      </c>
      <c r="D966" s="71">
        <v>2.3130000000000002</v>
      </c>
      <c r="E966" s="71">
        <v>66.949152499999997</v>
      </c>
    </row>
    <row r="967" spans="1:5" x14ac:dyDescent="0.2">
      <c r="A967" s="70" t="s">
        <v>1602</v>
      </c>
      <c r="B967" s="70" t="s">
        <v>1601</v>
      </c>
      <c r="C967" s="70" t="s">
        <v>1602</v>
      </c>
      <c r="D967" s="71">
        <v>3.7440000000000002</v>
      </c>
      <c r="E967" s="71">
        <v>80.059523799999994</v>
      </c>
    </row>
    <row r="968" spans="1:5" x14ac:dyDescent="0.2">
      <c r="A968" s="70" t="s">
        <v>1602</v>
      </c>
      <c r="B968" s="70" t="s">
        <v>1601</v>
      </c>
      <c r="C968" s="70" t="s">
        <v>1602</v>
      </c>
      <c r="D968" s="71">
        <v>3.7440000000000002</v>
      </c>
      <c r="E968" s="71">
        <v>73</v>
      </c>
    </row>
    <row r="969" spans="1:5" x14ac:dyDescent="0.2">
      <c r="A969" s="70" t="s">
        <v>1606</v>
      </c>
      <c r="B969" s="70" t="s">
        <v>1605</v>
      </c>
      <c r="C969" s="70" t="s">
        <v>1606</v>
      </c>
      <c r="D969" s="71">
        <v>4.1829999999999998</v>
      </c>
      <c r="E969" s="71">
        <v>96.944444399999995</v>
      </c>
    </row>
    <row r="970" spans="1:5" x14ac:dyDescent="0.2">
      <c r="A970" s="70" t="s">
        <v>1604</v>
      </c>
      <c r="B970" s="70" t="s">
        <v>1603</v>
      </c>
      <c r="C970" s="70" t="s">
        <v>1604</v>
      </c>
      <c r="D970" s="71">
        <v>1.4419999999999999</v>
      </c>
      <c r="E970" s="71">
        <v>53.611111100000002</v>
      </c>
    </row>
    <row r="971" spans="1:5" x14ac:dyDescent="0.2">
      <c r="A971" s="70" t="s">
        <v>1608</v>
      </c>
      <c r="B971" s="70" t="s">
        <v>1607</v>
      </c>
      <c r="C971" s="70" t="s">
        <v>1608</v>
      </c>
      <c r="D971" s="71">
        <v>6.5359999999999996</v>
      </c>
      <c r="E971" s="71">
        <v>94.565217399999995</v>
      </c>
    </row>
    <row r="972" spans="1:5" x14ac:dyDescent="0.2">
      <c r="A972" s="70" t="s">
        <v>1610</v>
      </c>
      <c r="B972" s="70" t="s">
        <v>1609</v>
      </c>
      <c r="C972" s="70" t="s">
        <v>1610</v>
      </c>
      <c r="D972" s="71">
        <v>2.1680000000000001</v>
      </c>
      <c r="E972" s="71">
        <v>63.5416667</v>
      </c>
    </row>
    <row r="973" spans="1:5" x14ac:dyDescent="0.2">
      <c r="A973" s="70" t="s">
        <v>1612</v>
      </c>
      <c r="B973" s="70" t="s">
        <v>1611</v>
      </c>
      <c r="C973" s="70" t="s">
        <v>1612</v>
      </c>
      <c r="D973" s="71">
        <v>0.71</v>
      </c>
      <c r="E973" s="71">
        <v>19.014084499999999</v>
      </c>
    </row>
    <row r="974" spans="1:5" x14ac:dyDescent="0.2">
      <c r="A974" s="70" t="s">
        <v>1614</v>
      </c>
      <c r="B974" s="70" t="s">
        <v>1613</v>
      </c>
      <c r="C974" s="70" t="s">
        <v>1614</v>
      </c>
      <c r="D974" s="71">
        <v>6.3719999999999999</v>
      </c>
      <c r="E974" s="71">
        <v>99</v>
      </c>
    </row>
    <row r="975" spans="1:5" x14ac:dyDescent="0.2">
      <c r="A975" s="70" t="s">
        <v>1616</v>
      </c>
      <c r="B975" s="70" t="s">
        <v>1615</v>
      </c>
      <c r="C975" s="70" t="s">
        <v>1616</v>
      </c>
      <c r="D975" s="71">
        <v>0.33300000000000002</v>
      </c>
      <c r="E975" s="71">
        <v>17.914438499999999</v>
      </c>
    </row>
    <row r="976" spans="1:5" x14ac:dyDescent="0.2">
      <c r="A976" s="70" t="s">
        <v>1618</v>
      </c>
      <c r="B976" s="70" t="s">
        <v>1617</v>
      </c>
      <c r="C976" s="70" t="s">
        <v>1618</v>
      </c>
      <c r="D976" s="71">
        <v>1.83</v>
      </c>
      <c r="E976" s="71">
        <v>73.790322599999996</v>
      </c>
    </row>
    <row r="977" spans="1:5" x14ac:dyDescent="0.2">
      <c r="A977" s="70" t="s">
        <v>1620</v>
      </c>
      <c r="B977" s="70" t="s">
        <v>1619</v>
      </c>
      <c r="C977" s="70" t="s">
        <v>1620</v>
      </c>
      <c r="D977" s="71">
        <v>0.52500000000000002</v>
      </c>
      <c r="E977" s="71">
        <v>4.0476190000000001</v>
      </c>
    </row>
    <row r="978" spans="1:5" x14ac:dyDescent="0.2">
      <c r="A978" s="70" t="s">
        <v>1632</v>
      </c>
      <c r="B978" s="70" t="s">
        <v>1631</v>
      </c>
      <c r="C978" s="70" t="s">
        <v>1632</v>
      </c>
      <c r="D978" s="71">
        <v>0.71099999999999997</v>
      </c>
      <c r="E978" s="71">
        <v>79.5</v>
      </c>
    </row>
    <row r="979" spans="1:5" x14ac:dyDescent="0.2">
      <c r="A979" s="70" t="s">
        <v>1634</v>
      </c>
      <c r="B979" s="70" t="s">
        <v>1633</v>
      </c>
      <c r="C979" s="70" t="s">
        <v>1634</v>
      </c>
      <c r="D979" s="71">
        <v>1.625</v>
      </c>
      <c r="E979" s="71">
        <v>59.703504000000002</v>
      </c>
    </row>
    <row r="980" spans="1:5" x14ac:dyDescent="0.2">
      <c r="A980" s="70" t="s">
        <v>1634</v>
      </c>
      <c r="B980" s="70" t="s">
        <v>1633</v>
      </c>
      <c r="C980" s="70" t="s">
        <v>1634</v>
      </c>
      <c r="D980" s="71">
        <v>1.625</v>
      </c>
      <c r="E980" s="71">
        <v>24.1150442</v>
      </c>
    </row>
    <row r="981" spans="1:5" x14ac:dyDescent="0.2">
      <c r="A981" s="70" t="s">
        <v>1634</v>
      </c>
      <c r="B981" s="70" t="s">
        <v>1633</v>
      </c>
      <c r="C981" s="70" t="s">
        <v>1634</v>
      </c>
      <c r="D981" s="71">
        <v>1.625</v>
      </c>
      <c r="E981" s="71">
        <v>22.697368399999998</v>
      </c>
    </row>
    <row r="982" spans="1:5" x14ac:dyDescent="0.2">
      <c r="A982" s="70" t="s">
        <v>1636</v>
      </c>
      <c r="B982" s="70" t="s">
        <v>1635</v>
      </c>
      <c r="C982" s="70" t="s">
        <v>1636</v>
      </c>
      <c r="D982" s="71">
        <v>3.0630000000000002</v>
      </c>
      <c r="E982" s="71">
        <v>48.653198699999997</v>
      </c>
    </row>
    <row r="983" spans="1:5" x14ac:dyDescent="0.2">
      <c r="A983" s="70" t="s">
        <v>1638</v>
      </c>
      <c r="B983" s="70" t="s">
        <v>1637</v>
      </c>
      <c r="C983" s="70" t="s">
        <v>1638</v>
      </c>
      <c r="D983" s="71">
        <v>0.02</v>
      </c>
      <c r="E983" s="71">
        <v>1.0416666999999999</v>
      </c>
    </row>
    <row r="984" spans="1:5" x14ac:dyDescent="0.2">
      <c r="A984" s="70" t="s">
        <v>1642</v>
      </c>
      <c r="B984" s="70" t="s">
        <v>1641</v>
      </c>
      <c r="C984" s="70" t="s">
        <v>1642</v>
      </c>
      <c r="D984" s="71">
        <v>1.4079999999999999</v>
      </c>
      <c r="E984" s="71">
        <v>61.607142899999999</v>
      </c>
    </row>
    <row r="985" spans="1:5" x14ac:dyDescent="0.2">
      <c r="A985" s="70" t="s">
        <v>1640</v>
      </c>
      <c r="B985" s="70" t="s">
        <v>1639</v>
      </c>
      <c r="C985" s="70" t="s">
        <v>1640</v>
      </c>
      <c r="D985" s="71">
        <v>1.133</v>
      </c>
      <c r="E985" s="71">
        <v>46.726190500000001</v>
      </c>
    </row>
    <row r="986" spans="1:5" x14ac:dyDescent="0.2">
      <c r="A986" s="70" t="s">
        <v>1644</v>
      </c>
      <c r="B986" s="70" t="s">
        <v>1643</v>
      </c>
      <c r="C986" s="70" t="s">
        <v>1644</v>
      </c>
      <c r="D986" s="71">
        <v>4.3230000000000004</v>
      </c>
      <c r="E986" s="71">
        <v>83.939393899999999</v>
      </c>
    </row>
    <row r="987" spans="1:5" x14ac:dyDescent="0.2">
      <c r="A987" s="70" t="s">
        <v>1644</v>
      </c>
      <c r="B987" s="70" t="s">
        <v>1643</v>
      </c>
      <c r="C987" s="70" t="s">
        <v>1644</v>
      </c>
      <c r="D987" s="71">
        <v>4.3230000000000004</v>
      </c>
      <c r="E987" s="71">
        <v>73.550724599999995</v>
      </c>
    </row>
    <row r="988" spans="1:5" x14ac:dyDescent="0.2">
      <c r="A988" s="70" t="s">
        <v>1644</v>
      </c>
      <c r="B988" s="70" t="s">
        <v>1643</v>
      </c>
      <c r="C988" s="70" t="s">
        <v>1644</v>
      </c>
      <c r="D988" s="71">
        <v>4.3230000000000004</v>
      </c>
      <c r="E988" s="71">
        <v>72.222222200000004</v>
      </c>
    </row>
    <row r="989" spans="1:5" x14ac:dyDescent="0.2">
      <c r="A989" s="70" t="s">
        <v>1646</v>
      </c>
      <c r="B989" s="70" t="s">
        <v>1645</v>
      </c>
      <c r="C989" s="70" t="s">
        <v>1646</v>
      </c>
      <c r="D989" s="71">
        <v>3.286</v>
      </c>
      <c r="E989" s="71">
        <v>66.911764700000006</v>
      </c>
    </row>
    <row r="990" spans="1:5" x14ac:dyDescent="0.2">
      <c r="A990" s="70" t="s">
        <v>1662</v>
      </c>
      <c r="B990" s="70" t="s">
        <v>1661</v>
      </c>
      <c r="C990" s="70" t="s">
        <v>1662</v>
      </c>
      <c r="D990" s="71">
        <v>0.32900000000000001</v>
      </c>
      <c r="E990" s="71">
        <v>2.9032258</v>
      </c>
    </row>
    <row r="991" spans="1:5" x14ac:dyDescent="0.2">
      <c r="A991" s="70" t="s">
        <v>1664</v>
      </c>
      <c r="B991" s="70" t="s">
        <v>1663</v>
      </c>
      <c r="C991" s="70" t="s">
        <v>1664</v>
      </c>
      <c r="D991" s="71">
        <v>2.7090000000000001</v>
      </c>
      <c r="E991" s="71">
        <v>43.3333333</v>
      </c>
    </row>
    <row r="992" spans="1:5" x14ac:dyDescent="0.2">
      <c r="A992" s="70" t="s">
        <v>1670</v>
      </c>
      <c r="B992" s="70" t="s">
        <v>1669</v>
      </c>
      <c r="C992" s="70" t="s">
        <v>1670</v>
      </c>
      <c r="D992" s="71">
        <v>5.7389999999999999</v>
      </c>
      <c r="E992" s="71">
        <v>85.9375</v>
      </c>
    </row>
    <row r="993" spans="1:5" x14ac:dyDescent="0.2">
      <c r="A993" s="70" t="s">
        <v>1668</v>
      </c>
      <c r="B993" s="70" t="s">
        <v>1667</v>
      </c>
      <c r="C993" s="70" t="s">
        <v>1668</v>
      </c>
      <c r="D993" s="71">
        <v>1.5389999999999999</v>
      </c>
      <c r="E993" s="71">
        <v>18.055555600000002</v>
      </c>
    </row>
    <row r="994" spans="1:5" x14ac:dyDescent="0.2">
      <c r="A994" s="70" t="s">
        <v>1668</v>
      </c>
      <c r="B994" s="70" t="s">
        <v>1667</v>
      </c>
      <c r="C994" s="70" t="s">
        <v>1668</v>
      </c>
      <c r="D994" s="71">
        <v>1.5389999999999999</v>
      </c>
      <c r="E994" s="71">
        <v>17.1875</v>
      </c>
    </row>
    <row r="995" spans="1:5" x14ac:dyDescent="0.2">
      <c r="A995" s="70" t="s">
        <v>1666</v>
      </c>
      <c r="B995" s="70" t="s">
        <v>1665</v>
      </c>
      <c r="C995" s="70" t="s">
        <v>1666</v>
      </c>
      <c r="D995" s="71">
        <v>2.7069999999999999</v>
      </c>
      <c r="E995" s="71">
        <v>54.6875</v>
      </c>
    </row>
    <row r="996" spans="1:5" x14ac:dyDescent="0.2">
      <c r="A996" s="70" t="s">
        <v>1666</v>
      </c>
      <c r="B996" s="70" t="s">
        <v>1665</v>
      </c>
      <c r="C996" s="70" t="s">
        <v>1666</v>
      </c>
      <c r="D996" s="71">
        <v>2.7069999999999999</v>
      </c>
      <c r="E996" s="71">
        <v>48.611111100000002</v>
      </c>
    </row>
    <row r="997" spans="1:5" x14ac:dyDescent="0.2">
      <c r="A997" s="70" t="s">
        <v>1672</v>
      </c>
      <c r="B997" s="70" t="s">
        <v>1671</v>
      </c>
      <c r="C997" s="70" t="s">
        <v>1672</v>
      </c>
      <c r="D997" s="71">
        <v>1.0249999999999999</v>
      </c>
      <c r="E997" s="71">
        <v>14.0625</v>
      </c>
    </row>
    <row r="998" spans="1:5" x14ac:dyDescent="0.2">
      <c r="A998" s="70" t="s">
        <v>1650</v>
      </c>
      <c r="B998" s="70" t="s">
        <v>1649</v>
      </c>
      <c r="C998" s="70" t="s">
        <v>1650</v>
      </c>
      <c r="D998" s="71">
        <v>1.121</v>
      </c>
      <c r="E998" s="71">
        <v>16.911764699999999</v>
      </c>
    </row>
    <row r="999" spans="1:5" x14ac:dyDescent="0.2">
      <c r="A999" s="70" t="s">
        <v>1648</v>
      </c>
      <c r="B999" s="70" t="s">
        <v>1647</v>
      </c>
      <c r="C999" s="70" t="s">
        <v>1648</v>
      </c>
      <c r="D999" s="71">
        <v>1.28</v>
      </c>
      <c r="E999" s="71">
        <v>40.1408451</v>
      </c>
    </row>
    <row r="1000" spans="1:5" x14ac:dyDescent="0.2">
      <c r="A1000" s="70" t="s">
        <v>1660</v>
      </c>
      <c r="B1000" s="70" t="s">
        <v>1659</v>
      </c>
      <c r="C1000" s="70" t="s">
        <v>1660</v>
      </c>
      <c r="D1000" s="71">
        <v>0.84399999999999997</v>
      </c>
      <c r="E1000" s="71">
        <v>52.932098799999999</v>
      </c>
    </row>
    <row r="1001" spans="1:5" x14ac:dyDescent="0.2">
      <c r="A1001" s="70" t="s">
        <v>1660</v>
      </c>
      <c r="B1001" s="70" t="s">
        <v>1659</v>
      </c>
      <c r="C1001" s="70" t="s">
        <v>1660</v>
      </c>
      <c r="D1001" s="71">
        <v>0.84399999999999997</v>
      </c>
      <c r="E1001" s="71">
        <v>29.423076900000002</v>
      </c>
    </row>
    <row r="1002" spans="1:5" x14ac:dyDescent="0.2">
      <c r="A1002" s="70" t="s">
        <v>1654</v>
      </c>
      <c r="B1002" s="70" t="s">
        <v>1653</v>
      </c>
      <c r="C1002" s="70" t="s">
        <v>1654</v>
      </c>
      <c r="D1002" s="71">
        <v>1.3129999999999999</v>
      </c>
      <c r="E1002" s="71">
        <v>27.734375</v>
      </c>
    </row>
    <row r="1003" spans="1:5" x14ac:dyDescent="0.2">
      <c r="A1003" s="70" t="s">
        <v>1656</v>
      </c>
      <c r="B1003" s="70" t="s">
        <v>1655</v>
      </c>
      <c r="C1003" s="70" t="s">
        <v>1656</v>
      </c>
      <c r="D1003" s="71">
        <v>1.3460000000000001</v>
      </c>
      <c r="E1003" s="71">
        <v>46.739130400000001</v>
      </c>
    </row>
    <row r="1004" spans="1:5" x14ac:dyDescent="0.2">
      <c r="A1004" s="70" t="s">
        <v>1656</v>
      </c>
      <c r="B1004" s="70" t="s">
        <v>1655</v>
      </c>
      <c r="C1004" s="70" t="s">
        <v>1656</v>
      </c>
      <c r="D1004" s="71">
        <v>1.3460000000000001</v>
      </c>
      <c r="E1004" s="71">
        <v>24.025974000000001</v>
      </c>
    </row>
    <row r="1005" spans="1:5" x14ac:dyDescent="0.2">
      <c r="A1005" s="70" t="s">
        <v>1652</v>
      </c>
      <c r="B1005" s="70" t="s">
        <v>1651</v>
      </c>
      <c r="C1005" s="70" t="s">
        <v>1652</v>
      </c>
      <c r="D1005" s="71">
        <v>0.66700000000000004</v>
      </c>
      <c r="E1005" s="71">
        <v>16.880341900000001</v>
      </c>
    </row>
    <row r="1006" spans="1:5" x14ac:dyDescent="0.2">
      <c r="A1006" s="70" t="s">
        <v>1658</v>
      </c>
      <c r="B1006" s="70" t="s">
        <v>1657</v>
      </c>
      <c r="C1006" s="70" t="s">
        <v>1658</v>
      </c>
      <c r="D1006" s="71">
        <v>0.82899999999999996</v>
      </c>
      <c r="E1006" s="71">
        <v>8.5492228000000008</v>
      </c>
    </row>
    <row r="1007" spans="1:5" x14ac:dyDescent="0.2">
      <c r="A1007" s="70" t="s">
        <v>1702</v>
      </c>
      <c r="B1007" s="70" t="s">
        <v>1701</v>
      </c>
      <c r="C1007" s="70" t="s">
        <v>1702</v>
      </c>
      <c r="D1007" s="71">
        <v>0.92500000000000004</v>
      </c>
      <c r="E1007" s="71">
        <v>15.977443600000001</v>
      </c>
    </row>
    <row r="1008" spans="1:5" x14ac:dyDescent="0.2">
      <c r="A1008" s="70" t="s">
        <v>1702</v>
      </c>
      <c r="B1008" s="70" t="s">
        <v>1701</v>
      </c>
      <c r="C1008" s="70" t="s">
        <v>1702</v>
      </c>
      <c r="D1008" s="71">
        <v>0.92500000000000004</v>
      </c>
      <c r="E1008" s="71">
        <v>10.3773585</v>
      </c>
    </row>
    <row r="1009" spans="1:5" x14ac:dyDescent="0.2">
      <c r="A1009" s="70" t="s">
        <v>1700</v>
      </c>
      <c r="B1009" s="70" t="s">
        <v>1699</v>
      </c>
      <c r="C1009" s="70" t="s">
        <v>1700</v>
      </c>
      <c r="D1009" s="71">
        <v>1.0589999999999999</v>
      </c>
      <c r="E1009" s="71">
        <v>30.681818199999999</v>
      </c>
    </row>
    <row r="1010" spans="1:5" x14ac:dyDescent="0.2">
      <c r="A1010" s="70" t="s">
        <v>1700</v>
      </c>
      <c r="B1010" s="70" t="s">
        <v>1699</v>
      </c>
      <c r="C1010" s="70" t="s">
        <v>1700</v>
      </c>
      <c r="D1010" s="71">
        <v>1.0589999999999999</v>
      </c>
      <c r="E1010" s="71">
        <v>16.40625</v>
      </c>
    </row>
    <row r="1011" spans="1:5" x14ac:dyDescent="0.2">
      <c r="A1011" s="70" t="s">
        <v>1694</v>
      </c>
      <c r="B1011" s="70" t="s">
        <v>1693</v>
      </c>
      <c r="C1011" s="70" t="s">
        <v>1694</v>
      </c>
      <c r="D1011" s="71">
        <v>1.712</v>
      </c>
      <c r="E1011" s="71">
        <v>90.586419800000002</v>
      </c>
    </row>
    <row r="1012" spans="1:5" x14ac:dyDescent="0.2">
      <c r="A1012" s="70" t="s">
        <v>1694</v>
      </c>
      <c r="B1012" s="70" t="s">
        <v>1693</v>
      </c>
      <c r="C1012" s="70" t="s">
        <v>1694</v>
      </c>
      <c r="D1012" s="71">
        <v>1.712</v>
      </c>
      <c r="E1012" s="71">
        <v>75.961538500000003</v>
      </c>
    </row>
    <row r="1013" spans="1:5" x14ac:dyDescent="0.2">
      <c r="A1013" s="70" t="s">
        <v>1674</v>
      </c>
      <c r="B1013" s="70" t="s">
        <v>1673</v>
      </c>
      <c r="C1013" s="70" t="s">
        <v>1674</v>
      </c>
      <c r="D1013" s="71">
        <v>1.141</v>
      </c>
      <c r="E1013" s="71">
        <v>73.611111100000002</v>
      </c>
    </row>
    <row r="1014" spans="1:5" x14ac:dyDescent="0.2">
      <c r="A1014" s="70" t="s">
        <v>1674</v>
      </c>
      <c r="B1014" s="70" t="s">
        <v>1673</v>
      </c>
      <c r="C1014" s="70" t="s">
        <v>1674</v>
      </c>
      <c r="D1014" s="71">
        <v>1.141</v>
      </c>
      <c r="E1014" s="71">
        <v>48.653846199999997</v>
      </c>
    </row>
    <row r="1015" spans="1:5" x14ac:dyDescent="0.2">
      <c r="A1015" s="70" t="s">
        <v>23585</v>
      </c>
      <c r="B1015" s="70" t="s">
        <v>23586</v>
      </c>
      <c r="C1015" s="70" t="s">
        <v>23585</v>
      </c>
      <c r="D1015" s="71">
        <v>0.44400000000000001</v>
      </c>
      <c r="E1015" s="71">
        <v>10.956790099999999</v>
      </c>
    </row>
    <row r="1016" spans="1:5" x14ac:dyDescent="0.2">
      <c r="A1016" s="70" t="s">
        <v>1690</v>
      </c>
      <c r="B1016" s="70" t="s">
        <v>1689</v>
      </c>
      <c r="C1016" s="70" t="s">
        <v>1690</v>
      </c>
      <c r="D1016" s="71">
        <v>2.056</v>
      </c>
      <c r="E1016" s="71">
        <v>93.364197500000003</v>
      </c>
    </row>
    <row r="1017" spans="1:5" x14ac:dyDescent="0.2">
      <c r="A1017" s="70" t="s">
        <v>1690</v>
      </c>
      <c r="B1017" s="70" t="s">
        <v>1689</v>
      </c>
      <c r="C1017" s="70" t="s">
        <v>1690</v>
      </c>
      <c r="D1017" s="71">
        <v>2.056</v>
      </c>
      <c r="E1017" s="71">
        <v>84.807692299999999</v>
      </c>
    </row>
    <row r="1018" spans="1:5" x14ac:dyDescent="0.2">
      <c r="A1018" s="70" t="s">
        <v>1688</v>
      </c>
      <c r="B1018" s="70" t="s">
        <v>1687</v>
      </c>
      <c r="C1018" s="70" t="s">
        <v>1688</v>
      </c>
      <c r="D1018" s="71">
        <v>0.52700000000000002</v>
      </c>
      <c r="E1018" s="71">
        <v>21.450617300000001</v>
      </c>
    </row>
    <row r="1019" spans="1:5" x14ac:dyDescent="0.2">
      <c r="A1019" s="70" t="s">
        <v>1704</v>
      </c>
      <c r="B1019" s="70" t="s">
        <v>1703</v>
      </c>
      <c r="C1019" s="70" t="s">
        <v>1704</v>
      </c>
      <c r="D1019" s="71">
        <v>3.9780000000000002</v>
      </c>
      <c r="E1019" s="71">
        <v>83.139534900000001</v>
      </c>
    </row>
    <row r="1020" spans="1:5" x14ac:dyDescent="0.2">
      <c r="A1020" s="70" t="s">
        <v>23587</v>
      </c>
      <c r="B1020" s="70" t="s">
        <v>23588</v>
      </c>
      <c r="C1020" s="70" t="s">
        <v>23587</v>
      </c>
      <c r="D1020" s="71">
        <v>9.1790000000000003</v>
      </c>
      <c r="E1020" s="71">
        <v>98.648648600000001</v>
      </c>
    </row>
    <row r="1021" spans="1:5" x14ac:dyDescent="0.2">
      <c r="A1021" s="70" t="s">
        <v>23587</v>
      </c>
      <c r="B1021" s="70" t="s">
        <v>23588</v>
      </c>
      <c r="C1021" s="70" t="s">
        <v>23587</v>
      </c>
      <c r="D1021" s="71">
        <v>9.1790000000000003</v>
      </c>
      <c r="E1021" s="71">
        <v>97.941176499999997</v>
      </c>
    </row>
    <row r="1022" spans="1:5" x14ac:dyDescent="0.2">
      <c r="A1022" s="70" t="s">
        <v>1684</v>
      </c>
      <c r="B1022" s="70" t="s">
        <v>1683</v>
      </c>
      <c r="C1022" s="70" t="s">
        <v>1684</v>
      </c>
      <c r="D1022" s="71">
        <v>5.9770000000000003</v>
      </c>
      <c r="E1022" s="71">
        <v>88.953488399999998</v>
      </c>
    </row>
    <row r="1023" spans="1:5" x14ac:dyDescent="0.2">
      <c r="A1023" s="70" t="s">
        <v>1676</v>
      </c>
      <c r="B1023" s="70" t="s">
        <v>1675</v>
      </c>
      <c r="C1023" s="70" t="s">
        <v>1676</v>
      </c>
      <c r="D1023" s="71">
        <v>3.637</v>
      </c>
      <c r="E1023" s="71">
        <v>79.651162799999994</v>
      </c>
    </row>
    <row r="1024" spans="1:5" x14ac:dyDescent="0.2">
      <c r="A1024" s="70" t="s">
        <v>1676</v>
      </c>
      <c r="B1024" s="70" t="s">
        <v>1675</v>
      </c>
      <c r="C1024" s="70" t="s">
        <v>1676</v>
      </c>
      <c r="D1024" s="71">
        <v>3.637</v>
      </c>
      <c r="E1024" s="71">
        <v>77.2727273</v>
      </c>
    </row>
    <row r="1025" spans="1:5" x14ac:dyDescent="0.2">
      <c r="A1025" s="70" t="s">
        <v>1696</v>
      </c>
      <c r="B1025" s="70" t="s">
        <v>1695</v>
      </c>
      <c r="C1025" s="70" t="s">
        <v>1696</v>
      </c>
      <c r="D1025" s="71">
        <v>0.17699999999999999</v>
      </c>
      <c r="E1025" s="71">
        <v>1.7948717999999999</v>
      </c>
    </row>
    <row r="1026" spans="1:5" x14ac:dyDescent="0.2">
      <c r="A1026" s="70" t="s">
        <v>1678</v>
      </c>
      <c r="B1026" s="70" t="s">
        <v>1677</v>
      </c>
      <c r="C1026" s="70" t="s">
        <v>1678</v>
      </c>
      <c r="D1026" s="71">
        <v>2.8769999999999998</v>
      </c>
      <c r="E1026" s="71">
        <v>62.209302299999997</v>
      </c>
    </row>
    <row r="1027" spans="1:5" x14ac:dyDescent="0.2">
      <c r="A1027" s="70" t="s">
        <v>1678</v>
      </c>
      <c r="B1027" s="70" t="s">
        <v>1677</v>
      </c>
      <c r="C1027" s="70" t="s">
        <v>1678</v>
      </c>
      <c r="D1027" s="71">
        <v>2.8769999999999998</v>
      </c>
      <c r="E1027" s="71">
        <v>59.090909099999998</v>
      </c>
    </row>
    <row r="1028" spans="1:5" x14ac:dyDescent="0.2">
      <c r="A1028" s="70" t="s">
        <v>1678</v>
      </c>
      <c r="B1028" s="70" t="s">
        <v>1677</v>
      </c>
      <c r="C1028" s="70" t="s">
        <v>1678</v>
      </c>
      <c r="D1028" s="71">
        <v>2.8769999999999998</v>
      </c>
      <c r="E1028" s="71">
        <v>43.602693600000002</v>
      </c>
    </row>
    <row r="1029" spans="1:5" x14ac:dyDescent="0.2">
      <c r="A1029" s="70" t="s">
        <v>1680</v>
      </c>
      <c r="B1029" s="70" t="s">
        <v>1679</v>
      </c>
      <c r="C1029" s="70" t="s">
        <v>1680</v>
      </c>
      <c r="D1029" s="71">
        <v>2.052</v>
      </c>
      <c r="E1029" s="71">
        <v>46.794871800000003</v>
      </c>
    </row>
    <row r="1030" spans="1:5" x14ac:dyDescent="0.2">
      <c r="A1030" s="70" t="s">
        <v>1680</v>
      </c>
      <c r="B1030" s="70" t="s">
        <v>1679</v>
      </c>
      <c r="C1030" s="70" t="s">
        <v>1680</v>
      </c>
      <c r="D1030" s="71">
        <v>2.052</v>
      </c>
      <c r="E1030" s="71">
        <v>21.282051299999999</v>
      </c>
    </row>
    <row r="1031" spans="1:5" x14ac:dyDescent="0.2">
      <c r="A1031" s="70" t="s">
        <v>1680</v>
      </c>
      <c r="B1031" s="70" t="s">
        <v>1679</v>
      </c>
      <c r="C1031" s="70" t="s">
        <v>1680</v>
      </c>
      <c r="D1031" s="71">
        <v>2.052</v>
      </c>
      <c r="E1031" s="71">
        <v>19.467213099999999</v>
      </c>
    </row>
    <row r="1032" spans="1:5" x14ac:dyDescent="0.2">
      <c r="A1032" s="70" t="s">
        <v>1682</v>
      </c>
      <c r="B1032" s="70" t="s">
        <v>1681</v>
      </c>
      <c r="C1032" s="70" t="s">
        <v>1682</v>
      </c>
      <c r="D1032" s="71">
        <v>6.7850000000000001</v>
      </c>
      <c r="E1032" s="71">
        <v>92.441860500000004</v>
      </c>
    </row>
    <row r="1033" spans="1:5" x14ac:dyDescent="0.2">
      <c r="A1033" s="70" t="s">
        <v>1686</v>
      </c>
      <c r="B1033" s="70" t="s">
        <v>1685</v>
      </c>
      <c r="C1033" s="70" t="s">
        <v>1686</v>
      </c>
      <c r="D1033" s="71">
        <v>1.4670000000000001</v>
      </c>
      <c r="E1033" s="71">
        <v>22.674418599999999</v>
      </c>
    </row>
    <row r="1034" spans="1:5" x14ac:dyDescent="0.2">
      <c r="A1034" s="70" t="s">
        <v>1692</v>
      </c>
      <c r="B1034" s="70" t="s">
        <v>1691</v>
      </c>
      <c r="C1034" s="70" t="s">
        <v>1692</v>
      </c>
      <c r="D1034" s="71">
        <v>2.5960000000000001</v>
      </c>
      <c r="E1034" s="71">
        <v>70.238095200000004</v>
      </c>
    </row>
    <row r="1035" spans="1:5" x14ac:dyDescent="0.2">
      <c r="A1035" s="70" t="s">
        <v>1692</v>
      </c>
      <c r="B1035" s="70" t="s">
        <v>1691</v>
      </c>
      <c r="C1035" s="70" t="s">
        <v>1692</v>
      </c>
      <c r="D1035" s="71">
        <v>2.5960000000000001</v>
      </c>
      <c r="E1035" s="71">
        <v>62.949640299999999</v>
      </c>
    </row>
    <row r="1036" spans="1:5" x14ac:dyDescent="0.2">
      <c r="A1036" s="70" t="s">
        <v>1692</v>
      </c>
      <c r="B1036" s="70" t="s">
        <v>1691</v>
      </c>
      <c r="C1036" s="70" t="s">
        <v>1692</v>
      </c>
      <c r="D1036" s="71">
        <v>2.5960000000000001</v>
      </c>
      <c r="E1036" s="71">
        <v>56.395348800000001</v>
      </c>
    </row>
    <row r="1037" spans="1:5" x14ac:dyDescent="0.2">
      <c r="A1037" s="70" t="s">
        <v>1698</v>
      </c>
      <c r="B1037" s="70" t="s">
        <v>1697</v>
      </c>
      <c r="C1037" s="70" t="s">
        <v>1698</v>
      </c>
      <c r="D1037" s="71">
        <v>2.0489999999999999</v>
      </c>
      <c r="E1037" s="71">
        <v>43.604651199999999</v>
      </c>
    </row>
    <row r="1038" spans="1:5" x14ac:dyDescent="0.2">
      <c r="A1038" s="70" t="s">
        <v>1708</v>
      </c>
      <c r="B1038" s="70" t="s">
        <v>1707</v>
      </c>
      <c r="C1038" s="70" t="s">
        <v>1708</v>
      </c>
      <c r="D1038" s="71">
        <v>0.84</v>
      </c>
      <c r="E1038" s="71">
        <v>4.6875</v>
      </c>
    </row>
    <row r="1039" spans="1:5" x14ac:dyDescent="0.2">
      <c r="A1039" s="70" t="s">
        <v>1708</v>
      </c>
      <c r="B1039" s="70" t="s">
        <v>1707</v>
      </c>
      <c r="C1039" s="70" t="s">
        <v>1708</v>
      </c>
      <c r="D1039" s="71">
        <v>0.84</v>
      </c>
      <c r="E1039" s="71">
        <v>4.1666667000000004</v>
      </c>
    </row>
    <row r="1040" spans="1:5" x14ac:dyDescent="0.2">
      <c r="A1040" s="70" t="s">
        <v>1706</v>
      </c>
      <c r="B1040" s="70" t="s">
        <v>1705</v>
      </c>
      <c r="C1040" s="70" t="s">
        <v>1706</v>
      </c>
      <c r="D1040" s="71">
        <v>0.53100000000000003</v>
      </c>
      <c r="E1040" s="71">
        <v>1.5625</v>
      </c>
    </row>
    <row r="1041" spans="1:5" x14ac:dyDescent="0.2">
      <c r="A1041" s="70" t="s">
        <v>1706</v>
      </c>
      <c r="B1041" s="70" t="s">
        <v>1705</v>
      </c>
      <c r="C1041" s="70" t="s">
        <v>1706</v>
      </c>
      <c r="D1041" s="71">
        <v>0.53100000000000003</v>
      </c>
      <c r="E1041" s="71">
        <v>1.3888889</v>
      </c>
    </row>
    <row r="1042" spans="1:5" x14ac:dyDescent="0.2">
      <c r="A1042" s="70" t="s">
        <v>1718</v>
      </c>
      <c r="B1042" s="70" t="s">
        <v>1717</v>
      </c>
      <c r="C1042" s="70" t="s">
        <v>1718</v>
      </c>
      <c r="D1042" s="71">
        <v>1.2230000000000001</v>
      </c>
      <c r="E1042" s="71">
        <v>11.9565217</v>
      </c>
    </row>
    <row r="1043" spans="1:5" x14ac:dyDescent="0.2">
      <c r="A1043" s="70" t="s">
        <v>1710</v>
      </c>
      <c r="B1043" s="70" t="s">
        <v>1709</v>
      </c>
      <c r="C1043" s="70" t="s">
        <v>1710</v>
      </c>
      <c r="D1043" s="71">
        <v>0.69599999999999995</v>
      </c>
      <c r="E1043" s="71">
        <v>32.7464789</v>
      </c>
    </row>
    <row r="1044" spans="1:5" x14ac:dyDescent="0.2">
      <c r="A1044" s="70" t="s">
        <v>1710</v>
      </c>
      <c r="B1044" s="70" t="s">
        <v>1709</v>
      </c>
      <c r="C1044" s="70" t="s">
        <v>1710</v>
      </c>
      <c r="D1044" s="71">
        <v>0.69599999999999995</v>
      </c>
      <c r="E1044" s="71">
        <v>11.9047619</v>
      </c>
    </row>
    <row r="1045" spans="1:5" x14ac:dyDescent="0.2">
      <c r="A1045" s="70" t="s">
        <v>1712</v>
      </c>
      <c r="B1045" s="70" t="s">
        <v>1711</v>
      </c>
      <c r="C1045" s="70" t="s">
        <v>1712</v>
      </c>
      <c r="D1045" s="71">
        <v>1.6339999999999999</v>
      </c>
      <c r="E1045" s="71">
        <v>50</v>
      </c>
    </row>
    <row r="1046" spans="1:5" x14ac:dyDescent="0.2">
      <c r="A1046" s="70" t="s">
        <v>1716</v>
      </c>
      <c r="B1046" s="70" t="s">
        <v>1715</v>
      </c>
      <c r="C1046" s="70" t="s">
        <v>1716</v>
      </c>
      <c r="D1046" s="71">
        <v>1.512</v>
      </c>
      <c r="E1046" s="71">
        <v>35.714285699999998</v>
      </c>
    </row>
    <row r="1047" spans="1:5" x14ac:dyDescent="0.2">
      <c r="A1047" s="70" t="s">
        <v>1714</v>
      </c>
      <c r="B1047" s="70" t="s">
        <v>1713</v>
      </c>
      <c r="C1047" s="70" t="s">
        <v>1714</v>
      </c>
      <c r="D1047" s="71">
        <v>3.7589999999999999</v>
      </c>
      <c r="E1047" s="71">
        <v>93.902439000000001</v>
      </c>
    </row>
    <row r="1048" spans="1:5" x14ac:dyDescent="0.2">
      <c r="A1048" s="70" t="s">
        <v>1720</v>
      </c>
      <c r="B1048" s="70" t="s">
        <v>1719</v>
      </c>
      <c r="C1048" s="70" t="s">
        <v>1720</v>
      </c>
      <c r="D1048" s="71">
        <v>0.122</v>
      </c>
      <c r="E1048" s="71">
        <v>0.46296300000000001</v>
      </c>
    </row>
    <row r="1049" spans="1:5" x14ac:dyDescent="0.2">
      <c r="A1049" s="70" t="s">
        <v>1722</v>
      </c>
      <c r="B1049" s="70" t="s">
        <v>1721</v>
      </c>
      <c r="C1049" s="70" t="s">
        <v>1722</v>
      </c>
      <c r="D1049" s="71">
        <v>1.514</v>
      </c>
      <c r="E1049" s="71">
        <v>60.638297899999998</v>
      </c>
    </row>
    <row r="1050" spans="1:5" x14ac:dyDescent="0.2">
      <c r="A1050" s="70" t="s">
        <v>1724</v>
      </c>
      <c r="B1050" s="70" t="s">
        <v>1723</v>
      </c>
      <c r="C1050" s="70" t="s">
        <v>1724</v>
      </c>
      <c r="D1050" s="71">
        <v>1.9510000000000001</v>
      </c>
      <c r="E1050" s="71">
        <v>31.25</v>
      </c>
    </row>
    <row r="1051" spans="1:5" x14ac:dyDescent="0.2">
      <c r="A1051" s="70" t="s">
        <v>1726</v>
      </c>
      <c r="B1051" s="70" t="s">
        <v>1725</v>
      </c>
      <c r="C1051" s="70" t="s">
        <v>1726</v>
      </c>
      <c r="D1051" s="71">
        <v>2.86</v>
      </c>
      <c r="E1051" s="71">
        <v>93.75</v>
      </c>
    </row>
    <row r="1052" spans="1:5" x14ac:dyDescent="0.2">
      <c r="A1052" s="70" t="s">
        <v>1728</v>
      </c>
      <c r="B1052" s="70" t="s">
        <v>1727</v>
      </c>
      <c r="C1052" s="70" t="s">
        <v>1728</v>
      </c>
      <c r="D1052" s="71">
        <v>4.3049999999999997</v>
      </c>
      <c r="E1052" s="71">
        <v>76.5625</v>
      </c>
    </row>
    <row r="1053" spans="1:5" x14ac:dyDescent="0.2">
      <c r="A1053" s="70" t="s">
        <v>1730</v>
      </c>
      <c r="B1053" s="70" t="s">
        <v>1729</v>
      </c>
      <c r="C1053" s="70" t="s">
        <v>1730</v>
      </c>
      <c r="D1053" s="71">
        <v>7.0670000000000002</v>
      </c>
      <c r="E1053" s="71">
        <v>98.4375</v>
      </c>
    </row>
    <row r="1054" spans="1:5" x14ac:dyDescent="0.2">
      <c r="A1054" s="70" t="s">
        <v>1732</v>
      </c>
      <c r="B1054" s="70" t="s">
        <v>1731</v>
      </c>
      <c r="C1054" s="70" t="s">
        <v>1732</v>
      </c>
      <c r="D1054" s="71">
        <v>12.959</v>
      </c>
      <c r="E1054" s="71">
        <v>91.807909600000002</v>
      </c>
    </row>
    <row r="1055" spans="1:5" x14ac:dyDescent="0.2">
      <c r="A1055" s="70" t="s">
        <v>1734</v>
      </c>
      <c r="B1055" s="70" t="s">
        <v>1733</v>
      </c>
      <c r="C1055" s="70" t="s">
        <v>1734</v>
      </c>
      <c r="D1055" s="71">
        <v>9.7799999999999994</v>
      </c>
      <c r="E1055" s="71">
        <v>96.153846200000004</v>
      </c>
    </row>
    <row r="1056" spans="1:5" x14ac:dyDescent="0.2">
      <c r="A1056" s="70" t="s">
        <v>1736</v>
      </c>
      <c r="B1056" s="70" t="s">
        <v>1735</v>
      </c>
      <c r="C1056" s="70" t="s">
        <v>1736</v>
      </c>
      <c r="D1056" s="71">
        <v>2.2549999999999999</v>
      </c>
      <c r="E1056" s="71">
        <v>40.769230800000003</v>
      </c>
    </row>
    <row r="1057" spans="1:5" x14ac:dyDescent="0.2">
      <c r="A1057" s="70" t="s">
        <v>1738</v>
      </c>
      <c r="B1057" s="70" t="s">
        <v>1737</v>
      </c>
      <c r="C1057" s="70" t="s">
        <v>1738</v>
      </c>
      <c r="D1057" s="71">
        <v>1.5489999999999999</v>
      </c>
      <c r="E1057" s="71">
        <v>39.010989000000002</v>
      </c>
    </row>
    <row r="1058" spans="1:5" x14ac:dyDescent="0.2">
      <c r="A1058" s="70" t="s">
        <v>1774</v>
      </c>
      <c r="B1058" s="70" t="s">
        <v>1773</v>
      </c>
      <c r="C1058" s="70" t="s">
        <v>1774</v>
      </c>
      <c r="D1058" s="71">
        <v>2.4</v>
      </c>
      <c r="E1058" s="71">
        <v>92.605633800000007</v>
      </c>
    </row>
    <row r="1059" spans="1:5" x14ac:dyDescent="0.2">
      <c r="A1059" s="70" t="s">
        <v>1774</v>
      </c>
      <c r="B1059" s="70" t="s">
        <v>1773</v>
      </c>
      <c r="C1059" s="70" t="s">
        <v>1774</v>
      </c>
      <c r="D1059" s="71">
        <v>2.4</v>
      </c>
      <c r="E1059" s="71">
        <v>86.5079365</v>
      </c>
    </row>
    <row r="1060" spans="1:5" x14ac:dyDescent="0.2">
      <c r="A1060" s="70" t="s">
        <v>1740</v>
      </c>
      <c r="B1060" s="70" t="s">
        <v>1739</v>
      </c>
      <c r="C1060" s="70" t="s">
        <v>1740</v>
      </c>
      <c r="D1060" s="71">
        <v>2.6890000000000001</v>
      </c>
      <c r="E1060" s="71">
        <v>93.75</v>
      </c>
    </row>
    <row r="1061" spans="1:5" x14ac:dyDescent="0.2">
      <c r="A1061" s="70" t="s">
        <v>1740</v>
      </c>
      <c r="B1061" s="70" t="s">
        <v>1739</v>
      </c>
      <c r="C1061" s="70" t="s">
        <v>1740</v>
      </c>
      <c r="D1061" s="71">
        <v>2.6890000000000001</v>
      </c>
      <c r="E1061" s="71">
        <v>62.5</v>
      </c>
    </row>
    <row r="1062" spans="1:5" x14ac:dyDescent="0.2">
      <c r="A1062" s="70" t="s">
        <v>1742</v>
      </c>
      <c r="B1062" s="70" t="s">
        <v>1741</v>
      </c>
      <c r="C1062" s="70" t="s">
        <v>1742</v>
      </c>
      <c r="D1062" s="71">
        <v>0.86699999999999999</v>
      </c>
      <c r="E1062" s="71">
        <v>19.4915254</v>
      </c>
    </row>
    <row r="1063" spans="1:5" x14ac:dyDescent="0.2">
      <c r="A1063" s="70" t="s">
        <v>1744</v>
      </c>
      <c r="B1063" s="70" t="s">
        <v>1743</v>
      </c>
      <c r="C1063" s="70" t="s">
        <v>1744</v>
      </c>
      <c r="D1063" s="71">
        <v>1.204</v>
      </c>
      <c r="E1063" s="71">
        <v>50.892857100000001</v>
      </c>
    </row>
    <row r="1064" spans="1:5" x14ac:dyDescent="0.2">
      <c r="A1064" s="70" t="s">
        <v>1746</v>
      </c>
      <c r="B1064" s="70" t="s">
        <v>1745</v>
      </c>
      <c r="C1064" s="70" t="s">
        <v>1746</v>
      </c>
      <c r="D1064" s="71">
        <v>1.4870000000000001</v>
      </c>
      <c r="E1064" s="71">
        <v>56.349206299999999</v>
      </c>
    </row>
    <row r="1065" spans="1:5" x14ac:dyDescent="0.2">
      <c r="A1065" s="70" t="s">
        <v>1746</v>
      </c>
      <c r="B1065" s="70" t="s">
        <v>1745</v>
      </c>
      <c r="C1065" s="70" t="s">
        <v>1746</v>
      </c>
      <c r="D1065" s="71">
        <v>1.4870000000000001</v>
      </c>
      <c r="E1065" s="71">
        <v>16.3461538</v>
      </c>
    </row>
    <row r="1066" spans="1:5" x14ac:dyDescent="0.2">
      <c r="A1066" s="70" t="s">
        <v>1748</v>
      </c>
      <c r="B1066" s="70" t="s">
        <v>1747</v>
      </c>
      <c r="C1066" s="70" t="s">
        <v>1748</v>
      </c>
      <c r="D1066" s="71">
        <v>0.90700000000000003</v>
      </c>
      <c r="E1066" s="71">
        <v>36.011904800000003</v>
      </c>
    </row>
    <row r="1067" spans="1:5" x14ac:dyDescent="0.2">
      <c r="A1067" s="70" t="s">
        <v>1748</v>
      </c>
      <c r="B1067" s="70" t="s">
        <v>1747</v>
      </c>
      <c r="C1067" s="70" t="s">
        <v>1748</v>
      </c>
      <c r="D1067" s="71">
        <v>0.90700000000000003</v>
      </c>
      <c r="E1067" s="71">
        <v>3.8461538000000002</v>
      </c>
    </row>
    <row r="1068" spans="1:5" x14ac:dyDescent="0.2">
      <c r="A1068" s="70" t="s">
        <v>1750</v>
      </c>
      <c r="B1068" s="70" t="s">
        <v>1749</v>
      </c>
      <c r="C1068" s="70" t="s">
        <v>1750</v>
      </c>
      <c r="D1068" s="71">
        <v>2.859</v>
      </c>
      <c r="E1068" s="71">
        <v>96.726190500000001</v>
      </c>
    </row>
    <row r="1069" spans="1:5" x14ac:dyDescent="0.2">
      <c r="A1069" s="70" t="s">
        <v>1750</v>
      </c>
      <c r="B1069" s="70" t="s">
        <v>1749</v>
      </c>
      <c r="C1069" s="70" t="s">
        <v>1750</v>
      </c>
      <c r="D1069" s="71">
        <v>2.859</v>
      </c>
      <c r="E1069" s="71">
        <v>72.115384599999999</v>
      </c>
    </row>
    <row r="1070" spans="1:5" x14ac:dyDescent="0.2">
      <c r="A1070" s="70" t="s">
        <v>1752</v>
      </c>
      <c r="B1070" s="70" t="s">
        <v>1751</v>
      </c>
      <c r="C1070" s="70" t="s">
        <v>1752</v>
      </c>
      <c r="D1070" s="71">
        <v>3.21</v>
      </c>
      <c r="E1070" s="71">
        <v>85.593220299999999</v>
      </c>
    </row>
    <row r="1071" spans="1:5" x14ac:dyDescent="0.2">
      <c r="A1071" s="70" t="s">
        <v>1752</v>
      </c>
      <c r="B1071" s="70" t="s">
        <v>1751</v>
      </c>
      <c r="C1071" s="70" t="s">
        <v>1752</v>
      </c>
      <c r="D1071" s="71">
        <v>3.21</v>
      </c>
      <c r="E1071" s="71">
        <v>74.107142899999999</v>
      </c>
    </row>
    <row r="1072" spans="1:5" x14ac:dyDescent="0.2">
      <c r="A1072" s="70" t="s">
        <v>1754</v>
      </c>
      <c r="B1072" s="70" t="s">
        <v>1753</v>
      </c>
      <c r="C1072" s="70" t="s">
        <v>1754</v>
      </c>
      <c r="D1072" s="71">
        <v>2.5819999999999999</v>
      </c>
      <c r="E1072" s="71">
        <v>88.095238100000003</v>
      </c>
    </row>
    <row r="1073" spans="1:5" x14ac:dyDescent="0.2">
      <c r="A1073" s="70" t="s">
        <v>23589</v>
      </c>
      <c r="B1073" s="70" t="s">
        <v>23590</v>
      </c>
      <c r="C1073" s="70" t="s">
        <v>23589</v>
      </c>
      <c r="D1073" s="71">
        <v>1.3819999999999999</v>
      </c>
      <c r="E1073" s="71">
        <v>53.1746032</v>
      </c>
    </row>
    <row r="1074" spans="1:5" x14ac:dyDescent="0.2">
      <c r="A1074" s="70" t="s">
        <v>1756</v>
      </c>
      <c r="B1074" s="70" t="s">
        <v>1755</v>
      </c>
      <c r="C1074" s="70" t="s">
        <v>1756</v>
      </c>
      <c r="D1074" s="71">
        <v>2.8410000000000002</v>
      </c>
      <c r="E1074" s="71">
        <v>91.269841299999996</v>
      </c>
    </row>
    <row r="1075" spans="1:5" x14ac:dyDescent="0.2">
      <c r="A1075" s="70" t="s">
        <v>1756</v>
      </c>
      <c r="B1075" s="70" t="s">
        <v>1755</v>
      </c>
      <c r="C1075" s="70" t="s">
        <v>1756</v>
      </c>
      <c r="D1075" s="71">
        <v>2.8410000000000002</v>
      </c>
      <c r="E1075" s="71">
        <v>51.694915299999998</v>
      </c>
    </row>
    <row r="1076" spans="1:5" x14ac:dyDescent="0.2">
      <c r="A1076" s="70" t="s">
        <v>1758</v>
      </c>
      <c r="B1076" s="70" t="s">
        <v>1757</v>
      </c>
      <c r="C1076" s="70" t="s">
        <v>1758</v>
      </c>
      <c r="D1076" s="71">
        <v>3.8330000000000002</v>
      </c>
      <c r="E1076" s="71">
        <v>96.830985900000002</v>
      </c>
    </row>
    <row r="1077" spans="1:5" x14ac:dyDescent="0.2">
      <c r="A1077" s="70" t="s">
        <v>23591</v>
      </c>
      <c r="B1077" s="70" t="s">
        <v>23592</v>
      </c>
      <c r="C1077" s="70" t="s">
        <v>23591</v>
      </c>
      <c r="D1077" s="71">
        <v>4.492</v>
      </c>
      <c r="E1077" s="71">
        <v>98.239436600000005</v>
      </c>
    </row>
    <row r="1078" spans="1:5" x14ac:dyDescent="0.2">
      <c r="A1078" s="70" t="s">
        <v>23591</v>
      </c>
      <c r="B1078" s="70" t="s">
        <v>23592</v>
      </c>
      <c r="C1078" s="70" t="s">
        <v>23591</v>
      </c>
      <c r="D1078" s="71">
        <v>4.492</v>
      </c>
      <c r="E1078" s="71">
        <v>97.619047600000002</v>
      </c>
    </row>
    <row r="1079" spans="1:5" x14ac:dyDescent="0.2">
      <c r="A1079" s="70" t="s">
        <v>1760</v>
      </c>
      <c r="B1079" s="70" t="s">
        <v>1759</v>
      </c>
      <c r="C1079" s="70" t="s">
        <v>1760</v>
      </c>
      <c r="D1079" s="71">
        <v>0.14599999999999999</v>
      </c>
      <c r="E1079" s="71">
        <v>2.3809524</v>
      </c>
    </row>
    <row r="1080" spans="1:5" x14ac:dyDescent="0.2">
      <c r="A1080" s="70" t="s">
        <v>1762</v>
      </c>
      <c r="B1080" s="70" t="s">
        <v>1761</v>
      </c>
      <c r="C1080" s="70" t="s">
        <v>1762</v>
      </c>
      <c r="D1080" s="71">
        <v>1.2150000000000001</v>
      </c>
      <c r="E1080" s="71">
        <v>43.650793700000001</v>
      </c>
    </row>
    <row r="1081" spans="1:5" x14ac:dyDescent="0.2">
      <c r="A1081" s="70" t="s">
        <v>1764</v>
      </c>
      <c r="B1081" s="70" t="s">
        <v>1763</v>
      </c>
      <c r="C1081" s="70" t="s">
        <v>1764</v>
      </c>
      <c r="D1081" s="71">
        <v>0.91600000000000004</v>
      </c>
      <c r="E1081" s="71">
        <v>35.714285699999998</v>
      </c>
    </row>
    <row r="1082" spans="1:5" x14ac:dyDescent="0.2">
      <c r="A1082" s="70" t="s">
        <v>1766</v>
      </c>
      <c r="B1082" s="70" t="s">
        <v>1765</v>
      </c>
      <c r="C1082" s="70" t="s">
        <v>1766</v>
      </c>
      <c r="D1082" s="71">
        <v>1.66</v>
      </c>
      <c r="E1082" s="71">
        <v>65.873015899999999</v>
      </c>
    </row>
    <row r="1083" spans="1:5" x14ac:dyDescent="0.2">
      <c r="A1083" s="70" t="s">
        <v>1766</v>
      </c>
      <c r="B1083" s="70" t="s">
        <v>1765</v>
      </c>
      <c r="C1083" s="70" t="s">
        <v>1766</v>
      </c>
      <c r="D1083" s="71">
        <v>1.66</v>
      </c>
      <c r="E1083" s="71">
        <v>12.068965499999999</v>
      </c>
    </row>
    <row r="1084" spans="1:5" x14ac:dyDescent="0.2">
      <c r="A1084" s="70" t="s">
        <v>1768</v>
      </c>
      <c r="B1084" s="70" t="s">
        <v>1767</v>
      </c>
      <c r="C1084" s="70" t="s">
        <v>1768</v>
      </c>
      <c r="D1084" s="71">
        <v>1.399</v>
      </c>
      <c r="E1084" s="71">
        <v>54.761904800000003</v>
      </c>
    </row>
    <row r="1085" spans="1:5" x14ac:dyDescent="0.2">
      <c r="A1085" s="70" t="s">
        <v>1770</v>
      </c>
      <c r="B1085" s="70" t="s">
        <v>1769</v>
      </c>
      <c r="C1085" s="70" t="s">
        <v>1770</v>
      </c>
      <c r="D1085" s="71">
        <v>0.68799999999999994</v>
      </c>
      <c r="E1085" s="71">
        <v>21.428571399999999</v>
      </c>
    </row>
    <row r="1086" spans="1:5" x14ac:dyDescent="0.2">
      <c r="A1086" s="70" t="s">
        <v>1772</v>
      </c>
      <c r="B1086" s="70" t="s">
        <v>1771</v>
      </c>
      <c r="C1086" s="70" t="s">
        <v>1772</v>
      </c>
      <c r="D1086" s="71">
        <v>2.0409999999999999</v>
      </c>
      <c r="E1086" s="71">
        <v>81.338028199999997</v>
      </c>
    </row>
    <row r="1087" spans="1:5" x14ac:dyDescent="0.2">
      <c r="A1087" s="70" t="s">
        <v>1772</v>
      </c>
      <c r="B1087" s="70" t="s">
        <v>1771</v>
      </c>
      <c r="C1087" s="70" t="s">
        <v>1772</v>
      </c>
      <c r="D1087" s="71">
        <v>2.0409999999999999</v>
      </c>
      <c r="E1087" s="71">
        <v>79.464285700000005</v>
      </c>
    </row>
    <row r="1088" spans="1:5" x14ac:dyDescent="0.2">
      <c r="A1088" s="70" t="s">
        <v>1776</v>
      </c>
      <c r="B1088" s="70" t="s">
        <v>1775</v>
      </c>
      <c r="C1088" s="70" t="s">
        <v>1776</v>
      </c>
      <c r="D1088" s="71">
        <v>2.323</v>
      </c>
      <c r="E1088" s="71">
        <v>90.492957700000005</v>
      </c>
    </row>
    <row r="1089" spans="1:5" x14ac:dyDescent="0.2">
      <c r="A1089" s="70" t="s">
        <v>1776</v>
      </c>
      <c r="B1089" s="70" t="s">
        <v>1775</v>
      </c>
      <c r="C1089" s="70" t="s">
        <v>1776</v>
      </c>
      <c r="D1089" s="71">
        <v>2.323</v>
      </c>
      <c r="E1089" s="71">
        <v>84.920634899999996</v>
      </c>
    </row>
    <row r="1090" spans="1:5" x14ac:dyDescent="0.2">
      <c r="A1090" s="70" t="s">
        <v>1778</v>
      </c>
      <c r="B1090" s="70" t="s">
        <v>1777</v>
      </c>
      <c r="C1090" s="70" t="s">
        <v>1778</v>
      </c>
      <c r="D1090" s="71">
        <v>0.42599999999999999</v>
      </c>
      <c r="E1090" s="71">
        <v>17.2535211</v>
      </c>
    </row>
    <row r="1091" spans="1:5" x14ac:dyDescent="0.2">
      <c r="A1091" s="70" t="s">
        <v>1940</v>
      </c>
      <c r="B1091" s="70" t="s">
        <v>1939</v>
      </c>
      <c r="C1091" s="70" t="s">
        <v>1940</v>
      </c>
      <c r="D1091" s="71">
        <v>3.3170000000000002</v>
      </c>
      <c r="E1091" s="71">
        <v>78.235294100000004</v>
      </c>
    </row>
    <row r="1092" spans="1:5" x14ac:dyDescent="0.2">
      <c r="A1092" s="70" t="s">
        <v>1782</v>
      </c>
      <c r="B1092" s="70" t="s">
        <v>1781</v>
      </c>
      <c r="C1092" s="70" t="s">
        <v>1782</v>
      </c>
      <c r="D1092" s="71">
        <v>0.78900000000000003</v>
      </c>
      <c r="E1092" s="71">
        <v>49.2283951</v>
      </c>
    </row>
    <row r="1093" spans="1:5" x14ac:dyDescent="0.2">
      <c r="A1093" s="70" t="s">
        <v>1810</v>
      </c>
      <c r="B1093" s="70" t="s">
        <v>1809</v>
      </c>
      <c r="C1093" s="70" t="s">
        <v>1810</v>
      </c>
      <c r="D1093" s="71">
        <v>0.57399999999999995</v>
      </c>
      <c r="E1093" s="71">
        <v>11.752136800000001</v>
      </c>
    </row>
    <row r="1094" spans="1:5" x14ac:dyDescent="0.2">
      <c r="A1094" s="70" t="s">
        <v>1843</v>
      </c>
      <c r="B1094" s="70" t="s">
        <v>1842</v>
      </c>
      <c r="C1094" s="70" t="s">
        <v>1843</v>
      </c>
      <c r="D1094" s="71">
        <v>1.9410000000000001</v>
      </c>
      <c r="E1094" s="71">
        <v>15.7342657</v>
      </c>
    </row>
    <row r="1095" spans="1:5" x14ac:dyDescent="0.2">
      <c r="A1095" s="70" t="s">
        <v>1806</v>
      </c>
      <c r="B1095" s="70" t="s">
        <v>1805</v>
      </c>
      <c r="C1095" s="70" t="s">
        <v>1806</v>
      </c>
      <c r="D1095" s="71">
        <v>0.503</v>
      </c>
      <c r="E1095" s="71">
        <v>8.6206896999999998</v>
      </c>
    </row>
    <row r="1096" spans="1:5" x14ac:dyDescent="0.2">
      <c r="A1096" s="70" t="s">
        <v>1806</v>
      </c>
      <c r="B1096" s="70" t="s">
        <v>1805</v>
      </c>
      <c r="C1096" s="70" t="s">
        <v>1806</v>
      </c>
      <c r="D1096" s="71">
        <v>0.503</v>
      </c>
      <c r="E1096" s="71">
        <v>1.8115942</v>
      </c>
    </row>
    <row r="1097" spans="1:5" x14ac:dyDescent="0.2">
      <c r="A1097" s="70" t="s">
        <v>1818</v>
      </c>
      <c r="B1097" s="70" t="s">
        <v>1817</v>
      </c>
      <c r="C1097" s="70" t="s">
        <v>1818</v>
      </c>
      <c r="D1097" s="71">
        <v>0.752</v>
      </c>
      <c r="E1097" s="71">
        <v>7.8571429000000004</v>
      </c>
    </row>
    <row r="1098" spans="1:5" x14ac:dyDescent="0.2">
      <c r="A1098" s="70" t="s">
        <v>1833</v>
      </c>
      <c r="B1098" s="70" t="s">
        <v>1832</v>
      </c>
      <c r="C1098" s="70" t="s">
        <v>1833</v>
      </c>
      <c r="D1098" s="71">
        <v>0.498</v>
      </c>
      <c r="E1098" s="71">
        <v>3.6764706</v>
      </c>
    </row>
    <row r="1099" spans="1:5" x14ac:dyDescent="0.2">
      <c r="A1099" s="70" t="s">
        <v>1878</v>
      </c>
      <c r="B1099" s="70" t="s">
        <v>1877</v>
      </c>
      <c r="C1099" s="70" t="s">
        <v>1878</v>
      </c>
      <c r="D1099" s="71">
        <v>0.79400000000000004</v>
      </c>
      <c r="E1099" s="71">
        <v>49.845678999999997</v>
      </c>
    </row>
    <row r="1100" spans="1:5" x14ac:dyDescent="0.2">
      <c r="A1100" s="70" t="s">
        <v>1880</v>
      </c>
      <c r="B1100" s="70" t="s">
        <v>1879</v>
      </c>
      <c r="C1100" s="70" t="s">
        <v>1880</v>
      </c>
      <c r="D1100" s="71">
        <v>1.85</v>
      </c>
      <c r="E1100" s="71">
        <v>80.192307700000001</v>
      </c>
    </row>
    <row r="1101" spans="1:5" x14ac:dyDescent="0.2">
      <c r="A1101" s="70" t="s">
        <v>1882</v>
      </c>
      <c r="B1101" s="70" t="s">
        <v>1881</v>
      </c>
      <c r="C1101" s="70" t="s">
        <v>1882</v>
      </c>
      <c r="D1101" s="71">
        <v>1.254</v>
      </c>
      <c r="E1101" s="71">
        <v>56.048387099999999</v>
      </c>
    </row>
    <row r="1102" spans="1:5" x14ac:dyDescent="0.2">
      <c r="A1102" s="70" t="s">
        <v>1968</v>
      </c>
      <c r="B1102" s="70" t="s">
        <v>1967</v>
      </c>
      <c r="C1102" s="70" t="s">
        <v>1968</v>
      </c>
      <c r="D1102" s="71">
        <v>0.65700000000000003</v>
      </c>
      <c r="E1102" s="71">
        <v>24.257425699999999</v>
      </c>
    </row>
    <row r="1103" spans="1:5" x14ac:dyDescent="0.2">
      <c r="A1103" s="70" t="s">
        <v>1898</v>
      </c>
      <c r="B1103" s="70" t="s">
        <v>1897</v>
      </c>
      <c r="C1103" s="70" t="s">
        <v>1898</v>
      </c>
      <c r="D1103" s="71">
        <v>0.88500000000000001</v>
      </c>
      <c r="E1103" s="71">
        <v>11.363636400000001</v>
      </c>
    </row>
    <row r="1104" spans="1:5" x14ac:dyDescent="0.2">
      <c r="A1104" s="70" t="s">
        <v>1932</v>
      </c>
      <c r="B1104" s="70" t="s">
        <v>1931</v>
      </c>
      <c r="C1104" s="70" t="s">
        <v>1932</v>
      </c>
      <c r="D1104" s="71">
        <v>0.91100000000000003</v>
      </c>
      <c r="E1104" s="71">
        <v>17.2727273</v>
      </c>
    </row>
    <row r="1105" spans="1:5" x14ac:dyDescent="0.2">
      <c r="A1105" s="70" t="s">
        <v>1934</v>
      </c>
      <c r="B1105" s="70" t="s">
        <v>1933</v>
      </c>
      <c r="C1105" s="70" t="s">
        <v>1934</v>
      </c>
      <c r="D1105" s="71">
        <v>0.39400000000000002</v>
      </c>
      <c r="E1105" s="71">
        <v>3.2051281999999999</v>
      </c>
    </row>
    <row r="1106" spans="1:5" x14ac:dyDescent="0.2">
      <c r="A1106" s="70" t="s">
        <v>1858</v>
      </c>
      <c r="B1106" s="70" t="s">
        <v>1857</v>
      </c>
      <c r="C1106" s="70" t="s">
        <v>1858</v>
      </c>
      <c r="D1106" s="71">
        <v>1.49</v>
      </c>
      <c r="E1106" s="71">
        <v>34.558823500000003</v>
      </c>
    </row>
    <row r="1107" spans="1:5" x14ac:dyDescent="0.2">
      <c r="A1107" s="70" t="s">
        <v>1858</v>
      </c>
      <c r="B1107" s="70" t="s">
        <v>1857</v>
      </c>
      <c r="C1107" s="70" t="s">
        <v>1858</v>
      </c>
      <c r="D1107" s="71">
        <v>1.49</v>
      </c>
      <c r="E1107" s="71">
        <v>27.25</v>
      </c>
    </row>
    <row r="1108" spans="1:5" x14ac:dyDescent="0.2">
      <c r="A1108" s="70" t="s">
        <v>1858</v>
      </c>
      <c r="B1108" s="70" t="s">
        <v>1857</v>
      </c>
      <c r="C1108" s="70" t="s">
        <v>1858</v>
      </c>
      <c r="D1108" s="71">
        <v>1.49</v>
      </c>
      <c r="E1108" s="71">
        <v>18.8172043</v>
      </c>
    </row>
    <row r="1109" spans="1:5" x14ac:dyDescent="0.2">
      <c r="A1109" s="70" t="s">
        <v>1870</v>
      </c>
      <c r="B1109" s="70" t="s">
        <v>1869</v>
      </c>
      <c r="C1109" s="70" t="s">
        <v>1870</v>
      </c>
      <c r="D1109" s="71">
        <v>1.4890000000000001</v>
      </c>
      <c r="E1109" s="71">
        <v>60.909090900000002</v>
      </c>
    </row>
    <row r="1110" spans="1:5" x14ac:dyDescent="0.2">
      <c r="A1110" s="70" t="s">
        <v>1870</v>
      </c>
      <c r="B1110" s="70" t="s">
        <v>1869</v>
      </c>
      <c r="C1110" s="70" t="s">
        <v>1870</v>
      </c>
      <c r="D1110" s="71">
        <v>1.4890000000000001</v>
      </c>
      <c r="E1110" s="71">
        <v>44.117647099999999</v>
      </c>
    </row>
    <row r="1111" spans="1:5" x14ac:dyDescent="0.2">
      <c r="A1111" s="70" t="s">
        <v>1870</v>
      </c>
      <c r="B1111" s="70" t="s">
        <v>1869</v>
      </c>
      <c r="C1111" s="70" t="s">
        <v>1870</v>
      </c>
      <c r="D1111" s="71">
        <v>1.4890000000000001</v>
      </c>
      <c r="E1111" s="71">
        <v>32.758620700000002</v>
      </c>
    </row>
    <row r="1112" spans="1:5" x14ac:dyDescent="0.2">
      <c r="A1112" s="70" t="s">
        <v>1908</v>
      </c>
      <c r="B1112" s="70" t="s">
        <v>1907</v>
      </c>
      <c r="C1112" s="70" t="s">
        <v>1908</v>
      </c>
      <c r="D1112" s="71">
        <v>0.28000000000000003</v>
      </c>
      <c r="E1112" s="71">
        <v>3.2467532000000001</v>
      </c>
    </row>
    <row r="1113" spans="1:5" x14ac:dyDescent="0.2">
      <c r="A1113" s="70" t="s">
        <v>1908</v>
      </c>
      <c r="B1113" s="70" t="s">
        <v>1907</v>
      </c>
      <c r="C1113" s="70" t="s">
        <v>1908</v>
      </c>
      <c r="D1113" s="71">
        <v>0.28000000000000003</v>
      </c>
      <c r="E1113" s="71">
        <v>1.6129032000000001</v>
      </c>
    </row>
    <row r="1114" spans="1:5" x14ac:dyDescent="0.2">
      <c r="A1114" s="70" t="s">
        <v>1946</v>
      </c>
      <c r="B1114" s="70" t="s">
        <v>1945</v>
      </c>
      <c r="C1114" s="70" t="s">
        <v>1946</v>
      </c>
      <c r="D1114" s="71">
        <v>0.5</v>
      </c>
      <c r="E1114" s="71">
        <v>17.4382716</v>
      </c>
    </row>
    <row r="1115" spans="1:5" x14ac:dyDescent="0.2">
      <c r="A1115" s="70" t="s">
        <v>1964</v>
      </c>
      <c r="B1115" s="70" t="s">
        <v>1963</v>
      </c>
      <c r="C1115" s="70" t="s">
        <v>1964</v>
      </c>
      <c r="D1115" s="71">
        <v>1.706</v>
      </c>
      <c r="E1115" s="71">
        <v>89.969135800000004</v>
      </c>
    </row>
    <row r="1116" spans="1:5" x14ac:dyDescent="0.2">
      <c r="A1116" s="70" t="s">
        <v>1970</v>
      </c>
      <c r="B1116" s="70" t="s">
        <v>1969</v>
      </c>
      <c r="C1116" s="70" t="s">
        <v>1970</v>
      </c>
      <c r="D1116" s="71">
        <v>1.0249999999999999</v>
      </c>
      <c r="E1116" s="71">
        <v>32.9787234</v>
      </c>
    </row>
    <row r="1117" spans="1:5" x14ac:dyDescent="0.2">
      <c r="A1117" s="70" t="s">
        <v>1996</v>
      </c>
      <c r="B1117" s="70" t="s">
        <v>1995</v>
      </c>
      <c r="C1117" s="70" t="s">
        <v>1996</v>
      </c>
      <c r="D1117" s="71">
        <v>0.88800000000000001</v>
      </c>
      <c r="E1117" s="71">
        <v>36.138613900000003</v>
      </c>
    </row>
    <row r="1118" spans="1:5" x14ac:dyDescent="0.2">
      <c r="A1118" s="70" t="s">
        <v>1998</v>
      </c>
      <c r="B1118" s="70" t="s">
        <v>1997</v>
      </c>
      <c r="C1118" s="70" t="s">
        <v>1998</v>
      </c>
      <c r="D1118" s="71">
        <v>0.95599999999999996</v>
      </c>
      <c r="E1118" s="71">
        <v>38.392857100000001</v>
      </c>
    </row>
    <row r="1119" spans="1:5" x14ac:dyDescent="0.2">
      <c r="A1119" s="70" t="s">
        <v>1998</v>
      </c>
      <c r="B1119" s="70" t="s">
        <v>1997</v>
      </c>
      <c r="C1119" s="70" t="s">
        <v>1998</v>
      </c>
      <c r="D1119" s="71">
        <v>0.95599999999999996</v>
      </c>
      <c r="E1119" s="71">
        <v>15.7738095</v>
      </c>
    </row>
    <row r="1120" spans="1:5" x14ac:dyDescent="0.2">
      <c r="A1120" s="70" t="s">
        <v>1886</v>
      </c>
      <c r="B1120" s="70" t="s">
        <v>1885</v>
      </c>
      <c r="C1120" s="70" t="s">
        <v>1886</v>
      </c>
      <c r="D1120" s="71">
        <v>1.37</v>
      </c>
      <c r="E1120" s="71">
        <v>23.056994799999998</v>
      </c>
    </row>
    <row r="1121" spans="1:5" x14ac:dyDescent="0.2">
      <c r="A1121" s="70" t="s">
        <v>1966</v>
      </c>
      <c r="B1121" s="70" t="s">
        <v>1965</v>
      </c>
      <c r="C1121" s="70" t="s">
        <v>1966</v>
      </c>
      <c r="D1121" s="71">
        <v>1.03</v>
      </c>
      <c r="E1121" s="71">
        <v>67.129629600000001</v>
      </c>
    </row>
    <row r="1122" spans="1:5" x14ac:dyDescent="0.2">
      <c r="A1122" s="70" t="s">
        <v>1812</v>
      </c>
      <c r="B1122" s="70" t="s">
        <v>1811</v>
      </c>
      <c r="C1122" s="70" t="s">
        <v>1812</v>
      </c>
      <c r="D1122" s="71">
        <v>0.41199999999999998</v>
      </c>
      <c r="E1122" s="71">
        <v>5.3418802999999997</v>
      </c>
    </row>
    <row r="1123" spans="1:5" x14ac:dyDescent="0.2">
      <c r="A1123" s="70" t="s">
        <v>1812</v>
      </c>
      <c r="B1123" s="70" t="s">
        <v>1811</v>
      </c>
      <c r="C1123" s="70" t="s">
        <v>1812</v>
      </c>
      <c r="D1123" s="71">
        <v>0.41199999999999998</v>
      </c>
      <c r="E1123" s="71">
        <v>0.94339620000000002</v>
      </c>
    </row>
    <row r="1124" spans="1:5" x14ac:dyDescent="0.2">
      <c r="A1124" s="70" t="s">
        <v>1900</v>
      </c>
      <c r="B1124" s="70" t="s">
        <v>1899</v>
      </c>
      <c r="C1124" s="70" t="s">
        <v>1900</v>
      </c>
      <c r="D1124" s="71">
        <v>0.95899999999999996</v>
      </c>
      <c r="E1124" s="71">
        <v>63.425925900000003</v>
      </c>
    </row>
    <row r="1125" spans="1:5" x14ac:dyDescent="0.2">
      <c r="A1125" s="70" t="s">
        <v>1900</v>
      </c>
      <c r="B1125" s="70" t="s">
        <v>1899</v>
      </c>
      <c r="C1125" s="70" t="s">
        <v>1900</v>
      </c>
      <c r="D1125" s="71">
        <v>0.95899999999999996</v>
      </c>
      <c r="E1125" s="71">
        <v>36.346153800000003</v>
      </c>
    </row>
    <row r="1126" spans="1:5" x14ac:dyDescent="0.2">
      <c r="A1126" s="70" t="s">
        <v>1894</v>
      </c>
      <c r="B1126" s="70" t="s">
        <v>1893</v>
      </c>
      <c r="C1126" s="70" t="s">
        <v>1894</v>
      </c>
      <c r="D1126" s="71">
        <v>0.58799999999999997</v>
      </c>
      <c r="E1126" s="71">
        <v>5.4761905000000004</v>
      </c>
    </row>
    <row r="1127" spans="1:5" x14ac:dyDescent="0.2">
      <c r="A1127" s="70" t="s">
        <v>1780</v>
      </c>
      <c r="B1127" s="70" t="s">
        <v>1779</v>
      </c>
      <c r="C1127" s="70" t="s">
        <v>1780</v>
      </c>
      <c r="D1127" s="71">
        <v>1.5329999999999999</v>
      </c>
      <c r="E1127" s="71">
        <v>45.151515199999999</v>
      </c>
    </row>
    <row r="1128" spans="1:5" x14ac:dyDescent="0.2">
      <c r="A1128" s="70" t="s">
        <v>1784</v>
      </c>
      <c r="B1128" s="70" t="s">
        <v>1783</v>
      </c>
      <c r="C1128" s="70" t="s">
        <v>1784</v>
      </c>
      <c r="D1128" s="71">
        <v>0.98199999999999998</v>
      </c>
      <c r="E1128" s="71">
        <v>12.694300500000001</v>
      </c>
    </row>
    <row r="1129" spans="1:5" x14ac:dyDescent="0.2">
      <c r="A1129" s="70" t="s">
        <v>1784</v>
      </c>
      <c r="B1129" s="70" t="s">
        <v>1783</v>
      </c>
      <c r="C1129" s="70" t="s">
        <v>1784</v>
      </c>
      <c r="D1129" s="71">
        <v>0.98199999999999998</v>
      </c>
      <c r="E1129" s="71">
        <v>10</v>
      </c>
    </row>
    <row r="1130" spans="1:5" x14ac:dyDescent="0.2">
      <c r="A1130" s="70" t="s">
        <v>1786</v>
      </c>
      <c r="B1130" s="70" t="s">
        <v>1785</v>
      </c>
      <c r="C1130" s="70" t="s">
        <v>1786</v>
      </c>
      <c r="D1130" s="71">
        <v>4.9690000000000003</v>
      </c>
      <c r="E1130" s="71">
        <v>80.357142899999999</v>
      </c>
    </row>
    <row r="1131" spans="1:5" x14ac:dyDescent="0.2">
      <c r="A1131" s="70" t="s">
        <v>1786</v>
      </c>
      <c r="B1131" s="70" t="s">
        <v>1785</v>
      </c>
      <c r="C1131" s="70" t="s">
        <v>1786</v>
      </c>
      <c r="D1131" s="71">
        <v>4.9690000000000003</v>
      </c>
      <c r="E1131" s="71">
        <v>74.367088600000002</v>
      </c>
    </row>
    <row r="1132" spans="1:5" x14ac:dyDescent="0.2">
      <c r="A1132" s="70" t="s">
        <v>1794</v>
      </c>
      <c r="B1132" s="70" t="s">
        <v>1793</v>
      </c>
      <c r="C1132" s="70" t="s">
        <v>1794</v>
      </c>
      <c r="D1132" s="71">
        <v>2.3879999999999999</v>
      </c>
      <c r="E1132" s="71">
        <v>83.333333300000007</v>
      </c>
    </row>
    <row r="1133" spans="1:5" x14ac:dyDescent="0.2">
      <c r="A1133" s="70" t="s">
        <v>1796</v>
      </c>
      <c r="B1133" s="70" t="s">
        <v>1795</v>
      </c>
      <c r="C1133" s="70" t="s">
        <v>1796</v>
      </c>
      <c r="D1133" s="71">
        <v>1.5720000000000001</v>
      </c>
      <c r="E1133" s="71">
        <v>59.523809499999999</v>
      </c>
    </row>
    <row r="1134" spans="1:5" x14ac:dyDescent="0.2">
      <c r="A1134" s="70" t="s">
        <v>1798</v>
      </c>
      <c r="B1134" s="70" t="s">
        <v>1797</v>
      </c>
      <c r="C1134" s="70" t="s">
        <v>1798</v>
      </c>
      <c r="D1134" s="71">
        <v>2.0369999999999999</v>
      </c>
      <c r="E1134" s="71">
        <v>80.172413800000001</v>
      </c>
    </row>
    <row r="1135" spans="1:5" x14ac:dyDescent="0.2">
      <c r="A1135" s="70" t="s">
        <v>1800</v>
      </c>
      <c r="B1135" s="70" t="s">
        <v>1799</v>
      </c>
      <c r="C1135" s="70" t="s">
        <v>1800</v>
      </c>
      <c r="D1135" s="71">
        <v>1.5369999999999999</v>
      </c>
      <c r="E1135" s="71">
        <v>64.919354799999994</v>
      </c>
    </row>
    <row r="1136" spans="1:5" x14ac:dyDescent="0.2">
      <c r="A1136" s="70" t="s">
        <v>1802</v>
      </c>
      <c r="B1136" s="70" t="s">
        <v>1801</v>
      </c>
      <c r="C1136" s="70" t="s">
        <v>1802</v>
      </c>
      <c r="D1136" s="71">
        <v>1.675</v>
      </c>
      <c r="E1136" s="71">
        <v>70.564516100000006</v>
      </c>
    </row>
    <row r="1137" spans="1:5" x14ac:dyDescent="0.2">
      <c r="A1137" s="70" t="s">
        <v>1804</v>
      </c>
      <c r="B1137" s="70" t="s">
        <v>1803</v>
      </c>
      <c r="C1137" s="70" t="s">
        <v>1804</v>
      </c>
      <c r="D1137" s="71">
        <v>4.4800000000000004</v>
      </c>
      <c r="E1137" s="71">
        <v>90.217391300000003</v>
      </c>
    </row>
    <row r="1138" spans="1:5" x14ac:dyDescent="0.2">
      <c r="A1138" s="70" t="s">
        <v>1808</v>
      </c>
      <c r="B1138" s="70" t="s">
        <v>1807</v>
      </c>
      <c r="C1138" s="70" t="s">
        <v>1808</v>
      </c>
      <c r="D1138" s="71">
        <v>3.3239999999999998</v>
      </c>
      <c r="E1138" s="71">
        <v>66.091954000000001</v>
      </c>
    </row>
    <row r="1139" spans="1:5" x14ac:dyDescent="0.2">
      <c r="A1139" s="70" t="s">
        <v>1814</v>
      </c>
      <c r="B1139" s="70" t="s">
        <v>1813</v>
      </c>
      <c r="C1139" s="70" t="s">
        <v>1814</v>
      </c>
      <c r="D1139" s="71">
        <v>4.0049999999999999</v>
      </c>
      <c r="E1139" s="71">
        <v>88.6752137</v>
      </c>
    </row>
    <row r="1140" spans="1:5" x14ac:dyDescent="0.2">
      <c r="A1140" s="70" t="s">
        <v>23593</v>
      </c>
      <c r="B1140" s="70" t="s">
        <v>23594</v>
      </c>
      <c r="C1140" s="70" t="s">
        <v>23593</v>
      </c>
      <c r="D1140" s="71">
        <v>3.0579999999999998</v>
      </c>
      <c r="E1140" s="71">
        <v>77.380952399999998</v>
      </c>
    </row>
    <row r="1141" spans="1:5" x14ac:dyDescent="0.2">
      <c r="A1141" s="70" t="s">
        <v>23593</v>
      </c>
      <c r="B1141" s="70" t="s">
        <v>23594</v>
      </c>
      <c r="C1141" s="70" t="s">
        <v>23593</v>
      </c>
      <c r="D1141" s="71">
        <v>3.0579999999999998</v>
      </c>
      <c r="E1141" s="71">
        <v>59.057971000000002</v>
      </c>
    </row>
    <row r="1142" spans="1:5" x14ac:dyDescent="0.2">
      <c r="A1142" s="70" t="s">
        <v>1816</v>
      </c>
      <c r="B1142" s="70" t="s">
        <v>1815</v>
      </c>
      <c r="C1142" s="70" t="s">
        <v>1816</v>
      </c>
      <c r="D1142" s="71">
        <v>0.68799999999999994</v>
      </c>
      <c r="E1142" s="71">
        <v>21.130952400000002</v>
      </c>
    </row>
    <row r="1143" spans="1:5" x14ac:dyDescent="0.2">
      <c r="A1143" s="70" t="s">
        <v>1816</v>
      </c>
      <c r="B1143" s="70" t="s">
        <v>1815</v>
      </c>
      <c r="C1143" s="70" t="s">
        <v>1816</v>
      </c>
      <c r="D1143" s="71">
        <v>0.68799999999999994</v>
      </c>
      <c r="E1143" s="71">
        <v>8.1818182000000004</v>
      </c>
    </row>
    <row r="1144" spans="1:5" x14ac:dyDescent="0.2">
      <c r="A1144" s="70" t="s">
        <v>1822</v>
      </c>
      <c r="B1144" s="70" t="s">
        <v>1821</v>
      </c>
      <c r="C1144" s="70" t="s">
        <v>1822</v>
      </c>
      <c r="D1144" s="71">
        <v>0.92700000000000005</v>
      </c>
      <c r="E1144" s="71">
        <v>15.5172414</v>
      </c>
    </row>
    <row r="1145" spans="1:5" x14ac:dyDescent="0.2">
      <c r="A1145" s="70" t="s">
        <v>1827</v>
      </c>
      <c r="B1145" s="70" t="s">
        <v>1826</v>
      </c>
      <c r="C1145" s="70" t="s">
        <v>1827</v>
      </c>
      <c r="D1145" s="71">
        <v>3.66</v>
      </c>
      <c r="E1145" s="71">
        <v>73.774509800000004</v>
      </c>
    </row>
    <row r="1146" spans="1:5" x14ac:dyDescent="0.2">
      <c r="A1146" s="70" t="s">
        <v>1827</v>
      </c>
      <c r="B1146" s="70" t="s">
        <v>1826</v>
      </c>
      <c r="C1146" s="70" t="s">
        <v>1827</v>
      </c>
      <c r="D1146" s="71">
        <v>3.66</v>
      </c>
      <c r="E1146" s="71">
        <v>63.653136500000002</v>
      </c>
    </row>
    <row r="1147" spans="1:5" x14ac:dyDescent="0.2">
      <c r="A1147" s="70" t="s">
        <v>1820</v>
      </c>
      <c r="B1147" s="70" t="s">
        <v>1819</v>
      </c>
      <c r="C1147" s="70" t="s">
        <v>1820</v>
      </c>
      <c r="D1147" s="71">
        <v>2.044</v>
      </c>
      <c r="E1147" s="71">
        <v>43.103448299999997</v>
      </c>
    </row>
    <row r="1148" spans="1:5" x14ac:dyDescent="0.2">
      <c r="A1148" s="70" t="s">
        <v>24818</v>
      </c>
      <c r="B1148" s="70" t="s">
        <v>1823</v>
      </c>
      <c r="C1148" s="70" t="s">
        <v>24818</v>
      </c>
      <c r="D1148" s="71">
        <v>2.7050000000000001</v>
      </c>
      <c r="E1148" s="71">
        <v>42.592592600000003</v>
      </c>
    </row>
    <row r="1149" spans="1:5" x14ac:dyDescent="0.2">
      <c r="A1149" s="70" t="s">
        <v>1825</v>
      </c>
      <c r="B1149" s="70" t="s">
        <v>1824</v>
      </c>
      <c r="C1149" s="70" t="s">
        <v>1825</v>
      </c>
      <c r="D1149" s="71">
        <v>1.5</v>
      </c>
      <c r="E1149" s="71">
        <v>21.612903200000002</v>
      </c>
    </row>
    <row r="1150" spans="1:5" x14ac:dyDescent="0.2">
      <c r="A1150" s="70" t="s">
        <v>1829</v>
      </c>
      <c r="B1150" s="70" t="s">
        <v>1828</v>
      </c>
      <c r="C1150" s="70" t="s">
        <v>1829</v>
      </c>
      <c r="D1150" s="71">
        <v>0.50700000000000001</v>
      </c>
      <c r="E1150" s="71">
        <v>6.7307692000000001</v>
      </c>
    </row>
    <row r="1151" spans="1:5" x14ac:dyDescent="0.2">
      <c r="A1151" s="70" t="s">
        <v>1831</v>
      </c>
      <c r="B1151" s="70" t="s">
        <v>1830</v>
      </c>
      <c r="C1151" s="70" t="s">
        <v>1831</v>
      </c>
      <c r="D1151" s="71">
        <v>1.4119999999999999</v>
      </c>
      <c r="E1151" s="71">
        <v>27.2058824</v>
      </c>
    </row>
    <row r="1152" spans="1:5" x14ac:dyDescent="0.2">
      <c r="A1152" s="70" t="s">
        <v>1835</v>
      </c>
      <c r="B1152" s="70" t="s">
        <v>1834</v>
      </c>
      <c r="C1152" s="70" t="s">
        <v>1835</v>
      </c>
      <c r="D1152" s="71">
        <v>1.877</v>
      </c>
      <c r="E1152" s="71">
        <v>40.384615400000001</v>
      </c>
    </row>
    <row r="1153" spans="1:5" x14ac:dyDescent="0.2">
      <c r="A1153" s="70" t="s">
        <v>1837</v>
      </c>
      <c r="B1153" s="70" t="s">
        <v>1836</v>
      </c>
      <c r="C1153" s="70" t="s">
        <v>1837</v>
      </c>
      <c r="D1153" s="71">
        <v>1.595</v>
      </c>
      <c r="E1153" s="71">
        <v>65.476190500000001</v>
      </c>
    </row>
    <row r="1154" spans="1:5" x14ac:dyDescent="0.2">
      <c r="A1154" s="70" t="s">
        <v>1837</v>
      </c>
      <c r="B1154" s="70" t="s">
        <v>1836</v>
      </c>
      <c r="C1154" s="70" t="s">
        <v>1837</v>
      </c>
      <c r="D1154" s="71">
        <v>1.595</v>
      </c>
      <c r="E1154" s="71">
        <v>62.676056299999999</v>
      </c>
    </row>
    <row r="1155" spans="1:5" x14ac:dyDescent="0.2">
      <c r="A1155" s="70" t="s">
        <v>1839</v>
      </c>
      <c r="B1155" s="70" t="s">
        <v>1838</v>
      </c>
      <c r="C1155" s="70" t="s">
        <v>1839</v>
      </c>
      <c r="D1155" s="71">
        <v>0.39600000000000002</v>
      </c>
      <c r="E1155" s="71">
        <v>6.0646899999999997</v>
      </c>
    </row>
    <row r="1156" spans="1:5" x14ac:dyDescent="0.2">
      <c r="A1156" s="70" t="s">
        <v>1841</v>
      </c>
      <c r="B1156" s="70" t="s">
        <v>1840</v>
      </c>
      <c r="C1156" s="70" t="s">
        <v>1841</v>
      </c>
      <c r="D1156" s="71">
        <v>5.7990000000000004</v>
      </c>
      <c r="E1156" s="71">
        <v>98.387096799999995</v>
      </c>
    </row>
    <row r="1157" spans="1:5" x14ac:dyDescent="0.2">
      <c r="A1157" s="70" t="s">
        <v>1847</v>
      </c>
      <c r="B1157" s="70" t="s">
        <v>1846</v>
      </c>
      <c r="C1157" s="70" t="s">
        <v>1847</v>
      </c>
      <c r="D1157" s="71">
        <v>2.573</v>
      </c>
      <c r="E1157" s="71">
        <v>66.062176199999996</v>
      </c>
    </row>
    <row r="1158" spans="1:5" x14ac:dyDescent="0.2">
      <c r="A1158" s="70" t="s">
        <v>1849</v>
      </c>
      <c r="B1158" s="70" t="s">
        <v>1848</v>
      </c>
      <c r="C1158" s="70" t="s">
        <v>1849</v>
      </c>
      <c r="D1158" s="71">
        <v>4.6859999999999999</v>
      </c>
      <c r="E1158" s="71">
        <v>97.368421100000006</v>
      </c>
    </row>
    <row r="1159" spans="1:5" x14ac:dyDescent="0.2">
      <c r="A1159" s="70" t="s">
        <v>1849</v>
      </c>
      <c r="B1159" s="70" t="s">
        <v>1848</v>
      </c>
      <c r="C1159" s="70" t="s">
        <v>1849</v>
      </c>
      <c r="D1159" s="71">
        <v>4.6859999999999999</v>
      </c>
      <c r="E1159" s="71">
        <v>87.575757600000003</v>
      </c>
    </row>
    <row r="1160" spans="1:5" x14ac:dyDescent="0.2">
      <c r="A1160" s="70" t="s">
        <v>1851</v>
      </c>
      <c r="B1160" s="70" t="s">
        <v>1850</v>
      </c>
      <c r="C1160" s="70" t="s">
        <v>1851</v>
      </c>
      <c r="D1160" s="71">
        <v>1.5</v>
      </c>
      <c r="E1160" s="71">
        <v>46.323529399999998</v>
      </c>
    </row>
    <row r="1161" spans="1:5" x14ac:dyDescent="0.2">
      <c r="A1161" s="70" t="s">
        <v>1853</v>
      </c>
      <c r="B1161" s="70" t="s">
        <v>1852</v>
      </c>
      <c r="C1161" s="70" t="s">
        <v>1853</v>
      </c>
      <c r="D1161" s="71">
        <v>2.0329999999999999</v>
      </c>
      <c r="E1161" s="71">
        <v>69.852941200000004</v>
      </c>
    </row>
    <row r="1162" spans="1:5" x14ac:dyDescent="0.2">
      <c r="A1162" s="70" t="s">
        <v>1855</v>
      </c>
      <c r="B1162" s="70" t="s">
        <v>1854</v>
      </c>
      <c r="C1162" s="70" t="s">
        <v>1855</v>
      </c>
      <c r="D1162" s="71">
        <v>0.74</v>
      </c>
      <c r="E1162" s="71">
        <v>44.598765399999998</v>
      </c>
    </row>
    <row r="1163" spans="1:5" x14ac:dyDescent="0.2">
      <c r="A1163" s="70" t="s">
        <v>1855</v>
      </c>
      <c r="B1163" s="70" t="s">
        <v>1854</v>
      </c>
      <c r="C1163" s="70" t="s">
        <v>1855</v>
      </c>
      <c r="D1163" s="71">
        <v>0.74</v>
      </c>
      <c r="E1163" s="71">
        <v>22.5</v>
      </c>
    </row>
    <row r="1164" spans="1:5" x14ac:dyDescent="0.2">
      <c r="A1164" s="70" t="s">
        <v>24819</v>
      </c>
      <c r="B1164" s="70" t="s">
        <v>1856</v>
      </c>
      <c r="C1164" s="70" t="s">
        <v>24819</v>
      </c>
      <c r="D1164" s="71">
        <v>2.157</v>
      </c>
      <c r="E1164" s="71">
        <v>40.9677419</v>
      </c>
    </row>
    <row r="1165" spans="1:5" x14ac:dyDescent="0.2">
      <c r="A1165" s="70" t="s">
        <v>1860</v>
      </c>
      <c r="B1165" s="70" t="s">
        <v>1859</v>
      </c>
      <c r="C1165" s="70" t="s">
        <v>1860</v>
      </c>
      <c r="D1165" s="71">
        <v>1.0669999999999999</v>
      </c>
      <c r="E1165" s="71">
        <v>18.235294100000001</v>
      </c>
    </row>
    <row r="1166" spans="1:5" x14ac:dyDescent="0.2">
      <c r="A1166" s="70" t="s">
        <v>1862</v>
      </c>
      <c r="B1166" s="70" t="s">
        <v>1861</v>
      </c>
      <c r="C1166" s="70" t="s">
        <v>1862</v>
      </c>
      <c r="D1166" s="71">
        <v>2.3180000000000001</v>
      </c>
      <c r="E1166" s="71">
        <v>54.25</v>
      </c>
    </row>
    <row r="1167" spans="1:5" x14ac:dyDescent="0.2">
      <c r="A1167" s="70" t="s">
        <v>1862</v>
      </c>
      <c r="B1167" s="70" t="s">
        <v>1861</v>
      </c>
      <c r="C1167" s="70" t="s">
        <v>1862</v>
      </c>
      <c r="D1167" s="71">
        <v>2.3180000000000001</v>
      </c>
      <c r="E1167" s="71">
        <v>45</v>
      </c>
    </row>
    <row r="1168" spans="1:5" x14ac:dyDescent="0.2">
      <c r="A1168" s="70" t="s">
        <v>1864</v>
      </c>
      <c r="B1168" s="70" t="s">
        <v>1863</v>
      </c>
      <c r="C1168" s="70" t="s">
        <v>1864</v>
      </c>
      <c r="D1168" s="71">
        <v>0.98899999999999999</v>
      </c>
      <c r="E1168" s="71">
        <v>64.969135800000004</v>
      </c>
    </row>
    <row r="1169" spans="1:5" x14ac:dyDescent="0.2">
      <c r="A1169" s="70" t="s">
        <v>1866</v>
      </c>
      <c r="B1169" s="70" t="s">
        <v>1865</v>
      </c>
      <c r="C1169" s="70" t="s">
        <v>1866</v>
      </c>
      <c r="D1169" s="71">
        <v>1.1919999999999999</v>
      </c>
      <c r="E1169" s="71">
        <v>17.875647699999998</v>
      </c>
    </row>
    <row r="1170" spans="1:5" x14ac:dyDescent="0.2">
      <c r="A1170" s="70" t="s">
        <v>1868</v>
      </c>
      <c r="B1170" s="70" t="s">
        <v>1867</v>
      </c>
      <c r="C1170" s="70" t="s">
        <v>1868</v>
      </c>
      <c r="D1170" s="71">
        <v>2.9039999999999999</v>
      </c>
      <c r="E1170" s="71">
        <v>54.605263200000003</v>
      </c>
    </row>
    <row r="1171" spans="1:5" x14ac:dyDescent="0.2">
      <c r="A1171" s="70" t="s">
        <v>1872</v>
      </c>
      <c r="B1171" s="70" t="s">
        <v>1871</v>
      </c>
      <c r="C1171" s="70" t="s">
        <v>1872</v>
      </c>
      <c r="D1171" s="71">
        <v>2.125</v>
      </c>
      <c r="E1171" s="71">
        <v>19.886363599999999</v>
      </c>
    </row>
    <row r="1172" spans="1:5" x14ac:dyDescent="0.2">
      <c r="A1172" s="70" t="s">
        <v>1874</v>
      </c>
      <c r="B1172" s="70" t="s">
        <v>1873</v>
      </c>
      <c r="C1172" s="70" t="s">
        <v>1874</v>
      </c>
      <c r="D1172" s="71">
        <v>1.5349999999999999</v>
      </c>
      <c r="E1172" s="71">
        <v>68.333333300000007</v>
      </c>
    </row>
    <row r="1173" spans="1:5" x14ac:dyDescent="0.2">
      <c r="A1173" s="70" t="s">
        <v>1874</v>
      </c>
      <c r="B1173" s="70" t="s">
        <v>1873</v>
      </c>
      <c r="C1173" s="70" t="s">
        <v>1874</v>
      </c>
      <c r="D1173" s="71">
        <v>1.5349999999999999</v>
      </c>
      <c r="E1173" s="71">
        <v>32.795698899999998</v>
      </c>
    </row>
    <row r="1174" spans="1:5" x14ac:dyDescent="0.2">
      <c r="A1174" s="70" t="s">
        <v>1874</v>
      </c>
      <c r="B1174" s="70" t="s">
        <v>1873</v>
      </c>
      <c r="C1174" s="70" t="s">
        <v>1874</v>
      </c>
      <c r="D1174" s="71">
        <v>1.5349999999999999</v>
      </c>
      <c r="E1174" s="71">
        <v>29.792746099999999</v>
      </c>
    </row>
    <row r="1175" spans="1:5" x14ac:dyDescent="0.2">
      <c r="A1175" s="70" t="s">
        <v>1876</v>
      </c>
      <c r="B1175" s="70" t="s">
        <v>1875</v>
      </c>
      <c r="C1175" s="70" t="s">
        <v>1876</v>
      </c>
      <c r="D1175" s="71">
        <v>1.3680000000000001</v>
      </c>
      <c r="E1175" s="71">
        <v>19.4915254</v>
      </c>
    </row>
    <row r="1176" spans="1:5" x14ac:dyDescent="0.2">
      <c r="A1176" s="70" t="s">
        <v>1888</v>
      </c>
      <c r="B1176" s="70" t="s">
        <v>1887</v>
      </c>
      <c r="C1176" s="70" t="s">
        <v>1888</v>
      </c>
      <c r="D1176" s="71">
        <v>0.90500000000000003</v>
      </c>
      <c r="E1176" s="71">
        <v>6.6176471000000001</v>
      </c>
    </row>
    <row r="1177" spans="1:5" x14ac:dyDescent="0.2">
      <c r="A1177" s="70" t="s">
        <v>1890</v>
      </c>
      <c r="B1177" s="70" t="s">
        <v>1889</v>
      </c>
      <c r="C1177" s="70" t="s">
        <v>1890</v>
      </c>
      <c r="D1177" s="71">
        <v>4.1239999999999997</v>
      </c>
      <c r="E1177" s="71">
        <v>79.166666699999993</v>
      </c>
    </row>
    <row r="1178" spans="1:5" x14ac:dyDescent="0.2">
      <c r="A1178" s="70" t="s">
        <v>1892</v>
      </c>
      <c r="B1178" s="70" t="s">
        <v>1891</v>
      </c>
      <c r="C1178" s="70" t="s">
        <v>1892</v>
      </c>
      <c r="D1178" s="71">
        <v>21.317</v>
      </c>
      <c r="E1178" s="71">
        <v>96.666666699999993</v>
      </c>
    </row>
    <row r="1179" spans="1:5" x14ac:dyDescent="0.2">
      <c r="A1179" s="70" t="s">
        <v>1896</v>
      </c>
      <c r="B1179" s="70" t="s">
        <v>1895</v>
      </c>
      <c r="C1179" s="70" t="s">
        <v>1896</v>
      </c>
      <c r="D1179" s="71">
        <v>2.8029999999999999</v>
      </c>
      <c r="E1179" s="71">
        <v>74.137930999999995</v>
      </c>
    </row>
    <row r="1180" spans="1:5" x14ac:dyDescent="0.2">
      <c r="A1180" s="70" t="s">
        <v>1902</v>
      </c>
      <c r="B1180" s="70" t="s">
        <v>1901</v>
      </c>
      <c r="C1180" s="70" t="s">
        <v>1902</v>
      </c>
      <c r="D1180" s="71">
        <v>3.9180000000000001</v>
      </c>
      <c r="E1180" s="71">
        <v>98.919753099999994</v>
      </c>
    </row>
    <row r="1181" spans="1:5" x14ac:dyDescent="0.2">
      <c r="A1181" s="70" t="s">
        <v>1904</v>
      </c>
      <c r="B1181" s="70" t="s">
        <v>1903</v>
      </c>
      <c r="C1181" s="70" t="s">
        <v>1904</v>
      </c>
      <c r="D1181" s="71">
        <v>0.77800000000000002</v>
      </c>
      <c r="E1181" s="71">
        <v>26.3461538</v>
      </c>
    </row>
    <row r="1182" spans="1:5" x14ac:dyDescent="0.2">
      <c r="A1182" s="70" t="s">
        <v>1904</v>
      </c>
      <c r="B1182" s="70" t="s">
        <v>1903</v>
      </c>
      <c r="C1182" s="70" t="s">
        <v>1904</v>
      </c>
      <c r="D1182" s="71">
        <v>0.77800000000000002</v>
      </c>
      <c r="E1182" s="71">
        <v>9.1911764999999992</v>
      </c>
    </row>
    <row r="1183" spans="1:5" x14ac:dyDescent="0.2">
      <c r="A1183" s="70" t="s">
        <v>1906</v>
      </c>
      <c r="B1183" s="70" t="s">
        <v>1905</v>
      </c>
      <c r="C1183" s="70" t="s">
        <v>1906</v>
      </c>
      <c r="D1183" s="71">
        <v>3.2429999999999999</v>
      </c>
      <c r="E1183" s="71">
        <v>77.878787900000006</v>
      </c>
    </row>
    <row r="1184" spans="1:5" x14ac:dyDescent="0.2">
      <c r="A1184" s="70" t="s">
        <v>1910</v>
      </c>
      <c r="B1184" s="70" t="s">
        <v>1909</v>
      </c>
      <c r="C1184" s="70" t="s">
        <v>1910</v>
      </c>
      <c r="D1184" s="71">
        <v>1.528</v>
      </c>
      <c r="E1184" s="71">
        <v>18.269230799999999</v>
      </c>
    </row>
    <row r="1185" spans="1:5" x14ac:dyDescent="0.2">
      <c r="A1185" s="70" t="s">
        <v>1910</v>
      </c>
      <c r="B1185" s="70" t="s">
        <v>1909</v>
      </c>
      <c r="C1185" s="70" t="s">
        <v>1910</v>
      </c>
      <c r="D1185" s="71">
        <v>1.528</v>
      </c>
      <c r="E1185" s="71">
        <v>15.185185199999999</v>
      </c>
    </row>
    <row r="1186" spans="1:5" x14ac:dyDescent="0.2">
      <c r="A1186" s="70" t="s">
        <v>1914</v>
      </c>
      <c r="B1186" s="70" t="s">
        <v>1913</v>
      </c>
      <c r="C1186" s="70" t="s">
        <v>1914</v>
      </c>
      <c r="D1186" s="71">
        <v>9.0370000000000008</v>
      </c>
      <c r="E1186" s="71">
        <v>95.833333300000007</v>
      </c>
    </row>
    <row r="1187" spans="1:5" x14ac:dyDescent="0.2">
      <c r="A1187" s="70" t="s">
        <v>1914</v>
      </c>
      <c r="B1187" s="70" t="s">
        <v>1913</v>
      </c>
      <c r="C1187" s="70" t="s">
        <v>1914</v>
      </c>
      <c r="D1187" s="71">
        <v>9.0370000000000008</v>
      </c>
      <c r="E1187" s="71">
        <v>93.542435400000002</v>
      </c>
    </row>
    <row r="1188" spans="1:5" x14ac:dyDescent="0.2">
      <c r="A1188" s="70" t="s">
        <v>1916</v>
      </c>
      <c r="B1188" s="70" t="s">
        <v>1915</v>
      </c>
      <c r="C1188" s="70" t="s">
        <v>1916</v>
      </c>
      <c r="D1188" s="71">
        <v>1.131</v>
      </c>
      <c r="E1188" s="71">
        <v>9.7826087000000008</v>
      </c>
    </row>
    <row r="1189" spans="1:5" x14ac:dyDescent="0.2">
      <c r="A1189" s="70" t="s">
        <v>1918</v>
      </c>
      <c r="B1189" s="70" t="s">
        <v>1917</v>
      </c>
      <c r="C1189" s="70" t="s">
        <v>1918</v>
      </c>
      <c r="D1189" s="71">
        <v>1.3779999999999999</v>
      </c>
      <c r="E1189" s="71">
        <v>60.2941176</v>
      </c>
    </row>
    <row r="1190" spans="1:5" x14ac:dyDescent="0.2">
      <c r="A1190" s="70" t="s">
        <v>1920</v>
      </c>
      <c r="B1190" s="70" t="s">
        <v>1919</v>
      </c>
      <c r="C1190" s="70" t="s">
        <v>1920</v>
      </c>
      <c r="D1190" s="71">
        <v>2.6070000000000002</v>
      </c>
      <c r="E1190" s="71">
        <v>59.774436100000003</v>
      </c>
    </row>
    <row r="1191" spans="1:5" x14ac:dyDescent="0.2">
      <c r="A1191" s="70" t="s">
        <v>1922</v>
      </c>
      <c r="B1191" s="70" t="s">
        <v>1921</v>
      </c>
      <c r="C1191" s="70" t="s">
        <v>1922</v>
      </c>
      <c r="D1191" s="71">
        <v>2.8479999999999999</v>
      </c>
      <c r="E1191" s="71">
        <v>44.382022499999998</v>
      </c>
    </row>
    <row r="1192" spans="1:5" x14ac:dyDescent="0.2">
      <c r="A1192" s="70" t="s">
        <v>1922</v>
      </c>
      <c r="B1192" s="70" t="s">
        <v>1921</v>
      </c>
      <c r="C1192" s="70" t="s">
        <v>1922</v>
      </c>
      <c r="D1192" s="71">
        <v>2.8479999999999999</v>
      </c>
      <c r="E1192" s="71">
        <v>38.811188799999996</v>
      </c>
    </row>
    <row r="1193" spans="1:5" x14ac:dyDescent="0.2">
      <c r="A1193" s="70" t="s">
        <v>1926</v>
      </c>
      <c r="B1193" s="70" t="s">
        <v>1925</v>
      </c>
      <c r="C1193" s="70" t="s">
        <v>1926</v>
      </c>
      <c r="D1193" s="71">
        <v>18.274000000000001</v>
      </c>
      <c r="E1193" s="71">
        <v>96.516393399999998</v>
      </c>
    </row>
    <row r="1194" spans="1:5" x14ac:dyDescent="0.2">
      <c r="A1194" s="70" t="s">
        <v>1928</v>
      </c>
      <c r="B1194" s="70" t="s">
        <v>1927</v>
      </c>
      <c r="C1194" s="70" t="s">
        <v>1928</v>
      </c>
      <c r="D1194" s="71">
        <v>2.5830000000000002</v>
      </c>
      <c r="E1194" s="71">
        <v>65.662650600000006</v>
      </c>
    </row>
    <row r="1195" spans="1:5" x14ac:dyDescent="0.2">
      <c r="A1195" s="70" t="s">
        <v>1930</v>
      </c>
      <c r="B1195" s="70" t="s">
        <v>1929</v>
      </c>
      <c r="C1195" s="70" t="s">
        <v>1930</v>
      </c>
      <c r="D1195" s="71">
        <v>1.284</v>
      </c>
      <c r="E1195" s="71">
        <v>32.142857100000001</v>
      </c>
    </row>
    <row r="1196" spans="1:5" x14ac:dyDescent="0.2">
      <c r="A1196" s="70" t="s">
        <v>23595</v>
      </c>
      <c r="B1196" s="70" t="s">
        <v>23596</v>
      </c>
      <c r="C1196" s="70" t="s">
        <v>23595</v>
      </c>
      <c r="D1196" s="71">
        <v>1.681</v>
      </c>
      <c r="E1196" s="71">
        <v>31.862745100000001</v>
      </c>
    </row>
    <row r="1197" spans="1:5" x14ac:dyDescent="0.2">
      <c r="A1197" s="70" t="s">
        <v>1936</v>
      </c>
      <c r="B1197" s="70" t="s">
        <v>1935</v>
      </c>
      <c r="C1197" s="70" t="s">
        <v>1936</v>
      </c>
      <c r="D1197" s="71">
        <v>2.4060000000000001</v>
      </c>
      <c r="E1197" s="71">
        <v>40.555555599999998</v>
      </c>
    </row>
    <row r="1198" spans="1:5" x14ac:dyDescent="0.2">
      <c r="A1198" s="70" t="s">
        <v>1938</v>
      </c>
      <c r="B1198" s="70" t="s">
        <v>1937</v>
      </c>
      <c r="C1198" s="70" t="s">
        <v>1938</v>
      </c>
      <c r="D1198" s="71">
        <v>3.657</v>
      </c>
      <c r="E1198" s="71">
        <v>94.852941200000004</v>
      </c>
    </row>
    <row r="1199" spans="1:5" x14ac:dyDescent="0.2">
      <c r="A1199" s="70" t="s">
        <v>1942</v>
      </c>
      <c r="B1199" s="70" t="s">
        <v>1941</v>
      </c>
      <c r="C1199" s="70" t="s">
        <v>1942</v>
      </c>
      <c r="D1199" s="71">
        <v>2.0830000000000002</v>
      </c>
      <c r="E1199" s="71">
        <v>55.882352900000001</v>
      </c>
    </row>
    <row r="1200" spans="1:5" x14ac:dyDescent="0.2">
      <c r="A1200" s="70" t="s">
        <v>1944</v>
      </c>
      <c r="B1200" s="70" t="s">
        <v>1943</v>
      </c>
      <c r="C1200" s="70" t="s">
        <v>1944</v>
      </c>
      <c r="D1200" s="71">
        <v>1.3540000000000001</v>
      </c>
      <c r="E1200" s="71">
        <v>29.7619048</v>
      </c>
    </row>
    <row r="1201" spans="1:5" x14ac:dyDescent="0.2">
      <c r="A1201" s="70" t="s">
        <v>1948</v>
      </c>
      <c r="B1201" s="70" t="s">
        <v>1947</v>
      </c>
      <c r="C1201" s="70" t="s">
        <v>1948</v>
      </c>
      <c r="D1201" s="71">
        <v>2.3769999999999998</v>
      </c>
      <c r="E1201" s="71">
        <v>84.274193499999996</v>
      </c>
    </row>
    <row r="1202" spans="1:5" x14ac:dyDescent="0.2">
      <c r="A1202" s="70" t="s">
        <v>23597</v>
      </c>
      <c r="B1202" s="70" t="s">
        <v>23598</v>
      </c>
      <c r="C1202" s="70" t="s">
        <v>23597</v>
      </c>
      <c r="D1202" s="71">
        <v>1.2709999999999999</v>
      </c>
      <c r="E1202" s="71">
        <v>45.417789800000001</v>
      </c>
    </row>
    <row r="1203" spans="1:5" x14ac:dyDescent="0.2">
      <c r="A1203" s="70" t="s">
        <v>1952</v>
      </c>
      <c r="B1203" s="70" t="s">
        <v>1951</v>
      </c>
      <c r="C1203" s="70" t="s">
        <v>1952</v>
      </c>
      <c r="D1203" s="71">
        <v>0.752</v>
      </c>
      <c r="E1203" s="71">
        <v>78.571428600000004</v>
      </c>
    </row>
    <row r="1204" spans="1:5" x14ac:dyDescent="0.2">
      <c r="A1204" s="70" t="s">
        <v>1952</v>
      </c>
      <c r="B1204" s="70" t="s">
        <v>1951</v>
      </c>
      <c r="C1204" s="70" t="s">
        <v>1952</v>
      </c>
      <c r="D1204" s="71">
        <v>0.752</v>
      </c>
      <c r="E1204" s="71">
        <v>46.759259299999997</v>
      </c>
    </row>
    <row r="1205" spans="1:5" x14ac:dyDescent="0.2">
      <c r="A1205" s="70" t="s">
        <v>1952</v>
      </c>
      <c r="B1205" s="70" t="s">
        <v>1951</v>
      </c>
      <c r="C1205" s="70" t="s">
        <v>1952</v>
      </c>
      <c r="D1205" s="71">
        <v>0.752</v>
      </c>
      <c r="E1205" s="71">
        <v>23.6538462</v>
      </c>
    </row>
    <row r="1206" spans="1:5" x14ac:dyDescent="0.2">
      <c r="A1206" s="70" t="s">
        <v>1954</v>
      </c>
      <c r="B1206" s="70" t="s">
        <v>1953</v>
      </c>
      <c r="C1206" s="70" t="s">
        <v>1954</v>
      </c>
      <c r="D1206" s="71">
        <v>1.75</v>
      </c>
      <c r="E1206" s="71">
        <v>64.285714299999995</v>
      </c>
    </row>
    <row r="1207" spans="1:5" x14ac:dyDescent="0.2">
      <c r="A1207" s="70" t="s">
        <v>1954</v>
      </c>
      <c r="B1207" s="70" t="s">
        <v>1953</v>
      </c>
      <c r="C1207" s="70" t="s">
        <v>1954</v>
      </c>
      <c r="D1207" s="71">
        <v>1.75</v>
      </c>
      <c r="E1207" s="71">
        <v>45.8333333</v>
      </c>
    </row>
    <row r="1208" spans="1:5" x14ac:dyDescent="0.2">
      <c r="A1208" s="70" t="s">
        <v>1954</v>
      </c>
      <c r="B1208" s="70" t="s">
        <v>1953</v>
      </c>
      <c r="C1208" s="70" t="s">
        <v>1954</v>
      </c>
      <c r="D1208" s="71">
        <v>1.75</v>
      </c>
      <c r="E1208" s="71">
        <v>24.796748000000001</v>
      </c>
    </row>
    <row r="1209" spans="1:5" x14ac:dyDescent="0.2">
      <c r="A1209" s="70" t="s">
        <v>1954</v>
      </c>
      <c r="B1209" s="70" t="s">
        <v>1953</v>
      </c>
      <c r="C1209" s="70" t="s">
        <v>1954</v>
      </c>
      <c r="D1209" s="71">
        <v>1.75</v>
      </c>
      <c r="E1209" s="71">
        <v>19.230769200000001</v>
      </c>
    </row>
    <row r="1210" spans="1:5" x14ac:dyDescent="0.2">
      <c r="A1210" s="70" t="s">
        <v>1960</v>
      </c>
      <c r="B1210" s="70" t="s">
        <v>1959</v>
      </c>
      <c r="C1210" s="70" t="s">
        <v>1960</v>
      </c>
      <c r="D1210" s="71">
        <v>0.91700000000000004</v>
      </c>
      <c r="E1210" s="71">
        <v>23.939393899999999</v>
      </c>
    </row>
    <row r="1211" spans="1:5" x14ac:dyDescent="0.2">
      <c r="A1211" s="70" t="s">
        <v>1962</v>
      </c>
      <c r="B1211" s="70" t="s">
        <v>1961</v>
      </c>
      <c r="C1211" s="70" t="s">
        <v>1962</v>
      </c>
      <c r="D1211" s="71">
        <v>0.33300000000000002</v>
      </c>
      <c r="E1211" s="71">
        <v>21.428571399999999</v>
      </c>
    </row>
    <row r="1212" spans="1:5" x14ac:dyDescent="0.2">
      <c r="A1212" s="70" t="s">
        <v>1972</v>
      </c>
      <c r="B1212" s="70" t="s">
        <v>1971</v>
      </c>
      <c r="C1212" s="70" t="s">
        <v>1972</v>
      </c>
      <c r="D1212" s="71">
        <v>2.65</v>
      </c>
      <c r="E1212" s="71">
        <v>86.693548399999997</v>
      </c>
    </row>
    <row r="1213" spans="1:5" x14ac:dyDescent="0.2">
      <c r="A1213" s="70" t="s">
        <v>1974</v>
      </c>
      <c r="B1213" s="70" t="s">
        <v>1973</v>
      </c>
      <c r="C1213" s="70" t="s">
        <v>1974</v>
      </c>
      <c r="D1213" s="71">
        <v>10.130000000000001</v>
      </c>
      <c r="E1213" s="71">
        <v>99.285714299999995</v>
      </c>
    </row>
    <row r="1214" spans="1:5" x14ac:dyDescent="0.2">
      <c r="A1214" s="70" t="s">
        <v>1976</v>
      </c>
      <c r="B1214" s="70" t="s">
        <v>1975</v>
      </c>
      <c r="C1214" s="70" t="s">
        <v>1976</v>
      </c>
      <c r="D1214" s="71">
        <v>4.0609999999999999</v>
      </c>
      <c r="E1214" s="71">
        <v>88.333333300000007</v>
      </c>
    </row>
    <row r="1215" spans="1:5" x14ac:dyDescent="0.2">
      <c r="A1215" s="70" t="s">
        <v>1976</v>
      </c>
      <c r="B1215" s="70" t="s">
        <v>1975</v>
      </c>
      <c r="C1215" s="70" t="s">
        <v>1976</v>
      </c>
      <c r="D1215" s="71">
        <v>4.0609999999999999</v>
      </c>
      <c r="E1215" s="71">
        <v>64.549180300000003</v>
      </c>
    </row>
    <row r="1216" spans="1:5" x14ac:dyDescent="0.2">
      <c r="A1216" s="70" t="s">
        <v>1978</v>
      </c>
      <c r="B1216" s="70" t="s">
        <v>1977</v>
      </c>
      <c r="C1216" s="70" t="s">
        <v>1978</v>
      </c>
      <c r="D1216" s="71">
        <v>1.367</v>
      </c>
      <c r="E1216" s="71">
        <v>30.714285700000001</v>
      </c>
    </row>
    <row r="1217" spans="1:5" x14ac:dyDescent="0.2">
      <c r="A1217" s="70" t="s">
        <v>1980</v>
      </c>
      <c r="B1217" s="70" t="s">
        <v>1979</v>
      </c>
      <c r="C1217" s="70" t="s">
        <v>1980</v>
      </c>
      <c r="D1217" s="71">
        <v>1.546</v>
      </c>
      <c r="E1217" s="71">
        <v>25</v>
      </c>
    </row>
    <row r="1218" spans="1:5" x14ac:dyDescent="0.2">
      <c r="A1218" s="70" t="s">
        <v>1788</v>
      </c>
      <c r="B1218" s="70" t="s">
        <v>1787</v>
      </c>
      <c r="C1218" s="70" t="s">
        <v>1788</v>
      </c>
      <c r="D1218" s="71">
        <v>1.988</v>
      </c>
      <c r="E1218" s="71">
        <v>76.388888899999998</v>
      </c>
    </row>
    <row r="1219" spans="1:5" x14ac:dyDescent="0.2">
      <c r="A1219" s="70" t="s">
        <v>1788</v>
      </c>
      <c r="B1219" s="70" t="s">
        <v>1787</v>
      </c>
      <c r="C1219" s="70" t="s">
        <v>1788</v>
      </c>
      <c r="D1219" s="71">
        <v>1.988</v>
      </c>
      <c r="E1219" s="71">
        <v>70.277777799999996</v>
      </c>
    </row>
    <row r="1220" spans="1:5" x14ac:dyDescent="0.2">
      <c r="A1220" s="70" t="s">
        <v>1790</v>
      </c>
      <c r="B1220" s="70" t="s">
        <v>1789</v>
      </c>
      <c r="C1220" s="70" t="s">
        <v>1790</v>
      </c>
      <c r="D1220" s="71">
        <v>3.302</v>
      </c>
      <c r="E1220" s="71">
        <v>82.738095200000004</v>
      </c>
    </row>
    <row r="1221" spans="1:5" x14ac:dyDescent="0.2">
      <c r="A1221" s="70" t="s">
        <v>1792</v>
      </c>
      <c r="B1221" s="70" t="s">
        <v>1791</v>
      </c>
      <c r="C1221" s="70" t="s">
        <v>1792</v>
      </c>
      <c r="D1221" s="71">
        <v>4.8360000000000003</v>
      </c>
      <c r="E1221" s="71">
        <v>80.46875</v>
      </c>
    </row>
    <row r="1222" spans="1:5" x14ac:dyDescent="0.2">
      <c r="A1222" s="70" t="s">
        <v>1845</v>
      </c>
      <c r="B1222" s="70" t="s">
        <v>1844</v>
      </c>
      <c r="C1222" s="70" t="s">
        <v>1845</v>
      </c>
      <c r="D1222" s="71">
        <v>1.51</v>
      </c>
      <c r="E1222" s="71">
        <v>60.891089100000002</v>
      </c>
    </row>
    <row r="1223" spans="1:5" x14ac:dyDescent="0.2">
      <c r="A1223" s="70" t="s">
        <v>1884</v>
      </c>
      <c r="B1223" s="70" t="s">
        <v>1883</v>
      </c>
      <c r="C1223" s="70" t="s">
        <v>1884</v>
      </c>
      <c r="D1223" s="71">
        <v>0.75800000000000001</v>
      </c>
      <c r="E1223" s="71">
        <v>29.435483900000001</v>
      </c>
    </row>
    <row r="1224" spans="1:5" x14ac:dyDescent="0.2">
      <c r="A1224" s="70" t="s">
        <v>1912</v>
      </c>
      <c r="B1224" s="70" t="s">
        <v>1911</v>
      </c>
      <c r="C1224" s="70" t="s">
        <v>1912</v>
      </c>
      <c r="D1224" s="71">
        <v>1.9419999999999999</v>
      </c>
      <c r="E1224" s="71">
        <v>60.470085500000003</v>
      </c>
    </row>
    <row r="1225" spans="1:5" x14ac:dyDescent="0.2">
      <c r="A1225" s="70" t="s">
        <v>1924</v>
      </c>
      <c r="B1225" s="70" t="s">
        <v>1923</v>
      </c>
      <c r="C1225" s="70" t="s">
        <v>1924</v>
      </c>
      <c r="D1225" s="71">
        <v>4.7279999999999998</v>
      </c>
      <c r="E1225" s="71">
        <v>82.394366199999993</v>
      </c>
    </row>
    <row r="1226" spans="1:5" x14ac:dyDescent="0.2">
      <c r="A1226" s="70" t="s">
        <v>1956</v>
      </c>
      <c r="B1226" s="70" t="s">
        <v>1955</v>
      </c>
      <c r="C1226" s="70" t="s">
        <v>1956</v>
      </c>
      <c r="D1226" s="71">
        <v>16.102</v>
      </c>
      <c r="E1226" s="71">
        <v>95.3125</v>
      </c>
    </row>
    <row r="1227" spans="1:5" x14ac:dyDescent="0.2">
      <c r="A1227" s="70" t="s">
        <v>1958</v>
      </c>
      <c r="B1227" s="70" t="s">
        <v>1957</v>
      </c>
      <c r="C1227" s="70" t="s">
        <v>1958</v>
      </c>
      <c r="D1227" s="71">
        <v>1.22</v>
      </c>
      <c r="E1227" s="71">
        <v>23.0952381</v>
      </c>
    </row>
    <row r="1228" spans="1:5" x14ac:dyDescent="0.2">
      <c r="A1228" s="70" t="s">
        <v>1982</v>
      </c>
      <c r="B1228" s="70" t="s">
        <v>1981</v>
      </c>
      <c r="C1228" s="70" t="s">
        <v>1982</v>
      </c>
      <c r="D1228" s="71">
        <v>1.5840000000000001</v>
      </c>
      <c r="E1228" s="71">
        <v>38.809523800000001</v>
      </c>
    </row>
    <row r="1229" spans="1:5" x14ac:dyDescent="0.2">
      <c r="A1229" s="70" t="s">
        <v>1982</v>
      </c>
      <c r="B1229" s="70" t="s">
        <v>1981</v>
      </c>
      <c r="C1229" s="70" t="s">
        <v>1982</v>
      </c>
      <c r="D1229" s="71">
        <v>1.5840000000000001</v>
      </c>
      <c r="E1229" s="71">
        <v>24.275362300000001</v>
      </c>
    </row>
    <row r="1230" spans="1:5" x14ac:dyDescent="0.2">
      <c r="A1230" s="70" t="s">
        <v>1984</v>
      </c>
      <c r="B1230" s="70" t="s">
        <v>1983</v>
      </c>
      <c r="C1230" s="70" t="s">
        <v>1984</v>
      </c>
      <c r="D1230" s="71">
        <v>1.456</v>
      </c>
      <c r="E1230" s="71">
        <v>21.3768116</v>
      </c>
    </row>
    <row r="1231" spans="1:5" x14ac:dyDescent="0.2">
      <c r="A1231" s="70" t="s">
        <v>1984</v>
      </c>
      <c r="B1231" s="70" t="s">
        <v>1983</v>
      </c>
      <c r="C1231" s="70" t="s">
        <v>1984</v>
      </c>
      <c r="D1231" s="71">
        <v>1.456</v>
      </c>
      <c r="E1231" s="71">
        <v>10.15625</v>
      </c>
    </row>
    <row r="1232" spans="1:5" x14ac:dyDescent="0.2">
      <c r="A1232" s="70" t="s">
        <v>1986</v>
      </c>
      <c r="B1232" s="70" t="s">
        <v>1985</v>
      </c>
      <c r="C1232" s="70" t="s">
        <v>1986</v>
      </c>
      <c r="D1232" s="71">
        <v>3.6389999999999998</v>
      </c>
      <c r="E1232" s="71">
        <v>84.047618999999997</v>
      </c>
    </row>
    <row r="1233" spans="1:5" x14ac:dyDescent="0.2">
      <c r="A1233" s="70" t="s">
        <v>1986</v>
      </c>
      <c r="B1233" s="70" t="s">
        <v>1985</v>
      </c>
      <c r="C1233" s="70" t="s">
        <v>1986</v>
      </c>
      <c r="D1233" s="71">
        <v>3.6389999999999998</v>
      </c>
      <c r="E1233" s="71">
        <v>69.53125</v>
      </c>
    </row>
    <row r="1234" spans="1:5" x14ac:dyDescent="0.2">
      <c r="A1234" s="70" t="s">
        <v>1986</v>
      </c>
      <c r="B1234" s="70" t="s">
        <v>1985</v>
      </c>
      <c r="C1234" s="70" t="s">
        <v>1986</v>
      </c>
      <c r="D1234" s="71">
        <v>3.6389999999999998</v>
      </c>
      <c r="E1234" s="71">
        <v>64.855072500000006</v>
      </c>
    </row>
    <row r="1235" spans="1:5" x14ac:dyDescent="0.2">
      <c r="A1235" s="70" t="s">
        <v>1988</v>
      </c>
      <c r="B1235" s="70" t="s">
        <v>1987</v>
      </c>
      <c r="C1235" s="70" t="s">
        <v>1988</v>
      </c>
      <c r="D1235" s="71">
        <v>5.9080000000000004</v>
      </c>
      <c r="E1235" s="71">
        <v>98.333333300000007</v>
      </c>
    </row>
    <row r="1236" spans="1:5" x14ac:dyDescent="0.2">
      <c r="A1236" s="70" t="s">
        <v>1988</v>
      </c>
      <c r="B1236" s="70" t="s">
        <v>1987</v>
      </c>
      <c r="C1236" s="70" t="s">
        <v>1988</v>
      </c>
      <c r="D1236" s="71">
        <v>5.9080000000000004</v>
      </c>
      <c r="E1236" s="71">
        <v>91.964285700000005</v>
      </c>
    </row>
    <row r="1237" spans="1:5" x14ac:dyDescent="0.2">
      <c r="A1237" s="70" t="s">
        <v>23599</v>
      </c>
      <c r="B1237" s="70" t="s">
        <v>23600</v>
      </c>
      <c r="C1237" s="70" t="s">
        <v>23599</v>
      </c>
      <c r="D1237" s="71">
        <v>3.2970000000000002</v>
      </c>
      <c r="E1237" s="71">
        <v>53.260869599999999</v>
      </c>
    </row>
    <row r="1238" spans="1:5" x14ac:dyDescent="0.2">
      <c r="A1238" s="70" t="s">
        <v>23599</v>
      </c>
      <c r="B1238" s="70" t="s">
        <v>23600</v>
      </c>
      <c r="C1238" s="70" t="s">
        <v>23599</v>
      </c>
      <c r="D1238" s="71">
        <v>3.2970000000000002</v>
      </c>
      <c r="E1238" s="71">
        <v>50.204917999999999</v>
      </c>
    </row>
    <row r="1239" spans="1:5" x14ac:dyDescent="0.2">
      <c r="A1239" s="70" t="s">
        <v>1990</v>
      </c>
      <c r="B1239" s="70" t="s">
        <v>1989</v>
      </c>
      <c r="C1239" s="70" t="s">
        <v>1990</v>
      </c>
      <c r="D1239" s="71">
        <v>0.99</v>
      </c>
      <c r="E1239" s="71">
        <v>15.952381000000001</v>
      </c>
    </row>
    <row r="1240" spans="1:5" x14ac:dyDescent="0.2">
      <c r="A1240" s="70" t="s">
        <v>1990</v>
      </c>
      <c r="B1240" s="70" t="s">
        <v>1989</v>
      </c>
      <c r="C1240" s="70" t="s">
        <v>1990</v>
      </c>
      <c r="D1240" s="71">
        <v>0.99</v>
      </c>
      <c r="E1240" s="71">
        <v>14.5833333</v>
      </c>
    </row>
    <row r="1241" spans="1:5" x14ac:dyDescent="0.2">
      <c r="A1241" s="70" t="s">
        <v>1992</v>
      </c>
      <c r="B1241" s="70" t="s">
        <v>1991</v>
      </c>
      <c r="C1241" s="70" t="s">
        <v>1992</v>
      </c>
      <c r="D1241" s="71">
        <v>1.125</v>
      </c>
      <c r="E1241" s="71">
        <v>21.190476199999999</v>
      </c>
    </row>
    <row r="1242" spans="1:5" x14ac:dyDescent="0.2">
      <c r="A1242" s="70" t="s">
        <v>1992</v>
      </c>
      <c r="B1242" s="70" t="s">
        <v>1991</v>
      </c>
      <c r="C1242" s="70" t="s">
        <v>1992</v>
      </c>
      <c r="D1242" s="71">
        <v>1.125</v>
      </c>
      <c r="E1242" s="71">
        <v>5.3846154000000004</v>
      </c>
    </row>
    <row r="1243" spans="1:5" x14ac:dyDescent="0.2">
      <c r="A1243" s="70" t="s">
        <v>1994</v>
      </c>
      <c r="B1243" s="70" t="s">
        <v>1993</v>
      </c>
      <c r="C1243" s="70" t="s">
        <v>1994</v>
      </c>
      <c r="D1243" s="71">
        <v>1.96</v>
      </c>
      <c r="E1243" s="71">
        <v>47.927461100000002</v>
      </c>
    </row>
    <row r="1244" spans="1:5" x14ac:dyDescent="0.2">
      <c r="A1244" s="70" t="s">
        <v>1950</v>
      </c>
      <c r="B1244" s="70" t="s">
        <v>1949</v>
      </c>
      <c r="C1244" s="70" t="s">
        <v>1950</v>
      </c>
      <c r="D1244" s="71">
        <v>0.5</v>
      </c>
      <c r="E1244" s="71">
        <v>7.6086957000000002</v>
      </c>
    </row>
    <row r="1245" spans="1:5" x14ac:dyDescent="0.2">
      <c r="A1245" s="70" t="s">
        <v>23601</v>
      </c>
      <c r="B1245" s="70" t="s">
        <v>23602</v>
      </c>
      <c r="C1245" s="70" t="s">
        <v>23601</v>
      </c>
      <c r="D1245" s="71">
        <v>1.85</v>
      </c>
      <c r="E1245" s="71">
        <v>24.2592593</v>
      </c>
    </row>
    <row r="1246" spans="1:5" x14ac:dyDescent="0.2">
      <c r="A1246" s="70" t="s">
        <v>23601</v>
      </c>
      <c r="B1246" s="70" t="s">
        <v>23602</v>
      </c>
      <c r="C1246" s="70" t="s">
        <v>23601</v>
      </c>
      <c r="D1246" s="71">
        <v>1.85</v>
      </c>
      <c r="E1246" s="71">
        <v>23.770491799999999</v>
      </c>
    </row>
    <row r="1247" spans="1:5" x14ac:dyDescent="0.2">
      <c r="A1247" s="70" t="s">
        <v>2000</v>
      </c>
      <c r="B1247" s="70" t="s">
        <v>1999</v>
      </c>
      <c r="C1247" s="70" t="s">
        <v>2000</v>
      </c>
      <c r="D1247" s="71">
        <v>1.889</v>
      </c>
      <c r="E1247" s="71">
        <v>48.809523800000001</v>
      </c>
    </row>
    <row r="1248" spans="1:5" x14ac:dyDescent="0.2">
      <c r="A1248" s="70" t="s">
        <v>2002</v>
      </c>
      <c r="B1248" s="70" t="s">
        <v>2001</v>
      </c>
      <c r="C1248" s="70" t="s">
        <v>2002</v>
      </c>
      <c r="D1248" s="71">
        <v>7.0229999999999997</v>
      </c>
      <c r="E1248" s="71">
        <v>94.047618999999997</v>
      </c>
    </row>
    <row r="1249" spans="1:5" x14ac:dyDescent="0.2">
      <c r="A1249" s="70" t="s">
        <v>2002</v>
      </c>
      <c r="B1249" s="70" t="s">
        <v>2001</v>
      </c>
      <c r="C1249" s="70" t="s">
        <v>2002</v>
      </c>
      <c r="D1249" s="71">
        <v>7.0229999999999997</v>
      </c>
      <c r="E1249" s="71">
        <v>93.604651200000006</v>
      </c>
    </row>
    <row r="1250" spans="1:5" x14ac:dyDescent="0.2">
      <c r="A1250" s="70" t="s">
        <v>2004</v>
      </c>
      <c r="B1250" s="70" t="s">
        <v>2003</v>
      </c>
      <c r="C1250" s="70" t="s">
        <v>2004</v>
      </c>
      <c r="D1250" s="71">
        <v>6.0910000000000002</v>
      </c>
      <c r="E1250" s="71">
        <v>99.206349200000005</v>
      </c>
    </row>
    <row r="1251" spans="1:5" x14ac:dyDescent="0.2">
      <c r="A1251" s="70" t="s">
        <v>2004</v>
      </c>
      <c r="B1251" s="70" t="s">
        <v>2003</v>
      </c>
      <c r="C1251" s="70" t="s">
        <v>2004</v>
      </c>
      <c r="D1251" s="71">
        <v>6.0910000000000002</v>
      </c>
      <c r="E1251" s="71">
        <v>99.107142899999999</v>
      </c>
    </row>
    <row r="1252" spans="1:5" x14ac:dyDescent="0.2">
      <c r="A1252" s="70" t="s">
        <v>2004</v>
      </c>
      <c r="B1252" s="70" t="s">
        <v>2003</v>
      </c>
      <c r="C1252" s="70" t="s">
        <v>2004</v>
      </c>
      <c r="D1252" s="71">
        <v>6.0910000000000002</v>
      </c>
      <c r="E1252" s="71">
        <v>98.943662000000003</v>
      </c>
    </row>
    <row r="1253" spans="1:5" x14ac:dyDescent="0.2">
      <c r="A1253" s="70" t="s">
        <v>2004</v>
      </c>
      <c r="B1253" s="70" t="s">
        <v>2003</v>
      </c>
      <c r="C1253" s="70" t="s">
        <v>2004</v>
      </c>
      <c r="D1253" s="71">
        <v>6.0910000000000002</v>
      </c>
      <c r="E1253" s="71">
        <v>89.423076899999998</v>
      </c>
    </row>
    <row r="1254" spans="1:5" x14ac:dyDescent="0.2">
      <c r="A1254" s="70" t="s">
        <v>2006</v>
      </c>
      <c r="B1254" s="70" t="s">
        <v>2005</v>
      </c>
      <c r="C1254" s="70" t="s">
        <v>2006</v>
      </c>
      <c r="D1254" s="71">
        <v>3.1749999999999998</v>
      </c>
      <c r="E1254" s="71">
        <v>93.888888899999998</v>
      </c>
    </row>
    <row r="1255" spans="1:5" x14ac:dyDescent="0.2">
      <c r="A1255" s="70" t="s">
        <v>2008</v>
      </c>
      <c r="B1255" s="70" t="s">
        <v>2007</v>
      </c>
      <c r="C1255" s="70" t="s">
        <v>2008</v>
      </c>
      <c r="D1255" s="71">
        <v>1.679</v>
      </c>
      <c r="E1255" s="71">
        <v>78.877005299999993</v>
      </c>
    </row>
    <row r="1256" spans="1:5" x14ac:dyDescent="0.2">
      <c r="A1256" s="70" t="s">
        <v>2010</v>
      </c>
      <c r="B1256" s="70" t="s">
        <v>2009</v>
      </c>
      <c r="C1256" s="70" t="s">
        <v>2010</v>
      </c>
      <c r="D1256" s="71">
        <v>32.963000000000001</v>
      </c>
      <c r="E1256" s="71">
        <v>99.264705899999996</v>
      </c>
    </row>
    <row r="1257" spans="1:5" x14ac:dyDescent="0.2">
      <c r="A1257" s="70" t="s">
        <v>2012</v>
      </c>
      <c r="B1257" s="70" t="s">
        <v>2011</v>
      </c>
      <c r="C1257" s="70" t="s">
        <v>2012</v>
      </c>
      <c r="D1257" s="71">
        <v>25.786999999999999</v>
      </c>
      <c r="E1257" s="71">
        <v>99.1582492</v>
      </c>
    </row>
    <row r="1258" spans="1:5" x14ac:dyDescent="0.2">
      <c r="A1258" s="70" t="s">
        <v>2014</v>
      </c>
      <c r="B1258" s="70" t="s">
        <v>2013</v>
      </c>
      <c r="C1258" s="70" t="s">
        <v>2014</v>
      </c>
      <c r="D1258" s="71">
        <v>15.541</v>
      </c>
      <c r="E1258" s="71">
        <v>98.275862099999998</v>
      </c>
    </row>
    <row r="1259" spans="1:5" x14ac:dyDescent="0.2">
      <c r="A1259" s="70" t="s">
        <v>2016</v>
      </c>
      <c r="B1259" s="70" t="s">
        <v>2015</v>
      </c>
      <c r="C1259" s="70" t="s">
        <v>2016</v>
      </c>
      <c r="D1259" s="71">
        <v>11.685</v>
      </c>
      <c r="E1259" s="71">
        <v>96.478873199999995</v>
      </c>
    </row>
    <row r="1260" spans="1:5" x14ac:dyDescent="0.2">
      <c r="A1260" s="70" t="s">
        <v>23603</v>
      </c>
      <c r="B1260" s="70" t="s">
        <v>23604</v>
      </c>
      <c r="C1260" s="70" t="s">
        <v>23603</v>
      </c>
      <c r="D1260" s="71">
        <v>5.4130000000000003</v>
      </c>
      <c r="E1260" s="71">
        <v>78.483606600000002</v>
      </c>
    </row>
    <row r="1261" spans="1:5" x14ac:dyDescent="0.2">
      <c r="A1261" s="70" t="s">
        <v>2018</v>
      </c>
      <c r="B1261" s="70" t="s">
        <v>2017</v>
      </c>
      <c r="C1261" s="70" t="s">
        <v>2018</v>
      </c>
      <c r="D1261" s="71">
        <v>14.667</v>
      </c>
      <c r="E1261" s="71">
        <v>98.780487800000003</v>
      </c>
    </row>
    <row r="1262" spans="1:5" x14ac:dyDescent="0.2">
      <c r="A1262" s="70" t="s">
        <v>2018</v>
      </c>
      <c r="B1262" s="70" t="s">
        <v>2017</v>
      </c>
      <c r="C1262" s="70" t="s">
        <v>2018</v>
      </c>
      <c r="D1262" s="71">
        <v>14.667</v>
      </c>
      <c r="E1262" s="71">
        <v>93.589743600000006</v>
      </c>
    </row>
    <row r="1263" spans="1:5" x14ac:dyDescent="0.2">
      <c r="A1263" s="70" t="s">
        <v>2020</v>
      </c>
      <c r="B1263" s="70" t="s">
        <v>2019</v>
      </c>
      <c r="C1263" s="70" t="s">
        <v>2020</v>
      </c>
      <c r="D1263" s="71">
        <v>9.5609999999999999</v>
      </c>
      <c r="E1263" s="71">
        <v>99.295774600000001</v>
      </c>
    </row>
    <row r="1264" spans="1:5" x14ac:dyDescent="0.2">
      <c r="A1264" s="70" t="s">
        <v>2020</v>
      </c>
      <c r="B1264" s="70" t="s">
        <v>2019</v>
      </c>
      <c r="C1264" s="70" t="s">
        <v>2020</v>
      </c>
      <c r="D1264" s="71">
        <v>9.5609999999999999</v>
      </c>
      <c r="E1264" s="71">
        <v>96.853146899999999</v>
      </c>
    </row>
    <row r="1265" spans="1:5" x14ac:dyDescent="0.2">
      <c r="A1265" s="70" t="s">
        <v>2022</v>
      </c>
      <c r="B1265" s="70" t="s">
        <v>2021</v>
      </c>
      <c r="C1265" s="70" t="s">
        <v>2022</v>
      </c>
      <c r="D1265" s="71">
        <v>13.692</v>
      </c>
      <c r="E1265" s="71">
        <v>99.618320600000004</v>
      </c>
    </row>
    <row r="1266" spans="1:5" x14ac:dyDescent="0.2">
      <c r="A1266" s="70" t="s">
        <v>2022</v>
      </c>
      <c r="B1266" s="70" t="s">
        <v>2021</v>
      </c>
      <c r="C1266" s="70" t="s">
        <v>2022</v>
      </c>
      <c r="D1266" s="71">
        <v>13.692</v>
      </c>
      <c r="E1266" s="71">
        <v>95.454545499999995</v>
      </c>
    </row>
    <row r="1267" spans="1:5" x14ac:dyDescent="0.2">
      <c r="A1267" s="70" t="s">
        <v>2024</v>
      </c>
      <c r="B1267" s="70" t="s">
        <v>2023</v>
      </c>
      <c r="C1267" s="70" t="s">
        <v>2024</v>
      </c>
      <c r="D1267" s="71">
        <v>14.833</v>
      </c>
      <c r="E1267" s="71">
        <v>92.028985500000005</v>
      </c>
    </row>
    <row r="1268" spans="1:5" x14ac:dyDescent="0.2">
      <c r="A1268" s="70" t="s">
        <v>23605</v>
      </c>
      <c r="B1268" s="70" t="s">
        <v>23606</v>
      </c>
      <c r="C1268" s="70" t="s">
        <v>23605</v>
      </c>
      <c r="D1268" s="71">
        <v>6.3479999999999999</v>
      </c>
      <c r="E1268" s="71">
        <v>99.275362299999998</v>
      </c>
    </row>
    <row r="1269" spans="1:5" x14ac:dyDescent="0.2">
      <c r="A1269" s="70" t="s">
        <v>2028</v>
      </c>
      <c r="B1269" s="70" t="s">
        <v>2027</v>
      </c>
      <c r="C1269" s="70" t="s">
        <v>2028</v>
      </c>
      <c r="D1269" s="71">
        <v>9.0890000000000004</v>
      </c>
      <c r="E1269" s="71">
        <v>98.25</v>
      </c>
    </row>
    <row r="1270" spans="1:5" x14ac:dyDescent="0.2">
      <c r="A1270" s="70" t="s">
        <v>2028</v>
      </c>
      <c r="B1270" s="70" t="s">
        <v>2027</v>
      </c>
      <c r="C1270" s="70" t="s">
        <v>2028</v>
      </c>
      <c r="D1270" s="71">
        <v>9.0890000000000004</v>
      </c>
      <c r="E1270" s="71">
        <v>93.382352900000001</v>
      </c>
    </row>
    <row r="1271" spans="1:5" x14ac:dyDescent="0.2">
      <c r="A1271" s="70" t="s">
        <v>2030</v>
      </c>
      <c r="B1271" s="70" t="s">
        <v>2029</v>
      </c>
      <c r="C1271" s="70" t="s">
        <v>2030</v>
      </c>
      <c r="D1271" s="71">
        <v>14.041</v>
      </c>
      <c r="E1271" s="71">
        <v>99.107142899999999</v>
      </c>
    </row>
    <row r="1272" spans="1:5" x14ac:dyDescent="0.2">
      <c r="A1272" s="70" t="s">
        <v>2030</v>
      </c>
      <c r="B1272" s="70" t="s">
        <v>2029</v>
      </c>
      <c r="C1272" s="70" t="s">
        <v>2030</v>
      </c>
      <c r="D1272" s="71">
        <v>14.041</v>
      </c>
      <c r="E1272" s="71">
        <v>97</v>
      </c>
    </row>
    <row r="1273" spans="1:5" x14ac:dyDescent="0.2">
      <c r="A1273" s="70" t="s">
        <v>2032</v>
      </c>
      <c r="B1273" s="70" t="s">
        <v>2031</v>
      </c>
      <c r="C1273" s="70" t="s">
        <v>2032</v>
      </c>
      <c r="D1273" s="71">
        <v>3.5910000000000002</v>
      </c>
      <c r="E1273" s="71">
        <v>89.6226415</v>
      </c>
    </row>
    <row r="1274" spans="1:5" x14ac:dyDescent="0.2">
      <c r="A1274" s="70" t="s">
        <v>2034</v>
      </c>
      <c r="B1274" s="70" t="s">
        <v>2033</v>
      </c>
      <c r="C1274" s="70" t="s">
        <v>2034</v>
      </c>
      <c r="D1274" s="71">
        <v>13.795999999999999</v>
      </c>
      <c r="E1274" s="71">
        <v>99.504950500000007</v>
      </c>
    </row>
    <row r="1275" spans="1:5" x14ac:dyDescent="0.2">
      <c r="A1275" s="70" t="s">
        <v>2036</v>
      </c>
      <c r="B1275" s="70" t="s">
        <v>2035</v>
      </c>
      <c r="C1275" s="70" t="s">
        <v>2036</v>
      </c>
      <c r="D1275" s="71">
        <v>8.0649999999999995</v>
      </c>
      <c r="E1275" s="71">
        <v>96.341463399999995</v>
      </c>
    </row>
    <row r="1276" spans="1:5" x14ac:dyDescent="0.2">
      <c r="A1276" s="70" t="s">
        <v>2036</v>
      </c>
      <c r="B1276" s="70" t="s">
        <v>2035</v>
      </c>
      <c r="C1276" s="70" t="s">
        <v>2036</v>
      </c>
      <c r="D1276" s="71">
        <v>8.0649999999999995</v>
      </c>
      <c r="E1276" s="71">
        <v>94.905660400000002</v>
      </c>
    </row>
    <row r="1277" spans="1:5" x14ac:dyDescent="0.2">
      <c r="A1277" s="70" t="s">
        <v>2038</v>
      </c>
      <c r="B1277" s="70" t="s">
        <v>2037</v>
      </c>
      <c r="C1277" s="70" t="s">
        <v>2038</v>
      </c>
      <c r="D1277" s="71">
        <v>2.0569999999999999</v>
      </c>
      <c r="E1277" s="71">
        <v>71.293800500000003</v>
      </c>
    </row>
    <row r="1278" spans="1:5" x14ac:dyDescent="0.2">
      <c r="A1278" s="70" t="s">
        <v>2038</v>
      </c>
      <c r="B1278" s="70" t="s">
        <v>2037</v>
      </c>
      <c r="C1278" s="70" t="s">
        <v>2038</v>
      </c>
      <c r="D1278" s="71">
        <v>2.0569999999999999</v>
      </c>
      <c r="E1278" s="71">
        <v>67.129629600000001</v>
      </c>
    </row>
    <row r="1279" spans="1:5" x14ac:dyDescent="0.2">
      <c r="A1279" s="70" t="s">
        <v>2040</v>
      </c>
      <c r="B1279" s="70" t="s">
        <v>2039</v>
      </c>
      <c r="C1279" s="70" t="s">
        <v>2040</v>
      </c>
      <c r="D1279" s="71">
        <v>16.306000000000001</v>
      </c>
      <c r="E1279" s="71">
        <v>99.632352900000001</v>
      </c>
    </row>
    <row r="1280" spans="1:5" x14ac:dyDescent="0.2">
      <c r="A1280" s="70" t="s">
        <v>2040</v>
      </c>
      <c r="B1280" s="70" t="s">
        <v>2039</v>
      </c>
      <c r="C1280" s="70" t="s">
        <v>2040</v>
      </c>
      <c r="D1280" s="71">
        <v>16.306000000000001</v>
      </c>
      <c r="E1280" s="71">
        <v>98.529411800000005</v>
      </c>
    </row>
    <row r="1281" spans="1:5" x14ac:dyDescent="0.2">
      <c r="A1281" s="70" t="s">
        <v>2042</v>
      </c>
      <c r="B1281" s="70" t="s">
        <v>2041</v>
      </c>
      <c r="C1281" s="70" t="s">
        <v>2042</v>
      </c>
      <c r="D1281" s="71">
        <v>8.9600000000000009</v>
      </c>
      <c r="E1281" s="71">
        <v>98.201438800000005</v>
      </c>
    </row>
    <row r="1282" spans="1:5" x14ac:dyDescent="0.2">
      <c r="A1282" s="70" t="s">
        <v>2044</v>
      </c>
      <c r="B1282" s="70" t="s">
        <v>2043</v>
      </c>
      <c r="C1282" s="70" t="s">
        <v>2044</v>
      </c>
      <c r="D1282" s="71">
        <v>11.146000000000001</v>
      </c>
      <c r="E1282" s="71">
        <v>97.457627099999996</v>
      </c>
    </row>
    <row r="1283" spans="1:5" x14ac:dyDescent="0.2">
      <c r="A1283" s="70" t="s">
        <v>2046</v>
      </c>
      <c r="B1283" s="70" t="s">
        <v>2045</v>
      </c>
      <c r="C1283" s="70" t="s">
        <v>2046</v>
      </c>
      <c r="D1283" s="71">
        <v>7.2430000000000003</v>
      </c>
      <c r="E1283" s="71">
        <v>91.807909600000002</v>
      </c>
    </row>
    <row r="1284" spans="1:5" x14ac:dyDescent="0.2">
      <c r="A1284" s="70" t="s">
        <v>2048</v>
      </c>
      <c r="B1284" s="70" t="s">
        <v>2047</v>
      </c>
      <c r="C1284" s="70" t="s">
        <v>2048</v>
      </c>
      <c r="D1284" s="71">
        <v>19.899999999999999</v>
      </c>
      <c r="E1284" s="71">
        <v>97.784810100000001</v>
      </c>
    </row>
    <row r="1285" spans="1:5" x14ac:dyDescent="0.2">
      <c r="A1285" s="70" t="s">
        <v>2050</v>
      </c>
      <c r="B1285" s="70" t="s">
        <v>2049</v>
      </c>
      <c r="C1285" s="70" t="s">
        <v>2050</v>
      </c>
      <c r="D1285" s="71">
        <v>2.5880000000000001</v>
      </c>
      <c r="E1285" s="71">
        <v>88.636363599999996</v>
      </c>
    </row>
    <row r="1286" spans="1:5" x14ac:dyDescent="0.2">
      <c r="A1286" s="70" t="s">
        <v>2050</v>
      </c>
      <c r="B1286" s="70" t="s">
        <v>2049</v>
      </c>
      <c r="C1286" s="70" t="s">
        <v>2050</v>
      </c>
      <c r="D1286" s="71">
        <v>2.5880000000000001</v>
      </c>
      <c r="E1286" s="71">
        <v>87</v>
      </c>
    </row>
    <row r="1287" spans="1:5" x14ac:dyDescent="0.2">
      <c r="A1287" s="70" t="s">
        <v>2052</v>
      </c>
      <c r="B1287" s="70" t="s">
        <v>2051</v>
      </c>
      <c r="C1287" s="70" t="s">
        <v>2052</v>
      </c>
      <c r="D1287" s="71">
        <v>2.0259999999999998</v>
      </c>
      <c r="E1287" s="71">
        <v>87.967914399999998</v>
      </c>
    </row>
    <row r="1288" spans="1:5" x14ac:dyDescent="0.2">
      <c r="A1288" s="70" t="s">
        <v>2054</v>
      </c>
      <c r="B1288" s="70" t="s">
        <v>2053</v>
      </c>
      <c r="C1288" s="70" t="s">
        <v>2054</v>
      </c>
      <c r="D1288" s="71">
        <v>16.359000000000002</v>
      </c>
      <c r="E1288" s="71">
        <v>99.528301900000002</v>
      </c>
    </row>
    <row r="1289" spans="1:5" x14ac:dyDescent="0.2">
      <c r="A1289" s="70" t="s">
        <v>2054</v>
      </c>
      <c r="B1289" s="70" t="s">
        <v>2053</v>
      </c>
      <c r="C1289" s="70" t="s">
        <v>2054</v>
      </c>
      <c r="D1289" s="71">
        <v>16.359000000000002</v>
      </c>
      <c r="E1289" s="71">
        <v>99.242424200000002</v>
      </c>
    </row>
    <row r="1290" spans="1:5" x14ac:dyDescent="0.2">
      <c r="A1290" s="70" t="s">
        <v>2054</v>
      </c>
      <c r="B1290" s="70" t="s">
        <v>2053</v>
      </c>
      <c r="C1290" s="70" t="s">
        <v>2054</v>
      </c>
      <c r="D1290" s="71">
        <v>16.359000000000002</v>
      </c>
      <c r="E1290" s="71">
        <v>98.235294100000004</v>
      </c>
    </row>
    <row r="1291" spans="1:5" x14ac:dyDescent="0.2">
      <c r="A1291" s="70" t="s">
        <v>2056</v>
      </c>
      <c r="B1291" s="70" t="s">
        <v>2055</v>
      </c>
      <c r="C1291" s="70" t="s">
        <v>2056</v>
      </c>
      <c r="D1291" s="71">
        <v>12.531000000000001</v>
      </c>
      <c r="E1291" s="71">
        <v>94.108280300000004</v>
      </c>
    </row>
    <row r="1292" spans="1:5" x14ac:dyDescent="0.2">
      <c r="A1292" s="70" t="s">
        <v>2058</v>
      </c>
      <c r="B1292" s="70" t="s">
        <v>2057</v>
      </c>
      <c r="C1292" s="70" t="s">
        <v>2058</v>
      </c>
      <c r="D1292" s="71">
        <v>9.7159999999999993</v>
      </c>
      <c r="E1292" s="71">
        <v>96.014492799999999</v>
      </c>
    </row>
    <row r="1293" spans="1:5" x14ac:dyDescent="0.2">
      <c r="A1293" s="70" t="s">
        <v>2060</v>
      </c>
      <c r="B1293" s="70" t="s">
        <v>2059</v>
      </c>
      <c r="C1293" s="70" t="s">
        <v>2060</v>
      </c>
      <c r="D1293" s="71">
        <v>11</v>
      </c>
      <c r="E1293" s="71">
        <v>93.703703700000005</v>
      </c>
    </row>
    <row r="1294" spans="1:5" x14ac:dyDescent="0.2">
      <c r="A1294" s="70" t="s">
        <v>2062</v>
      </c>
      <c r="B1294" s="70" t="s">
        <v>2061</v>
      </c>
      <c r="C1294" s="70" t="s">
        <v>2062</v>
      </c>
      <c r="D1294" s="71">
        <v>12.547000000000001</v>
      </c>
      <c r="E1294" s="71">
        <v>96.863468600000004</v>
      </c>
    </row>
    <row r="1295" spans="1:5" x14ac:dyDescent="0.2">
      <c r="A1295" s="70" t="s">
        <v>2064</v>
      </c>
      <c r="B1295" s="70" t="s">
        <v>2063</v>
      </c>
      <c r="C1295" s="70" t="s">
        <v>2064</v>
      </c>
      <c r="D1295" s="71">
        <v>8.7780000000000005</v>
      </c>
      <c r="E1295" s="71">
        <v>92.105263199999996</v>
      </c>
    </row>
    <row r="1296" spans="1:5" x14ac:dyDescent="0.2">
      <c r="A1296" s="70" t="s">
        <v>2064</v>
      </c>
      <c r="B1296" s="70" t="s">
        <v>2063</v>
      </c>
      <c r="C1296" s="70" t="s">
        <v>2064</v>
      </c>
      <c r="D1296" s="71">
        <v>8.7780000000000005</v>
      </c>
      <c r="E1296" s="71">
        <v>91.3793103</v>
      </c>
    </row>
    <row r="1297" spans="1:5" x14ac:dyDescent="0.2">
      <c r="A1297" s="70" t="s">
        <v>2066</v>
      </c>
      <c r="B1297" s="70" t="s">
        <v>2065</v>
      </c>
      <c r="C1297" s="70" t="s">
        <v>2066</v>
      </c>
      <c r="D1297" s="71">
        <v>10.897</v>
      </c>
      <c r="E1297" s="71">
        <v>98.314606699999999</v>
      </c>
    </row>
    <row r="1298" spans="1:5" x14ac:dyDescent="0.2">
      <c r="A1298" s="70" t="s">
        <v>2068</v>
      </c>
      <c r="B1298" s="70" t="s">
        <v>2067</v>
      </c>
      <c r="C1298" s="70" t="s">
        <v>2068</v>
      </c>
      <c r="D1298" s="71">
        <v>10.923</v>
      </c>
      <c r="E1298" s="71">
        <v>99.336283199999997</v>
      </c>
    </row>
    <row r="1299" spans="1:5" x14ac:dyDescent="0.2">
      <c r="A1299" s="70" t="s">
        <v>2068</v>
      </c>
      <c r="B1299" s="70" t="s">
        <v>2067</v>
      </c>
      <c r="C1299" s="70" t="s">
        <v>2068</v>
      </c>
      <c r="D1299" s="71">
        <v>10.923</v>
      </c>
      <c r="E1299" s="71">
        <v>98.214285700000005</v>
      </c>
    </row>
    <row r="1300" spans="1:5" x14ac:dyDescent="0.2">
      <c r="A1300" s="70" t="s">
        <v>2070</v>
      </c>
      <c r="B1300" s="70" t="s">
        <v>2069</v>
      </c>
      <c r="C1300" s="70" t="s">
        <v>2070</v>
      </c>
      <c r="D1300" s="71">
        <v>16.75</v>
      </c>
      <c r="E1300" s="71">
        <v>99.358974399999994</v>
      </c>
    </row>
    <row r="1301" spans="1:5" x14ac:dyDescent="0.2">
      <c r="A1301" s="70" t="s">
        <v>2072</v>
      </c>
      <c r="B1301" s="70" t="s">
        <v>2071</v>
      </c>
      <c r="C1301" s="70" t="s">
        <v>2072</v>
      </c>
      <c r="D1301" s="71">
        <v>11.25</v>
      </c>
      <c r="E1301" s="71">
        <v>99.456521699999996</v>
      </c>
    </row>
    <row r="1302" spans="1:5" x14ac:dyDescent="0.2">
      <c r="A1302" s="70" t="s">
        <v>2072</v>
      </c>
      <c r="B1302" s="70" t="s">
        <v>2071</v>
      </c>
      <c r="C1302" s="70" t="s">
        <v>2072</v>
      </c>
      <c r="D1302" s="71">
        <v>11.25</v>
      </c>
      <c r="E1302" s="71">
        <v>98.333333300000007</v>
      </c>
    </row>
    <row r="1303" spans="1:5" x14ac:dyDescent="0.2">
      <c r="A1303" s="70" t="s">
        <v>2074</v>
      </c>
      <c r="B1303" s="70" t="s">
        <v>2073</v>
      </c>
      <c r="C1303" s="70" t="s">
        <v>2074</v>
      </c>
      <c r="D1303" s="71">
        <v>10.638</v>
      </c>
      <c r="E1303" s="71">
        <v>88.364779900000002</v>
      </c>
    </row>
    <row r="1304" spans="1:5" x14ac:dyDescent="0.2">
      <c r="A1304" s="70" t="s">
        <v>2076</v>
      </c>
      <c r="B1304" s="70" t="s">
        <v>2075</v>
      </c>
      <c r="C1304" s="70" t="s">
        <v>2076</v>
      </c>
      <c r="D1304" s="71">
        <v>19.556000000000001</v>
      </c>
      <c r="E1304" s="71">
        <v>98.1481481</v>
      </c>
    </row>
    <row r="1305" spans="1:5" x14ac:dyDescent="0.2">
      <c r="A1305" s="70" t="s">
        <v>2078</v>
      </c>
      <c r="B1305" s="70" t="s">
        <v>2077</v>
      </c>
      <c r="C1305" s="70" t="s">
        <v>2078</v>
      </c>
      <c r="D1305" s="71">
        <v>12.622999999999999</v>
      </c>
      <c r="E1305" s="71">
        <v>98.504273499999996</v>
      </c>
    </row>
    <row r="1306" spans="1:5" x14ac:dyDescent="0.2">
      <c r="A1306" s="70" t="s">
        <v>2080</v>
      </c>
      <c r="B1306" s="70" t="s">
        <v>2079</v>
      </c>
      <c r="C1306" s="70" t="s">
        <v>2080</v>
      </c>
      <c r="D1306" s="71">
        <v>19.54</v>
      </c>
      <c r="E1306" s="71">
        <v>99.786324800000003</v>
      </c>
    </row>
    <row r="1307" spans="1:5" x14ac:dyDescent="0.2">
      <c r="A1307" s="70" t="s">
        <v>2082</v>
      </c>
      <c r="B1307" s="70" t="s">
        <v>2081</v>
      </c>
      <c r="C1307" s="70" t="s">
        <v>2082</v>
      </c>
      <c r="D1307" s="71">
        <v>4</v>
      </c>
      <c r="E1307" s="71">
        <v>95.833333300000007</v>
      </c>
    </row>
    <row r="1308" spans="1:5" x14ac:dyDescent="0.2">
      <c r="A1308" s="70" t="s">
        <v>2084</v>
      </c>
      <c r="B1308" s="70" t="s">
        <v>2083</v>
      </c>
      <c r="C1308" s="70" t="s">
        <v>2084</v>
      </c>
      <c r="D1308" s="71">
        <v>16.463000000000001</v>
      </c>
      <c r="E1308" s="71">
        <v>98.704663199999999</v>
      </c>
    </row>
    <row r="1309" spans="1:5" x14ac:dyDescent="0.2">
      <c r="A1309" s="70" t="s">
        <v>2086</v>
      </c>
      <c r="B1309" s="70" t="s">
        <v>2085</v>
      </c>
      <c r="C1309" s="70" t="s">
        <v>2086</v>
      </c>
      <c r="D1309" s="71">
        <v>2.7450000000000001</v>
      </c>
      <c r="E1309" s="71">
        <v>83.333333300000007</v>
      </c>
    </row>
    <row r="1310" spans="1:5" x14ac:dyDescent="0.2">
      <c r="A1310" s="70" t="s">
        <v>2086</v>
      </c>
      <c r="B1310" s="70" t="s">
        <v>2085</v>
      </c>
      <c r="C1310" s="70" t="s">
        <v>2086</v>
      </c>
      <c r="D1310" s="71">
        <v>2.7450000000000001</v>
      </c>
      <c r="E1310" s="71">
        <v>81.266846400000006</v>
      </c>
    </row>
    <row r="1311" spans="1:5" x14ac:dyDescent="0.2">
      <c r="A1311" s="70" t="s">
        <v>2086</v>
      </c>
      <c r="B1311" s="70" t="s">
        <v>2085</v>
      </c>
      <c r="C1311" s="70" t="s">
        <v>2086</v>
      </c>
      <c r="D1311" s="71">
        <v>2.7450000000000001</v>
      </c>
      <c r="E1311" s="71">
        <v>61.382113799999999</v>
      </c>
    </row>
    <row r="1312" spans="1:5" x14ac:dyDescent="0.2">
      <c r="A1312" s="70" t="s">
        <v>2088</v>
      </c>
      <c r="B1312" s="70" t="s">
        <v>2087</v>
      </c>
      <c r="C1312" s="70" t="s">
        <v>2088</v>
      </c>
      <c r="D1312" s="71">
        <v>6.4</v>
      </c>
      <c r="E1312" s="71">
        <v>99.666666699999993</v>
      </c>
    </row>
    <row r="1313" spans="1:5" x14ac:dyDescent="0.2">
      <c r="A1313" s="70" t="s">
        <v>2090</v>
      </c>
      <c r="B1313" s="70" t="s">
        <v>2089</v>
      </c>
      <c r="C1313" s="70" t="s">
        <v>2090</v>
      </c>
      <c r="D1313" s="71">
        <v>5.0949999999999998</v>
      </c>
      <c r="E1313" s="71">
        <v>98.790322599999996</v>
      </c>
    </row>
    <row r="1314" spans="1:5" x14ac:dyDescent="0.2">
      <c r="A1314" s="70" t="s">
        <v>2090</v>
      </c>
      <c r="B1314" s="70" t="s">
        <v>2089</v>
      </c>
      <c r="C1314" s="70" t="s">
        <v>2090</v>
      </c>
      <c r="D1314" s="71">
        <v>5.0949999999999998</v>
      </c>
      <c r="E1314" s="71">
        <v>96.698113199999995</v>
      </c>
    </row>
    <row r="1315" spans="1:5" x14ac:dyDescent="0.2">
      <c r="A1315" s="70" t="s">
        <v>2092</v>
      </c>
      <c r="B1315" s="70" t="s">
        <v>2091</v>
      </c>
      <c r="C1315" s="70" t="s">
        <v>2092</v>
      </c>
      <c r="D1315" s="71">
        <v>8.0210000000000008</v>
      </c>
      <c r="E1315" s="71">
        <v>95.945945899999998</v>
      </c>
    </row>
    <row r="1316" spans="1:5" x14ac:dyDescent="0.2">
      <c r="A1316" s="70" t="s">
        <v>2094</v>
      </c>
      <c r="B1316" s="70" t="s">
        <v>2093</v>
      </c>
      <c r="C1316" s="70" t="s">
        <v>2094</v>
      </c>
      <c r="D1316" s="71">
        <v>5.8970000000000002</v>
      </c>
      <c r="E1316" s="71">
        <v>92.5</v>
      </c>
    </row>
    <row r="1317" spans="1:5" x14ac:dyDescent="0.2">
      <c r="A1317" s="70" t="s">
        <v>2094</v>
      </c>
      <c r="B1317" s="70" t="s">
        <v>2093</v>
      </c>
      <c r="C1317" s="70" t="s">
        <v>2094</v>
      </c>
      <c r="D1317" s="71">
        <v>5.8970000000000002</v>
      </c>
      <c r="E1317" s="71">
        <v>87.638376399999999</v>
      </c>
    </row>
    <row r="1318" spans="1:5" x14ac:dyDescent="0.2">
      <c r="A1318" s="70" t="s">
        <v>2026</v>
      </c>
      <c r="B1318" s="70" t="s">
        <v>2025</v>
      </c>
      <c r="C1318" s="70" t="s">
        <v>2026</v>
      </c>
      <c r="D1318" s="71">
        <v>4.9870000000000001</v>
      </c>
      <c r="E1318" s="71">
        <v>81.746031700000003</v>
      </c>
    </row>
    <row r="1319" spans="1:5" x14ac:dyDescent="0.2">
      <c r="A1319" s="70" t="s">
        <v>2096</v>
      </c>
      <c r="B1319" s="70" t="s">
        <v>2095</v>
      </c>
      <c r="C1319" s="70" t="s">
        <v>2096</v>
      </c>
      <c r="D1319" s="71">
        <v>1.417</v>
      </c>
      <c r="E1319" s="71">
        <v>24.25</v>
      </c>
    </row>
    <row r="1320" spans="1:5" x14ac:dyDescent="0.2">
      <c r="A1320" s="70" t="s">
        <v>2096</v>
      </c>
      <c r="B1320" s="70" t="s">
        <v>2095</v>
      </c>
      <c r="C1320" s="70" t="s">
        <v>2096</v>
      </c>
      <c r="D1320" s="71">
        <v>1.417</v>
      </c>
      <c r="E1320" s="71">
        <v>19.056603800000001</v>
      </c>
    </row>
    <row r="1321" spans="1:5" x14ac:dyDescent="0.2">
      <c r="A1321" s="70" t="s">
        <v>2096</v>
      </c>
      <c r="B1321" s="70" t="s">
        <v>2095</v>
      </c>
      <c r="C1321" s="70" t="s">
        <v>2096</v>
      </c>
      <c r="D1321" s="71">
        <v>1.417</v>
      </c>
      <c r="E1321" s="71">
        <v>19</v>
      </c>
    </row>
    <row r="1322" spans="1:5" x14ac:dyDescent="0.2">
      <c r="A1322" s="70" t="s">
        <v>23607</v>
      </c>
      <c r="B1322" s="70" t="s">
        <v>23608</v>
      </c>
      <c r="C1322" s="70" t="s">
        <v>23607</v>
      </c>
      <c r="D1322" s="71">
        <v>3.39</v>
      </c>
      <c r="E1322" s="71">
        <v>78.75</v>
      </c>
    </row>
    <row r="1323" spans="1:5" x14ac:dyDescent="0.2">
      <c r="A1323" s="70" t="s">
        <v>23607</v>
      </c>
      <c r="B1323" s="70" t="s">
        <v>23608</v>
      </c>
      <c r="C1323" s="70" t="s">
        <v>23607</v>
      </c>
      <c r="D1323" s="71">
        <v>3.39</v>
      </c>
      <c r="E1323" s="71">
        <v>71</v>
      </c>
    </row>
    <row r="1324" spans="1:5" x14ac:dyDescent="0.2">
      <c r="A1324" s="70" t="s">
        <v>23607</v>
      </c>
      <c r="B1324" s="70" t="s">
        <v>23608</v>
      </c>
      <c r="C1324" s="70" t="s">
        <v>23607</v>
      </c>
      <c r="D1324" s="71">
        <v>3.39</v>
      </c>
      <c r="E1324" s="71">
        <v>67.358490599999996</v>
      </c>
    </row>
    <row r="1325" spans="1:5" x14ac:dyDescent="0.2">
      <c r="A1325" s="70" t="s">
        <v>23609</v>
      </c>
      <c r="B1325" s="70" t="s">
        <v>23610</v>
      </c>
      <c r="C1325" s="70" t="s">
        <v>23609</v>
      </c>
      <c r="D1325" s="71">
        <v>2.9710000000000001</v>
      </c>
      <c r="E1325" s="71">
        <v>70.75</v>
      </c>
    </row>
    <row r="1326" spans="1:5" x14ac:dyDescent="0.2">
      <c r="A1326" s="70" t="s">
        <v>23609</v>
      </c>
      <c r="B1326" s="70" t="s">
        <v>23610</v>
      </c>
      <c r="C1326" s="70" t="s">
        <v>23609</v>
      </c>
      <c r="D1326" s="71">
        <v>2.9710000000000001</v>
      </c>
      <c r="E1326" s="71">
        <v>66.260162600000001</v>
      </c>
    </row>
    <row r="1327" spans="1:5" x14ac:dyDescent="0.2">
      <c r="A1327" s="70" t="s">
        <v>23609</v>
      </c>
      <c r="B1327" s="70" t="s">
        <v>23610</v>
      </c>
      <c r="C1327" s="70" t="s">
        <v>23609</v>
      </c>
      <c r="D1327" s="71">
        <v>2.9710000000000001</v>
      </c>
      <c r="E1327" s="71">
        <v>62.075471700000001</v>
      </c>
    </row>
    <row r="1328" spans="1:5" x14ac:dyDescent="0.2">
      <c r="A1328" s="70" t="s">
        <v>2102</v>
      </c>
      <c r="B1328" s="70" t="s">
        <v>2101</v>
      </c>
      <c r="C1328" s="70" t="s">
        <v>2102</v>
      </c>
      <c r="D1328" s="71">
        <v>0.32600000000000001</v>
      </c>
      <c r="E1328" s="71">
        <v>10.5555556</v>
      </c>
    </row>
    <row r="1329" spans="1:5" x14ac:dyDescent="0.2">
      <c r="A1329" s="70" t="s">
        <v>2106</v>
      </c>
      <c r="B1329" s="70" t="s">
        <v>2105</v>
      </c>
      <c r="C1329" s="70" t="s">
        <v>2106</v>
      </c>
      <c r="D1329" s="71">
        <v>0.15</v>
      </c>
      <c r="E1329" s="71">
        <v>1.6666666999999999</v>
      </c>
    </row>
    <row r="1330" spans="1:5" x14ac:dyDescent="0.2">
      <c r="A1330" s="70" t="s">
        <v>2108</v>
      </c>
      <c r="B1330" s="70" t="s">
        <v>2107</v>
      </c>
      <c r="C1330" s="70" t="s">
        <v>2108</v>
      </c>
      <c r="D1330" s="71">
        <v>0.51300000000000001</v>
      </c>
      <c r="E1330" s="71">
        <v>21.6666667</v>
      </c>
    </row>
    <row r="1331" spans="1:5" x14ac:dyDescent="0.2">
      <c r="A1331" s="70" t="s">
        <v>2110</v>
      </c>
      <c r="B1331" s="70" t="s">
        <v>2109</v>
      </c>
      <c r="C1331" s="70" t="s">
        <v>2110</v>
      </c>
      <c r="D1331" s="71">
        <v>0.45200000000000001</v>
      </c>
      <c r="E1331" s="71">
        <v>5</v>
      </c>
    </row>
    <row r="1332" spans="1:5" x14ac:dyDescent="0.2">
      <c r="A1332" s="70" t="s">
        <v>2114</v>
      </c>
      <c r="B1332" s="70" t="s">
        <v>2113</v>
      </c>
      <c r="C1332" s="70" t="s">
        <v>2114</v>
      </c>
      <c r="D1332" s="71">
        <v>1.383</v>
      </c>
      <c r="E1332" s="71">
        <v>66.111111100000002</v>
      </c>
    </row>
    <row r="1333" spans="1:5" x14ac:dyDescent="0.2">
      <c r="A1333" s="70" t="s">
        <v>2116</v>
      </c>
      <c r="B1333" s="70" t="s">
        <v>2115</v>
      </c>
      <c r="C1333" s="70" t="s">
        <v>2116</v>
      </c>
      <c r="D1333" s="71">
        <v>0.53600000000000003</v>
      </c>
      <c r="E1333" s="71">
        <v>25</v>
      </c>
    </row>
    <row r="1334" spans="1:5" x14ac:dyDescent="0.2">
      <c r="A1334" s="70" t="s">
        <v>2098</v>
      </c>
      <c r="B1334" s="70" t="s">
        <v>2097</v>
      </c>
      <c r="C1334" s="70" t="s">
        <v>2098</v>
      </c>
      <c r="D1334" s="71">
        <v>0.67900000000000005</v>
      </c>
      <c r="E1334" s="71">
        <v>37.222222199999997</v>
      </c>
    </row>
    <row r="1335" spans="1:5" x14ac:dyDescent="0.2">
      <c r="A1335" s="70" t="s">
        <v>2100</v>
      </c>
      <c r="B1335" s="70" t="s">
        <v>2099</v>
      </c>
      <c r="C1335" s="70" t="s">
        <v>2100</v>
      </c>
      <c r="D1335" s="71">
        <v>1.07</v>
      </c>
      <c r="E1335" s="71">
        <v>47.222222199999997</v>
      </c>
    </row>
    <row r="1336" spans="1:5" x14ac:dyDescent="0.2">
      <c r="A1336" s="70" t="s">
        <v>2100</v>
      </c>
      <c r="B1336" s="70" t="s">
        <v>2099</v>
      </c>
      <c r="C1336" s="70" t="s">
        <v>2100</v>
      </c>
      <c r="D1336" s="71">
        <v>1.07</v>
      </c>
      <c r="E1336" s="71">
        <v>25.6653992</v>
      </c>
    </row>
    <row r="1337" spans="1:5" x14ac:dyDescent="0.2">
      <c r="A1337" s="70" t="s">
        <v>2104</v>
      </c>
      <c r="B1337" s="70" t="s">
        <v>2103</v>
      </c>
      <c r="C1337" s="70" t="s">
        <v>2104</v>
      </c>
      <c r="D1337" s="71">
        <v>1.125</v>
      </c>
      <c r="E1337" s="71">
        <v>52.777777800000003</v>
      </c>
    </row>
    <row r="1338" spans="1:5" x14ac:dyDescent="0.2">
      <c r="A1338" s="70" t="s">
        <v>2104</v>
      </c>
      <c r="B1338" s="70" t="s">
        <v>2103</v>
      </c>
      <c r="C1338" s="70" t="s">
        <v>2104</v>
      </c>
      <c r="D1338" s="71">
        <v>1.125</v>
      </c>
      <c r="E1338" s="71">
        <v>19.7058824</v>
      </c>
    </row>
    <row r="1339" spans="1:5" x14ac:dyDescent="0.2">
      <c r="A1339" s="70" t="s">
        <v>2104</v>
      </c>
      <c r="B1339" s="70" t="s">
        <v>2103</v>
      </c>
      <c r="C1339" s="70" t="s">
        <v>2104</v>
      </c>
      <c r="D1339" s="71">
        <v>1.125</v>
      </c>
      <c r="E1339" s="71">
        <v>14.4444444</v>
      </c>
    </row>
    <row r="1340" spans="1:5" x14ac:dyDescent="0.2">
      <c r="A1340" s="70" t="s">
        <v>2112</v>
      </c>
      <c r="B1340" s="70" t="s">
        <v>2111</v>
      </c>
      <c r="C1340" s="70" t="s">
        <v>2112</v>
      </c>
      <c r="D1340" s="71">
        <v>0.68400000000000005</v>
      </c>
      <c r="E1340" s="71">
        <v>38.3333333</v>
      </c>
    </row>
    <row r="1341" spans="1:5" x14ac:dyDescent="0.2">
      <c r="A1341" s="70" t="s">
        <v>2118</v>
      </c>
      <c r="B1341" s="70" t="s">
        <v>2117</v>
      </c>
      <c r="C1341" s="70" t="s">
        <v>2118</v>
      </c>
      <c r="D1341" s="71">
        <v>0.26</v>
      </c>
      <c r="E1341" s="71">
        <v>6.1111110999999996</v>
      </c>
    </row>
    <row r="1342" spans="1:5" x14ac:dyDescent="0.2">
      <c r="A1342" s="70" t="s">
        <v>2120</v>
      </c>
      <c r="B1342" s="70" t="s">
        <v>2119</v>
      </c>
      <c r="C1342" s="70" t="s">
        <v>2120</v>
      </c>
      <c r="D1342" s="71">
        <v>0.45500000000000002</v>
      </c>
      <c r="E1342" s="71">
        <v>18.3333333</v>
      </c>
    </row>
    <row r="1343" spans="1:5" x14ac:dyDescent="0.2">
      <c r="A1343" s="70" t="s">
        <v>2122</v>
      </c>
      <c r="B1343" s="70" t="s">
        <v>2121</v>
      </c>
      <c r="C1343" s="70" t="s">
        <v>2122</v>
      </c>
      <c r="D1343" s="71">
        <v>1.5109999999999999</v>
      </c>
      <c r="E1343" s="71">
        <v>66.549295799999996</v>
      </c>
    </row>
    <row r="1344" spans="1:5" x14ac:dyDescent="0.2">
      <c r="A1344" s="70" t="s">
        <v>2122</v>
      </c>
      <c r="B1344" s="70" t="s">
        <v>2121</v>
      </c>
      <c r="C1344" s="70" t="s">
        <v>2122</v>
      </c>
      <c r="D1344" s="71">
        <v>1.5109999999999999</v>
      </c>
      <c r="E1344" s="71">
        <v>56.3333333</v>
      </c>
    </row>
    <row r="1345" spans="1:5" x14ac:dyDescent="0.2">
      <c r="A1345" s="70" t="s">
        <v>2124</v>
      </c>
      <c r="B1345" s="70" t="s">
        <v>2123</v>
      </c>
      <c r="C1345" s="70" t="s">
        <v>2124</v>
      </c>
      <c r="D1345" s="71">
        <v>2.0489999999999999</v>
      </c>
      <c r="E1345" s="71">
        <v>30.327868899999999</v>
      </c>
    </row>
    <row r="1346" spans="1:5" x14ac:dyDescent="0.2">
      <c r="A1346" s="70" t="s">
        <v>2124</v>
      </c>
      <c r="B1346" s="70" t="s">
        <v>2123</v>
      </c>
      <c r="C1346" s="70" t="s">
        <v>2124</v>
      </c>
      <c r="D1346" s="71">
        <v>2.0489999999999999</v>
      </c>
      <c r="E1346" s="71">
        <v>19.057376999999999</v>
      </c>
    </row>
    <row r="1347" spans="1:5" x14ac:dyDescent="0.2">
      <c r="A1347" s="70" t="s">
        <v>2126</v>
      </c>
      <c r="B1347" s="70" t="s">
        <v>2125</v>
      </c>
      <c r="C1347" s="70" t="s">
        <v>2126</v>
      </c>
      <c r="D1347" s="71">
        <v>2.2599999999999998</v>
      </c>
      <c r="E1347" s="71">
        <v>35.370370399999999</v>
      </c>
    </row>
    <row r="1348" spans="1:5" x14ac:dyDescent="0.2">
      <c r="A1348" s="70" t="s">
        <v>2126</v>
      </c>
      <c r="B1348" s="70" t="s">
        <v>2125</v>
      </c>
      <c r="C1348" s="70" t="s">
        <v>2126</v>
      </c>
      <c r="D1348" s="71">
        <v>2.2599999999999998</v>
      </c>
      <c r="E1348" s="71">
        <v>24.795082000000001</v>
      </c>
    </row>
    <row r="1349" spans="1:5" x14ac:dyDescent="0.2">
      <c r="A1349" s="70" t="s">
        <v>2130</v>
      </c>
      <c r="B1349" s="70" t="s">
        <v>2129</v>
      </c>
      <c r="C1349" s="70" t="s">
        <v>2130</v>
      </c>
      <c r="D1349" s="71">
        <v>1.196</v>
      </c>
      <c r="E1349" s="71">
        <v>39.873417699999997</v>
      </c>
    </row>
    <row r="1350" spans="1:5" x14ac:dyDescent="0.2">
      <c r="A1350" s="70" t="s">
        <v>24820</v>
      </c>
      <c r="B1350" s="70" t="s">
        <v>23611</v>
      </c>
      <c r="C1350" s="70" t="s">
        <v>13887</v>
      </c>
      <c r="D1350" s="71">
        <v>3.8929999999999998</v>
      </c>
      <c r="E1350" s="71">
        <v>76.481481500000001</v>
      </c>
    </row>
    <row r="1351" spans="1:5" x14ac:dyDescent="0.2">
      <c r="A1351" s="70" t="s">
        <v>24820</v>
      </c>
      <c r="B1351" s="70" t="s">
        <v>23611</v>
      </c>
      <c r="C1351" s="70" t="s">
        <v>13887</v>
      </c>
      <c r="D1351" s="71">
        <v>3.8929999999999998</v>
      </c>
      <c r="E1351" s="71">
        <v>75.806451600000003</v>
      </c>
    </row>
    <row r="1352" spans="1:5" x14ac:dyDescent="0.2">
      <c r="A1352" s="70" t="s">
        <v>2128</v>
      </c>
      <c r="B1352" s="70" t="s">
        <v>2127</v>
      </c>
      <c r="C1352" s="70" t="s">
        <v>2128</v>
      </c>
      <c r="D1352" s="71">
        <v>1.994</v>
      </c>
      <c r="E1352" s="71">
        <v>17.008196699999999</v>
      </c>
    </row>
    <row r="1353" spans="1:5" x14ac:dyDescent="0.2">
      <c r="A1353" s="70" t="s">
        <v>2132</v>
      </c>
      <c r="B1353" s="70" t="s">
        <v>2131</v>
      </c>
      <c r="C1353" s="70" t="s">
        <v>2132</v>
      </c>
      <c r="D1353" s="71">
        <v>4.9039999999999999</v>
      </c>
      <c r="E1353" s="71">
        <v>89.814814799999994</v>
      </c>
    </row>
    <row r="1354" spans="1:5" x14ac:dyDescent="0.2">
      <c r="A1354" s="70" t="s">
        <v>2132</v>
      </c>
      <c r="B1354" s="70" t="s">
        <v>2131</v>
      </c>
      <c r="C1354" s="70" t="s">
        <v>2132</v>
      </c>
      <c r="D1354" s="71">
        <v>4.9039999999999999</v>
      </c>
      <c r="E1354" s="71">
        <v>79.629629600000001</v>
      </c>
    </row>
    <row r="1355" spans="1:5" x14ac:dyDescent="0.2">
      <c r="A1355" s="70" t="s">
        <v>2134</v>
      </c>
      <c r="B1355" s="70" t="s">
        <v>2133</v>
      </c>
      <c r="C1355" s="70" t="s">
        <v>2134</v>
      </c>
      <c r="D1355" s="71">
        <v>3.5939999999999999</v>
      </c>
      <c r="E1355" s="71">
        <v>81.088082900000003</v>
      </c>
    </row>
    <row r="1356" spans="1:5" x14ac:dyDescent="0.2">
      <c r="A1356" s="70" t="s">
        <v>2134</v>
      </c>
      <c r="B1356" s="70" t="s">
        <v>2133</v>
      </c>
      <c r="C1356" s="70" t="s">
        <v>2134</v>
      </c>
      <c r="D1356" s="71">
        <v>3.5939999999999999</v>
      </c>
      <c r="E1356" s="71">
        <v>68.279569899999998</v>
      </c>
    </row>
    <row r="1357" spans="1:5" x14ac:dyDescent="0.2">
      <c r="A1357" s="70" t="s">
        <v>2134</v>
      </c>
      <c r="B1357" s="70" t="s">
        <v>2133</v>
      </c>
      <c r="C1357" s="70" t="s">
        <v>2134</v>
      </c>
      <c r="D1357" s="71">
        <v>3.5939999999999999</v>
      </c>
      <c r="E1357" s="71">
        <v>66.296296299999995</v>
      </c>
    </row>
    <row r="1358" spans="1:5" x14ac:dyDescent="0.2">
      <c r="A1358" s="70" t="s">
        <v>24821</v>
      </c>
      <c r="B1358" s="70" t="s">
        <v>23612</v>
      </c>
      <c r="C1358" s="70" t="s">
        <v>13887</v>
      </c>
      <c r="D1358" s="71">
        <v>5.0140000000000002</v>
      </c>
      <c r="E1358" s="71">
        <v>93.165467599999999</v>
      </c>
    </row>
    <row r="1359" spans="1:5" x14ac:dyDescent="0.2">
      <c r="A1359" s="70" t="s">
        <v>24821</v>
      </c>
      <c r="B1359" s="70" t="s">
        <v>23612</v>
      </c>
      <c r="C1359" s="70" t="s">
        <v>13887</v>
      </c>
      <c r="D1359" s="71">
        <v>5.0140000000000002</v>
      </c>
      <c r="E1359" s="71">
        <v>89.344262299999997</v>
      </c>
    </row>
    <row r="1360" spans="1:5" x14ac:dyDescent="0.2">
      <c r="A1360" s="70" t="s">
        <v>24821</v>
      </c>
      <c r="B1360" s="70" t="s">
        <v>23612</v>
      </c>
      <c r="C1360" s="70" t="s">
        <v>13887</v>
      </c>
      <c r="D1360" s="71">
        <v>5.0140000000000002</v>
      </c>
      <c r="E1360" s="71">
        <v>81.313131299999995</v>
      </c>
    </row>
    <row r="1361" spans="1:5" x14ac:dyDescent="0.2">
      <c r="A1361" s="70" t="s">
        <v>2136</v>
      </c>
      <c r="B1361" s="70" t="s">
        <v>2135</v>
      </c>
      <c r="C1361" s="70" t="s">
        <v>2136</v>
      </c>
      <c r="D1361" s="71">
        <v>6.3230000000000004</v>
      </c>
      <c r="E1361" s="71">
        <v>90.559440600000002</v>
      </c>
    </row>
    <row r="1362" spans="1:5" x14ac:dyDescent="0.2">
      <c r="A1362" s="70" t="s">
        <v>2136</v>
      </c>
      <c r="B1362" s="70" t="s">
        <v>2135</v>
      </c>
      <c r="C1362" s="70" t="s">
        <v>2136</v>
      </c>
      <c r="D1362" s="71">
        <v>6.3230000000000004</v>
      </c>
      <c r="E1362" s="71">
        <v>87.037036999999998</v>
      </c>
    </row>
    <row r="1363" spans="1:5" x14ac:dyDescent="0.2">
      <c r="A1363" s="70" t="s">
        <v>2138</v>
      </c>
      <c r="B1363" s="70" t="s">
        <v>2137</v>
      </c>
      <c r="C1363" s="70" t="s">
        <v>2138</v>
      </c>
      <c r="D1363" s="71">
        <v>2.9340000000000002</v>
      </c>
      <c r="E1363" s="71">
        <v>75.595238100000003</v>
      </c>
    </row>
    <row r="1364" spans="1:5" x14ac:dyDescent="0.2">
      <c r="A1364" s="70" t="s">
        <v>2140</v>
      </c>
      <c r="B1364" s="70" t="s">
        <v>2139</v>
      </c>
      <c r="C1364" s="70" t="s">
        <v>2140</v>
      </c>
      <c r="D1364" s="71">
        <v>1.613</v>
      </c>
      <c r="E1364" s="71">
        <v>70.555555600000005</v>
      </c>
    </row>
    <row r="1365" spans="1:5" x14ac:dyDescent="0.2">
      <c r="A1365" s="70" t="s">
        <v>2142</v>
      </c>
      <c r="B1365" s="70" t="s">
        <v>2141</v>
      </c>
      <c r="C1365" s="70" t="s">
        <v>2142</v>
      </c>
      <c r="D1365" s="71">
        <v>2.2589999999999999</v>
      </c>
      <c r="E1365" s="71">
        <v>83.441558400000005</v>
      </c>
    </row>
    <row r="1366" spans="1:5" x14ac:dyDescent="0.2">
      <c r="A1366" s="70" t="s">
        <v>2144</v>
      </c>
      <c r="B1366" s="70" t="s">
        <v>2143</v>
      </c>
      <c r="C1366" s="70" t="s">
        <v>2144</v>
      </c>
      <c r="D1366" s="71">
        <v>4.101</v>
      </c>
      <c r="E1366" s="71">
        <v>79.444444399999995</v>
      </c>
    </row>
    <row r="1367" spans="1:5" x14ac:dyDescent="0.2">
      <c r="A1367" s="70" t="s">
        <v>2144</v>
      </c>
      <c r="B1367" s="70" t="s">
        <v>2143</v>
      </c>
      <c r="C1367" s="70" t="s">
        <v>2144</v>
      </c>
      <c r="D1367" s="71">
        <v>4.101</v>
      </c>
      <c r="E1367" s="71">
        <v>71.621621599999997</v>
      </c>
    </row>
    <row r="1368" spans="1:5" x14ac:dyDescent="0.2">
      <c r="A1368" s="70" t="s">
        <v>2146</v>
      </c>
      <c r="B1368" s="70" t="s">
        <v>2145</v>
      </c>
      <c r="C1368" s="70" t="s">
        <v>2146</v>
      </c>
      <c r="D1368" s="71">
        <v>2.0430000000000001</v>
      </c>
      <c r="E1368" s="71">
        <v>28.703703699999998</v>
      </c>
    </row>
    <row r="1369" spans="1:5" x14ac:dyDescent="0.2">
      <c r="A1369" s="70" t="s">
        <v>2146</v>
      </c>
      <c r="B1369" s="70" t="s">
        <v>2145</v>
      </c>
      <c r="C1369" s="70" t="s">
        <v>2146</v>
      </c>
      <c r="D1369" s="71">
        <v>2.0430000000000001</v>
      </c>
      <c r="E1369" s="71">
        <v>28.378378399999999</v>
      </c>
    </row>
    <row r="1370" spans="1:5" x14ac:dyDescent="0.2">
      <c r="A1370" s="70" t="s">
        <v>2146</v>
      </c>
      <c r="B1370" s="70" t="s">
        <v>2145</v>
      </c>
      <c r="C1370" s="70" t="s">
        <v>2146</v>
      </c>
      <c r="D1370" s="71">
        <v>2.0430000000000001</v>
      </c>
      <c r="E1370" s="71">
        <v>24.193548400000001</v>
      </c>
    </row>
    <row r="1371" spans="1:5" ht="32" x14ac:dyDescent="0.2">
      <c r="A1371" s="70" t="s">
        <v>2148</v>
      </c>
      <c r="B1371" s="70" t="s">
        <v>2147</v>
      </c>
      <c r="C1371" s="70" t="s">
        <v>2148</v>
      </c>
      <c r="D1371" s="71">
        <v>2.6739999999999999</v>
      </c>
      <c r="E1371" s="71">
        <v>41.8518519</v>
      </c>
    </row>
    <row r="1372" spans="1:5" x14ac:dyDescent="0.2">
      <c r="A1372" s="70" t="s">
        <v>23613</v>
      </c>
      <c r="B1372" s="70" t="s">
        <v>23614</v>
      </c>
      <c r="C1372" s="70" t="s">
        <v>23613</v>
      </c>
      <c r="D1372" s="71">
        <v>0.69599999999999995</v>
      </c>
      <c r="E1372" s="71">
        <v>32.142857100000001</v>
      </c>
    </row>
    <row r="1373" spans="1:5" x14ac:dyDescent="0.2">
      <c r="A1373" s="70" t="s">
        <v>23613</v>
      </c>
      <c r="B1373" s="70" t="s">
        <v>23614</v>
      </c>
      <c r="C1373" s="70" t="s">
        <v>23613</v>
      </c>
      <c r="D1373" s="71">
        <v>0.69599999999999995</v>
      </c>
      <c r="E1373" s="71">
        <v>14.8550725</v>
      </c>
    </row>
    <row r="1374" spans="1:5" x14ac:dyDescent="0.2">
      <c r="A1374" s="70" t="s">
        <v>2150</v>
      </c>
      <c r="B1374" s="70" t="s">
        <v>2149</v>
      </c>
      <c r="C1374" s="70" t="s">
        <v>2150</v>
      </c>
      <c r="D1374" s="71">
        <v>2.25</v>
      </c>
      <c r="E1374" s="71">
        <v>71.376811599999996</v>
      </c>
    </row>
    <row r="1375" spans="1:5" x14ac:dyDescent="0.2">
      <c r="A1375" s="70" t="s">
        <v>2150</v>
      </c>
      <c r="B1375" s="70" t="s">
        <v>2149</v>
      </c>
      <c r="C1375" s="70" t="s">
        <v>2150</v>
      </c>
      <c r="D1375" s="71">
        <v>2.25</v>
      </c>
      <c r="E1375" s="71">
        <v>58.510638299999997</v>
      </c>
    </row>
    <row r="1376" spans="1:5" x14ac:dyDescent="0.2">
      <c r="A1376" s="70" t="s">
        <v>2152</v>
      </c>
      <c r="B1376" s="70" t="s">
        <v>2151</v>
      </c>
      <c r="C1376" s="70" t="s">
        <v>2152</v>
      </c>
      <c r="D1376" s="71">
        <v>1.355</v>
      </c>
      <c r="E1376" s="71">
        <v>30.2380952</v>
      </c>
    </row>
    <row r="1377" spans="1:5" x14ac:dyDescent="0.2">
      <c r="A1377" s="70" t="s">
        <v>2154</v>
      </c>
      <c r="B1377" s="70" t="s">
        <v>2153</v>
      </c>
      <c r="C1377" s="70" t="s">
        <v>2154</v>
      </c>
      <c r="D1377" s="71">
        <v>0.58099999999999996</v>
      </c>
      <c r="E1377" s="71">
        <v>12.5</v>
      </c>
    </row>
    <row r="1378" spans="1:5" x14ac:dyDescent="0.2">
      <c r="A1378" s="70" t="s">
        <v>2156</v>
      </c>
      <c r="B1378" s="70" t="s">
        <v>2155</v>
      </c>
      <c r="C1378" s="70" t="s">
        <v>2156</v>
      </c>
      <c r="D1378" s="71">
        <v>2.1819999999999999</v>
      </c>
      <c r="E1378" s="71">
        <v>66.025640999999993</v>
      </c>
    </row>
    <row r="1379" spans="1:5" x14ac:dyDescent="0.2">
      <c r="A1379" s="70" t="s">
        <v>2156</v>
      </c>
      <c r="B1379" s="70" t="s">
        <v>2155</v>
      </c>
      <c r="C1379" s="70" t="s">
        <v>2156</v>
      </c>
      <c r="D1379" s="71">
        <v>2.1819999999999999</v>
      </c>
      <c r="E1379" s="71">
        <v>52.0833333</v>
      </c>
    </row>
    <row r="1380" spans="1:5" x14ac:dyDescent="0.2">
      <c r="A1380" s="70" t="s">
        <v>2158</v>
      </c>
      <c r="B1380" s="70" t="s">
        <v>2157</v>
      </c>
      <c r="C1380" s="70" t="s">
        <v>2158</v>
      </c>
      <c r="D1380" s="71">
        <v>0.85</v>
      </c>
      <c r="E1380" s="71">
        <v>18.292682899999999</v>
      </c>
    </row>
    <row r="1381" spans="1:5" x14ac:dyDescent="0.2">
      <c r="A1381" s="70" t="s">
        <v>2160</v>
      </c>
      <c r="B1381" s="70" t="s">
        <v>2159</v>
      </c>
      <c r="C1381" s="70" t="s">
        <v>2160</v>
      </c>
      <c r="D1381" s="71">
        <v>1.72</v>
      </c>
      <c r="E1381" s="71">
        <v>81.550802099999999</v>
      </c>
    </row>
    <row r="1382" spans="1:5" x14ac:dyDescent="0.2">
      <c r="A1382" s="70" t="s">
        <v>2160</v>
      </c>
      <c r="B1382" s="70" t="s">
        <v>2159</v>
      </c>
      <c r="C1382" s="70" t="s">
        <v>2160</v>
      </c>
      <c r="D1382" s="71">
        <v>1.72</v>
      </c>
      <c r="E1382" s="71">
        <v>53.676470600000002</v>
      </c>
    </row>
    <row r="1383" spans="1:5" x14ac:dyDescent="0.2">
      <c r="A1383" s="70" t="s">
        <v>2160</v>
      </c>
      <c r="B1383" s="70" t="s">
        <v>2159</v>
      </c>
      <c r="C1383" s="70" t="s">
        <v>2160</v>
      </c>
      <c r="D1383" s="71">
        <v>1.72</v>
      </c>
      <c r="E1383" s="71">
        <v>50</v>
      </c>
    </row>
    <row r="1384" spans="1:5" x14ac:dyDescent="0.2">
      <c r="A1384" s="70" t="s">
        <v>2160</v>
      </c>
      <c r="B1384" s="70" t="s">
        <v>2159</v>
      </c>
      <c r="C1384" s="70" t="s">
        <v>2160</v>
      </c>
      <c r="D1384" s="71">
        <v>1.72</v>
      </c>
      <c r="E1384" s="71">
        <v>24.264705899999999</v>
      </c>
    </row>
    <row r="1385" spans="1:5" x14ac:dyDescent="0.2">
      <c r="A1385" s="70" t="s">
        <v>2162</v>
      </c>
      <c r="B1385" s="70" t="s">
        <v>2161</v>
      </c>
      <c r="C1385" s="70" t="s">
        <v>2162</v>
      </c>
      <c r="D1385" s="71">
        <v>1.8280000000000001</v>
      </c>
      <c r="E1385" s="71">
        <v>72.772277200000005</v>
      </c>
    </row>
    <row r="1386" spans="1:5" x14ac:dyDescent="0.2">
      <c r="A1386" s="70" t="s">
        <v>2164</v>
      </c>
      <c r="B1386" s="70" t="s">
        <v>2163</v>
      </c>
      <c r="C1386" s="70" t="s">
        <v>2164</v>
      </c>
      <c r="D1386" s="71">
        <v>3.819</v>
      </c>
      <c r="E1386" s="71">
        <v>78.8961039</v>
      </c>
    </row>
    <row r="1387" spans="1:5" x14ac:dyDescent="0.2">
      <c r="A1387" s="70" t="s">
        <v>2164</v>
      </c>
      <c r="B1387" s="70" t="s">
        <v>2163</v>
      </c>
      <c r="C1387" s="70" t="s">
        <v>2164</v>
      </c>
      <c r="D1387" s="71">
        <v>3.819</v>
      </c>
      <c r="E1387" s="71">
        <v>68.949044599999993</v>
      </c>
    </row>
    <row r="1388" spans="1:5" x14ac:dyDescent="0.2">
      <c r="A1388" s="70" t="s">
        <v>2164</v>
      </c>
      <c r="B1388" s="70" t="s">
        <v>2163</v>
      </c>
      <c r="C1388" s="70" t="s">
        <v>2164</v>
      </c>
      <c r="D1388" s="71">
        <v>3.819</v>
      </c>
      <c r="E1388" s="71">
        <v>55.825242699999997</v>
      </c>
    </row>
    <row r="1389" spans="1:5" x14ac:dyDescent="0.2">
      <c r="A1389" s="70" t="s">
        <v>23615</v>
      </c>
      <c r="B1389" s="70" t="s">
        <v>23616</v>
      </c>
      <c r="C1389" s="70" t="s">
        <v>23615</v>
      </c>
      <c r="D1389" s="71">
        <v>4.8639999999999999</v>
      </c>
      <c r="E1389" s="71">
        <v>87.113402100000002</v>
      </c>
    </row>
    <row r="1390" spans="1:5" x14ac:dyDescent="0.2">
      <c r="A1390" s="70" t="s">
        <v>23615</v>
      </c>
      <c r="B1390" s="70" t="s">
        <v>23616</v>
      </c>
      <c r="C1390" s="70" t="s">
        <v>23615</v>
      </c>
      <c r="D1390" s="71">
        <v>4.8639999999999999</v>
      </c>
      <c r="E1390" s="71">
        <v>80.194805200000005</v>
      </c>
    </row>
    <row r="1391" spans="1:5" x14ac:dyDescent="0.2">
      <c r="A1391" s="70" t="s">
        <v>2166</v>
      </c>
      <c r="B1391" s="70" t="s">
        <v>2165</v>
      </c>
      <c r="C1391" s="70" t="s">
        <v>2166</v>
      </c>
      <c r="D1391" s="71">
        <v>2.4060000000000001</v>
      </c>
      <c r="E1391" s="71">
        <v>59.615384599999999</v>
      </c>
    </row>
    <row r="1392" spans="1:5" x14ac:dyDescent="0.2">
      <c r="A1392" s="70" t="s">
        <v>2166</v>
      </c>
      <c r="B1392" s="70" t="s">
        <v>2165</v>
      </c>
      <c r="C1392" s="70" t="s">
        <v>2166</v>
      </c>
      <c r="D1392" s="71">
        <v>2.4060000000000001</v>
      </c>
      <c r="E1392" s="71">
        <v>37.407407399999997</v>
      </c>
    </row>
    <row r="1393" spans="1:5" x14ac:dyDescent="0.2">
      <c r="A1393" s="70" t="s">
        <v>2166</v>
      </c>
      <c r="B1393" s="70" t="s">
        <v>2165</v>
      </c>
      <c r="C1393" s="70" t="s">
        <v>2166</v>
      </c>
      <c r="D1393" s="71">
        <v>2.4060000000000001</v>
      </c>
      <c r="E1393" s="71">
        <v>27.531645600000001</v>
      </c>
    </row>
    <row r="1394" spans="1:5" x14ac:dyDescent="0.2">
      <c r="A1394" s="70" t="s">
        <v>2168</v>
      </c>
      <c r="B1394" s="70" t="s">
        <v>2167</v>
      </c>
      <c r="C1394" s="70" t="s">
        <v>2168</v>
      </c>
      <c r="D1394" s="71">
        <v>4.5430000000000001</v>
      </c>
      <c r="E1394" s="71">
        <v>74.915824900000004</v>
      </c>
    </row>
    <row r="1395" spans="1:5" x14ac:dyDescent="0.2">
      <c r="A1395" s="70" t="s">
        <v>2168</v>
      </c>
      <c r="B1395" s="70" t="s">
        <v>2167</v>
      </c>
      <c r="C1395" s="70" t="s">
        <v>2168</v>
      </c>
      <c r="D1395" s="71">
        <v>4.5430000000000001</v>
      </c>
      <c r="E1395" s="71">
        <v>66.410256399999994</v>
      </c>
    </row>
    <row r="1396" spans="1:5" x14ac:dyDescent="0.2">
      <c r="A1396" s="70" t="s">
        <v>2170</v>
      </c>
      <c r="B1396" s="70" t="s">
        <v>2169</v>
      </c>
      <c r="C1396" s="70" t="s">
        <v>2170</v>
      </c>
      <c r="D1396" s="71">
        <v>3.6080000000000001</v>
      </c>
      <c r="E1396" s="71">
        <v>83.653846200000004</v>
      </c>
    </row>
    <row r="1397" spans="1:5" x14ac:dyDescent="0.2">
      <c r="A1397" s="70" t="s">
        <v>2170</v>
      </c>
      <c r="B1397" s="70" t="s">
        <v>2169</v>
      </c>
      <c r="C1397" s="70" t="s">
        <v>2170</v>
      </c>
      <c r="D1397" s="71">
        <v>3.6080000000000001</v>
      </c>
      <c r="E1397" s="71">
        <v>62.359550599999999</v>
      </c>
    </row>
    <row r="1398" spans="1:5" x14ac:dyDescent="0.2">
      <c r="A1398" s="70" t="s">
        <v>2172</v>
      </c>
      <c r="B1398" s="70" t="s">
        <v>2171</v>
      </c>
      <c r="C1398" s="70" t="s">
        <v>2172</v>
      </c>
      <c r="D1398" s="71">
        <v>0.33300000000000002</v>
      </c>
      <c r="E1398" s="71">
        <v>21.428571399999999</v>
      </c>
    </row>
    <row r="1399" spans="1:5" x14ac:dyDescent="0.2">
      <c r="A1399" s="70" t="s">
        <v>2176</v>
      </c>
      <c r="B1399" s="70" t="s">
        <v>2175</v>
      </c>
      <c r="C1399" s="70" t="s">
        <v>2176</v>
      </c>
      <c r="D1399" s="71">
        <v>0.6</v>
      </c>
      <c r="E1399" s="71">
        <v>13.6538462</v>
      </c>
    </row>
    <row r="1400" spans="1:5" x14ac:dyDescent="0.2">
      <c r="A1400" s="70" t="s">
        <v>2176</v>
      </c>
      <c r="B1400" s="70" t="s">
        <v>2175</v>
      </c>
      <c r="C1400" s="70" t="s">
        <v>2176</v>
      </c>
      <c r="D1400" s="71">
        <v>0.6</v>
      </c>
      <c r="E1400" s="71">
        <v>9.7222221999999991</v>
      </c>
    </row>
    <row r="1401" spans="1:5" x14ac:dyDescent="0.2">
      <c r="A1401" s="70" t="s">
        <v>2176</v>
      </c>
      <c r="B1401" s="70" t="s">
        <v>2175</v>
      </c>
      <c r="C1401" s="70" t="s">
        <v>2176</v>
      </c>
      <c r="D1401" s="71">
        <v>0.6</v>
      </c>
      <c r="E1401" s="71">
        <v>2.2935780000000001</v>
      </c>
    </row>
    <row r="1402" spans="1:5" x14ac:dyDescent="0.2">
      <c r="A1402" s="70" t="s">
        <v>2178</v>
      </c>
      <c r="B1402" s="70" t="s">
        <v>2177</v>
      </c>
      <c r="C1402" s="70" t="s">
        <v>2178</v>
      </c>
      <c r="D1402" s="71">
        <v>1.107</v>
      </c>
      <c r="E1402" s="71">
        <v>46.730769199999997</v>
      </c>
    </row>
    <row r="1403" spans="1:5" x14ac:dyDescent="0.2">
      <c r="A1403" s="70" t="s">
        <v>2180</v>
      </c>
      <c r="B1403" s="70" t="s">
        <v>2179</v>
      </c>
      <c r="C1403" s="70" t="s">
        <v>2180</v>
      </c>
      <c r="D1403" s="71">
        <v>1.5</v>
      </c>
      <c r="E1403" s="71">
        <v>86.265432099999998</v>
      </c>
    </row>
    <row r="1404" spans="1:5" x14ac:dyDescent="0.2">
      <c r="A1404" s="70" t="s">
        <v>2180</v>
      </c>
      <c r="B1404" s="70" t="s">
        <v>2179</v>
      </c>
      <c r="C1404" s="70" t="s">
        <v>2180</v>
      </c>
      <c r="D1404" s="71">
        <v>1.5</v>
      </c>
      <c r="E1404" s="71">
        <v>69.423076899999998</v>
      </c>
    </row>
    <row r="1405" spans="1:5" x14ac:dyDescent="0.2">
      <c r="A1405" s="70" t="s">
        <v>2301</v>
      </c>
      <c r="B1405" s="70" t="s">
        <v>2300</v>
      </c>
      <c r="C1405" s="70" t="s">
        <v>2301</v>
      </c>
      <c r="D1405" s="71">
        <v>1.591</v>
      </c>
      <c r="E1405" s="71">
        <v>51.068376100000002</v>
      </c>
    </row>
    <row r="1406" spans="1:5" x14ac:dyDescent="0.2">
      <c r="A1406" s="70" t="s">
        <v>2263</v>
      </c>
      <c r="B1406" s="70" t="s">
        <v>2262</v>
      </c>
      <c r="C1406" s="70" t="s">
        <v>2263</v>
      </c>
      <c r="D1406" s="71">
        <v>0.54400000000000004</v>
      </c>
      <c r="E1406" s="71">
        <v>10.192307700000001</v>
      </c>
    </row>
    <row r="1407" spans="1:5" x14ac:dyDescent="0.2">
      <c r="A1407" s="70" t="s">
        <v>2174</v>
      </c>
      <c r="B1407" s="70" t="s">
        <v>2173</v>
      </c>
      <c r="C1407" s="70" t="s">
        <v>2174</v>
      </c>
      <c r="D1407" s="71">
        <v>2.44</v>
      </c>
      <c r="E1407" s="71">
        <v>73.4375</v>
      </c>
    </row>
    <row r="1408" spans="1:5" x14ac:dyDescent="0.2">
      <c r="A1408" s="70" t="s">
        <v>2210</v>
      </c>
      <c r="B1408" s="70" t="s">
        <v>2209</v>
      </c>
      <c r="C1408" s="70" t="s">
        <v>2210</v>
      </c>
      <c r="D1408" s="71">
        <v>2.573</v>
      </c>
      <c r="E1408" s="71">
        <v>91.730769199999997</v>
      </c>
    </row>
    <row r="1409" spans="1:5" x14ac:dyDescent="0.2">
      <c r="A1409" s="70" t="s">
        <v>2212</v>
      </c>
      <c r="B1409" s="70" t="s">
        <v>2211</v>
      </c>
      <c r="C1409" s="70" t="s">
        <v>2212</v>
      </c>
      <c r="D1409" s="71">
        <v>2.3540000000000001</v>
      </c>
      <c r="E1409" s="71">
        <v>89.807692299999999</v>
      </c>
    </row>
    <row r="1410" spans="1:5" x14ac:dyDescent="0.2">
      <c r="A1410" s="70" t="s">
        <v>2230</v>
      </c>
      <c r="B1410" s="70" t="s">
        <v>2229</v>
      </c>
      <c r="C1410" s="70" t="s">
        <v>2230</v>
      </c>
      <c r="D1410" s="71">
        <v>4.016</v>
      </c>
      <c r="E1410" s="71">
        <v>76.602564099999995</v>
      </c>
    </row>
    <row r="1411" spans="1:5" x14ac:dyDescent="0.2">
      <c r="A1411" s="70" t="s">
        <v>2230</v>
      </c>
      <c r="B1411" s="70" t="s">
        <v>2229</v>
      </c>
      <c r="C1411" s="70" t="s">
        <v>2230</v>
      </c>
      <c r="D1411" s="71">
        <v>4.016</v>
      </c>
      <c r="E1411" s="71">
        <v>71.481481500000001</v>
      </c>
    </row>
    <row r="1412" spans="1:5" x14ac:dyDescent="0.2">
      <c r="A1412" s="70" t="s">
        <v>2182</v>
      </c>
      <c r="B1412" s="70" t="s">
        <v>2181</v>
      </c>
      <c r="C1412" s="70" t="s">
        <v>2182</v>
      </c>
      <c r="D1412" s="71">
        <v>2.1869999999999998</v>
      </c>
      <c r="E1412" s="71">
        <v>84.859154899999993</v>
      </c>
    </row>
    <row r="1413" spans="1:5" x14ac:dyDescent="0.2">
      <c r="A1413" s="70" t="s">
        <v>2182</v>
      </c>
      <c r="B1413" s="70" t="s">
        <v>2181</v>
      </c>
      <c r="C1413" s="70" t="s">
        <v>2182</v>
      </c>
      <c r="D1413" s="71">
        <v>2.1869999999999998</v>
      </c>
      <c r="E1413" s="71">
        <v>83.333333300000007</v>
      </c>
    </row>
    <row r="1414" spans="1:5" x14ac:dyDescent="0.2">
      <c r="A1414" s="70" t="s">
        <v>2182</v>
      </c>
      <c r="B1414" s="70" t="s">
        <v>2181</v>
      </c>
      <c r="C1414" s="70" t="s">
        <v>2182</v>
      </c>
      <c r="D1414" s="71">
        <v>2.1869999999999998</v>
      </c>
      <c r="E1414" s="71">
        <v>41.346153800000003</v>
      </c>
    </row>
    <row r="1415" spans="1:5" x14ac:dyDescent="0.2">
      <c r="A1415" s="70" t="s">
        <v>2184</v>
      </c>
      <c r="B1415" s="70" t="s">
        <v>2183</v>
      </c>
      <c r="C1415" s="70" t="s">
        <v>2184</v>
      </c>
      <c r="D1415" s="71">
        <v>1.1719999999999999</v>
      </c>
      <c r="E1415" s="71">
        <v>21.616541399999999</v>
      </c>
    </row>
    <row r="1416" spans="1:5" x14ac:dyDescent="0.2">
      <c r="A1416" s="70" t="s">
        <v>2184</v>
      </c>
      <c r="B1416" s="70" t="s">
        <v>2183</v>
      </c>
      <c r="C1416" s="70" t="s">
        <v>2184</v>
      </c>
      <c r="D1416" s="71">
        <v>1.1719999999999999</v>
      </c>
      <c r="E1416" s="71">
        <v>17.279411799999998</v>
      </c>
    </row>
    <row r="1417" spans="1:5" x14ac:dyDescent="0.2">
      <c r="A1417" s="70" t="s">
        <v>2186</v>
      </c>
      <c r="B1417" s="70" t="s">
        <v>2185</v>
      </c>
      <c r="C1417" s="70" t="s">
        <v>2186</v>
      </c>
      <c r="D1417" s="71">
        <v>2.2770000000000001</v>
      </c>
      <c r="E1417" s="71">
        <v>41.987179500000003</v>
      </c>
    </row>
    <row r="1418" spans="1:5" x14ac:dyDescent="0.2">
      <c r="A1418" s="70" t="s">
        <v>2186</v>
      </c>
      <c r="B1418" s="70" t="s">
        <v>2185</v>
      </c>
      <c r="C1418" s="70" t="s">
        <v>2186</v>
      </c>
      <c r="D1418" s="71">
        <v>2.2770000000000001</v>
      </c>
      <c r="E1418" s="71">
        <v>30.134680100000001</v>
      </c>
    </row>
    <row r="1419" spans="1:5" x14ac:dyDescent="0.2">
      <c r="A1419" s="70" t="s">
        <v>2188</v>
      </c>
      <c r="B1419" s="70" t="s">
        <v>2187</v>
      </c>
      <c r="C1419" s="70" t="s">
        <v>2188</v>
      </c>
      <c r="D1419" s="71">
        <v>1.022</v>
      </c>
      <c r="E1419" s="71">
        <v>9.2592593000000001</v>
      </c>
    </row>
    <row r="1420" spans="1:5" x14ac:dyDescent="0.2">
      <c r="A1420" s="70" t="s">
        <v>2188</v>
      </c>
      <c r="B1420" s="70" t="s">
        <v>2187</v>
      </c>
      <c r="C1420" s="70" t="s">
        <v>2188</v>
      </c>
      <c r="D1420" s="71">
        <v>1.022</v>
      </c>
      <c r="E1420" s="71">
        <v>7.3717949000000003</v>
      </c>
    </row>
    <row r="1421" spans="1:5" x14ac:dyDescent="0.2">
      <c r="A1421" s="70" t="s">
        <v>2190</v>
      </c>
      <c r="B1421" s="70" t="s">
        <v>2189</v>
      </c>
      <c r="C1421" s="70" t="s">
        <v>2190</v>
      </c>
      <c r="D1421" s="71">
        <v>1.8380000000000001</v>
      </c>
      <c r="E1421" s="71">
        <v>44.964028800000001</v>
      </c>
    </row>
    <row r="1422" spans="1:5" x14ac:dyDescent="0.2">
      <c r="A1422" s="70" t="s">
        <v>2192</v>
      </c>
      <c r="B1422" s="70" t="s">
        <v>2191</v>
      </c>
      <c r="C1422" s="70" t="s">
        <v>2192</v>
      </c>
      <c r="D1422" s="71">
        <v>1.141</v>
      </c>
      <c r="E1422" s="71">
        <v>13.2183908</v>
      </c>
    </row>
    <row r="1423" spans="1:5" x14ac:dyDescent="0.2">
      <c r="A1423" s="70" t="s">
        <v>2192</v>
      </c>
      <c r="B1423" s="70" t="s">
        <v>2191</v>
      </c>
      <c r="C1423" s="70" t="s">
        <v>2192</v>
      </c>
      <c r="D1423" s="71">
        <v>1.141</v>
      </c>
      <c r="E1423" s="71">
        <v>12.5</v>
      </c>
    </row>
    <row r="1424" spans="1:5" x14ac:dyDescent="0.2">
      <c r="A1424" s="70" t="s">
        <v>2194</v>
      </c>
      <c r="B1424" s="70" t="s">
        <v>2193</v>
      </c>
      <c r="C1424" s="70" t="s">
        <v>2194</v>
      </c>
      <c r="D1424" s="71">
        <v>5.0060000000000002</v>
      </c>
      <c r="E1424" s="71">
        <v>84.716981099999998</v>
      </c>
    </row>
    <row r="1425" spans="1:5" x14ac:dyDescent="0.2">
      <c r="A1425" s="70" t="s">
        <v>2194</v>
      </c>
      <c r="B1425" s="70" t="s">
        <v>2193</v>
      </c>
      <c r="C1425" s="70" t="s">
        <v>2194</v>
      </c>
      <c r="D1425" s="71">
        <v>5.0060000000000002</v>
      </c>
      <c r="E1425" s="71">
        <v>70.754716999999999</v>
      </c>
    </row>
    <row r="1426" spans="1:5" x14ac:dyDescent="0.2">
      <c r="A1426" s="70" t="s">
        <v>2196</v>
      </c>
      <c r="B1426" s="70" t="s">
        <v>2195</v>
      </c>
      <c r="C1426" s="70" t="s">
        <v>2196</v>
      </c>
      <c r="D1426" s="71">
        <v>16.683</v>
      </c>
      <c r="E1426" s="71">
        <v>99.056603800000005</v>
      </c>
    </row>
    <row r="1427" spans="1:5" x14ac:dyDescent="0.2">
      <c r="A1427" s="70" t="s">
        <v>2196</v>
      </c>
      <c r="B1427" s="70" t="s">
        <v>2195</v>
      </c>
      <c r="C1427" s="70" t="s">
        <v>2196</v>
      </c>
      <c r="D1427" s="71">
        <v>16.683</v>
      </c>
      <c r="E1427" s="71">
        <v>98.251748300000003</v>
      </c>
    </row>
    <row r="1428" spans="1:5" x14ac:dyDescent="0.2">
      <c r="A1428" s="70" t="s">
        <v>2196</v>
      </c>
      <c r="B1428" s="70" t="s">
        <v>2195</v>
      </c>
      <c r="C1428" s="70" t="s">
        <v>2196</v>
      </c>
      <c r="D1428" s="71">
        <v>16.683</v>
      </c>
      <c r="E1428" s="71">
        <v>95.283018900000002</v>
      </c>
    </row>
    <row r="1429" spans="1:5" x14ac:dyDescent="0.2">
      <c r="A1429" s="70" t="s">
        <v>2198</v>
      </c>
      <c r="B1429" s="70" t="s">
        <v>2197</v>
      </c>
      <c r="C1429" s="70" t="s">
        <v>2198</v>
      </c>
      <c r="D1429" s="71">
        <v>0.55200000000000005</v>
      </c>
      <c r="E1429" s="71">
        <v>24.845679000000001</v>
      </c>
    </row>
    <row r="1430" spans="1:5" x14ac:dyDescent="0.2">
      <c r="A1430" s="70" t="s">
        <v>2200</v>
      </c>
      <c r="B1430" s="70" t="s">
        <v>2199</v>
      </c>
      <c r="C1430" s="70" t="s">
        <v>2200</v>
      </c>
      <c r="D1430" s="71">
        <v>4.6050000000000004</v>
      </c>
      <c r="E1430" s="71">
        <v>95</v>
      </c>
    </row>
    <row r="1431" spans="1:5" x14ac:dyDescent="0.2">
      <c r="A1431" s="70" t="s">
        <v>2200</v>
      </c>
      <c r="B1431" s="70" t="s">
        <v>2199</v>
      </c>
      <c r="C1431" s="70" t="s">
        <v>2200</v>
      </c>
      <c r="D1431" s="71">
        <v>4.6050000000000004</v>
      </c>
      <c r="E1431" s="71">
        <v>74.044585999999995</v>
      </c>
    </row>
    <row r="1432" spans="1:5" x14ac:dyDescent="0.2">
      <c r="A1432" s="70" t="s">
        <v>2200</v>
      </c>
      <c r="B1432" s="70" t="s">
        <v>2199</v>
      </c>
      <c r="C1432" s="70" t="s">
        <v>2200</v>
      </c>
      <c r="D1432" s="71">
        <v>4.6050000000000004</v>
      </c>
      <c r="E1432" s="71">
        <v>67.610062900000003</v>
      </c>
    </row>
    <row r="1433" spans="1:5" x14ac:dyDescent="0.2">
      <c r="A1433" s="70" t="s">
        <v>2202</v>
      </c>
      <c r="B1433" s="70" t="s">
        <v>2201</v>
      </c>
      <c r="C1433" s="70" t="s">
        <v>2202</v>
      </c>
      <c r="D1433" s="71">
        <v>2.1469999999999998</v>
      </c>
      <c r="E1433" s="71">
        <v>38.888888899999998</v>
      </c>
    </row>
    <row r="1434" spans="1:5" x14ac:dyDescent="0.2">
      <c r="A1434" s="70" t="s">
        <v>2204</v>
      </c>
      <c r="B1434" s="70" t="s">
        <v>2203</v>
      </c>
      <c r="C1434" s="70" t="s">
        <v>2204</v>
      </c>
      <c r="D1434" s="71">
        <v>1.591</v>
      </c>
      <c r="E1434" s="71">
        <v>31.609195400000001</v>
      </c>
    </row>
    <row r="1435" spans="1:5" x14ac:dyDescent="0.2">
      <c r="A1435" s="70" t="s">
        <v>2206</v>
      </c>
      <c r="B1435" s="70" t="s">
        <v>2205</v>
      </c>
      <c r="C1435" s="70" t="s">
        <v>2206</v>
      </c>
      <c r="D1435" s="71">
        <v>2.1989999999999998</v>
      </c>
      <c r="E1435" s="71">
        <v>51.923076899999998</v>
      </c>
    </row>
    <row r="1436" spans="1:5" x14ac:dyDescent="0.2">
      <c r="A1436" s="70" t="s">
        <v>2208</v>
      </c>
      <c r="B1436" s="70" t="s">
        <v>2207</v>
      </c>
      <c r="C1436" s="70" t="s">
        <v>2208</v>
      </c>
      <c r="D1436" s="71">
        <v>0.68</v>
      </c>
      <c r="E1436" s="71">
        <v>8.8345865000000003</v>
      </c>
    </row>
    <row r="1437" spans="1:5" x14ac:dyDescent="0.2">
      <c r="A1437" s="70" t="s">
        <v>2208</v>
      </c>
      <c r="B1437" s="70" t="s">
        <v>2207</v>
      </c>
      <c r="C1437" s="70" t="s">
        <v>2208</v>
      </c>
      <c r="D1437" s="71">
        <v>0.68</v>
      </c>
      <c r="E1437" s="71">
        <v>6.1111110999999996</v>
      </c>
    </row>
    <row r="1438" spans="1:5" x14ac:dyDescent="0.2">
      <c r="A1438" s="70" t="s">
        <v>2214</v>
      </c>
      <c r="B1438" s="70" t="s">
        <v>2213</v>
      </c>
      <c r="C1438" s="70" t="s">
        <v>2214</v>
      </c>
      <c r="D1438" s="71">
        <v>2.75</v>
      </c>
      <c r="E1438" s="71">
        <v>75.974025999999995</v>
      </c>
    </row>
    <row r="1439" spans="1:5" x14ac:dyDescent="0.2">
      <c r="A1439" s="70" t="s">
        <v>2216</v>
      </c>
      <c r="B1439" s="70" t="s">
        <v>2215</v>
      </c>
      <c r="C1439" s="70" t="s">
        <v>2216</v>
      </c>
      <c r="D1439" s="71">
        <v>0.71199999999999997</v>
      </c>
      <c r="E1439" s="71">
        <v>10.4166667</v>
      </c>
    </row>
    <row r="1440" spans="1:5" x14ac:dyDescent="0.2">
      <c r="A1440" s="70" t="s">
        <v>2216</v>
      </c>
      <c r="B1440" s="70" t="s">
        <v>2215</v>
      </c>
      <c r="C1440" s="70" t="s">
        <v>2216</v>
      </c>
      <c r="D1440" s="71">
        <v>0.71199999999999997</v>
      </c>
      <c r="E1440" s="71">
        <v>4.7169810999999999</v>
      </c>
    </row>
    <row r="1441" spans="1:5" x14ac:dyDescent="0.2">
      <c r="A1441" s="70" t="s">
        <v>2222</v>
      </c>
      <c r="B1441" s="70" t="s">
        <v>2221</v>
      </c>
      <c r="C1441" s="70" t="s">
        <v>2222</v>
      </c>
      <c r="D1441" s="71">
        <v>2.7789999999999999</v>
      </c>
      <c r="E1441" s="71">
        <v>88.095238100000003</v>
      </c>
    </row>
    <row r="1442" spans="1:5" x14ac:dyDescent="0.2">
      <c r="A1442" s="70" t="s">
        <v>2222</v>
      </c>
      <c r="B1442" s="70" t="s">
        <v>2221</v>
      </c>
      <c r="C1442" s="70" t="s">
        <v>2222</v>
      </c>
      <c r="D1442" s="71">
        <v>2.7789999999999999</v>
      </c>
      <c r="E1442" s="71">
        <v>82.075471699999994</v>
      </c>
    </row>
    <row r="1443" spans="1:5" x14ac:dyDescent="0.2">
      <c r="A1443" s="70" t="s">
        <v>2218</v>
      </c>
      <c r="B1443" s="70" t="s">
        <v>2217</v>
      </c>
      <c r="C1443" s="70" t="s">
        <v>2218</v>
      </c>
      <c r="D1443" s="71">
        <v>1.103</v>
      </c>
      <c r="E1443" s="71">
        <v>38.1401617</v>
      </c>
    </row>
    <row r="1444" spans="1:5" x14ac:dyDescent="0.2">
      <c r="A1444" s="70" t="s">
        <v>2220</v>
      </c>
      <c r="B1444" s="70" t="s">
        <v>2219</v>
      </c>
      <c r="C1444" s="70" t="s">
        <v>2220</v>
      </c>
      <c r="D1444" s="71">
        <v>0.752</v>
      </c>
      <c r="E1444" s="71">
        <v>20.6199461</v>
      </c>
    </row>
    <row r="1445" spans="1:5" x14ac:dyDescent="0.2">
      <c r="A1445" s="70" t="s">
        <v>2224</v>
      </c>
      <c r="B1445" s="70" t="s">
        <v>2223</v>
      </c>
      <c r="C1445" s="70" t="s">
        <v>2224</v>
      </c>
      <c r="D1445" s="71">
        <v>8.8480000000000008</v>
      </c>
      <c r="E1445" s="71">
        <v>96.153846200000004</v>
      </c>
    </row>
    <row r="1446" spans="1:5" x14ac:dyDescent="0.2">
      <c r="A1446" s="70" t="s">
        <v>2224</v>
      </c>
      <c r="B1446" s="70" t="s">
        <v>2223</v>
      </c>
      <c r="C1446" s="70" t="s">
        <v>2224</v>
      </c>
      <c r="D1446" s="71">
        <v>8.8480000000000008</v>
      </c>
      <c r="E1446" s="71">
        <v>92.410714299999995</v>
      </c>
    </row>
    <row r="1447" spans="1:5" x14ac:dyDescent="0.2">
      <c r="A1447" s="70" t="s">
        <v>2226</v>
      </c>
      <c r="B1447" s="70" t="s">
        <v>2225</v>
      </c>
      <c r="C1447" s="70" t="s">
        <v>2226</v>
      </c>
      <c r="D1447" s="71">
        <v>0.97299999999999998</v>
      </c>
      <c r="E1447" s="71">
        <v>26.923076900000002</v>
      </c>
    </row>
    <row r="1448" spans="1:5" x14ac:dyDescent="0.2">
      <c r="A1448" s="70" t="s">
        <v>2228</v>
      </c>
      <c r="B1448" s="70" t="s">
        <v>2227</v>
      </c>
      <c r="C1448" s="70" t="s">
        <v>2228</v>
      </c>
      <c r="D1448" s="71">
        <v>1.109</v>
      </c>
      <c r="E1448" s="71">
        <v>49.009900999999999</v>
      </c>
    </row>
    <row r="1449" spans="1:5" x14ac:dyDescent="0.2">
      <c r="A1449" s="70" t="s">
        <v>2232</v>
      </c>
      <c r="B1449" s="70" t="s">
        <v>2231</v>
      </c>
      <c r="C1449" s="70" t="s">
        <v>2232</v>
      </c>
      <c r="D1449" s="71">
        <v>3.145</v>
      </c>
      <c r="E1449" s="71">
        <v>79.166666699999993</v>
      </c>
    </row>
    <row r="1450" spans="1:5" x14ac:dyDescent="0.2">
      <c r="A1450" s="70" t="s">
        <v>2232</v>
      </c>
      <c r="B1450" s="70" t="s">
        <v>2231</v>
      </c>
      <c r="C1450" s="70" t="s">
        <v>2232</v>
      </c>
      <c r="D1450" s="71">
        <v>3.145</v>
      </c>
      <c r="E1450" s="71">
        <v>71.875</v>
      </c>
    </row>
    <row r="1451" spans="1:5" x14ac:dyDescent="0.2">
      <c r="A1451" s="70" t="s">
        <v>2232</v>
      </c>
      <c r="B1451" s="70" t="s">
        <v>2231</v>
      </c>
      <c r="C1451" s="70" t="s">
        <v>2232</v>
      </c>
      <c r="D1451" s="71">
        <v>3.145</v>
      </c>
      <c r="E1451" s="71">
        <v>63.5416667</v>
      </c>
    </row>
    <row r="1452" spans="1:5" x14ac:dyDescent="0.2">
      <c r="A1452" s="70" t="s">
        <v>2234</v>
      </c>
      <c r="B1452" s="70" t="s">
        <v>2233</v>
      </c>
      <c r="C1452" s="70" t="s">
        <v>2234</v>
      </c>
      <c r="D1452" s="71">
        <v>2.903</v>
      </c>
      <c r="E1452" s="71">
        <v>59.411764699999999</v>
      </c>
    </row>
    <row r="1453" spans="1:5" x14ac:dyDescent="0.2">
      <c r="A1453" s="70" t="s">
        <v>2236</v>
      </c>
      <c r="B1453" s="70" t="s">
        <v>2235</v>
      </c>
      <c r="C1453" s="70" t="s">
        <v>2236</v>
      </c>
      <c r="D1453" s="71">
        <v>3.508</v>
      </c>
      <c r="E1453" s="71">
        <v>85.119047600000002</v>
      </c>
    </row>
    <row r="1454" spans="1:5" x14ac:dyDescent="0.2">
      <c r="A1454" s="70" t="s">
        <v>2238</v>
      </c>
      <c r="B1454" s="70" t="s">
        <v>2237</v>
      </c>
      <c r="C1454" s="70" t="s">
        <v>2238</v>
      </c>
      <c r="D1454" s="71">
        <v>0.95399999999999996</v>
      </c>
      <c r="E1454" s="71">
        <v>14.7058824</v>
      </c>
    </row>
    <row r="1455" spans="1:5" x14ac:dyDescent="0.2">
      <c r="A1455" s="70" t="s">
        <v>2240</v>
      </c>
      <c r="B1455" s="70" t="s">
        <v>2239</v>
      </c>
      <c r="C1455" s="70" t="s">
        <v>2240</v>
      </c>
      <c r="D1455" s="71">
        <v>2.4420000000000002</v>
      </c>
      <c r="E1455" s="71">
        <v>78.840970400000003</v>
      </c>
    </row>
    <row r="1456" spans="1:5" x14ac:dyDescent="0.2">
      <c r="A1456" s="70" t="s">
        <v>2240</v>
      </c>
      <c r="B1456" s="70" t="s">
        <v>2239</v>
      </c>
      <c r="C1456" s="70" t="s">
        <v>2240</v>
      </c>
      <c r="D1456" s="71">
        <v>2.4420000000000002</v>
      </c>
      <c r="E1456" s="71">
        <v>74.137930999999995</v>
      </c>
    </row>
    <row r="1457" spans="1:5" x14ac:dyDescent="0.2">
      <c r="A1457" s="70" t="s">
        <v>2240</v>
      </c>
      <c r="B1457" s="70" t="s">
        <v>2239</v>
      </c>
      <c r="C1457" s="70" t="s">
        <v>2240</v>
      </c>
      <c r="D1457" s="71">
        <v>2.4420000000000002</v>
      </c>
      <c r="E1457" s="71">
        <v>61.274509799999997</v>
      </c>
    </row>
    <row r="1458" spans="1:5" x14ac:dyDescent="0.2">
      <c r="A1458" s="70" t="s">
        <v>2242</v>
      </c>
      <c r="B1458" s="70" t="s">
        <v>2241</v>
      </c>
      <c r="C1458" s="70" t="s">
        <v>2242</v>
      </c>
      <c r="D1458" s="71">
        <v>1.7729999999999999</v>
      </c>
      <c r="E1458" s="71">
        <v>54.761904800000003</v>
      </c>
    </row>
    <row r="1459" spans="1:5" x14ac:dyDescent="0.2">
      <c r="A1459" s="70" t="s">
        <v>2242</v>
      </c>
      <c r="B1459" s="70" t="s">
        <v>2241</v>
      </c>
      <c r="C1459" s="70" t="s">
        <v>2242</v>
      </c>
      <c r="D1459" s="71">
        <v>1.7729999999999999</v>
      </c>
      <c r="E1459" s="71">
        <v>37.820512800000003</v>
      </c>
    </row>
    <row r="1460" spans="1:5" x14ac:dyDescent="0.2">
      <c r="A1460" s="70" t="s">
        <v>2242</v>
      </c>
      <c r="B1460" s="70" t="s">
        <v>2241</v>
      </c>
      <c r="C1460" s="70" t="s">
        <v>2242</v>
      </c>
      <c r="D1460" s="71">
        <v>1.7729999999999999</v>
      </c>
      <c r="E1460" s="71">
        <v>36.2068966</v>
      </c>
    </row>
    <row r="1461" spans="1:5" x14ac:dyDescent="0.2">
      <c r="A1461" s="70" t="s">
        <v>2244</v>
      </c>
      <c r="B1461" s="70" t="s">
        <v>2243</v>
      </c>
      <c r="C1461" s="70" t="s">
        <v>2244</v>
      </c>
      <c r="D1461" s="71">
        <v>3.3250000000000002</v>
      </c>
      <c r="E1461" s="71">
        <v>69.485294100000004</v>
      </c>
    </row>
    <row r="1462" spans="1:5" x14ac:dyDescent="0.2">
      <c r="A1462" s="70" t="s">
        <v>2246</v>
      </c>
      <c r="B1462" s="70" t="s">
        <v>2245</v>
      </c>
      <c r="C1462" s="70" t="s">
        <v>2246</v>
      </c>
      <c r="D1462" s="71">
        <v>4.2859999999999996</v>
      </c>
      <c r="E1462" s="71">
        <v>99.197861000000003</v>
      </c>
    </row>
    <row r="1463" spans="1:5" x14ac:dyDescent="0.2">
      <c r="A1463" s="70" t="s">
        <v>23617</v>
      </c>
      <c r="B1463" s="70" t="s">
        <v>2247</v>
      </c>
      <c r="C1463" s="70" t="s">
        <v>23617</v>
      </c>
      <c r="D1463" s="71">
        <v>1.571</v>
      </c>
      <c r="E1463" s="71">
        <v>73.529411800000005</v>
      </c>
    </row>
    <row r="1464" spans="1:5" x14ac:dyDescent="0.2">
      <c r="A1464" s="70" t="s">
        <v>2249</v>
      </c>
      <c r="B1464" s="70" t="s">
        <v>2248</v>
      </c>
      <c r="C1464" s="70" t="s">
        <v>2249</v>
      </c>
      <c r="D1464" s="71">
        <v>0.86399999999999999</v>
      </c>
      <c r="E1464" s="71">
        <v>22.619047599999998</v>
      </c>
    </row>
    <row r="1465" spans="1:5" x14ac:dyDescent="0.2">
      <c r="A1465" s="70" t="s">
        <v>2249</v>
      </c>
      <c r="B1465" s="70" t="s">
        <v>2248</v>
      </c>
      <c r="C1465" s="70" t="s">
        <v>2249</v>
      </c>
      <c r="D1465" s="71">
        <v>0.86399999999999999</v>
      </c>
      <c r="E1465" s="71">
        <v>9.4594594999999995</v>
      </c>
    </row>
    <row r="1466" spans="1:5" x14ac:dyDescent="0.2">
      <c r="A1466" s="70" t="s">
        <v>23618</v>
      </c>
      <c r="B1466" s="70" t="s">
        <v>23619</v>
      </c>
      <c r="C1466" s="70" t="s">
        <v>23618</v>
      </c>
      <c r="D1466" s="71">
        <v>8.3520000000000003</v>
      </c>
      <c r="E1466" s="71">
        <v>89.331210200000001</v>
      </c>
    </row>
    <row r="1467" spans="1:5" x14ac:dyDescent="0.2">
      <c r="A1467" s="70" t="s">
        <v>2257</v>
      </c>
      <c r="B1467" s="70" t="s">
        <v>2256</v>
      </c>
      <c r="C1467" s="70" t="s">
        <v>2257</v>
      </c>
      <c r="D1467" s="71">
        <v>3.633</v>
      </c>
      <c r="E1467" s="71">
        <v>89.150943400000003</v>
      </c>
    </row>
    <row r="1468" spans="1:5" x14ac:dyDescent="0.2">
      <c r="A1468" s="70" t="s">
        <v>2257</v>
      </c>
      <c r="B1468" s="70" t="s">
        <v>2256</v>
      </c>
      <c r="C1468" s="70" t="s">
        <v>2257</v>
      </c>
      <c r="D1468" s="71">
        <v>3.633</v>
      </c>
      <c r="E1468" s="71">
        <v>84.926470600000002</v>
      </c>
    </row>
    <row r="1469" spans="1:5" x14ac:dyDescent="0.2">
      <c r="A1469" s="70" t="s">
        <v>2257</v>
      </c>
      <c r="B1469" s="70" t="s">
        <v>2256</v>
      </c>
      <c r="C1469" s="70" t="s">
        <v>2257</v>
      </c>
      <c r="D1469" s="71">
        <v>3.633</v>
      </c>
      <c r="E1469" s="71">
        <v>81.868131899999995</v>
      </c>
    </row>
    <row r="1470" spans="1:5" x14ac:dyDescent="0.2">
      <c r="A1470" s="70" t="s">
        <v>2251</v>
      </c>
      <c r="B1470" s="70" t="s">
        <v>2250</v>
      </c>
      <c r="C1470" s="70" t="s">
        <v>2251</v>
      </c>
      <c r="D1470" s="71">
        <v>3.472</v>
      </c>
      <c r="E1470" s="71">
        <v>97.5</v>
      </c>
    </row>
    <row r="1471" spans="1:5" x14ac:dyDescent="0.2">
      <c r="A1471" s="70" t="s">
        <v>2255</v>
      </c>
      <c r="B1471" s="70" t="s">
        <v>2254</v>
      </c>
      <c r="C1471" s="70" t="s">
        <v>2255</v>
      </c>
      <c r="D1471" s="71">
        <v>2.0169999999999999</v>
      </c>
      <c r="E1471" s="71">
        <v>83.269230800000003</v>
      </c>
    </row>
    <row r="1472" spans="1:5" x14ac:dyDescent="0.2">
      <c r="A1472" s="70" t="s">
        <v>2255</v>
      </c>
      <c r="B1472" s="70" t="s">
        <v>2254</v>
      </c>
      <c r="C1472" s="70" t="s">
        <v>2255</v>
      </c>
      <c r="D1472" s="71">
        <v>2.0169999999999999</v>
      </c>
      <c r="E1472" s="71">
        <v>45.9558824</v>
      </c>
    </row>
    <row r="1473" spans="1:5" x14ac:dyDescent="0.2">
      <c r="A1473" s="70" t="s">
        <v>2259</v>
      </c>
      <c r="B1473" s="70" t="s">
        <v>2258</v>
      </c>
      <c r="C1473" s="70" t="s">
        <v>2259</v>
      </c>
      <c r="D1473" s="71">
        <v>2.3690000000000002</v>
      </c>
      <c r="E1473" s="71">
        <v>90.192307700000001</v>
      </c>
    </row>
    <row r="1474" spans="1:5" x14ac:dyDescent="0.2">
      <c r="A1474" s="70" t="s">
        <v>2253</v>
      </c>
      <c r="B1474" s="70" t="s">
        <v>2252</v>
      </c>
      <c r="C1474" s="70" t="s">
        <v>2253</v>
      </c>
      <c r="D1474" s="71">
        <v>3.8479999999999999</v>
      </c>
      <c r="E1474" s="71">
        <v>98.269230800000003</v>
      </c>
    </row>
    <row r="1475" spans="1:5" x14ac:dyDescent="0.2">
      <c r="A1475" s="70" t="s">
        <v>2261</v>
      </c>
      <c r="B1475" s="70" t="s">
        <v>2260</v>
      </c>
      <c r="C1475" s="70" t="s">
        <v>2261</v>
      </c>
      <c r="D1475" s="71">
        <v>0.80300000000000005</v>
      </c>
      <c r="E1475" s="71">
        <v>27.115384599999999</v>
      </c>
    </row>
    <row r="1476" spans="1:5" x14ac:dyDescent="0.2">
      <c r="A1476" s="70" t="s">
        <v>2265</v>
      </c>
      <c r="B1476" s="70" t="s">
        <v>2264</v>
      </c>
      <c r="C1476" s="70" t="s">
        <v>2265</v>
      </c>
      <c r="D1476" s="71">
        <v>1.04</v>
      </c>
      <c r="E1476" s="71">
        <v>24.524714800000002</v>
      </c>
    </row>
    <row r="1477" spans="1:5" x14ac:dyDescent="0.2">
      <c r="A1477" s="70" t="s">
        <v>2265</v>
      </c>
      <c r="B1477" s="70" t="s">
        <v>2264</v>
      </c>
      <c r="C1477" s="70" t="s">
        <v>2265</v>
      </c>
      <c r="D1477" s="71">
        <v>1.04</v>
      </c>
      <c r="E1477" s="71">
        <v>17.5</v>
      </c>
    </row>
    <row r="1478" spans="1:5" x14ac:dyDescent="0.2">
      <c r="A1478" s="70" t="s">
        <v>2265</v>
      </c>
      <c r="B1478" s="70" t="s">
        <v>2264</v>
      </c>
      <c r="C1478" s="70" t="s">
        <v>2265</v>
      </c>
      <c r="D1478" s="71">
        <v>1.04</v>
      </c>
      <c r="E1478" s="71">
        <v>11.5384615</v>
      </c>
    </row>
    <row r="1479" spans="1:5" x14ac:dyDescent="0.2">
      <c r="A1479" s="70" t="s">
        <v>2267</v>
      </c>
      <c r="B1479" s="70" t="s">
        <v>2266</v>
      </c>
      <c r="C1479" s="70" t="s">
        <v>2267</v>
      </c>
      <c r="D1479" s="71">
        <v>6.7329999999999997</v>
      </c>
      <c r="E1479" s="71">
        <v>97.426470600000002</v>
      </c>
    </row>
    <row r="1480" spans="1:5" x14ac:dyDescent="0.2">
      <c r="A1480" s="70" t="s">
        <v>2269</v>
      </c>
      <c r="B1480" s="70" t="s">
        <v>2268</v>
      </c>
      <c r="C1480" s="70" t="s">
        <v>2269</v>
      </c>
      <c r="D1480" s="71">
        <v>3.53</v>
      </c>
      <c r="E1480" s="71">
        <v>70.833333300000007</v>
      </c>
    </row>
    <row r="1481" spans="1:5" x14ac:dyDescent="0.2">
      <c r="A1481" s="70" t="s">
        <v>2271</v>
      </c>
      <c r="B1481" s="70" t="s">
        <v>2270</v>
      </c>
      <c r="C1481" s="70" t="s">
        <v>2271</v>
      </c>
      <c r="D1481" s="71">
        <v>2.88</v>
      </c>
      <c r="E1481" s="71">
        <v>44.174757300000003</v>
      </c>
    </row>
    <row r="1482" spans="1:5" x14ac:dyDescent="0.2">
      <c r="A1482" s="70" t="s">
        <v>2273</v>
      </c>
      <c r="B1482" s="70" t="s">
        <v>2272</v>
      </c>
      <c r="C1482" s="70" t="s">
        <v>2273</v>
      </c>
      <c r="D1482" s="71">
        <v>1.488</v>
      </c>
      <c r="E1482" s="71">
        <v>26.6233766</v>
      </c>
    </row>
    <row r="1483" spans="1:5" x14ac:dyDescent="0.2">
      <c r="A1483" s="70" t="s">
        <v>2273</v>
      </c>
      <c r="B1483" s="70" t="s">
        <v>2272</v>
      </c>
      <c r="C1483" s="70" t="s">
        <v>2273</v>
      </c>
      <c r="D1483" s="71">
        <v>1.488</v>
      </c>
      <c r="E1483" s="71">
        <v>17.401960800000001</v>
      </c>
    </row>
    <row r="1484" spans="1:5" x14ac:dyDescent="0.2">
      <c r="A1484" s="70" t="s">
        <v>2275</v>
      </c>
      <c r="B1484" s="70" t="s">
        <v>2274</v>
      </c>
      <c r="C1484" s="70" t="s">
        <v>2275</v>
      </c>
      <c r="D1484" s="71">
        <v>1.2929999999999999</v>
      </c>
      <c r="E1484" s="71">
        <v>20.129870100000002</v>
      </c>
    </row>
    <row r="1485" spans="1:5" x14ac:dyDescent="0.2">
      <c r="A1485" s="70" t="s">
        <v>2275</v>
      </c>
      <c r="B1485" s="70" t="s">
        <v>2274</v>
      </c>
      <c r="C1485" s="70" t="s">
        <v>2275</v>
      </c>
      <c r="D1485" s="71">
        <v>1.2929999999999999</v>
      </c>
      <c r="E1485" s="71">
        <v>12.9901961</v>
      </c>
    </row>
    <row r="1486" spans="1:5" x14ac:dyDescent="0.2">
      <c r="A1486" s="70" t="s">
        <v>2277</v>
      </c>
      <c r="B1486" s="70" t="s">
        <v>2276</v>
      </c>
      <c r="C1486" s="70" t="s">
        <v>2277</v>
      </c>
      <c r="D1486" s="71">
        <v>1.9790000000000001</v>
      </c>
      <c r="E1486" s="71">
        <v>82.5</v>
      </c>
    </row>
    <row r="1487" spans="1:5" x14ac:dyDescent="0.2">
      <c r="A1487" s="70" t="s">
        <v>2279</v>
      </c>
      <c r="B1487" s="70" t="s">
        <v>2278</v>
      </c>
      <c r="C1487" s="70" t="s">
        <v>2279</v>
      </c>
      <c r="D1487" s="71">
        <v>1.6120000000000001</v>
      </c>
      <c r="E1487" s="71">
        <v>63.008130100000002</v>
      </c>
    </row>
    <row r="1488" spans="1:5" x14ac:dyDescent="0.2">
      <c r="A1488" s="70" t="s">
        <v>2281</v>
      </c>
      <c r="B1488" s="70" t="s">
        <v>2280</v>
      </c>
      <c r="C1488" s="70" t="s">
        <v>2281</v>
      </c>
      <c r="D1488" s="71">
        <v>2.7530000000000001</v>
      </c>
      <c r="E1488" s="71">
        <v>75</v>
      </c>
    </row>
    <row r="1489" spans="1:5" x14ac:dyDescent="0.2">
      <c r="A1489" s="70" t="s">
        <v>2281</v>
      </c>
      <c r="B1489" s="70" t="s">
        <v>2280</v>
      </c>
      <c r="C1489" s="70" t="s">
        <v>2281</v>
      </c>
      <c r="D1489" s="71">
        <v>2.7530000000000001</v>
      </c>
      <c r="E1489" s="71">
        <v>73.484848499999998</v>
      </c>
    </row>
    <row r="1490" spans="1:5" x14ac:dyDescent="0.2">
      <c r="A1490" s="70" t="s">
        <v>2283</v>
      </c>
      <c r="B1490" s="70" t="s">
        <v>2282</v>
      </c>
      <c r="C1490" s="70" t="s">
        <v>2283</v>
      </c>
      <c r="D1490" s="71">
        <v>0.85199999999999998</v>
      </c>
      <c r="E1490" s="71">
        <v>27.314814800000001</v>
      </c>
    </row>
    <row r="1491" spans="1:5" x14ac:dyDescent="0.2">
      <c r="A1491" s="70" t="s">
        <v>2283</v>
      </c>
      <c r="B1491" s="70" t="s">
        <v>2282</v>
      </c>
      <c r="C1491" s="70" t="s">
        <v>2283</v>
      </c>
      <c r="D1491" s="71">
        <v>0.85199999999999998</v>
      </c>
      <c r="E1491" s="71">
        <v>9.9358974</v>
      </c>
    </row>
    <row r="1492" spans="1:5" x14ac:dyDescent="0.2">
      <c r="A1492" s="70" t="s">
        <v>2283</v>
      </c>
      <c r="B1492" s="70" t="s">
        <v>2282</v>
      </c>
      <c r="C1492" s="70" t="s">
        <v>2283</v>
      </c>
      <c r="D1492" s="71">
        <v>0.85199999999999998</v>
      </c>
      <c r="E1492" s="71">
        <v>9.9264706</v>
      </c>
    </row>
    <row r="1493" spans="1:5" x14ac:dyDescent="0.2">
      <c r="A1493" s="70" t="s">
        <v>2285</v>
      </c>
      <c r="B1493" s="70" t="s">
        <v>2284</v>
      </c>
      <c r="C1493" s="70" t="s">
        <v>2285</v>
      </c>
      <c r="D1493" s="71">
        <v>1.9610000000000001</v>
      </c>
      <c r="E1493" s="71">
        <v>45.876288700000003</v>
      </c>
    </row>
    <row r="1494" spans="1:5" x14ac:dyDescent="0.2">
      <c r="A1494" s="70" t="s">
        <v>2287</v>
      </c>
      <c r="B1494" s="70" t="s">
        <v>2286</v>
      </c>
      <c r="C1494" s="70" t="s">
        <v>2287</v>
      </c>
      <c r="D1494" s="71">
        <v>3.14</v>
      </c>
      <c r="E1494" s="71">
        <v>76.666666699999993</v>
      </c>
    </row>
    <row r="1495" spans="1:5" x14ac:dyDescent="0.2">
      <c r="A1495" s="70" t="s">
        <v>2287</v>
      </c>
      <c r="B1495" s="70" t="s">
        <v>2286</v>
      </c>
      <c r="C1495" s="70" t="s">
        <v>2287</v>
      </c>
      <c r="D1495" s="71">
        <v>3.14</v>
      </c>
      <c r="E1495" s="71">
        <v>73.943662000000003</v>
      </c>
    </row>
    <row r="1496" spans="1:5" x14ac:dyDescent="0.2">
      <c r="A1496" s="70" t="s">
        <v>2289</v>
      </c>
      <c r="B1496" s="70" t="s">
        <v>2288</v>
      </c>
      <c r="C1496" s="70" t="s">
        <v>2289</v>
      </c>
      <c r="D1496" s="71">
        <v>1.81</v>
      </c>
      <c r="E1496" s="71">
        <v>41.883116899999997</v>
      </c>
    </row>
    <row r="1497" spans="1:5" x14ac:dyDescent="0.2">
      <c r="A1497" s="70" t="s">
        <v>2289</v>
      </c>
      <c r="B1497" s="70" t="s">
        <v>2288</v>
      </c>
      <c r="C1497" s="70" t="s">
        <v>2289</v>
      </c>
      <c r="D1497" s="71">
        <v>1.81</v>
      </c>
      <c r="E1497" s="71">
        <v>32.324840799999997</v>
      </c>
    </row>
    <row r="1498" spans="1:5" x14ac:dyDescent="0.2">
      <c r="A1498" s="70" t="s">
        <v>2291</v>
      </c>
      <c r="B1498" s="70" t="s">
        <v>2290</v>
      </c>
      <c r="C1498" s="70" t="s">
        <v>2291</v>
      </c>
      <c r="D1498" s="71">
        <v>1.8169999999999999</v>
      </c>
      <c r="E1498" s="71">
        <v>43.181818200000002</v>
      </c>
    </row>
    <row r="1499" spans="1:5" x14ac:dyDescent="0.2">
      <c r="A1499" s="70" t="s">
        <v>2291</v>
      </c>
      <c r="B1499" s="70" t="s">
        <v>2290</v>
      </c>
      <c r="C1499" s="70" t="s">
        <v>2291</v>
      </c>
      <c r="D1499" s="71">
        <v>1.8169999999999999</v>
      </c>
      <c r="E1499" s="71">
        <v>40.721649499999998</v>
      </c>
    </row>
    <row r="1500" spans="1:5" x14ac:dyDescent="0.2">
      <c r="A1500" s="70" t="s">
        <v>2293</v>
      </c>
      <c r="B1500" s="70" t="s">
        <v>2292</v>
      </c>
      <c r="C1500" s="70" t="s">
        <v>2293</v>
      </c>
      <c r="D1500" s="71">
        <v>3.0859999999999999</v>
      </c>
      <c r="E1500" s="71">
        <v>71.1038961</v>
      </c>
    </row>
    <row r="1501" spans="1:5" x14ac:dyDescent="0.2">
      <c r="A1501" s="70" t="s">
        <v>2295</v>
      </c>
      <c r="B1501" s="70" t="s">
        <v>2294</v>
      </c>
      <c r="C1501" s="70" t="s">
        <v>2295</v>
      </c>
      <c r="D1501" s="71">
        <v>3.597</v>
      </c>
      <c r="E1501" s="71">
        <v>76.298701300000005</v>
      </c>
    </row>
    <row r="1502" spans="1:5" x14ac:dyDescent="0.2">
      <c r="A1502" s="70" t="s">
        <v>2297</v>
      </c>
      <c r="B1502" s="70" t="s">
        <v>2296</v>
      </c>
      <c r="C1502" s="70" t="s">
        <v>2297</v>
      </c>
      <c r="D1502" s="71">
        <v>17.053999999999998</v>
      </c>
      <c r="E1502" s="71">
        <v>96.428571399999996</v>
      </c>
    </row>
    <row r="1503" spans="1:5" x14ac:dyDescent="0.2">
      <c r="A1503" s="70" t="s">
        <v>2299</v>
      </c>
      <c r="B1503" s="70" t="s">
        <v>2298</v>
      </c>
      <c r="C1503" s="70" t="s">
        <v>2299</v>
      </c>
      <c r="D1503" s="71">
        <v>2.5219999999999998</v>
      </c>
      <c r="E1503" s="71">
        <v>64.117647099999999</v>
      </c>
    </row>
    <row r="1504" spans="1:5" x14ac:dyDescent="0.2">
      <c r="A1504" s="70" t="s">
        <v>2299</v>
      </c>
      <c r="B1504" s="70" t="s">
        <v>2298</v>
      </c>
      <c r="C1504" s="70" t="s">
        <v>2299</v>
      </c>
      <c r="D1504" s="71">
        <v>2.5219999999999998</v>
      </c>
      <c r="E1504" s="71">
        <v>52.469135799999997</v>
      </c>
    </row>
    <row r="1505" spans="1:5" x14ac:dyDescent="0.2">
      <c r="A1505" s="70" t="s">
        <v>2299</v>
      </c>
      <c r="B1505" s="70" t="s">
        <v>2298</v>
      </c>
      <c r="C1505" s="70" t="s">
        <v>2299</v>
      </c>
      <c r="D1505" s="71">
        <v>2.5219999999999998</v>
      </c>
      <c r="E1505" s="71">
        <v>37.640449400000001</v>
      </c>
    </row>
    <row r="1506" spans="1:5" x14ac:dyDescent="0.2">
      <c r="A1506" s="70" t="s">
        <v>2307</v>
      </c>
      <c r="B1506" s="70" t="s">
        <v>2306</v>
      </c>
      <c r="C1506" s="70" t="s">
        <v>2307</v>
      </c>
      <c r="D1506" s="71">
        <v>1.4119999999999999</v>
      </c>
      <c r="E1506" s="71">
        <v>69.786096299999997</v>
      </c>
    </row>
    <row r="1507" spans="1:5" x14ac:dyDescent="0.2">
      <c r="A1507" s="70" t="s">
        <v>2307</v>
      </c>
      <c r="B1507" s="70" t="s">
        <v>2306</v>
      </c>
      <c r="C1507" s="70" t="s">
        <v>2307</v>
      </c>
      <c r="D1507" s="71">
        <v>1.4119999999999999</v>
      </c>
      <c r="E1507" s="71">
        <v>22.413793099999999</v>
      </c>
    </row>
    <row r="1508" spans="1:5" x14ac:dyDescent="0.2">
      <c r="A1508" s="70" t="s">
        <v>2303</v>
      </c>
      <c r="B1508" s="70" t="s">
        <v>2302</v>
      </c>
      <c r="C1508" s="70" t="s">
        <v>2303</v>
      </c>
      <c r="D1508" s="71">
        <v>1.3260000000000001</v>
      </c>
      <c r="E1508" s="71">
        <v>46.078431399999999</v>
      </c>
    </row>
    <row r="1509" spans="1:5" x14ac:dyDescent="0.2">
      <c r="A1509" s="70" t="s">
        <v>2303</v>
      </c>
      <c r="B1509" s="70" t="s">
        <v>2302</v>
      </c>
      <c r="C1509" s="70" t="s">
        <v>2303</v>
      </c>
      <c r="D1509" s="71">
        <v>1.3260000000000001</v>
      </c>
      <c r="E1509" s="71">
        <v>42.307692299999999</v>
      </c>
    </row>
    <row r="1510" spans="1:5" ht="32" x14ac:dyDescent="0.2">
      <c r="A1510" s="70" t="s">
        <v>2309</v>
      </c>
      <c r="B1510" s="70" t="s">
        <v>2308</v>
      </c>
      <c r="C1510" s="70" t="s">
        <v>2309</v>
      </c>
      <c r="D1510" s="71">
        <v>2.8079999999999998</v>
      </c>
      <c r="E1510" s="71">
        <v>73.214285700000005</v>
      </c>
    </row>
    <row r="1511" spans="1:5" x14ac:dyDescent="0.2">
      <c r="A1511" s="70" t="s">
        <v>2305</v>
      </c>
      <c r="B1511" s="70" t="s">
        <v>2304</v>
      </c>
      <c r="C1511" s="70" t="s">
        <v>2305</v>
      </c>
      <c r="D1511" s="71">
        <v>2.3570000000000002</v>
      </c>
      <c r="E1511" s="71">
        <v>62.5</v>
      </c>
    </row>
    <row r="1512" spans="1:5" x14ac:dyDescent="0.2">
      <c r="A1512" s="70" t="s">
        <v>2311</v>
      </c>
      <c r="B1512" s="70" t="s">
        <v>2310</v>
      </c>
      <c r="C1512" s="70" t="s">
        <v>2311</v>
      </c>
      <c r="D1512" s="71">
        <v>1.246</v>
      </c>
      <c r="E1512" s="71">
        <v>30.1526718</v>
      </c>
    </row>
    <row r="1513" spans="1:5" x14ac:dyDescent="0.2">
      <c r="A1513" s="70" t="s">
        <v>2313</v>
      </c>
      <c r="B1513" s="70" t="s">
        <v>2312</v>
      </c>
      <c r="C1513" s="70" t="s">
        <v>2313</v>
      </c>
      <c r="D1513" s="71">
        <v>1.27</v>
      </c>
      <c r="E1513" s="71">
        <v>54.411764699999999</v>
      </c>
    </row>
    <row r="1514" spans="1:5" x14ac:dyDescent="0.2">
      <c r="A1514" s="70" t="s">
        <v>2313</v>
      </c>
      <c r="B1514" s="70" t="s">
        <v>2312</v>
      </c>
      <c r="C1514" s="70" t="s">
        <v>2313</v>
      </c>
      <c r="D1514" s="71">
        <v>1.27</v>
      </c>
      <c r="E1514" s="71">
        <v>27.777777799999999</v>
      </c>
    </row>
    <row r="1515" spans="1:5" x14ac:dyDescent="0.2">
      <c r="A1515" s="70" t="s">
        <v>2313</v>
      </c>
      <c r="B1515" s="70" t="s">
        <v>2312</v>
      </c>
      <c r="C1515" s="70" t="s">
        <v>2313</v>
      </c>
      <c r="D1515" s="71">
        <v>1.27</v>
      </c>
      <c r="E1515" s="71">
        <v>16.9172932</v>
      </c>
    </row>
    <row r="1516" spans="1:5" x14ac:dyDescent="0.2">
      <c r="A1516" s="70" t="s">
        <v>2315</v>
      </c>
      <c r="B1516" s="70" t="s">
        <v>2314</v>
      </c>
      <c r="C1516" s="70" t="s">
        <v>2315</v>
      </c>
      <c r="D1516" s="71">
        <v>1.6830000000000001</v>
      </c>
      <c r="E1516" s="71">
        <v>64.3518519</v>
      </c>
    </row>
    <row r="1517" spans="1:5" x14ac:dyDescent="0.2">
      <c r="A1517" s="70" t="s">
        <v>2317</v>
      </c>
      <c r="B1517" s="70" t="s">
        <v>2316</v>
      </c>
      <c r="C1517" s="70" t="s">
        <v>2317</v>
      </c>
      <c r="D1517" s="71">
        <v>0.878</v>
      </c>
      <c r="E1517" s="71">
        <v>12.867647099999999</v>
      </c>
    </row>
    <row r="1518" spans="1:5" x14ac:dyDescent="0.2">
      <c r="A1518" s="70" t="s">
        <v>24822</v>
      </c>
      <c r="B1518" s="70" t="s">
        <v>2318</v>
      </c>
      <c r="C1518" s="70" t="s">
        <v>24822</v>
      </c>
      <c r="D1518" s="71">
        <v>2.4740000000000002</v>
      </c>
      <c r="E1518" s="71">
        <v>65.384615400000001</v>
      </c>
    </row>
    <row r="1519" spans="1:5" x14ac:dyDescent="0.2">
      <c r="A1519" s="70" t="s">
        <v>24822</v>
      </c>
      <c r="B1519" s="70" t="s">
        <v>2318</v>
      </c>
      <c r="C1519" s="70" t="s">
        <v>24822</v>
      </c>
      <c r="D1519" s="71">
        <v>2.4740000000000002</v>
      </c>
      <c r="E1519" s="71">
        <v>60.0649351</v>
      </c>
    </row>
    <row r="1520" spans="1:5" x14ac:dyDescent="0.2">
      <c r="A1520" s="70" t="s">
        <v>24822</v>
      </c>
      <c r="B1520" s="70" t="s">
        <v>2318</v>
      </c>
      <c r="C1520" s="70" t="s">
        <v>24822</v>
      </c>
      <c r="D1520" s="71">
        <v>2.4740000000000002</v>
      </c>
      <c r="E1520" s="71">
        <v>50.564971800000002</v>
      </c>
    </row>
    <row r="1521" spans="1:5" x14ac:dyDescent="0.2">
      <c r="A1521" s="70" t="s">
        <v>24822</v>
      </c>
      <c r="B1521" s="70" t="s">
        <v>2318</v>
      </c>
      <c r="C1521" s="70" t="s">
        <v>24822</v>
      </c>
      <c r="D1521" s="71">
        <v>2.4740000000000002</v>
      </c>
      <c r="E1521" s="71">
        <v>48.885350299999999</v>
      </c>
    </row>
    <row r="1522" spans="1:5" x14ac:dyDescent="0.2">
      <c r="A1522" s="70" t="s">
        <v>2320</v>
      </c>
      <c r="B1522" s="70" t="s">
        <v>2319</v>
      </c>
      <c r="C1522" s="70" t="s">
        <v>2320</v>
      </c>
      <c r="D1522" s="71">
        <v>5.4720000000000004</v>
      </c>
      <c r="E1522" s="71">
        <v>92.201834899999994</v>
      </c>
    </row>
    <row r="1523" spans="1:5" x14ac:dyDescent="0.2">
      <c r="A1523" s="70" t="s">
        <v>2320</v>
      </c>
      <c r="B1523" s="70" t="s">
        <v>2319</v>
      </c>
      <c r="C1523" s="70" t="s">
        <v>2320</v>
      </c>
      <c r="D1523" s="71">
        <v>5.4720000000000004</v>
      </c>
      <c r="E1523" s="71">
        <v>85.661764700000006</v>
      </c>
    </row>
    <row r="1524" spans="1:5" x14ac:dyDescent="0.2">
      <c r="A1524" s="70" t="s">
        <v>2322</v>
      </c>
      <c r="B1524" s="70" t="s">
        <v>2321</v>
      </c>
      <c r="C1524" s="70" t="s">
        <v>2322</v>
      </c>
      <c r="D1524" s="71">
        <v>3.1869999999999998</v>
      </c>
      <c r="E1524" s="71">
        <v>69.736842100000004</v>
      </c>
    </row>
    <row r="1525" spans="1:5" x14ac:dyDescent="0.2">
      <c r="A1525" s="70" t="s">
        <v>2324</v>
      </c>
      <c r="B1525" s="70" t="s">
        <v>2323</v>
      </c>
      <c r="C1525" s="70" t="s">
        <v>2324</v>
      </c>
      <c r="D1525" s="71">
        <v>1.778</v>
      </c>
      <c r="E1525" s="71">
        <v>47.023809499999999</v>
      </c>
    </row>
    <row r="1526" spans="1:5" x14ac:dyDescent="0.2">
      <c r="A1526" s="70" t="s">
        <v>2324</v>
      </c>
      <c r="B1526" s="70" t="s">
        <v>2323</v>
      </c>
      <c r="C1526" s="70" t="s">
        <v>2324</v>
      </c>
      <c r="D1526" s="71">
        <v>1.778</v>
      </c>
      <c r="E1526" s="71">
        <v>26.4227642</v>
      </c>
    </row>
    <row r="1527" spans="1:5" x14ac:dyDescent="0.2">
      <c r="A1527" s="70" t="s">
        <v>2324</v>
      </c>
      <c r="B1527" s="70" t="s">
        <v>2323</v>
      </c>
      <c r="C1527" s="70" t="s">
        <v>2324</v>
      </c>
      <c r="D1527" s="71">
        <v>1.778</v>
      </c>
      <c r="E1527" s="71">
        <v>21.794871799999999</v>
      </c>
    </row>
    <row r="1528" spans="1:5" x14ac:dyDescent="0.2">
      <c r="A1528" s="70" t="s">
        <v>2326</v>
      </c>
      <c r="B1528" s="70" t="s">
        <v>2325</v>
      </c>
      <c r="C1528" s="70" t="s">
        <v>2326</v>
      </c>
      <c r="D1528" s="71">
        <v>2.0870000000000002</v>
      </c>
      <c r="E1528" s="71">
        <v>60.714285699999998</v>
      </c>
    </row>
    <row r="1529" spans="1:5" x14ac:dyDescent="0.2">
      <c r="A1529" s="70" t="s">
        <v>2326</v>
      </c>
      <c r="B1529" s="70" t="s">
        <v>2325</v>
      </c>
      <c r="C1529" s="70" t="s">
        <v>2326</v>
      </c>
      <c r="D1529" s="71">
        <v>2.0870000000000002</v>
      </c>
      <c r="E1529" s="71">
        <v>57.03125</v>
      </c>
    </row>
    <row r="1530" spans="1:5" x14ac:dyDescent="0.2">
      <c r="A1530" s="70" t="s">
        <v>2328</v>
      </c>
      <c r="B1530" s="70" t="s">
        <v>2327</v>
      </c>
      <c r="C1530" s="70" t="s">
        <v>2328</v>
      </c>
      <c r="D1530" s="71">
        <v>5.0739999999999998</v>
      </c>
      <c r="E1530" s="71">
        <v>92.96875</v>
      </c>
    </row>
    <row r="1531" spans="1:5" x14ac:dyDescent="0.2">
      <c r="A1531" s="70" t="s">
        <v>2328</v>
      </c>
      <c r="B1531" s="70" t="s">
        <v>2327</v>
      </c>
      <c r="C1531" s="70" t="s">
        <v>2328</v>
      </c>
      <c r="D1531" s="71">
        <v>5.0739999999999998</v>
      </c>
      <c r="E1531" s="71">
        <v>91.666666699999993</v>
      </c>
    </row>
    <row r="1532" spans="1:5" x14ac:dyDescent="0.2">
      <c r="A1532" s="70" t="s">
        <v>2330</v>
      </c>
      <c r="B1532" s="70" t="s">
        <v>2329</v>
      </c>
      <c r="C1532" s="70" t="s">
        <v>2330</v>
      </c>
      <c r="D1532" s="71">
        <v>1.175</v>
      </c>
      <c r="E1532" s="71">
        <v>52.016128999999999</v>
      </c>
    </row>
    <row r="1533" spans="1:5" x14ac:dyDescent="0.2">
      <c r="A1533" s="70" t="s">
        <v>2330</v>
      </c>
      <c r="B1533" s="70" t="s">
        <v>2329</v>
      </c>
      <c r="C1533" s="70" t="s">
        <v>2330</v>
      </c>
      <c r="D1533" s="71">
        <v>1.175</v>
      </c>
      <c r="E1533" s="71">
        <v>34.433962299999997</v>
      </c>
    </row>
    <row r="1534" spans="1:5" x14ac:dyDescent="0.2">
      <c r="A1534" s="70" t="s">
        <v>2330</v>
      </c>
      <c r="B1534" s="70" t="s">
        <v>2329</v>
      </c>
      <c r="C1534" s="70" t="s">
        <v>2330</v>
      </c>
      <c r="D1534" s="71">
        <v>1.175</v>
      </c>
      <c r="E1534" s="71">
        <v>24.698795199999999</v>
      </c>
    </row>
    <row r="1535" spans="1:5" x14ac:dyDescent="0.2">
      <c r="A1535" s="70" t="s">
        <v>2332</v>
      </c>
      <c r="B1535" s="70" t="s">
        <v>2331</v>
      </c>
      <c r="C1535" s="70" t="s">
        <v>2332</v>
      </c>
      <c r="D1535" s="71">
        <v>6.1820000000000004</v>
      </c>
      <c r="E1535" s="71">
        <v>97.619047600000002</v>
      </c>
    </row>
    <row r="1536" spans="1:5" x14ac:dyDescent="0.2">
      <c r="A1536" s="70" t="s">
        <v>2332</v>
      </c>
      <c r="B1536" s="70" t="s">
        <v>2331</v>
      </c>
      <c r="C1536" s="70" t="s">
        <v>2332</v>
      </c>
      <c r="D1536" s="71">
        <v>6.1820000000000004</v>
      </c>
      <c r="E1536" s="71">
        <v>82.7922078</v>
      </c>
    </row>
    <row r="1537" spans="1:5" x14ac:dyDescent="0.2">
      <c r="A1537" s="70" t="s">
        <v>2332</v>
      </c>
      <c r="B1537" s="70" t="s">
        <v>2331</v>
      </c>
      <c r="C1537" s="70" t="s">
        <v>2332</v>
      </c>
      <c r="D1537" s="71">
        <v>6.1820000000000004</v>
      </c>
      <c r="E1537" s="71">
        <v>77.044025199999993</v>
      </c>
    </row>
    <row r="1538" spans="1:5" x14ac:dyDescent="0.2">
      <c r="A1538" s="70" t="s">
        <v>2332</v>
      </c>
      <c r="B1538" s="70" t="s">
        <v>2331</v>
      </c>
      <c r="C1538" s="70" t="s">
        <v>2332</v>
      </c>
      <c r="D1538" s="71">
        <v>6.1820000000000004</v>
      </c>
      <c r="E1538" s="71">
        <v>76.086956499999999</v>
      </c>
    </row>
    <row r="1539" spans="1:5" x14ac:dyDescent="0.2">
      <c r="A1539" s="70" t="s">
        <v>2334</v>
      </c>
      <c r="B1539" s="70" t="s">
        <v>2333</v>
      </c>
      <c r="C1539" s="70" t="s">
        <v>2334</v>
      </c>
      <c r="D1539" s="71">
        <v>4.7249999999999996</v>
      </c>
      <c r="E1539" s="71">
        <v>90.983606600000002</v>
      </c>
    </row>
    <row r="1540" spans="1:5" x14ac:dyDescent="0.2">
      <c r="A1540" s="70" t="s">
        <v>2334</v>
      </c>
      <c r="B1540" s="70" t="s">
        <v>2333</v>
      </c>
      <c r="C1540" s="70" t="s">
        <v>2334</v>
      </c>
      <c r="D1540" s="71">
        <v>4.7249999999999996</v>
      </c>
      <c r="E1540" s="71">
        <v>90.808823500000003</v>
      </c>
    </row>
    <row r="1541" spans="1:5" x14ac:dyDescent="0.2">
      <c r="A1541" s="70" t="s">
        <v>2334</v>
      </c>
      <c r="B1541" s="70" t="s">
        <v>2333</v>
      </c>
      <c r="C1541" s="70" t="s">
        <v>2334</v>
      </c>
      <c r="D1541" s="71">
        <v>4.7249999999999996</v>
      </c>
      <c r="E1541" s="71">
        <v>90.384615400000001</v>
      </c>
    </row>
    <row r="1542" spans="1:5" x14ac:dyDescent="0.2">
      <c r="A1542" s="70" t="s">
        <v>2334</v>
      </c>
      <c r="B1542" s="70" t="s">
        <v>2333</v>
      </c>
      <c r="C1542" s="70" t="s">
        <v>2334</v>
      </c>
      <c r="D1542" s="71">
        <v>4.7249999999999996</v>
      </c>
      <c r="E1542" s="71">
        <v>70.089285700000005</v>
      </c>
    </row>
    <row r="1543" spans="1:5" x14ac:dyDescent="0.2">
      <c r="A1543" s="70" t="s">
        <v>2336</v>
      </c>
      <c r="B1543" s="70" t="s">
        <v>2335</v>
      </c>
      <c r="C1543" s="70" t="s">
        <v>2336</v>
      </c>
      <c r="D1543" s="71">
        <v>2.5739999999999998</v>
      </c>
      <c r="E1543" s="71">
        <v>86.029411800000005</v>
      </c>
    </row>
    <row r="1544" spans="1:5" x14ac:dyDescent="0.2">
      <c r="A1544" s="70" t="s">
        <v>2336</v>
      </c>
      <c r="B1544" s="70" t="s">
        <v>2335</v>
      </c>
      <c r="C1544" s="70" t="s">
        <v>2336</v>
      </c>
      <c r="D1544" s="71">
        <v>2.5739999999999998</v>
      </c>
      <c r="E1544" s="71">
        <v>72.008546999999993</v>
      </c>
    </row>
    <row r="1545" spans="1:5" x14ac:dyDescent="0.2">
      <c r="A1545" s="70" t="s">
        <v>2336</v>
      </c>
      <c r="B1545" s="70" t="s">
        <v>2335</v>
      </c>
      <c r="C1545" s="70" t="s">
        <v>2336</v>
      </c>
      <c r="D1545" s="71">
        <v>2.5739999999999998</v>
      </c>
      <c r="E1545" s="71">
        <v>64.583333300000007</v>
      </c>
    </row>
    <row r="1546" spans="1:5" x14ac:dyDescent="0.2">
      <c r="A1546" s="70" t="s">
        <v>2340</v>
      </c>
      <c r="B1546" s="70" t="s">
        <v>2339</v>
      </c>
      <c r="C1546" s="70" t="s">
        <v>2340</v>
      </c>
      <c r="D1546" s="71">
        <v>2.6379999999999999</v>
      </c>
      <c r="E1546" s="71">
        <v>78.301886800000005</v>
      </c>
    </row>
    <row r="1547" spans="1:5" x14ac:dyDescent="0.2">
      <c r="A1547" s="70" t="s">
        <v>2340</v>
      </c>
      <c r="B1547" s="70" t="s">
        <v>2339</v>
      </c>
      <c r="C1547" s="70" t="s">
        <v>2340</v>
      </c>
      <c r="D1547" s="71">
        <v>2.6379999999999999</v>
      </c>
      <c r="E1547" s="71">
        <v>65.384615400000001</v>
      </c>
    </row>
    <row r="1548" spans="1:5" x14ac:dyDescent="0.2">
      <c r="A1548" s="70" t="s">
        <v>2348</v>
      </c>
      <c r="B1548" s="70" t="s">
        <v>2347</v>
      </c>
      <c r="C1548" s="70" t="s">
        <v>2348</v>
      </c>
      <c r="D1548" s="71">
        <v>3.2240000000000002</v>
      </c>
      <c r="E1548" s="71">
        <v>91.509433999999999</v>
      </c>
    </row>
    <row r="1549" spans="1:5" x14ac:dyDescent="0.2">
      <c r="A1549" s="70" t="s">
        <v>2348</v>
      </c>
      <c r="B1549" s="70" t="s">
        <v>2347</v>
      </c>
      <c r="C1549" s="70" t="s">
        <v>2348</v>
      </c>
      <c r="D1549" s="71">
        <v>3.2240000000000002</v>
      </c>
      <c r="E1549" s="71">
        <v>91.037735799999993</v>
      </c>
    </row>
    <row r="1550" spans="1:5" x14ac:dyDescent="0.2">
      <c r="A1550" s="70" t="s">
        <v>23620</v>
      </c>
      <c r="B1550" s="70" t="s">
        <v>23621</v>
      </c>
      <c r="C1550" s="70" t="s">
        <v>23620</v>
      </c>
      <c r="D1550" s="71">
        <v>2.6459999999999999</v>
      </c>
      <c r="E1550" s="71">
        <v>80.188679199999996</v>
      </c>
    </row>
    <row r="1551" spans="1:5" x14ac:dyDescent="0.2">
      <c r="A1551" s="70" t="s">
        <v>23620</v>
      </c>
      <c r="B1551" s="70" t="s">
        <v>23621</v>
      </c>
      <c r="C1551" s="70" t="s">
        <v>23620</v>
      </c>
      <c r="D1551" s="71">
        <v>2.6459999999999999</v>
      </c>
      <c r="E1551" s="71">
        <v>78.571428600000004</v>
      </c>
    </row>
    <row r="1552" spans="1:5" x14ac:dyDescent="0.2">
      <c r="A1552" s="70" t="s">
        <v>2342</v>
      </c>
      <c r="B1552" s="70" t="s">
        <v>2341</v>
      </c>
      <c r="C1552" s="70" t="s">
        <v>2342</v>
      </c>
      <c r="D1552" s="71">
        <v>1.704</v>
      </c>
      <c r="E1552" s="71">
        <v>59.905660400000002</v>
      </c>
    </row>
    <row r="1553" spans="1:5" x14ac:dyDescent="0.2">
      <c r="A1553" s="70" t="s">
        <v>2342</v>
      </c>
      <c r="B1553" s="70" t="s">
        <v>2341</v>
      </c>
      <c r="C1553" s="70" t="s">
        <v>2342</v>
      </c>
      <c r="D1553" s="71">
        <v>1.704</v>
      </c>
      <c r="E1553" s="71">
        <v>57.547169799999999</v>
      </c>
    </row>
    <row r="1554" spans="1:5" x14ac:dyDescent="0.2">
      <c r="A1554" s="70" t="s">
        <v>2344</v>
      </c>
      <c r="B1554" s="70" t="s">
        <v>2343</v>
      </c>
      <c r="C1554" s="70" t="s">
        <v>2344</v>
      </c>
      <c r="D1554" s="71">
        <v>1.363</v>
      </c>
      <c r="E1554" s="71">
        <v>40.566037700000003</v>
      </c>
    </row>
    <row r="1555" spans="1:5" x14ac:dyDescent="0.2">
      <c r="A1555" s="70" t="s">
        <v>2346</v>
      </c>
      <c r="B1555" s="70" t="s">
        <v>2345</v>
      </c>
      <c r="C1555" s="70" t="s">
        <v>2346</v>
      </c>
      <c r="D1555" s="71">
        <v>2.2309999999999999</v>
      </c>
      <c r="E1555" s="71">
        <v>70.754716999999999</v>
      </c>
    </row>
    <row r="1556" spans="1:5" x14ac:dyDescent="0.2">
      <c r="A1556" s="70" t="s">
        <v>23622</v>
      </c>
      <c r="B1556" s="70" t="s">
        <v>23623</v>
      </c>
      <c r="C1556" s="70" t="s">
        <v>23622</v>
      </c>
      <c r="D1556" s="71">
        <v>2.2890000000000001</v>
      </c>
      <c r="E1556" s="71">
        <v>74.528301900000002</v>
      </c>
    </row>
    <row r="1557" spans="1:5" x14ac:dyDescent="0.2">
      <c r="A1557" s="70" t="s">
        <v>2338</v>
      </c>
      <c r="B1557" s="70" t="s">
        <v>2337</v>
      </c>
      <c r="C1557" s="70" t="s">
        <v>2338</v>
      </c>
      <c r="D1557" s="71">
        <v>1.748</v>
      </c>
      <c r="E1557" s="71">
        <v>63.2075472</v>
      </c>
    </row>
    <row r="1558" spans="1:5" x14ac:dyDescent="0.2">
      <c r="A1558" s="70" t="s">
        <v>2350</v>
      </c>
      <c r="B1558" s="70" t="s">
        <v>2349</v>
      </c>
      <c r="C1558" s="70" t="s">
        <v>2350</v>
      </c>
      <c r="D1558" s="71">
        <v>1.5880000000000001</v>
      </c>
      <c r="E1558" s="71">
        <v>57.075471700000001</v>
      </c>
    </row>
    <row r="1559" spans="1:5" x14ac:dyDescent="0.2">
      <c r="A1559" s="70" t="s">
        <v>2352</v>
      </c>
      <c r="B1559" s="70" t="s">
        <v>2351</v>
      </c>
      <c r="C1559" s="70" t="s">
        <v>2352</v>
      </c>
      <c r="D1559" s="71">
        <v>1.71</v>
      </c>
      <c r="E1559" s="71">
        <v>61.7924528</v>
      </c>
    </row>
    <row r="1560" spans="1:5" x14ac:dyDescent="0.2">
      <c r="A1560" s="70" t="s">
        <v>2352</v>
      </c>
      <c r="B1560" s="70" t="s">
        <v>2351</v>
      </c>
      <c r="C1560" s="70" t="s">
        <v>2352</v>
      </c>
      <c r="D1560" s="71">
        <v>1.71</v>
      </c>
      <c r="E1560" s="71">
        <v>54.914529899999998</v>
      </c>
    </row>
    <row r="1561" spans="1:5" x14ac:dyDescent="0.2">
      <c r="A1561" s="70" t="s">
        <v>2354</v>
      </c>
      <c r="B1561" s="70" t="s">
        <v>2353</v>
      </c>
      <c r="C1561" s="70" t="s">
        <v>2354</v>
      </c>
      <c r="D1561" s="71">
        <v>2.5720000000000001</v>
      </c>
      <c r="E1561" s="71">
        <v>83.490566000000001</v>
      </c>
    </row>
    <row r="1562" spans="1:5" x14ac:dyDescent="0.2">
      <c r="A1562" s="70" t="s">
        <v>2354</v>
      </c>
      <c r="B1562" s="70" t="s">
        <v>2353</v>
      </c>
      <c r="C1562" s="70" t="s">
        <v>2354</v>
      </c>
      <c r="D1562" s="71">
        <v>2.5720000000000001</v>
      </c>
      <c r="E1562" s="71">
        <v>68.617021300000005</v>
      </c>
    </row>
    <row r="1563" spans="1:5" x14ac:dyDescent="0.2">
      <c r="A1563" s="70" t="s">
        <v>2354</v>
      </c>
      <c r="B1563" s="70" t="s">
        <v>2353</v>
      </c>
      <c r="C1563" s="70" t="s">
        <v>2354</v>
      </c>
      <c r="D1563" s="71">
        <v>2.5720000000000001</v>
      </c>
      <c r="E1563" s="71">
        <v>54.528301900000002</v>
      </c>
    </row>
    <row r="1564" spans="1:5" x14ac:dyDescent="0.2">
      <c r="A1564" s="70" t="s">
        <v>2356</v>
      </c>
      <c r="B1564" s="70" t="s">
        <v>2355</v>
      </c>
      <c r="C1564" s="70" t="s">
        <v>2356</v>
      </c>
      <c r="D1564" s="71">
        <v>1.429</v>
      </c>
      <c r="E1564" s="71">
        <v>48.5849057</v>
      </c>
    </row>
    <row r="1565" spans="1:5" x14ac:dyDescent="0.2">
      <c r="A1565" s="70" t="s">
        <v>2356</v>
      </c>
      <c r="B1565" s="70" t="s">
        <v>2355</v>
      </c>
      <c r="C1565" s="70" t="s">
        <v>2356</v>
      </c>
      <c r="D1565" s="71">
        <v>1.429</v>
      </c>
      <c r="E1565" s="71">
        <v>47.7272727</v>
      </c>
    </row>
    <row r="1566" spans="1:5" x14ac:dyDescent="0.2">
      <c r="A1566" s="70" t="s">
        <v>2356</v>
      </c>
      <c r="B1566" s="70" t="s">
        <v>2355</v>
      </c>
      <c r="C1566" s="70" t="s">
        <v>2356</v>
      </c>
      <c r="D1566" s="71">
        <v>1.429</v>
      </c>
      <c r="E1566" s="71">
        <v>31.25</v>
      </c>
    </row>
    <row r="1567" spans="1:5" x14ac:dyDescent="0.2">
      <c r="A1567" s="70" t="s">
        <v>2358</v>
      </c>
      <c r="B1567" s="70" t="s">
        <v>2357</v>
      </c>
      <c r="C1567" s="70" t="s">
        <v>2358</v>
      </c>
      <c r="D1567" s="71">
        <v>0.76100000000000001</v>
      </c>
      <c r="E1567" s="71">
        <v>21.226415100000001</v>
      </c>
    </row>
    <row r="1568" spans="1:5" x14ac:dyDescent="0.2">
      <c r="A1568" s="70" t="s">
        <v>2358</v>
      </c>
      <c r="B1568" s="70" t="s">
        <v>2357</v>
      </c>
      <c r="C1568" s="70" t="s">
        <v>2358</v>
      </c>
      <c r="D1568" s="71">
        <v>0.76100000000000001</v>
      </c>
      <c r="E1568" s="71">
        <v>5.4716981000000002</v>
      </c>
    </row>
    <row r="1569" spans="1:5" x14ac:dyDescent="0.2">
      <c r="A1569" s="70" t="s">
        <v>2360</v>
      </c>
      <c r="B1569" s="70" t="s">
        <v>2359</v>
      </c>
      <c r="C1569" s="70" t="s">
        <v>2360</v>
      </c>
      <c r="D1569" s="71">
        <v>1.103</v>
      </c>
      <c r="E1569" s="71">
        <v>20.588235300000001</v>
      </c>
    </row>
    <row r="1570" spans="1:5" x14ac:dyDescent="0.2">
      <c r="A1570" s="70" t="s">
        <v>2362</v>
      </c>
      <c r="B1570" s="70" t="s">
        <v>2361</v>
      </c>
      <c r="C1570" s="70" t="s">
        <v>2362</v>
      </c>
      <c r="D1570" s="71">
        <v>0.44400000000000001</v>
      </c>
      <c r="E1570" s="71">
        <v>9.4059405999999992</v>
      </c>
    </row>
    <row r="1571" spans="1:5" x14ac:dyDescent="0.2">
      <c r="A1571" s="70" t="s">
        <v>2364</v>
      </c>
      <c r="B1571" s="70" t="s">
        <v>2363</v>
      </c>
      <c r="C1571" s="70" t="s">
        <v>2364</v>
      </c>
      <c r="D1571" s="71">
        <v>1.8560000000000001</v>
      </c>
      <c r="E1571" s="71">
        <v>68.396226400000003</v>
      </c>
    </row>
    <row r="1572" spans="1:5" x14ac:dyDescent="0.2">
      <c r="A1572" s="70" t="s">
        <v>2364</v>
      </c>
      <c r="B1572" s="70" t="s">
        <v>2363</v>
      </c>
      <c r="C1572" s="70" t="s">
        <v>2364</v>
      </c>
      <c r="D1572" s="71">
        <v>1.8560000000000001</v>
      </c>
      <c r="E1572" s="71">
        <v>45.535714300000002</v>
      </c>
    </row>
    <row r="1573" spans="1:5" x14ac:dyDescent="0.2">
      <c r="A1573" s="70" t="s">
        <v>2366</v>
      </c>
      <c r="B1573" s="70" t="s">
        <v>2365</v>
      </c>
      <c r="C1573" s="70" t="s">
        <v>2366</v>
      </c>
      <c r="D1573" s="71">
        <v>1.026</v>
      </c>
      <c r="E1573" s="71">
        <v>32.547169799999999</v>
      </c>
    </row>
    <row r="1574" spans="1:5" x14ac:dyDescent="0.2">
      <c r="A1574" s="70" t="s">
        <v>2366</v>
      </c>
      <c r="B1574" s="70" t="s">
        <v>2365</v>
      </c>
      <c r="C1574" s="70" t="s">
        <v>2366</v>
      </c>
      <c r="D1574" s="71">
        <v>1.026</v>
      </c>
      <c r="E1574" s="71">
        <v>31.132075499999999</v>
      </c>
    </row>
    <row r="1575" spans="1:5" x14ac:dyDescent="0.2">
      <c r="A1575" s="70" t="s">
        <v>2368</v>
      </c>
      <c r="B1575" s="70" t="s">
        <v>2367</v>
      </c>
      <c r="C1575" s="70" t="s">
        <v>2368</v>
      </c>
      <c r="D1575" s="71">
        <v>0.748</v>
      </c>
      <c r="E1575" s="71">
        <v>24.702380999999999</v>
      </c>
    </row>
    <row r="1576" spans="1:5" x14ac:dyDescent="0.2">
      <c r="A1576" s="70" t="s">
        <v>2368</v>
      </c>
      <c r="B1576" s="70" t="s">
        <v>2367</v>
      </c>
      <c r="C1576" s="70" t="s">
        <v>2368</v>
      </c>
      <c r="D1576" s="71">
        <v>0.748</v>
      </c>
      <c r="E1576" s="71">
        <v>20.283018899999998</v>
      </c>
    </row>
    <row r="1577" spans="1:5" x14ac:dyDescent="0.2">
      <c r="A1577" s="70" t="s">
        <v>2370</v>
      </c>
      <c r="B1577" s="70" t="s">
        <v>2369</v>
      </c>
      <c r="C1577" s="70" t="s">
        <v>2370</v>
      </c>
      <c r="D1577" s="71">
        <v>1.841</v>
      </c>
      <c r="E1577" s="71">
        <v>67.452830199999994</v>
      </c>
    </row>
    <row r="1578" spans="1:5" x14ac:dyDescent="0.2">
      <c r="A1578" s="70" t="s">
        <v>2370</v>
      </c>
      <c r="B1578" s="70" t="s">
        <v>2369</v>
      </c>
      <c r="C1578" s="70" t="s">
        <v>2370</v>
      </c>
      <c r="D1578" s="71">
        <v>1.841</v>
      </c>
      <c r="E1578" s="71">
        <v>44.345238100000003</v>
      </c>
    </row>
    <row r="1579" spans="1:5" x14ac:dyDescent="0.2">
      <c r="A1579" s="70" t="s">
        <v>2370</v>
      </c>
      <c r="B1579" s="70" t="s">
        <v>2369</v>
      </c>
      <c r="C1579" s="70" t="s">
        <v>2370</v>
      </c>
      <c r="D1579" s="71">
        <v>1.841</v>
      </c>
      <c r="E1579" s="71">
        <v>23.3333333</v>
      </c>
    </row>
    <row r="1580" spans="1:5" x14ac:dyDescent="0.2">
      <c r="A1580" s="70" t="s">
        <v>2372</v>
      </c>
      <c r="B1580" s="70" t="s">
        <v>2371</v>
      </c>
      <c r="C1580" s="70" t="s">
        <v>2372</v>
      </c>
      <c r="D1580" s="71">
        <v>2.4020000000000001</v>
      </c>
      <c r="E1580" s="71">
        <v>81.603773599999997</v>
      </c>
    </row>
    <row r="1581" spans="1:5" x14ac:dyDescent="0.2">
      <c r="A1581" s="70" t="s">
        <v>2372</v>
      </c>
      <c r="B1581" s="70" t="s">
        <v>2371</v>
      </c>
      <c r="C1581" s="70" t="s">
        <v>2372</v>
      </c>
      <c r="D1581" s="71">
        <v>2.4020000000000001</v>
      </c>
      <c r="E1581" s="71">
        <v>79.545454500000005</v>
      </c>
    </row>
    <row r="1582" spans="1:5" x14ac:dyDescent="0.2">
      <c r="A1582" s="70" t="s">
        <v>2372</v>
      </c>
      <c r="B1582" s="70" t="s">
        <v>2371</v>
      </c>
      <c r="C1582" s="70" t="s">
        <v>2372</v>
      </c>
      <c r="D1582" s="71">
        <v>2.4020000000000001</v>
      </c>
      <c r="E1582" s="71">
        <v>50.3773585</v>
      </c>
    </row>
    <row r="1583" spans="1:5" x14ac:dyDescent="0.2">
      <c r="A1583" s="70" t="s">
        <v>2374</v>
      </c>
      <c r="B1583" s="70" t="s">
        <v>2373</v>
      </c>
      <c r="C1583" s="70" t="s">
        <v>2374</v>
      </c>
      <c r="D1583" s="71">
        <v>4.3440000000000003</v>
      </c>
      <c r="E1583" s="71">
        <v>97.641509400000004</v>
      </c>
    </row>
    <row r="1584" spans="1:5" x14ac:dyDescent="0.2">
      <c r="A1584" s="70" t="s">
        <v>2374</v>
      </c>
      <c r="B1584" s="70" t="s">
        <v>2373</v>
      </c>
      <c r="C1584" s="70" t="s">
        <v>2374</v>
      </c>
      <c r="D1584" s="71">
        <v>4.3440000000000003</v>
      </c>
      <c r="E1584" s="71">
        <v>86.413043500000001</v>
      </c>
    </row>
    <row r="1585" spans="1:5" x14ac:dyDescent="0.2">
      <c r="A1585" s="70" t="s">
        <v>2378</v>
      </c>
      <c r="B1585" s="70" t="s">
        <v>2377</v>
      </c>
      <c r="C1585" s="70" t="s">
        <v>2378</v>
      </c>
      <c r="D1585" s="71">
        <v>1.0129999999999999</v>
      </c>
      <c r="E1585" s="71">
        <v>3.9772726999999999</v>
      </c>
    </row>
    <row r="1586" spans="1:5" x14ac:dyDescent="0.2">
      <c r="A1586" s="70" t="s">
        <v>2382</v>
      </c>
      <c r="B1586" s="70" t="s">
        <v>2381</v>
      </c>
      <c r="C1586" s="70" t="s">
        <v>2382</v>
      </c>
      <c r="D1586" s="71">
        <v>1.7110000000000001</v>
      </c>
      <c r="E1586" s="71">
        <v>45.774647899999998</v>
      </c>
    </row>
    <row r="1587" spans="1:5" x14ac:dyDescent="0.2">
      <c r="A1587" s="70" t="s">
        <v>2376</v>
      </c>
      <c r="B1587" s="70" t="s">
        <v>2375</v>
      </c>
      <c r="C1587" s="70" t="s">
        <v>2376</v>
      </c>
      <c r="D1587" s="71">
        <v>4.7619999999999996</v>
      </c>
      <c r="E1587" s="71">
        <v>74.858757100000005</v>
      </c>
    </row>
    <row r="1588" spans="1:5" x14ac:dyDescent="0.2">
      <c r="A1588" s="70" t="s">
        <v>2380</v>
      </c>
      <c r="B1588" s="70" t="s">
        <v>2379</v>
      </c>
      <c r="C1588" s="70" t="s">
        <v>2380</v>
      </c>
      <c r="D1588" s="71">
        <v>1.327</v>
      </c>
      <c r="E1588" s="71">
        <v>20.75</v>
      </c>
    </row>
    <row r="1589" spans="1:5" x14ac:dyDescent="0.2">
      <c r="A1589" s="70" t="s">
        <v>2508</v>
      </c>
      <c r="B1589" s="70" t="s">
        <v>2507</v>
      </c>
      <c r="C1589" s="70" t="s">
        <v>2508</v>
      </c>
      <c r="D1589" s="71">
        <v>3.379</v>
      </c>
      <c r="E1589" s="71">
        <v>62.592592600000003</v>
      </c>
    </row>
    <row r="1590" spans="1:5" x14ac:dyDescent="0.2">
      <c r="A1590" s="70" t="s">
        <v>2510</v>
      </c>
      <c r="B1590" s="70" t="s">
        <v>2509</v>
      </c>
      <c r="C1590" s="70" t="s">
        <v>2510</v>
      </c>
      <c r="D1590" s="71">
        <v>2.0630000000000002</v>
      </c>
      <c r="E1590" s="71">
        <v>81.666666699999993</v>
      </c>
    </row>
    <row r="1591" spans="1:5" x14ac:dyDescent="0.2">
      <c r="A1591" s="70" t="s">
        <v>2510</v>
      </c>
      <c r="B1591" s="70" t="s">
        <v>2509</v>
      </c>
      <c r="C1591" s="70" t="s">
        <v>2510</v>
      </c>
      <c r="D1591" s="71">
        <v>2.0630000000000002</v>
      </c>
      <c r="E1591" s="71">
        <v>46.25</v>
      </c>
    </row>
    <row r="1592" spans="1:5" x14ac:dyDescent="0.2">
      <c r="A1592" s="70" t="s">
        <v>2514</v>
      </c>
      <c r="B1592" s="70" t="s">
        <v>2513</v>
      </c>
      <c r="C1592" s="70" t="s">
        <v>2514</v>
      </c>
      <c r="D1592" s="71">
        <v>1.579</v>
      </c>
      <c r="E1592" s="71">
        <v>31.25</v>
      </c>
    </row>
    <row r="1593" spans="1:5" x14ac:dyDescent="0.2">
      <c r="A1593" s="70" t="s">
        <v>2512</v>
      </c>
      <c r="B1593" s="70" t="s">
        <v>2511</v>
      </c>
      <c r="C1593" s="70" t="s">
        <v>2512</v>
      </c>
      <c r="D1593" s="71">
        <v>1.2330000000000001</v>
      </c>
      <c r="E1593" s="71">
        <v>61.6666667</v>
      </c>
    </row>
    <row r="1594" spans="1:5" x14ac:dyDescent="0.2">
      <c r="A1594" s="70" t="s">
        <v>2516</v>
      </c>
      <c r="B1594" s="70" t="s">
        <v>2515</v>
      </c>
      <c r="C1594" s="70" t="s">
        <v>2516</v>
      </c>
      <c r="D1594" s="71">
        <v>1.5189999999999999</v>
      </c>
      <c r="E1594" s="71">
        <v>38.888888899999998</v>
      </c>
    </row>
    <row r="1595" spans="1:5" x14ac:dyDescent="0.2">
      <c r="A1595" s="70" t="s">
        <v>2516</v>
      </c>
      <c r="B1595" s="70" t="s">
        <v>2515</v>
      </c>
      <c r="C1595" s="70" t="s">
        <v>2516</v>
      </c>
      <c r="D1595" s="71">
        <v>1.5189999999999999</v>
      </c>
      <c r="E1595" s="71">
        <v>29.25</v>
      </c>
    </row>
    <row r="1596" spans="1:5" x14ac:dyDescent="0.2">
      <c r="A1596" s="70" t="s">
        <v>2516</v>
      </c>
      <c r="B1596" s="70" t="s">
        <v>2515</v>
      </c>
      <c r="C1596" s="70" t="s">
        <v>2516</v>
      </c>
      <c r="D1596" s="71">
        <v>1.5189999999999999</v>
      </c>
      <c r="E1596" s="71">
        <v>26.162790699999999</v>
      </c>
    </row>
    <row r="1597" spans="1:5" x14ac:dyDescent="0.2">
      <c r="A1597" s="70" t="s">
        <v>2518</v>
      </c>
      <c r="B1597" s="70" t="s">
        <v>2517</v>
      </c>
      <c r="C1597" s="70" t="s">
        <v>2518</v>
      </c>
      <c r="D1597" s="71">
        <v>0.3</v>
      </c>
      <c r="E1597" s="71">
        <v>1.744186</v>
      </c>
    </row>
    <row r="1598" spans="1:5" x14ac:dyDescent="0.2">
      <c r="A1598" s="70" t="s">
        <v>2518</v>
      </c>
      <c r="B1598" s="70" t="s">
        <v>2517</v>
      </c>
      <c r="C1598" s="70" t="s">
        <v>2518</v>
      </c>
      <c r="D1598" s="71">
        <v>0.3</v>
      </c>
      <c r="E1598" s="71">
        <v>0.75</v>
      </c>
    </row>
    <row r="1599" spans="1:5" x14ac:dyDescent="0.2">
      <c r="A1599" s="70" t="s">
        <v>2452</v>
      </c>
      <c r="B1599" s="70" t="s">
        <v>2451</v>
      </c>
      <c r="C1599" s="70" t="s">
        <v>2452</v>
      </c>
      <c r="D1599" s="71">
        <v>0.51800000000000002</v>
      </c>
      <c r="E1599" s="71">
        <v>19.9074074</v>
      </c>
    </row>
    <row r="1600" spans="1:5" x14ac:dyDescent="0.2">
      <c r="A1600" s="70" t="s">
        <v>2482</v>
      </c>
      <c r="B1600" s="70" t="s">
        <v>2481</v>
      </c>
      <c r="C1600" s="70" t="s">
        <v>2482</v>
      </c>
      <c r="D1600" s="71">
        <v>2.59</v>
      </c>
      <c r="E1600" s="71">
        <v>51.694915299999998</v>
      </c>
    </row>
    <row r="1601" spans="1:5" x14ac:dyDescent="0.2">
      <c r="A1601" s="70" t="s">
        <v>2482</v>
      </c>
      <c r="B1601" s="70" t="s">
        <v>2481</v>
      </c>
      <c r="C1601" s="70" t="s">
        <v>2482</v>
      </c>
      <c r="D1601" s="71">
        <v>2.59</v>
      </c>
      <c r="E1601" s="71">
        <v>46.721311499999999</v>
      </c>
    </row>
    <row r="1602" spans="1:5" x14ac:dyDescent="0.2">
      <c r="A1602" s="70" t="s">
        <v>2482</v>
      </c>
      <c r="B1602" s="70" t="s">
        <v>2481</v>
      </c>
      <c r="C1602" s="70" t="s">
        <v>2482</v>
      </c>
      <c r="D1602" s="71">
        <v>2.59</v>
      </c>
      <c r="E1602" s="71">
        <v>45.370370399999999</v>
      </c>
    </row>
    <row r="1603" spans="1:5" x14ac:dyDescent="0.2">
      <c r="A1603" s="70" t="s">
        <v>2468</v>
      </c>
      <c r="B1603" s="70" t="s">
        <v>2467</v>
      </c>
      <c r="C1603" s="70" t="s">
        <v>2468</v>
      </c>
      <c r="D1603" s="71">
        <v>0.96599999999999997</v>
      </c>
      <c r="E1603" s="71">
        <v>30.660377400000002</v>
      </c>
    </row>
    <row r="1604" spans="1:5" x14ac:dyDescent="0.2">
      <c r="A1604" s="70" t="s">
        <v>2438</v>
      </c>
      <c r="B1604" s="70" t="s">
        <v>2437</v>
      </c>
      <c r="C1604" s="70" t="s">
        <v>2438</v>
      </c>
      <c r="D1604" s="71">
        <v>0.55900000000000005</v>
      </c>
      <c r="E1604" s="71">
        <v>40.476190500000001</v>
      </c>
    </row>
    <row r="1605" spans="1:5" x14ac:dyDescent="0.2">
      <c r="A1605" s="70" t="s">
        <v>2438</v>
      </c>
      <c r="B1605" s="70" t="s">
        <v>2437</v>
      </c>
      <c r="C1605" s="70" t="s">
        <v>2438</v>
      </c>
      <c r="D1605" s="71">
        <v>0.55900000000000005</v>
      </c>
      <c r="E1605" s="71">
        <v>6.1320755</v>
      </c>
    </row>
    <row r="1606" spans="1:5" x14ac:dyDescent="0.2">
      <c r="A1606" s="70" t="s">
        <v>2454</v>
      </c>
      <c r="B1606" s="70" t="s">
        <v>2453</v>
      </c>
      <c r="C1606" s="70" t="s">
        <v>2454</v>
      </c>
      <c r="D1606" s="71">
        <v>0.48499999999999999</v>
      </c>
      <c r="E1606" s="71">
        <v>26.190476199999999</v>
      </c>
    </row>
    <row r="1607" spans="1:5" x14ac:dyDescent="0.2">
      <c r="A1607" s="70" t="s">
        <v>2454</v>
      </c>
      <c r="B1607" s="70" t="s">
        <v>2453</v>
      </c>
      <c r="C1607" s="70" t="s">
        <v>2454</v>
      </c>
      <c r="D1607" s="71">
        <v>0.48499999999999999</v>
      </c>
      <c r="E1607" s="71">
        <v>15.277777800000001</v>
      </c>
    </row>
    <row r="1608" spans="1:5" x14ac:dyDescent="0.2">
      <c r="A1608" s="70" t="s">
        <v>2494</v>
      </c>
      <c r="B1608" s="70" t="s">
        <v>2493</v>
      </c>
      <c r="C1608" s="70" t="s">
        <v>2494</v>
      </c>
      <c r="D1608" s="71">
        <v>2.42</v>
      </c>
      <c r="E1608" s="71">
        <v>90.576923100000002</v>
      </c>
    </row>
    <row r="1609" spans="1:5" x14ac:dyDescent="0.2">
      <c r="A1609" s="70" t="s">
        <v>2494</v>
      </c>
      <c r="B1609" s="70" t="s">
        <v>2493</v>
      </c>
      <c r="C1609" s="70" t="s">
        <v>2494</v>
      </c>
      <c r="D1609" s="71">
        <v>2.42</v>
      </c>
      <c r="E1609" s="71">
        <v>62.132352900000001</v>
      </c>
    </row>
    <row r="1610" spans="1:5" x14ac:dyDescent="0.2">
      <c r="A1610" s="70" t="s">
        <v>2492</v>
      </c>
      <c r="B1610" s="70" t="s">
        <v>2491</v>
      </c>
      <c r="C1610" s="70" t="s">
        <v>2492</v>
      </c>
      <c r="D1610" s="71">
        <v>0.51700000000000002</v>
      </c>
      <c r="E1610" s="71">
        <v>9.0579710000000002</v>
      </c>
    </row>
    <row r="1611" spans="1:5" x14ac:dyDescent="0.2">
      <c r="A1611" s="70" t="s">
        <v>2392</v>
      </c>
      <c r="B1611" s="70" t="s">
        <v>2391</v>
      </c>
      <c r="C1611" s="70" t="s">
        <v>2392</v>
      </c>
      <c r="D1611" s="71">
        <v>1.3740000000000001</v>
      </c>
      <c r="E1611" s="71">
        <v>28.308823499999999</v>
      </c>
    </row>
    <row r="1612" spans="1:5" x14ac:dyDescent="0.2">
      <c r="A1612" s="70" t="s">
        <v>2388</v>
      </c>
      <c r="B1612" s="70" t="s">
        <v>2387</v>
      </c>
      <c r="C1612" s="70" t="s">
        <v>2388</v>
      </c>
      <c r="D1612" s="71">
        <v>0.99099999999999999</v>
      </c>
      <c r="E1612" s="71">
        <v>37.301587300000001</v>
      </c>
    </row>
    <row r="1613" spans="1:5" x14ac:dyDescent="0.2">
      <c r="A1613" s="70" t="s">
        <v>2480</v>
      </c>
      <c r="B1613" s="70" t="s">
        <v>2479</v>
      </c>
      <c r="C1613" s="70" t="s">
        <v>2480</v>
      </c>
      <c r="D1613" s="71">
        <v>0.59099999999999997</v>
      </c>
      <c r="E1613" s="71">
        <v>4.296875</v>
      </c>
    </row>
    <row r="1614" spans="1:5" x14ac:dyDescent="0.2">
      <c r="A1614" s="70" t="s">
        <v>2450</v>
      </c>
      <c r="B1614" s="70" t="s">
        <v>2449</v>
      </c>
      <c r="C1614" s="70" t="s">
        <v>2450</v>
      </c>
      <c r="D1614" s="71">
        <v>0.32500000000000001</v>
      </c>
      <c r="E1614" s="71">
        <v>2.3316062</v>
      </c>
    </row>
    <row r="1615" spans="1:5" x14ac:dyDescent="0.2">
      <c r="A1615" s="70" t="s">
        <v>2432</v>
      </c>
      <c r="B1615" s="70" t="s">
        <v>2431</v>
      </c>
      <c r="C1615" s="70" t="s">
        <v>2432</v>
      </c>
      <c r="D1615" s="71">
        <v>0.91700000000000004</v>
      </c>
      <c r="E1615" s="71">
        <v>31.6666667</v>
      </c>
    </row>
    <row r="1616" spans="1:5" x14ac:dyDescent="0.2">
      <c r="A1616" s="70" t="s">
        <v>2446</v>
      </c>
      <c r="B1616" s="70" t="s">
        <v>2445</v>
      </c>
      <c r="C1616" s="70" t="s">
        <v>2446</v>
      </c>
      <c r="D1616" s="71">
        <v>1.179</v>
      </c>
      <c r="E1616" s="71">
        <v>7.9335792999999999</v>
      </c>
    </row>
    <row r="1617" spans="1:5" x14ac:dyDescent="0.2">
      <c r="A1617" s="70" t="s">
        <v>2384</v>
      </c>
      <c r="B1617" s="70" t="s">
        <v>2383</v>
      </c>
      <c r="C1617" s="70" t="s">
        <v>2384</v>
      </c>
      <c r="D1617" s="71">
        <v>0.61799999999999999</v>
      </c>
      <c r="E1617" s="71">
        <v>4.6875</v>
      </c>
    </row>
    <row r="1618" spans="1:5" x14ac:dyDescent="0.2">
      <c r="A1618" s="70" t="s">
        <v>2386</v>
      </c>
      <c r="B1618" s="70" t="s">
        <v>2385</v>
      </c>
      <c r="C1618" s="70" t="s">
        <v>2386</v>
      </c>
      <c r="D1618" s="71">
        <v>2.1349999999999998</v>
      </c>
      <c r="E1618" s="71">
        <v>75.2747253</v>
      </c>
    </row>
    <row r="1619" spans="1:5" x14ac:dyDescent="0.2">
      <c r="A1619" s="70" t="s">
        <v>2386</v>
      </c>
      <c r="B1619" s="70" t="s">
        <v>2385</v>
      </c>
      <c r="C1619" s="70" t="s">
        <v>2386</v>
      </c>
      <c r="D1619" s="71">
        <v>2.1349999999999998</v>
      </c>
      <c r="E1619" s="71">
        <v>46.052631599999998</v>
      </c>
    </row>
    <row r="1620" spans="1:5" x14ac:dyDescent="0.2">
      <c r="A1620" s="70" t="s">
        <v>2390</v>
      </c>
      <c r="B1620" s="70" t="s">
        <v>2389</v>
      </c>
      <c r="C1620" s="70" t="s">
        <v>2390</v>
      </c>
      <c r="D1620" s="71">
        <v>1.6910000000000001</v>
      </c>
      <c r="E1620" s="71">
        <v>70.634920600000001</v>
      </c>
    </row>
    <row r="1621" spans="1:5" x14ac:dyDescent="0.2">
      <c r="A1621" s="70" t="s">
        <v>2396</v>
      </c>
      <c r="B1621" s="70" t="s">
        <v>2395</v>
      </c>
      <c r="C1621" s="70" t="s">
        <v>2396</v>
      </c>
      <c r="D1621" s="71">
        <v>3.391</v>
      </c>
      <c r="E1621" s="71">
        <v>71.126760599999997</v>
      </c>
    </row>
    <row r="1622" spans="1:5" x14ac:dyDescent="0.2">
      <c r="A1622" s="70" t="s">
        <v>2396</v>
      </c>
      <c r="B1622" s="70" t="s">
        <v>2395</v>
      </c>
      <c r="C1622" s="70" t="s">
        <v>2396</v>
      </c>
      <c r="D1622" s="71">
        <v>3.391</v>
      </c>
      <c r="E1622" s="71">
        <v>55.050505100000002</v>
      </c>
    </row>
    <row r="1623" spans="1:5" x14ac:dyDescent="0.2">
      <c r="A1623" s="70" t="s">
        <v>2398</v>
      </c>
      <c r="B1623" s="70" t="s">
        <v>2397</v>
      </c>
      <c r="C1623" s="70" t="s">
        <v>2398</v>
      </c>
      <c r="D1623" s="71">
        <v>0.71899999999999997</v>
      </c>
      <c r="E1623" s="71">
        <v>17.7419355</v>
      </c>
    </row>
    <row r="1624" spans="1:5" x14ac:dyDescent="0.2">
      <c r="A1624" s="70" t="s">
        <v>23624</v>
      </c>
      <c r="B1624" s="70" t="s">
        <v>23625</v>
      </c>
      <c r="C1624" s="70" t="s">
        <v>23624</v>
      </c>
      <c r="D1624" s="71">
        <v>1.014</v>
      </c>
      <c r="E1624" s="71">
        <v>11.1764706</v>
      </c>
    </row>
    <row r="1625" spans="1:5" x14ac:dyDescent="0.2">
      <c r="A1625" s="70" t="s">
        <v>2402</v>
      </c>
      <c r="B1625" s="70" t="s">
        <v>2401</v>
      </c>
      <c r="C1625" s="70" t="s">
        <v>2402</v>
      </c>
      <c r="D1625" s="71">
        <v>2.4340000000000002</v>
      </c>
      <c r="E1625" s="71">
        <v>51.811594200000002</v>
      </c>
    </row>
    <row r="1626" spans="1:5" x14ac:dyDescent="0.2">
      <c r="A1626" s="70" t="s">
        <v>2404</v>
      </c>
      <c r="B1626" s="70" t="s">
        <v>2403</v>
      </c>
      <c r="C1626" s="70" t="s">
        <v>2404</v>
      </c>
      <c r="D1626" s="71">
        <v>3.6720000000000002</v>
      </c>
      <c r="E1626" s="71">
        <v>88.432835800000007</v>
      </c>
    </row>
    <row r="1627" spans="1:5" x14ac:dyDescent="0.2">
      <c r="A1627" s="70" t="s">
        <v>2404</v>
      </c>
      <c r="B1627" s="70" t="s">
        <v>2403</v>
      </c>
      <c r="C1627" s="70" t="s">
        <v>2404</v>
      </c>
      <c r="D1627" s="71">
        <v>3.6720000000000002</v>
      </c>
      <c r="E1627" s="71">
        <v>83.461538500000003</v>
      </c>
    </row>
    <row r="1628" spans="1:5" x14ac:dyDescent="0.2">
      <c r="A1628" s="70" t="s">
        <v>2404</v>
      </c>
      <c r="B1628" s="70" t="s">
        <v>2403</v>
      </c>
      <c r="C1628" s="70" t="s">
        <v>2404</v>
      </c>
      <c r="D1628" s="71">
        <v>3.6720000000000002</v>
      </c>
      <c r="E1628" s="71">
        <v>68.312101900000002</v>
      </c>
    </row>
    <row r="1629" spans="1:5" x14ac:dyDescent="0.2">
      <c r="A1629" s="70" t="s">
        <v>2406</v>
      </c>
      <c r="B1629" s="70" t="s">
        <v>2405</v>
      </c>
      <c r="C1629" s="70" t="s">
        <v>2406</v>
      </c>
      <c r="D1629" s="71">
        <v>2.1539999999999999</v>
      </c>
      <c r="E1629" s="71">
        <v>56.870229000000002</v>
      </c>
    </row>
    <row r="1630" spans="1:5" x14ac:dyDescent="0.2">
      <c r="A1630" s="70" t="s">
        <v>2406</v>
      </c>
      <c r="B1630" s="70" t="s">
        <v>2405</v>
      </c>
      <c r="C1630" s="70" t="s">
        <v>2406</v>
      </c>
      <c r="D1630" s="71">
        <v>2.1539999999999999</v>
      </c>
      <c r="E1630" s="71">
        <v>50</v>
      </c>
    </row>
    <row r="1631" spans="1:5" x14ac:dyDescent="0.2">
      <c r="A1631" s="70" t="s">
        <v>2408</v>
      </c>
      <c r="B1631" s="70" t="s">
        <v>2407</v>
      </c>
      <c r="C1631" s="70" t="s">
        <v>2408</v>
      </c>
      <c r="D1631" s="71">
        <v>0.58599999999999997</v>
      </c>
      <c r="E1631" s="71">
        <v>4.1935484000000001</v>
      </c>
    </row>
    <row r="1632" spans="1:5" x14ac:dyDescent="0.2">
      <c r="A1632" s="70" t="s">
        <v>2410</v>
      </c>
      <c r="B1632" s="70" t="s">
        <v>2409</v>
      </c>
      <c r="C1632" s="70" t="s">
        <v>2410</v>
      </c>
      <c r="D1632" s="71">
        <v>6.73</v>
      </c>
      <c r="E1632" s="71">
        <v>99.528301900000002</v>
      </c>
    </row>
    <row r="1633" spans="1:5" x14ac:dyDescent="0.2">
      <c r="A1633" s="70" t="s">
        <v>2410</v>
      </c>
      <c r="B1633" s="70" t="s">
        <v>2409</v>
      </c>
      <c r="C1633" s="70" t="s">
        <v>2410</v>
      </c>
      <c r="D1633" s="71">
        <v>6.73</v>
      </c>
      <c r="E1633" s="71">
        <v>97.252747299999996</v>
      </c>
    </row>
    <row r="1634" spans="1:5" x14ac:dyDescent="0.2">
      <c r="A1634" s="70" t="s">
        <v>2410</v>
      </c>
      <c r="B1634" s="70" t="s">
        <v>2409</v>
      </c>
      <c r="C1634" s="70" t="s">
        <v>2410</v>
      </c>
      <c r="D1634" s="71">
        <v>6.73</v>
      </c>
      <c r="E1634" s="71">
        <v>94.954128400000002</v>
      </c>
    </row>
    <row r="1635" spans="1:5" x14ac:dyDescent="0.2">
      <c r="A1635" s="70" t="s">
        <v>2412</v>
      </c>
      <c r="B1635" s="70" t="s">
        <v>2411</v>
      </c>
      <c r="C1635" s="70" t="s">
        <v>2412</v>
      </c>
      <c r="D1635" s="71">
        <v>1.6970000000000001</v>
      </c>
      <c r="E1635" s="71">
        <v>75.576923100000002</v>
      </c>
    </row>
    <row r="1636" spans="1:5" x14ac:dyDescent="0.2">
      <c r="A1636" s="70" t="s">
        <v>2412</v>
      </c>
      <c r="B1636" s="70" t="s">
        <v>2411</v>
      </c>
      <c r="C1636" s="70" t="s">
        <v>2412</v>
      </c>
      <c r="D1636" s="71">
        <v>1.6970000000000001</v>
      </c>
      <c r="E1636" s="71">
        <v>40.476190500000001</v>
      </c>
    </row>
    <row r="1637" spans="1:5" x14ac:dyDescent="0.2">
      <c r="A1637" s="70" t="s">
        <v>2414</v>
      </c>
      <c r="B1637" s="70" t="s">
        <v>2413</v>
      </c>
      <c r="C1637" s="70" t="s">
        <v>2414</v>
      </c>
      <c r="D1637" s="71">
        <v>2.339</v>
      </c>
      <c r="E1637" s="71">
        <v>53.676470600000002</v>
      </c>
    </row>
    <row r="1638" spans="1:5" x14ac:dyDescent="0.2">
      <c r="A1638" s="70" t="s">
        <v>2416</v>
      </c>
      <c r="B1638" s="70" t="s">
        <v>2415</v>
      </c>
      <c r="C1638" s="70" t="s">
        <v>2416</v>
      </c>
      <c r="D1638" s="71">
        <v>3.0409999999999999</v>
      </c>
      <c r="E1638" s="71">
        <v>87.890625</v>
      </c>
    </row>
    <row r="1639" spans="1:5" x14ac:dyDescent="0.2">
      <c r="A1639" s="70" t="s">
        <v>2420</v>
      </c>
      <c r="B1639" s="70" t="s">
        <v>2419</v>
      </c>
      <c r="C1639" s="70" t="s">
        <v>2420</v>
      </c>
      <c r="D1639" s="71">
        <v>1.407</v>
      </c>
      <c r="E1639" s="71">
        <v>30.078125</v>
      </c>
    </row>
    <row r="1640" spans="1:5" x14ac:dyDescent="0.2">
      <c r="A1640" s="70" t="s">
        <v>2418</v>
      </c>
      <c r="B1640" s="70" t="s">
        <v>2417</v>
      </c>
      <c r="C1640" s="70" t="s">
        <v>2418</v>
      </c>
      <c r="D1640" s="71">
        <v>5.4359999999999999</v>
      </c>
      <c r="E1640" s="71">
        <v>97.265625</v>
      </c>
    </row>
    <row r="1641" spans="1:5" x14ac:dyDescent="0.2">
      <c r="A1641" s="70" t="s">
        <v>2422</v>
      </c>
      <c r="B1641" s="70" t="s">
        <v>2421</v>
      </c>
      <c r="C1641" s="70" t="s">
        <v>2422</v>
      </c>
      <c r="D1641" s="71">
        <v>1.802</v>
      </c>
      <c r="E1641" s="71">
        <v>14.335664299999999</v>
      </c>
    </row>
    <row r="1642" spans="1:5" x14ac:dyDescent="0.2">
      <c r="A1642" s="70" t="s">
        <v>2426</v>
      </c>
      <c r="B1642" s="70" t="s">
        <v>2425</v>
      </c>
      <c r="C1642" s="70" t="s">
        <v>2426</v>
      </c>
      <c r="D1642" s="71">
        <v>1.18</v>
      </c>
      <c r="E1642" s="71">
        <v>17.357513000000001</v>
      </c>
    </row>
    <row r="1643" spans="1:5" x14ac:dyDescent="0.2">
      <c r="A1643" s="70" t="s">
        <v>2426</v>
      </c>
      <c r="B1643" s="70" t="s">
        <v>2425</v>
      </c>
      <c r="C1643" s="70" t="s">
        <v>2426</v>
      </c>
      <c r="D1643" s="71">
        <v>1.18</v>
      </c>
      <c r="E1643" s="71">
        <v>13.0188679</v>
      </c>
    </row>
    <row r="1644" spans="1:5" x14ac:dyDescent="0.2">
      <c r="A1644" s="70" t="s">
        <v>2424</v>
      </c>
      <c r="B1644" s="70" t="s">
        <v>2423</v>
      </c>
      <c r="C1644" s="70" t="s">
        <v>2424</v>
      </c>
      <c r="D1644" s="71">
        <v>2.4</v>
      </c>
      <c r="E1644" s="71">
        <v>50</v>
      </c>
    </row>
    <row r="1645" spans="1:5" x14ac:dyDescent="0.2">
      <c r="A1645" s="70" t="s">
        <v>2424</v>
      </c>
      <c r="B1645" s="70" t="s">
        <v>2423</v>
      </c>
      <c r="C1645" s="70" t="s">
        <v>2424</v>
      </c>
      <c r="D1645" s="71">
        <v>2.4</v>
      </c>
      <c r="E1645" s="71">
        <v>37.5</v>
      </c>
    </row>
    <row r="1646" spans="1:5" x14ac:dyDescent="0.2">
      <c r="A1646" s="70" t="s">
        <v>2428</v>
      </c>
      <c r="B1646" s="70" t="s">
        <v>2427</v>
      </c>
      <c r="C1646" s="70" t="s">
        <v>2428</v>
      </c>
      <c r="D1646" s="71">
        <v>1.7749999999999999</v>
      </c>
      <c r="E1646" s="71">
        <v>31.886792499999999</v>
      </c>
    </row>
    <row r="1647" spans="1:5" x14ac:dyDescent="0.2">
      <c r="A1647" s="70" t="s">
        <v>2434</v>
      </c>
      <c r="B1647" s="70" t="s">
        <v>2433</v>
      </c>
      <c r="C1647" s="70" t="s">
        <v>2434</v>
      </c>
      <c r="D1647" s="71">
        <v>2.1280000000000001</v>
      </c>
      <c r="E1647" s="71">
        <v>34.313725499999997</v>
      </c>
    </row>
    <row r="1648" spans="1:5" x14ac:dyDescent="0.2">
      <c r="A1648" s="70" t="s">
        <v>2436</v>
      </c>
      <c r="B1648" s="70" t="s">
        <v>2435</v>
      </c>
      <c r="C1648" s="70" t="s">
        <v>2436</v>
      </c>
      <c r="D1648" s="71">
        <v>2.2829999999999999</v>
      </c>
      <c r="E1648" s="71">
        <v>61.585365899999999</v>
      </c>
    </row>
    <row r="1649" spans="1:5" x14ac:dyDescent="0.2">
      <c r="A1649" s="70" t="s">
        <v>2442</v>
      </c>
      <c r="B1649" s="70" t="s">
        <v>2441</v>
      </c>
      <c r="C1649" s="70" t="s">
        <v>2442</v>
      </c>
      <c r="D1649" s="71">
        <v>1.536</v>
      </c>
      <c r="E1649" s="71">
        <v>62.871287100000004</v>
      </c>
    </row>
    <row r="1650" spans="1:5" x14ac:dyDescent="0.2">
      <c r="A1650" s="70" t="s">
        <v>2442</v>
      </c>
      <c r="B1650" s="70" t="s">
        <v>2441</v>
      </c>
      <c r="C1650" s="70" t="s">
        <v>2442</v>
      </c>
      <c r="D1650" s="71">
        <v>1.536</v>
      </c>
      <c r="E1650" s="71">
        <v>20.370370399999999</v>
      </c>
    </row>
    <row r="1651" spans="1:5" x14ac:dyDescent="0.2">
      <c r="A1651" s="70" t="s">
        <v>2442</v>
      </c>
      <c r="B1651" s="70" t="s">
        <v>2441</v>
      </c>
      <c r="C1651" s="70" t="s">
        <v>2442</v>
      </c>
      <c r="D1651" s="71">
        <v>1.536</v>
      </c>
      <c r="E1651" s="71">
        <v>13.636363599999999</v>
      </c>
    </row>
    <row r="1652" spans="1:5" x14ac:dyDescent="0.2">
      <c r="A1652" s="70" t="s">
        <v>2444</v>
      </c>
      <c r="B1652" s="70" t="s">
        <v>2443</v>
      </c>
      <c r="C1652" s="70" t="s">
        <v>2444</v>
      </c>
      <c r="D1652" s="71">
        <v>0.996</v>
      </c>
      <c r="E1652" s="71">
        <v>25.757575800000001</v>
      </c>
    </row>
    <row r="1653" spans="1:5" x14ac:dyDescent="0.2">
      <c r="A1653" s="70" t="s">
        <v>2456</v>
      </c>
      <c r="B1653" s="70" t="s">
        <v>2455</v>
      </c>
      <c r="C1653" s="70" t="s">
        <v>2456</v>
      </c>
      <c r="D1653" s="71">
        <v>1.17</v>
      </c>
      <c r="E1653" s="71">
        <v>37.878787899999999</v>
      </c>
    </row>
    <row r="1654" spans="1:5" x14ac:dyDescent="0.2">
      <c r="A1654" s="70" t="s">
        <v>2456</v>
      </c>
      <c r="B1654" s="70" t="s">
        <v>2455</v>
      </c>
      <c r="C1654" s="70" t="s">
        <v>2456</v>
      </c>
      <c r="D1654" s="71">
        <v>1.17</v>
      </c>
      <c r="E1654" s="71">
        <v>20.220588200000002</v>
      </c>
    </row>
    <row r="1655" spans="1:5" x14ac:dyDescent="0.2">
      <c r="A1655" s="70" t="s">
        <v>2458</v>
      </c>
      <c r="B1655" s="70" t="s">
        <v>2457</v>
      </c>
      <c r="C1655" s="70" t="s">
        <v>2458</v>
      </c>
      <c r="D1655" s="71">
        <v>2.093</v>
      </c>
      <c r="E1655" s="71">
        <v>30.072463800000001</v>
      </c>
    </row>
    <row r="1656" spans="1:5" x14ac:dyDescent="0.2">
      <c r="A1656" s="70" t="s">
        <v>2460</v>
      </c>
      <c r="B1656" s="70" t="s">
        <v>2459</v>
      </c>
      <c r="C1656" s="70" t="s">
        <v>2460</v>
      </c>
      <c r="D1656" s="71">
        <v>2.8069999999999999</v>
      </c>
      <c r="E1656" s="71">
        <v>72.424242399999997</v>
      </c>
    </row>
    <row r="1657" spans="1:5" x14ac:dyDescent="0.2">
      <c r="A1657" s="70" t="s">
        <v>2462</v>
      </c>
      <c r="B1657" s="70" t="s">
        <v>2461</v>
      </c>
      <c r="C1657" s="70" t="s">
        <v>2462</v>
      </c>
      <c r="D1657" s="71">
        <v>0.58599999999999997</v>
      </c>
      <c r="E1657" s="71">
        <v>15.822784800000001</v>
      </c>
    </row>
    <row r="1658" spans="1:5" x14ac:dyDescent="0.2">
      <c r="A1658" s="70" t="s">
        <v>2464</v>
      </c>
      <c r="B1658" s="70" t="s">
        <v>2463</v>
      </c>
      <c r="C1658" s="70" t="s">
        <v>2464</v>
      </c>
      <c r="D1658" s="71">
        <v>1.8839999999999999</v>
      </c>
      <c r="E1658" s="71">
        <v>24.074074100000001</v>
      </c>
    </row>
    <row r="1659" spans="1:5" x14ac:dyDescent="0.2">
      <c r="A1659" s="70" t="s">
        <v>2466</v>
      </c>
      <c r="B1659" s="70" t="s">
        <v>2465</v>
      </c>
      <c r="C1659" s="70" t="s">
        <v>2466</v>
      </c>
      <c r="D1659" s="71">
        <v>0.77</v>
      </c>
      <c r="E1659" s="71">
        <v>21.428571399999999</v>
      </c>
    </row>
    <row r="1660" spans="1:5" x14ac:dyDescent="0.2">
      <c r="A1660" s="70" t="s">
        <v>2470</v>
      </c>
      <c r="B1660" s="70" t="s">
        <v>2469</v>
      </c>
      <c r="C1660" s="70" t="s">
        <v>2470</v>
      </c>
      <c r="D1660" s="71">
        <v>0.16700000000000001</v>
      </c>
      <c r="E1660" s="71">
        <v>2.3809524</v>
      </c>
    </row>
    <row r="1661" spans="1:5" x14ac:dyDescent="0.2">
      <c r="A1661" s="70" t="s">
        <v>2472</v>
      </c>
      <c r="B1661" s="70" t="s">
        <v>2471</v>
      </c>
      <c r="C1661" s="70" t="s">
        <v>2472</v>
      </c>
      <c r="D1661" s="71">
        <v>1.931</v>
      </c>
      <c r="E1661" s="71">
        <v>59.890109899999999</v>
      </c>
    </row>
    <row r="1662" spans="1:5" x14ac:dyDescent="0.2">
      <c r="A1662" s="70" t="s">
        <v>2474</v>
      </c>
      <c r="B1662" s="70" t="s">
        <v>2473</v>
      </c>
      <c r="C1662" s="70" t="s">
        <v>2474</v>
      </c>
      <c r="D1662" s="71">
        <v>2.0209999999999999</v>
      </c>
      <c r="E1662" s="71">
        <v>56.428571400000003</v>
      </c>
    </row>
    <row r="1663" spans="1:5" x14ac:dyDescent="0.2">
      <c r="A1663" s="70" t="s">
        <v>2474</v>
      </c>
      <c r="B1663" s="70" t="s">
        <v>2473</v>
      </c>
      <c r="C1663" s="70" t="s">
        <v>2474</v>
      </c>
      <c r="D1663" s="71">
        <v>2.0209999999999999</v>
      </c>
      <c r="E1663" s="71">
        <v>55.4878049</v>
      </c>
    </row>
    <row r="1664" spans="1:5" x14ac:dyDescent="0.2">
      <c r="A1664" s="70" t="s">
        <v>2476</v>
      </c>
      <c r="B1664" s="70" t="s">
        <v>2475</v>
      </c>
      <c r="C1664" s="70" t="s">
        <v>2476</v>
      </c>
      <c r="D1664" s="71">
        <v>2.0169999999999999</v>
      </c>
      <c r="E1664" s="71">
        <v>54.268292700000003</v>
      </c>
    </row>
    <row r="1665" spans="1:5" x14ac:dyDescent="0.2">
      <c r="A1665" s="70" t="s">
        <v>2476</v>
      </c>
      <c r="B1665" s="70" t="s">
        <v>2475</v>
      </c>
      <c r="C1665" s="70" t="s">
        <v>2476</v>
      </c>
      <c r="D1665" s="71">
        <v>2.0169999999999999</v>
      </c>
      <c r="E1665" s="71">
        <v>19.930069899999999</v>
      </c>
    </row>
    <row r="1666" spans="1:5" x14ac:dyDescent="0.2">
      <c r="A1666" s="70" t="s">
        <v>2478</v>
      </c>
      <c r="B1666" s="70" t="s">
        <v>2477</v>
      </c>
      <c r="C1666" s="70" t="s">
        <v>2478</v>
      </c>
      <c r="D1666" s="71">
        <v>4.0940000000000003</v>
      </c>
      <c r="E1666" s="71">
        <v>87.931034499999996</v>
      </c>
    </row>
    <row r="1667" spans="1:5" x14ac:dyDescent="0.2">
      <c r="A1667" s="70" t="s">
        <v>2478</v>
      </c>
      <c r="B1667" s="70" t="s">
        <v>2477</v>
      </c>
      <c r="C1667" s="70" t="s">
        <v>2478</v>
      </c>
      <c r="D1667" s="71">
        <v>4.0940000000000003</v>
      </c>
      <c r="E1667" s="71">
        <v>82.692307700000001</v>
      </c>
    </row>
    <row r="1668" spans="1:5" x14ac:dyDescent="0.2">
      <c r="A1668" s="70" t="s">
        <v>2478</v>
      </c>
      <c r="B1668" s="70" t="s">
        <v>2477</v>
      </c>
      <c r="C1668" s="70" t="s">
        <v>2478</v>
      </c>
      <c r="D1668" s="71">
        <v>4.0940000000000003</v>
      </c>
      <c r="E1668" s="71">
        <v>64.855072500000006</v>
      </c>
    </row>
    <row r="1669" spans="1:5" x14ac:dyDescent="0.2">
      <c r="A1669" s="70" t="s">
        <v>2484</v>
      </c>
      <c r="B1669" s="70" t="s">
        <v>2483</v>
      </c>
      <c r="C1669" s="70" t="s">
        <v>2484</v>
      </c>
      <c r="D1669" s="71">
        <v>2.9340000000000002</v>
      </c>
      <c r="E1669" s="71">
        <v>57.222222199999997</v>
      </c>
    </row>
    <row r="1670" spans="1:5" x14ac:dyDescent="0.2">
      <c r="A1670" s="70" t="s">
        <v>2484</v>
      </c>
      <c r="B1670" s="70" t="s">
        <v>2483</v>
      </c>
      <c r="C1670" s="70" t="s">
        <v>2484</v>
      </c>
      <c r="D1670" s="71">
        <v>2.9340000000000002</v>
      </c>
      <c r="E1670" s="71">
        <v>54.918032799999999</v>
      </c>
    </row>
    <row r="1671" spans="1:5" x14ac:dyDescent="0.2">
      <c r="A1671" s="70" t="s">
        <v>2486</v>
      </c>
      <c r="B1671" s="70" t="s">
        <v>2485</v>
      </c>
      <c r="C1671" s="70" t="s">
        <v>2486</v>
      </c>
      <c r="D1671" s="71">
        <v>3.0979999999999999</v>
      </c>
      <c r="E1671" s="71">
        <v>87.5</v>
      </c>
    </row>
    <row r="1672" spans="1:5" x14ac:dyDescent="0.2">
      <c r="A1672" s="70" t="s">
        <v>2486</v>
      </c>
      <c r="B1672" s="70" t="s">
        <v>2485</v>
      </c>
      <c r="C1672" s="70" t="s">
        <v>2486</v>
      </c>
      <c r="D1672" s="71">
        <v>3.0979999999999999</v>
      </c>
      <c r="E1672" s="71">
        <v>80.588235299999994</v>
      </c>
    </row>
    <row r="1673" spans="1:5" x14ac:dyDescent="0.2">
      <c r="A1673" s="70" t="s">
        <v>2488</v>
      </c>
      <c r="B1673" s="70" t="s">
        <v>2487</v>
      </c>
      <c r="C1673" s="70" t="s">
        <v>2488</v>
      </c>
      <c r="D1673" s="71">
        <v>2.5750000000000002</v>
      </c>
      <c r="E1673" s="71">
        <v>56.172839500000002</v>
      </c>
    </row>
    <row r="1674" spans="1:5" x14ac:dyDescent="0.2">
      <c r="A1674" s="70" t="s">
        <v>2488</v>
      </c>
      <c r="B1674" s="70" t="s">
        <v>2487</v>
      </c>
      <c r="C1674" s="70" t="s">
        <v>2488</v>
      </c>
      <c r="D1674" s="71">
        <v>2.5750000000000002</v>
      </c>
      <c r="E1674" s="71">
        <v>32.5174825</v>
      </c>
    </row>
    <row r="1675" spans="1:5" x14ac:dyDescent="0.2">
      <c r="A1675" s="70" t="s">
        <v>2490</v>
      </c>
      <c r="B1675" s="70" t="s">
        <v>2489</v>
      </c>
      <c r="C1675" s="70" t="s">
        <v>2490</v>
      </c>
      <c r="D1675" s="71">
        <v>1.266</v>
      </c>
      <c r="E1675" s="71">
        <v>41.056910600000002</v>
      </c>
    </row>
    <row r="1676" spans="1:5" x14ac:dyDescent="0.2">
      <c r="A1676" s="70" t="s">
        <v>2490</v>
      </c>
      <c r="B1676" s="70" t="s">
        <v>2489</v>
      </c>
      <c r="C1676" s="70" t="s">
        <v>2490</v>
      </c>
      <c r="D1676" s="71">
        <v>1.266</v>
      </c>
      <c r="E1676" s="71">
        <v>17.7419355</v>
      </c>
    </row>
    <row r="1677" spans="1:5" x14ac:dyDescent="0.2">
      <c r="A1677" s="70" t="s">
        <v>23626</v>
      </c>
      <c r="B1677" s="70" t="s">
        <v>23627</v>
      </c>
      <c r="C1677" s="70" t="s">
        <v>23626</v>
      </c>
      <c r="D1677" s="71">
        <v>1.774</v>
      </c>
      <c r="E1677" s="71">
        <v>40.673575100000001</v>
      </c>
    </row>
    <row r="1678" spans="1:5" x14ac:dyDescent="0.2">
      <c r="A1678" s="70" t="s">
        <v>2496</v>
      </c>
      <c r="B1678" s="70" t="s">
        <v>2495</v>
      </c>
      <c r="C1678" s="70" t="s">
        <v>2496</v>
      </c>
      <c r="D1678" s="71">
        <v>0.73099999999999998</v>
      </c>
      <c r="E1678" s="71">
        <v>4.6875</v>
      </c>
    </row>
    <row r="1679" spans="1:5" x14ac:dyDescent="0.2">
      <c r="A1679" s="70" t="s">
        <v>2498</v>
      </c>
      <c r="B1679" s="70" t="s">
        <v>2497</v>
      </c>
      <c r="C1679" s="70" t="s">
        <v>2498</v>
      </c>
      <c r="D1679" s="71">
        <v>3.1309999999999998</v>
      </c>
      <c r="E1679" s="71">
        <v>90.277777799999996</v>
      </c>
    </row>
    <row r="1680" spans="1:5" x14ac:dyDescent="0.2">
      <c r="A1680" s="70" t="s">
        <v>2498</v>
      </c>
      <c r="B1680" s="70" t="s">
        <v>2497</v>
      </c>
      <c r="C1680" s="70" t="s">
        <v>2498</v>
      </c>
      <c r="D1680" s="71">
        <v>3.1309999999999998</v>
      </c>
      <c r="E1680" s="71">
        <v>77.480915999999993</v>
      </c>
    </row>
    <row r="1681" spans="1:5" x14ac:dyDescent="0.2">
      <c r="A1681" s="70" t="s">
        <v>2500</v>
      </c>
      <c r="B1681" s="70" t="s">
        <v>2499</v>
      </c>
      <c r="C1681" s="70" t="s">
        <v>2500</v>
      </c>
      <c r="D1681" s="71">
        <v>2.274</v>
      </c>
      <c r="E1681" s="71">
        <v>72.101449299999999</v>
      </c>
    </row>
    <row r="1682" spans="1:5" x14ac:dyDescent="0.2">
      <c r="A1682" s="70" t="s">
        <v>2500</v>
      </c>
      <c r="B1682" s="70" t="s">
        <v>2499</v>
      </c>
      <c r="C1682" s="70" t="s">
        <v>2500</v>
      </c>
      <c r="D1682" s="71">
        <v>2.274</v>
      </c>
      <c r="E1682" s="71">
        <v>60.638297899999998</v>
      </c>
    </row>
    <row r="1683" spans="1:5" x14ac:dyDescent="0.2">
      <c r="A1683" s="70" t="s">
        <v>2502</v>
      </c>
      <c r="B1683" s="70" t="s">
        <v>2501</v>
      </c>
      <c r="C1683" s="70" t="s">
        <v>2502</v>
      </c>
      <c r="D1683" s="71">
        <v>5.0590000000000002</v>
      </c>
      <c r="E1683" s="71">
        <v>90.760869600000007</v>
      </c>
    </row>
    <row r="1684" spans="1:5" x14ac:dyDescent="0.2">
      <c r="A1684" s="70" t="s">
        <v>2504</v>
      </c>
      <c r="B1684" s="70" t="s">
        <v>2503</v>
      </c>
      <c r="C1684" s="70" t="s">
        <v>2504</v>
      </c>
      <c r="D1684" s="71">
        <v>2.2429999999999999</v>
      </c>
      <c r="E1684" s="71">
        <v>31.081081099999999</v>
      </c>
    </row>
    <row r="1685" spans="1:5" x14ac:dyDescent="0.2">
      <c r="A1685" s="70" t="s">
        <v>2506</v>
      </c>
      <c r="B1685" s="70" t="s">
        <v>2505</v>
      </c>
      <c r="C1685" s="70" t="s">
        <v>2506</v>
      </c>
      <c r="D1685" s="71">
        <v>2.5</v>
      </c>
      <c r="E1685" s="71">
        <v>50</v>
      </c>
    </row>
    <row r="1686" spans="1:5" x14ac:dyDescent="0.2">
      <c r="A1686" s="70" t="s">
        <v>2394</v>
      </c>
      <c r="B1686" s="70" t="s">
        <v>2393</v>
      </c>
      <c r="C1686" s="70" t="s">
        <v>2394</v>
      </c>
      <c r="D1686" s="71">
        <v>0.60699999999999998</v>
      </c>
      <c r="E1686" s="71">
        <v>5.859375</v>
      </c>
    </row>
    <row r="1687" spans="1:5" x14ac:dyDescent="0.2">
      <c r="A1687" s="70" t="s">
        <v>2400</v>
      </c>
      <c r="B1687" s="70" t="s">
        <v>2399</v>
      </c>
      <c r="C1687" s="70" t="s">
        <v>2400</v>
      </c>
      <c r="D1687" s="71">
        <v>4.9569999999999999</v>
      </c>
      <c r="E1687" s="71">
        <v>83.59375</v>
      </c>
    </row>
    <row r="1688" spans="1:5" x14ac:dyDescent="0.2">
      <c r="A1688" s="70" t="s">
        <v>2430</v>
      </c>
      <c r="B1688" s="70" t="s">
        <v>2429</v>
      </c>
      <c r="C1688" s="70" t="s">
        <v>2430</v>
      </c>
      <c r="D1688" s="71">
        <v>0.39500000000000002</v>
      </c>
      <c r="E1688" s="71">
        <v>1.7647059</v>
      </c>
    </row>
    <row r="1689" spans="1:5" x14ac:dyDescent="0.2">
      <c r="A1689" s="70" t="s">
        <v>2448</v>
      </c>
      <c r="B1689" s="70" t="s">
        <v>2447</v>
      </c>
      <c r="C1689" s="70" t="s">
        <v>2448</v>
      </c>
      <c r="D1689" s="71">
        <v>0.75900000000000001</v>
      </c>
      <c r="E1689" s="71">
        <v>10.674157299999999</v>
      </c>
    </row>
    <row r="1690" spans="1:5" x14ac:dyDescent="0.2">
      <c r="A1690" s="70" t="s">
        <v>2440</v>
      </c>
      <c r="B1690" s="70" t="s">
        <v>2439</v>
      </c>
      <c r="C1690" s="70" t="s">
        <v>2440</v>
      </c>
      <c r="D1690" s="71">
        <v>3.2</v>
      </c>
      <c r="E1690" s="71">
        <v>45.253164599999998</v>
      </c>
    </row>
    <row r="1691" spans="1:5" x14ac:dyDescent="0.2">
      <c r="A1691" s="70" t="s">
        <v>2522</v>
      </c>
      <c r="B1691" s="70" t="s">
        <v>2521</v>
      </c>
      <c r="C1691" s="70" t="s">
        <v>2522</v>
      </c>
      <c r="D1691" s="71">
        <v>1.54</v>
      </c>
      <c r="E1691" s="71">
        <v>25</v>
      </c>
    </row>
    <row r="1692" spans="1:5" x14ac:dyDescent="0.2">
      <c r="A1692" s="70" t="s">
        <v>2522</v>
      </c>
      <c r="B1692" s="70" t="s">
        <v>2521</v>
      </c>
      <c r="C1692" s="70" t="s">
        <v>2522</v>
      </c>
      <c r="D1692" s="71">
        <v>1.54</v>
      </c>
      <c r="E1692" s="71">
        <v>23.9622642</v>
      </c>
    </row>
    <row r="1693" spans="1:5" x14ac:dyDescent="0.2">
      <c r="A1693" s="70" t="s">
        <v>2520</v>
      </c>
      <c r="B1693" s="70" t="s">
        <v>2519</v>
      </c>
      <c r="C1693" s="70" t="s">
        <v>2520</v>
      </c>
      <c r="D1693" s="71">
        <v>1.784</v>
      </c>
      <c r="E1693" s="71">
        <v>33</v>
      </c>
    </row>
    <row r="1694" spans="1:5" x14ac:dyDescent="0.2">
      <c r="A1694" s="70" t="s">
        <v>2520</v>
      </c>
      <c r="B1694" s="70" t="s">
        <v>2519</v>
      </c>
      <c r="C1694" s="70" t="s">
        <v>2520</v>
      </c>
      <c r="D1694" s="71">
        <v>1.784</v>
      </c>
      <c r="E1694" s="71">
        <v>32.641509399999997</v>
      </c>
    </row>
    <row r="1695" spans="1:5" x14ac:dyDescent="0.2">
      <c r="A1695" s="70" t="s">
        <v>2524</v>
      </c>
      <c r="B1695" s="70" t="s">
        <v>2523</v>
      </c>
      <c r="C1695" s="70" t="s">
        <v>2524</v>
      </c>
      <c r="D1695" s="71">
        <v>0.188</v>
      </c>
      <c r="E1695" s="71">
        <v>3.8888889</v>
      </c>
    </row>
    <row r="1696" spans="1:5" x14ac:dyDescent="0.2">
      <c r="A1696" s="70" t="s">
        <v>24823</v>
      </c>
      <c r="B1696" s="70" t="s">
        <v>23628</v>
      </c>
      <c r="C1696" s="70" t="s">
        <v>13887</v>
      </c>
      <c r="D1696" s="71">
        <v>1.64</v>
      </c>
      <c r="E1696" s="71">
        <v>37.202381000000003</v>
      </c>
    </row>
    <row r="1697" spans="1:5" x14ac:dyDescent="0.2">
      <c r="A1697" s="70" t="s">
        <v>24823</v>
      </c>
      <c r="B1697" s="70" t="s">
        <v>23628</v>
      </c>
      <c r="C1697" s="70" t="s">
        <v>13887</v>
      </c>
      <c r="D1697" s="71">
        <v>1.64</v>
      </c>
      <c r="E1697" s="71">
        <v>27.735849099999999</v>
      </c>
    </row>
    <row r="1698" spans="1:5" x14ac:dyDescent="0.2">
      <c r="A1698" s="70" t="s">
        <v>2526</v>
      </c>
      <c r="B1698" s="70" t="s">
        <v>2525</v>
      </c>
      <c r="C1698" s="70" t="s">
        <v>2526</v>
      </c>
      <c r="D1698" s="71">
        <v>1.0880000000000001</v>
      </c>
      <c r="E1698" s="71">
        <v>62.5</v>
      </c>
    </row>
    <row r="1699" spans="1:5" x14ac:dyDescent="0.2">
      <c r="A1699" s="70" t="s">
        <v>2528</v>
      </c>
      <c r="B1699" s="70" t="s">
        <v>2527</v>
      </c>
      <c r="C1699" s="70" t="s">
        <v>2528</v>
      </c>
      <c r="D1699" s="71">
        <v>0.91200000000000003</v>
      </c>
      <c r="E1699" s="71">
        <v>51.785714300000002</v>
      </c>
    </row>
    <row r="1700" spans="1:5" x14ac:dyDescent="0.2">
      <c r="A1700" s="70" t="s">
        <v>2530</v>
      </c>
      <c r="B1700" s="70" t="s">
        <v>2529</v>
      </c>
      <c r="C1700" s="70" t="s">
        <v>2530</v>
      </c>
      <c r="D1700" s="71">
        <v>2.617</v>
      </c>
      <c r="E1700" s="71">
        <v>69.642857100000001</v>
      </c>
    </row>
    <row r="1701" spans="1:5" x14ac:dyDescent="0.2">
      <c r="A1701" s="70" t="s">
        <v>2532</v>
      </c>
      <c r="B1701" s="70" t="s">
        <v>2531</v>
      </c>
      <c r="C1701" s="70" t="s">
        <v>2532</v>
      </c>
      <c r="D1701" s="71">
        <v>0.28799999999999998</v>
      </c>
      <c r="E1701" s="71">
        <v>2.8301886999999999</v>
      </c>
    </row>
    <row r="1702" spans="1:5" x14ac:dyDescent="0.2">
      <c r="A1702" s="70" t="s">
        <v>2534</v>
      </c>
      <c r="B1702" s="70" t="s">
        <v>2533</v>
      </c>
      <c r="C1702" s="70" t="s">
        <v>2534</v>
      </c>
      <c r="D1702" s="71">
        <v>0.90400000000000003</v>
      </c>
      <c r="E1702" s="71">
        <v>51.604278100000002</v>
      </c>
    </row>
    <row r="1703" spans="1:5" x14ac:dyDescent="0.2">
      <c r="A1703" s="70" t="s">
        <v>2534</v>
      </c>
      <c r="B1703" s="70" t="s">
        <v>2533</v>
      </c>
      <c r="C1703" s="70" t="s">
        <v>2534</v>
      </c>
      <c r="D1703" s="71">
        <v>0.90400000000000003</v>
      </c>
      <c r="E1703" s="71">
        <v>13.586956499999999</v>
      </c>
    </row>
    <row r="1704" spans="1:5" ht="32" x14ac:dyDescent="0.2">
      <c r="A1704" s="70" t="s">
        <v>2536</v>
      </c>
      <c r="B1704" s="70" t="s">
        <v>2535</v>
      </c>
      <c r="C1704" s="70" t="s">
        <v>2536</v>
      </c>
      <c r="D1704" s="71">
        <v>1.7270000000000001</v>
      </c>
      <c r="E1704" s="71">
        <v>37.564766800000001</v>
      </c>
    </row>
    <row r="1705" spans="1:5" ht="32" x14ac:dyDescent="0.2">
      <c r="A1705" s="70" t="s">
        <v>2536</v>
      </c>
      <c r="B1705" s="70" t="s">
        <v>2535</v>
      </c>
      <c r="C1705" s="70" t="s">
        <v>2536</v>
      </c>
      <c r="D1705" s="71">
        <v>1.7270000000000001</v>
      </c>
      <c r="E1705" s="71">
        <v>14.673913000000001</v>
      </c>
    </row>
    <row r="1706" spans="1:5" x14ac:dyDescent="0.2">
      <c r="A1706" s="70" t="s">
        <v>2538</v>
      </c>
      <c r="B1706" s="70" t="s">
        <v>2537</v>
      </c>
      <c r="C1706" s="70" t="s">
        <v>2538</v>
      </c>
      <c r="D1706" s="71">
        <v>1.1479999999999999</v>
      </c>
      <c r="E1706" s="71">
        <v>19.7368421</v>
      </c>
    </row>
    <row r="1707" spans="1:5" x14ac:dyDescent="0.2">
      <c r="A1707" s="70" t="s">
        <v>2538</v>
      </c>
      <c r="B1707" s="70" t="s">
        <v>2537</v>
      </c>
      <c r="C1707" s="70" t="s">
        <v>2538</v>
      </c>
      <c r="D1707" s="71">
        <v>1.1479999999999999</v>
      </c>
      <c r="E1707" s="71">
        <v>12.264150900000001</v>
      </c>
    </row>
    <row r="1708" spans="1:5" x14ac:dyDescent="0.2">
      <c r="A1708" s="70" t="s">
        <v>2540</v>
      </c>
      <c r="B1708" s="70" t="s">
        <v>2539</v>
      </c>
      <c r="C1708" s="70" t="s">
        <v>2540</v>
      </c>
      <c r="D1708" s="71">
        <v>0.57899999999999996</v>
      </c>
      <c r="E1708" s="71">
        <v>27.314814800000001</v>
      </c>
    </row>
    <row r="1709" spans="1:5" x14ac:dyDescent="0.2">
      <c r="A1709" s="70" t="s">
        <v>2542</v>
      </c>
      <c r="B1709" s="70" t="s">
        <v>2541</v>
      </c>
      <c r="C1709" s="70" t="s">
        <v>2542</v>
      </c>
      <c r="D1709" s="71">
        <v>1.0029999999999999</v>
      </c>
      <c r="E1709" s="71">
        <v>21.9298246</v>
      </c>
    </row>
    <row r="1710" spans="1:5" x14ac:dyDescent="0.2">
      <c r="A1710" s="70" t="s">
        <v>2544</v>
      </c>
      <c r="B1710" s="70" t="s">
        <v>2543</v>
      </c>
      <c r="C1710" s="70" t="s">
        <v>2544</v>
      </c>
      <c r="D1710" s="71">
        <v>0.91800000000000004</v>
      </c>
      <c r="E1710" s="71">
        <v>32.3333333</v>
      </c>
    </row>
    <row r="1711" spans="1:5" x14ac:dyDescent="0.2">
      <c r="A1711" s="70" t="s">
        <v>2544</v>
      </c>
      <c r="B1711" s="70" t="s">
        <v>2543</v>
      </c>
      <c r="C1711" s="70" t="s">
        <v>2544</v>
      </c>
      <c r="D1711" s="71">
        <v>0.91800000000000004</v>
      </c>
      <c r="E1711" s="71">
        <v>31.944444399999998</v>
      </c>
    </row>
    <row r="1712" spans="1:5" x14ac:dyDescent="0.2">
      <c r="A1712" s="70" t="s">
        <v>2548</v>
      </c>
      <c r="B1712" s="70" t="s">
        <v>2547</v>
      </c>
      <c r="C1712" s="70" t="s">
        <v>2548</v>
      </c>
      <c r="D1712" s="71">
        <v>0.27900000000000003</v>
      </c>
      <c r="E1712" s="71">
        <v>9.5070423000000002</v>
      </c>
    </row>
    <row r="1713" spans="1:5" x14ac:dyDescent="0.2">
      <c r="A1713" s="70" t="s">
        <v>2546</v>
      </c>
      <c r="B1713" s="70" t="s">
        <v>2545</v>
      </c>
      <c r="C1713" s="70" t="s">
        <v>2546</v>
      </c>
      <c r="D1713" s="71">
        <v>1.45</v>
      </c>
      <c r="E1713" s="71">
        <v>19.927536199999999</v>
      </c>
    </row>
    <row r="1714" spans="1:5" x14ac:dyDescent="0.2">
      <c r="A1714" s="70" t="s">
        <v>2550</v>
      </c>
      <c r="B1714" s="70" t="s">
        <v>2549</v>
      </c>
      <c r="C1714" s="70" t="s">
        <v>2550</v>
      </c>
      <c r="D1714" s="71">
        <v>0.61699999999999999</v>
      </c>
      <c r="E1714" s="71">
        <v>2.5</v>
      </c>
    </row>
    <row r="1715" spans="1:5" x14ac:dyDescent="0.2">
      <c r="A1715" s="70" t="s">
        <v>2552</v>
      </c>
      <c r="B1715" s="70" t="s">
        <v>2551</v>
      </c>
      <c r="C1715" s="70" t="s">
        <v>2552</v>
      </c>
      <c r="D1715" s="71">
        <v>1.008</v>
      </c>
      <c r="E1715" s="71">
        <v>11.935483899999999</v>
      </c>
    </row>
    <row r="1716" spans="1:5" x14ac:dyDescent="0.2">
      <c r="A1716" s="70" t="s">
        <v>2552</v>
      </c>
      <c r="B1716" s="70" t="s">
        <v>2551</v>
      </c>
      <c r="C1716" s="70" t="s">
        <v>2552</v>
      </c>
      <c r="D1716" s="71">
        <v>1.008</v>
      </c>
      <c r="E1716" s="71">
        <v>6.0885609000000001</v>
      </c>
    </row>
    <row r="1717" spans="1:5" x14ac:dyDescent="0.2">
      <c r="A1717" s="70" t="s">
        <v>2554</v>
      </c>
      <c r="B1717" s="70" t="s">
        <v>2553</v>
      </c>
      <c r="C1717" s="70" t="s">
        <v>2554</v>
      </c>
      <c r="D1717" s="71">
        <v>0.25800000000000001</v>
      </c>
      <c r="E1717" s="71">
        <v>2.6234568</v>
      </c>
    </row>
    <row r="1718" spans="1:5" x14ac:dyDescent="0.2">
      <c r="A1718" s="70" t="s">
        <v>2556</v>
      </c>
      <c r="B1718" s="70" t="s">
        <v>2555</v>
      </c>
      <c r="C1718" s="70" t="s">
        <v>2556</v>
      </c>
      <c r="D1718" s="71">
        <v>0.64200000000000002</v>
      </c>
      <c r="E1718" s="71">
        <v>33.179012299999997</v>
      </c>
    </row>
    <row r="1719" spans="1:5" x14ac:dyDescent="0.2">
      <c r="A1719" s="70" t="s">
        <v>2556</v>
      </c>
      <c r="B1719" s="70" t="s">
        <v>2555</v>
      </c>
      <c r="C1719" s="70" t="s">
        <v>2556</v>
      </c>
      <c r="D1719" s="71">
        <v>0.64200000000000002</v>
      </c>
      <c r="E1719" s="71">
        <v>15.9615385</v>
      </c>
    </row>
    <row r="1720" spans="1:5" x14ac:dyDescent="0.2">
      <c r="A1720" s="70" t="s">
        <v>2560</v>
      </c>
      <c r="B1720" s="70" t="s">
        <v>2559</v>
      </c>
      <c r="C1720" s="70" t="s">
        <v>2560</v>
      </c>
      <c r="D1720" s="71">
        <v>6.6040000000000001</v>
      </c>
      <c r="E1720" s="71">
        <v>90</v>
      </c>
    </row>
    <row r="1721" spans="1:5" x14ac:dyDescent="0.2">
      <c r="A1721" s="70" t="s">
        <v>2560</v>
      </c>
      <c r="B1721" s="70" t="s">
        <v>2559</v>
      </c>
      <c r="C1721" s="70" t="s">
        <v>2560</v>
      </c>
      <c r="D1721" s="71">
        <v>6.6040000000000001</v>
      </c>
      <c r="E1721" s="71">
        <v>88.815789499999994</v>
      </c>
    </row>
    <row r="1722" spans="1:5" x14ac:dyDescent="0.2">
      <c r="A1722" s="70" t="s">
        <v>2562</v>
      </c>
      <c r="B1722" s="70" t="s">
        <v>2561</v>
      </c>
      <c r="C1722" s="70" t="s">
        <v>2562</v>
      </c>
      <c r="D1722" s="71">
        <v>0.51900000000000002</v>
      </c>
      <c r="E1722" s="71">
        <v>0.76923079999999999</v>
      </c>
    </row>
    <row r="1723" spans="1:5" x14ac:dyDescent="0.2">
      <c r="A1723" s="70" t="s">
        <v>2568</v>
      </c>
      <c r="B1723" s="70" t="s">
        <v>2567</v>
      </c>
      <c r="C1723" s="70" t="s">
        <v>2568</v>
      </c>
      <c r="D1723" s="71">
        <v>9.5860000000000003</v>
      </c>
      <c r="E1723" s="71">
        <v>92.1875</v>
      </c>
    </row>
    <row r="1724" spans="1:5" x14ac:dyDescent="0.2">
      <c r="A1724" s="70" t="s">
        <v>2564</v>
      </c>
      <c r="B1724" s="70" t="s">
        <v>2563</v>
      </c>
      <c r="C1724" s="70" t="s">
        <v>2564</v>
      </c>
      <c r="D1724" s="71">
        <v>4.056</v>
      </c>
      <c r="E1724" s="71">
        <v>73.4375</v>
      </c>
    </row>
    <row r="1725" spans="1:5" x14ac:dyDescent="0.2">
      <c r="A1725" s="70" t="s">
        <v>2566</v>
      </c>
      <c r="B1725" s="70" t="s">
        <v>2565</v>
      </c>
      <c r="C1725" s="70" t="s">
        <v>2566</v>
      </c>
      <c r="D1725" s="71">
        <v>4.1029999999999998</v>
      </c>
      <c r="E1725" s="71">
        <v>76.5625</v>
      </c>
    </row>
    <row r="1726" spans="1:5" x14ac:dyDescent="0.2">
      <c r="A1726" s="70" t="s">
        <v>2570</v>
      </c>
      <c r="B1726" s="70" t="s">
        <v>2569</v>
      </c>
      <c r="C1726" s="70" t="s">
        <v>2570</v>
      </c>
      <c r="D1726" s="71">
        <v>1.8360000000000001</v>
      </c>
      <c r="E1726" s="71">
        <v>73.762376200000006</v>
      </c>
    </row>
    <row r="1727" spans="1:5" x14ac:dyDescent="0.2">
      <c r="A1727" s="70" t="s">
        <v>2572</v>
      </c>
      <c r="B1727" s="70" t="s">
        <v>2571</v>
      </c>
      <c r="C1727" s="70" t="s">
        <v>2572</v>
      </c>
      <c r="D1727" s="71">
        <v>1.51</v>
      </c>
      <c r="E1727" s="71">
        <v>60.891089100000002</v>
      </c>
    </row>
    <row r="1728" spans="1:5" x14ac:dyDescent="0.2">
      <c r="A1728" s="70" t="s">
        <v>2576</v>
      </c>
      <c r="B1728" s="70" t="s">
        <v>2575</v>
      </c>
      <c r="C1728" s="70" t="s">
        <v>2576</v>
      </c>
      <c r="D1728" s="71">
        <v>1.466</v>
      </c>
      <c r="E1728" s="71">
        <v>58.910891100000001</v>
      </c>
    </row>
    <row r="1729" spans="1:5" x14ac:dyDescent="0.2">
      <c r="A1729" s="70" t="s">
        <v>2574</v>
      </c>
      <c r="B1729" s="70" t="s">
        <v>2573</v>
      </c>
      <c r="C1729" s="70" t="s">
        <v>2574</v>
      </c>
      <c r="D1729" s="71">
        <v>0.58799999999999997</v>
      </c>
      <c r="E1729" s="71">
        <v>18.316831700000002</v>
      </c>
    </row>
    <row r="1730" spans="1:5" x14ac:dyDescent="0.2">
      <c r="A1730" s="70" t="s">
        <v>2578</v>
      </c>
      <c r="B1730" s="70" t="s">
        <v>2577</v>
      </c>
      <c r="C1730" s="70" t="s">
        <v>2578</v>
      </c>
      <c r="D1730" s="71">
        <v>4.3250000000000002</v>
      </c>
      <c r="E1730" s="71">
        <v>93.292682900000003</v>
      </c>
    </row>
    <row r="1731" spans="1:5" x14ac:dyDescent="0.2">
      <c r="A1731" s="70" t="s">
        <v>2578</v>
      </c>
      <c r="B1731" s="70" t="s">
        <v>2577</v>
      </c>
      <c r="C1731" s="70" t="s">
        <v>2578</v>
      </c>
      <c r="D1731" s="71">
        <v>4.3250000000000002</v>
      </c>
      <c r="E1731" s="71">
        <v>91.190476200000006</v>
      </c>
    </row>
    <row r="1732" spans="1:5" x14ac:dyDescent="0.2">
      <c r="A1732" s="70" t="s">
        <v>2578</v>
      </c>
      <c r="B1732" s="70" t="s">
        <v>2577</v>
      </c>
      <c r="C1732" s="70" t="s">
        <v>2578</v>
      </c>
      <c r="D1732" s="71">
        <v>4.3250000000000002</v>
      </c>
      <c r="E1732" s="71">
        <v>91.176470600000002</v>
      </c>
    </row>
    <row r="1733" spans="1:5" x14ac:dyDescent="0.2">
      <c r="A1733" s="70" t="s">
        <v>2580</v>
      </c>
      <c r="B1733" s="70" t="s">
        <v>2579</v>
      </c>
      <c r="C1733" s="70" t="s">
        <v>2580</v>
      </c>
      <c r="D1733" s="71">
        <v>3.343</v>
      </c>
      <c r="E1733" s="71">
        <v>68.390804599999996</v>
      </c>
    </row>
    <row r="1734" spans="1:5" x14ac:dyDescent="0.2">
      <c r="A1734" s="70" t="s">
        <v>2580</v>
      </c>
      <c r="B1734" s="70" t="s">
        <v>2579</v>
      </c>
      <c r="C1734" s="70" t="s">
        <v>2580</v>
      </c>
      <c r="D1734" s="71">
        <v>3.343</v>
      </c>
      <c r="E1734" s="71">
        <v>65.705128200000004</v>
      </c>
    </row>
    <row r="1735" spans="1:5" x14ac:dyDescent="0.2">
      <c r="A1735" s="70" t="s">
        <v>2580</v>
      </c>
      <c r="B1735" s="70" t="s">
        <v>2579</v>
      </c>
      <c r="C1735" s="70" t="s">
        <v>2580</v>
      </c>
      <c r="D1735" s="71">
        <v>3.343</v>
      </c>
      <c r="E1735" s="71">
        <v>48.684210499999999</v>
      </c>
    </row>
    <row r="1736" spans="1:5" x14ac:dyDescent="0.2">
      <c r="A1736" s="70" t="s">
        <v>2582</v>
      </c>
      <c r="B1736" s="70" t="s">
        <v>2581</v>
      </c>
      <c r="C1736" s="70" t="s">
        <v>2582</v>
      </c>
      <c r="D1736" s="71">
        <v>6.6280000000000001</v>
      </c>
      <c r="E1736" s="71">
        <v>90.073529399999998</v>
      </c>
    </row>
    <row r="1737" spans="1:5" x14ac:dyDescent="0.2">
      <c r="A1737" s="70" t="s">
        <v>2584</v>
      </c>
      <c r="B1737" s="70" t="s">
        <v>2583</v>
      </c>
      <c r="C1737" s="70" t="s">
        <v>2584</v>
      </c>
      <c r="D1737" s="71">
        <v>4.383</v>
      </c>
      <c r="E1737" s="71">
        <v>90.740740700000003</v>
      </c>
    </row>
    <row r="1738" spans="1:5" x14ac:dyDescent="0.2">
      <c r="A1738" s="70" t="s">
        <v>2584</v>
      </c>
      <c r="B1738" s="70" t="s">
        <v>2583</v>
      </c>
      <c r="C1738" s="70" t="s">
        <v>2584</v>
      </c>
      <c r="D1738" s="71">
        <v>4.383</v>
      </c>
      <c r="E1738" s="71">
        <v>83.333333300000007</v>
      </c>
    </row>
    <row r="1739" spans="1:5" x14ac:dyDescent="0.2">
      <c r="A1739" s="70" t="s">
        <v>2584</v>
      </c>
      <c r="B1739" s="70" t="s">
        <v>2583</v>
      </c>
      <c r="C1739" s="70" t="s">
        <v>2584</v>
      </c>
      <c r="D1739" s="71">
        <v>4.383</v>
      </c>
      <c r="E1739" s="71">
        <v>78.308823500000003</v>
      </c>
    </row>
    <row r="1740" spans="1:5" x14ac:dyDescent="0.2">
      <c r="A1740" s="70" t="s">
        <v>2586</v>
      </c>
      <c r="B1740" s="70" t="s">
        <v>2585</v>
      </c>
      <c r="C1740" s="70" t="s">
        <v>2586</v>
      </c>
      <c r="D1740" s="71">
        <v>5.7469999999999999</v>
      </c>
      <c r="E1740" s="71">
        <v>88.602941200000004</v>
      </c>
    </row>
    <row r="1741" spans="1:5" x14ac:dyDescent="0.2">
      <c r="A1741" s="70" t="s">
        <v>2588</v>
      </c>
      <c r="B1741" s="70" t="s">
        <v>2587</v>
      </c>
      <c r="C1741" s="70" t="s">
        <v>2588</v>
      </c>
      <c r="D1741" s="71">
        <v>1.1859999999999999</v>
      </c>
      <c r="E1741" s="71">
        <v>40.277777800000003</v>
      </c>
    </row>
    <row r="1742" spans="1:5" x14ac:dyDescent="0.2">
      <c r="A1742" s="70" t="s">
        <v>2588</v>
      </c>
      <c r="B1742" s="70" t="s">
        <v>2587</v>
      </c>
      <c r="C1742" s="70" t="s">
        <v>2588</v>
      </c>
      <c r="D1742" s="71">
        <v>1.1859999999999999</v>
      </c>
      <c r="E1742" s="71">
        <v>18.014705899999999</v>
      </c>
    </row>
    <row r="1743" spans="1:5" x14ac:dyDescent="0.2">
      <c r="A1743" s="70" t="s">
        <v>2590</v>
      </c>
      <c r="B1743" s="70" t="s">
        <v>2589</v>
      </c>
      <c r="C1743" s="70" t="s">
        <v>2590</v>
      </c>
      <c r="D1743" s="71">
        <v>2.2589999999999999</v>
      </c>
      <c r="E1743" s="71">
        <v>43.75</v>
      </c>
    </row>
    <row r="1744" spans="1:5" x14ac:dyDescent="0.2">
      <c r="A1744" s="70" t="s">
        <v>2590</v>
      </c>
      <c r="B1744" s="70" t="s">
        <v>2589</v>
      </c>
      <c r="C1744" s="70" t="s">
        <v>2590</v>
      </c>
      <c r="D1744" s="71">
        <v>2.2589999999999999</v>
      </c>
      <c r="E1744" s="71">
        <v>41.954022999999999</v>
      </c>
    </row>
    <row r="1745" spans="1:5" x14ac:dyDescent="0.2">
      <c r="A1745" s="70" t="s">
        <v>2592</v>
      </c>
      <c r="B1745" s="70" t="s">
        <v>2591</v>
      </c>
      <c r="C1745" s="70" t="s">
        <v>2592</v>
      </c>
      <c r="D1745" s="71">
        <v>1.1499999999999999</v>
      </c>
      <c r="E1745" s="71">
        <v>22.058823499999999</v>
      </c>
    </row>
    <row r="1746" spans="1:5" x14ac:dyDescent="0.2">
      <c r="A1746" s="70" t="s">
        <v>2558</v>
      </c>
      <c r="B1746" s="70" t="s">
        <v>2557</v>
      </c>
      <c r="C1746" s="70" t="s">
        <v>2558</v>
      </c>
      <c r="D1746" s="71">
        <v>1.3220000000000001</v>
      </c>
      <c r="E1746" s="71">
        <v>50</v>
      </c>
    </row>
    <row r="1747" spans="1:5" x14ac:dyDescent="0.2">
      <c r="A1747" s="70" t="s">
        <v>2558</v>
      </c>
      <c r="B1747" s="70" t="s">
        <v>2557</v>
      </c>
      <c r="C1747" s="70" t="s">
        <v>2558</v>
      </c>
      <c r="D1747" s="71">
        <v>1.3220000000000001</v>
      </c>
      <c r="E1747" s="71">
        <v>30.916030500000002</v>
      </c>
    </row>
    <row r="1748" spans="1:5" x14ac:dyDescent="0.2">
      <c r="A1748" s="70" t="s">
        <v>2594</v>
      </c>
      <c r="B1748" s="70" t="s">
        <v>2593</v>
      </c>
      <c r="C1748" s="70" t="s">
        <v>2594</v>
      </c>
      <c r="D1748" s="71">
        <v>2.6779999999999999</v>
      </c>
      <c r="E1748" s="71">
        <v>58.045977000000001</v>
      </c>
    </row>
    <row r="1749" spans="1:5" x14ac:dyDescent="0.2">
      <c r="A1749" s="70" t="s">
        <v>2594</v>
      </c>
      <c r="B1749" s="70" t="s">
        <v>2593</v>
      </c>
      <c r="C1749" s="70" t="s">
        <v>2594</v>
      </c>
      <c r="D1749" s="71">
        <v>2.6779999999999999</v>
      </c>
      <c r="E1749" s="71">
        <v>52.0833333</v>
      </c>
    </row>
    <row r="1750" spans="1:5" ht="32" x14ac:dyDescent="0.2">
      <c r="A1750" s="70" t="s">
        <v>23629</v>
      </c>
      <c r="B1750" s="70" t="s">
        <v>23630</v>
      </c>
      <c r="C1750" s="70" t="s">
        <v>23629</v>
      </c>
      <c r="D1750" s="71">
        <v>1.331</v>
      </c>
      <c r="E1750" s="71">
        <v>32.462686599999998</v>
      </c>
    </row>
    <row r="1751" spans="1:5" x14ac:dyDescent="0.2">
      <c r="A1751" s="70" t="s">
        <v>2596</v>
      </c>
      <c r="B1751" s="70" t="s">
        <v>2595</v>
      </c>
      <c r="C1751" s="70" t="s">
        <v>2596</v>
      </c>
      <c r="D1751" s="71">
        <v>0.221</v>
      </c>
      <c r="E1751" s="71">
        <v>2.3809524</v>
      </c>
    </row>
    <row r="1752" spans="1:5" x14ac:dyDescent="0.2">
      <c r="A1752" s="70" t="s">
        <v>2596</v>
      </c>
      <c r="B1752" s="70" t="s">
        <v>2595</v>
      </c>
      <c r="C1752" s="70" t="s">
        <v>2596</v>
      </c>
      <c r="D1752" s="71">
        <v>0.221</v>
      </c>
      <c r="E1752" s="71">
        <v>1.1538462</v>
      </c>
    </row>
    <row r="1753" spans="1:5" x14ac:dyDescent="0.2">
      <c r="A1753" s="70" t="s">
        <v>2596</v>
      </c>
      <c r="B1753" s="70" t="s">
        <v>2595</v>
      </c>
      <c r="C1753" s="70" t="s">
        <v>2596</v>
      </c>
      <c r="D1753" s="71">
        <v>0.221</v>
      </c>
      <c r="E1753" s="71">
        <v>0.81967210000000001</v>
      </c>
    </row>
    <row r="1754" spans="1:5" x14ac:dyDescent="0.2">
      <c r="A1754" s="70" t="s">
        <v>23631</v>
      </c>
      <c r="B1754" s="70" t="s">
        <v>23632</v>
      </c>
      <c r="C1754" s="70" t="s">
        <v>23631</v>
      </c>
      <c r="D1754" s="71">
        <v>0.95699999999999996</v>
      </c>
      <c r="E1754" s="71">
        <v>69.4805195</v>
      </c>
    </row>
    <row r="1755" spans="1:5" x14ac:dyDescent="0.2">
      <c r="A1755" s="70" t="s">
        <v>2598</v>
      </c>
      <c r="B1755" s="70" t="s">
        <v>2597</v>
      </c>
      <c r="C1755" s="70" t="s">
        <v>2598</v>
      </c>
      <c r="D1755" s="71">
        <v>1.208</v>
      </c>
      <c r="E1755" s="71">
        <v>43.684210499999999</v>
      </c>
    </row>
    <row r="1756" spans="1:5" x14ac:dyDescent="0.2">
      <c r="A1756" s="70" t="s">
        <v>2600</v>
      </c>
      <c r="B1756" s="70" t="s">
        <v>2599</v>
      </c>
      <c r="C1756" s="70" t="s">
        <v>2600</v>
      </c>
      <c r="D1756" s="71">
        <v>0.94899999999999995</v>
      </c>
      <c r="E1756" s="71">
        <v>10.398230099999999</v>
      </c>
    </row>
    <row r="1757" spans="1:5" x14ac:dyDescent="0.2">
      <c r="A1757" s="70" t="s">
        <v>2600</v>
      </c>
      <c r="B1757" s="70" t="s">
        <v>2599</v>
      </c>
      <c r="C1757" s="70" t="s">
        <v>2600</v>
      </c>
      <c r="D1757" s="71">
        <v>0.94899999999999995</v>
      </c>
      <c r="E1757" s="71">
        <v>9.5394737000000003</v>
      </c>
    </row>
    <row r="1758" spans="1:5" x14ac:dyDescent="0.2">
      <c r="A1758" s="70" t="s">
        <v>2602</v>
      </c>
      <c r="B1758" s="70" t="s">
        <v>2601</v>
      </c>
      <c r="C1758" s="70" t="s">
        <v>2602</v>
      </c>
      <c r="D1758" s="71">
        <v>0.76100000000000001</v>
      </c>
      <c r="E1758" s="71">
        <v>15.0190114</v>
      </c>
    </row>
    <row r="1759" spans="1:5" x14ac:dyDescent="0.2">
      <c r="A1759" s="70" t="s">
        <v>2604</v>
      </c>
      <c r="B1759" s="70" t="s">
        <v>2603</v>
      </c>
      <c r="C1759" s="70" t="s">
        <v>2604</v>
      </c>
      <c r="D1759" s="71">
        <v>0.39600000000000002</v>
      </c>
      <c r="E1759" s="71">
        <v>13.8888889</v>
      </c>
    </row>
    <row r="1760" spans="1:5" x14ac:dyDescent="0.2">
      <c r="A1760" s="70" t="s">
        <v>2606</v>
      </c>
      <c r="B1760" s="70" t="s">
        <v>2605</v>
      </c>
      <c r="C1760" s="70" t="s">
        <v>2606</v>
      </c>
      <c r="D1760" s="71">
        <v>1.236</v>
      </c>
      <c r="E1760" s="71">
        <v>18.5393258</v>
      </c>
    </row>
    <row r="1761" spans="1:5" x14ac:dyDescent="0.2">
      <c r="A1761" s="70" t="s">
        <v>2608</v>
      </c>
      <c r="B1761" s="70" t="s">
        <v>2607</v>
      </c>
      <c r="C1761" s="70" t="s">
        <v>2608</v>
      </c>
      <c r="D1761" s="71">
        <v>0.73299999999999998</v>
      </c>
      <c r="E1761" s="71">
        <v>13.4980989</v>
      </c>
    </row>
    <row r="1762" spans="1:5" x14ac:dyDescent="0.2">
      <c r="A1762" s="70" t="s">
        <v>2610</v>
      </c>
      <c r="B1762" s="70" t="s">
        <v>2609</v>
      </c>
      <c r="C1762" s="70" t="s">
        <v>2610</v>
      </c>
      <c r="D1762" s="71">
        <v>1.8939999999999999</v>
      </c>
      <c r="E1762" s="71">
        <v>51.6666667</v>
      </c>
    </row>
    <row r="1763" spans="1:5" x14ac:dyDescent="0.2">
      <c r="A1763" s="70" t="s">
        <v>2610</v>
      </c>
      <c r="B1763" s="70" t="s">
        <v>2609</v>
      </c>
      <c r="C1763" s="70" t="s">
        <v>2610</v>
      </c>
      <c r="D1763" s="71">
        <v>1.8939999999999999</v>
      </c>
      <c r="E1763" s="71">
        <v>32.964601799999997</v>
      </c>
    </row>
    <row r="1764" spans="1:5" x14ac:dyDescent="0.2">
      <c r="A1764" s="70" t="s">
        <v>2612</v>
      </c>
      <c r="B1764" s="70" t="s">
        <v>2611</v>
      </c>
      <c r="C1764" s="70" t="s">
        <v>2612</v>
      </c>
      <c r="D1764" s="71">
        <v>3.0640000000000001</v>
      </c>
      <c r="E1764" s="71">
        <v>63.053097299999997</v>
      </c>
    </row>
    <row r="1765" spans="1:5" x14ac:dyDescent="0.2">
      <c r="A1765" s="70" t="s">
        <v>2614</v>
      </c>
      <c r="B1765" s="70" t="s">
        <v>2613</v>
      </c>
      <c r="C1765" s="70" t="s">
        <v>2614</v>
      </c>
      <c r="D1765" s="71">
        <v>2.5110000000000001</v>
      </c>
      <c r="E1765" s="71">
        <v>50.328947399999997</v>
      </c>
    </row>
    <row r="1766" spans="1:5" x14ac:dyDescent="0.2">
      <c r="A1766" s="70" t="s">
        <v>2618</v>
      </c>
      <c r="B1766" s="70" t="s">
        <v>2617</v>
      </c>
      <c r="C1766" s="70" t="s">
        <v>2618</v>
      </c>
      <c r="D1766" s="71">
        <v>0.59499999999999997</v>
      </c>
      <c r="E1766" s="71">
        <v>3.4090908999999998</v>
      </c>
    </row>
    <row r="1767" spans="1:5" x14ac:dyDescent="0.2">
      <c r="A1767" s="70" t="s">
        <v>2620</v>
      </c>
      <c r="B1767" s="70" t="s">
        <v>2619</v>
      </c>
      <c r="C1767" s="70" t="s">
        <v>2620</v>
      </c>
      <c r="D1767" s="71">
        <v>2.0169999999999999</v>
      </c>
      <c r="E1767" s="71">
        <v>43.75</v>
      </c>
    </row>
    <row r="1768" spans="1:5" x14ac:dyDescent="0.2">
      <c r="A1768" s="70" t="s">
        <v>2622</v>
      </c>
      <c r="B1768" s="70" t="s">
        <v>2621</v>
      </c>
      <c r="C1768" s="70" t="s">
        <v>2622</v>
      </c>
      <c r="D1768" s="71">
        <v>0.66700000000000004</v>
      </c>
      <c r="E1768" s="71">
        <v>27.597402599999999</v>
      </c>
    </row>
    <row r="1769" spans="1:5" x14ac:dyDescent="0.2">
      <c r="A1769" s="70" t="s">
        <v>2624</v>
      </c>
      <c r="B1769" s="70" t="s">
        <v>2623</v>
      </c>
      <c r="C1769" s="70" t="s">
        <v>2624</v>
      </c>
      <c r="D1769" s="71">
        <v>1.2110000000000001</v>
      </c>
      <c r="E1769" s="71">
        <v>77.2727273</v>
      </c>
    </row>
    <row r="1770" spans="1:5" x14ac:dyDescent="0.2">
      <c r="A1770" s="70" t="s">
        <v>2624</v>
      </c>
      <c r="B1770" s="70" t="s">
        <v>2623</v>
      </c>
      <c r="C1770" s="70" t="s">
        <v>2624</v>
      </c>
      <c r="D1770" s="71">
        <v>1.2110000000000001</v>
      </c>
      <c r="E1770" s="71">
        <v>25.5952381</v>
      </c>
    </row>
    <row r="1771" spans="1:5" x14ac:dyDescent="0.2">
      <c r="A1771" s="70" t="s">
        <v>2690</v>
      </c>
      <c r="B1771" s="70" t="s">
        <v>2689</v>
      </c>
      <c r="C1771" s="70" t="s">
        <v>2690</v>
      </c>
      <c r="D1771" s="71">
        <v>0.74399999999999999</v>
      </c>
      <c r="E1771" s="71">
        <v>13.878327000000001</v>
      </c>
    </row>
    <row r="1772" spans="1:5" x14ac:dyDescent="0.2">
      <c r="A1772" s="70" t="s">
        <v>2692</v>
      </c>
      <c r="B1772" s="70" t="s">
        <v>2691</v>
      </c>
      <c r="C1772" s="70" t="s">
        <v>2692</v>
      </c>
      <c r="D1772" s="71">
        <v>0.70499999999999996</v>
      </c>
      <c r="E1772" s="71">
        <v>17.924528299999999</v>
      </c>
    </row>
    <row r="1773" spans="1:5" x14ac:dyDescent="0.2">
      <c r="A1773" s="70" t="s">
        <v>2692</v>
      </c>
      <c r="B1773" s="70" t="s">
        <v>2691</v>
      </c>
      <c r="C1773" s="70" t="s">
        <v>2692</v>
      </c>
      <c r="D1773" s="71">
        <v>0.70499999999999996</v>
      </c>
      <c r="E1773" s="71">
        <v>11.574074100000001</v>
      </c>
    </row>
    <row r="1774" spans="1:5" x14ac:dyDescent="0.2">
      <c r="A1774" s="70" t="s">
        <v>2694</v>
      </c>
      <c r="B1774" s="70" t="s">
        <v>2693</v>
      </c>
      <c r="C1774" s="70" t="s">
        <v>2694</v>
      </c>
      <c r="D1774" s="71">
        <v>1.833</v>
      </c>
      <c r="E1774" s="71">
        <v>29.569892500000002</v>
      </c>
    </row>
    <row r="1775" spans="1:5" x14ac:dyDescent="0.2">
      <c r="A1775" s="70" t="s">
        <v>2696</v>
      </c>
      <c r="B1775" s="70" t="s">
        <v>2695</v>
      </c>
      <c r="C1775" s="70" t="s">
        <v>2696</v>
      </c>
      <c r="D1775" s="71">
        <v>1.06</v>
      </c>
      <c r="E1775" s="71">
        <v>23.426573399999999</v>
      </c>
    </row>
    <row r="1776" spans="1:5" x14ac:dyDescent="0.2">
      <c r="A1776" s="70" t="s">
        <v>2698</v>
      </c>
      <c r="B1776" s="70" t="s">
        <v>2697</v>
      </c>
      <c r="C1776" s="70" t="s">
        <v>2698</v>
      </c>
      <c r="D1776" s="71">
        <v>2.012</v>
      </c>
      <c r="E1776" s="71">
        <v>17.827868899999999</v>
      </c>
    </row>
    <row r="1777" spans="1:5" x14ac:dyDescent="0.2">
      <c r="A1777" s="70" t="s">
        <v>2700</v>
      </c>
      <c r="B1777" s="70" t="s">
        <v>2699</v>
      </c>
      <c r="C1777" s="70" t="s">
        <v>2700</v>
      </c>
      <c r="D1777" s="71">
        <v>0.57799999999999996</v>
      </c>
      <c r="E1777" s="71">
        <v>6.9444444000000001</v>
      </c>
    </row>
    <row r="1778" spans="1:5" x14ac:dyDescent="0.2">
      <c r="A1778" s="70" t="s">
        <v>2616</v>
      </c>
      <c r="B1778" s="70" t="s">
        <v>2615</v>
      </c>
      <c r="C1778" s="70" t="s">
        <v>2616</v>
      </c>
      <c r="D1778" s="71">
        <v>0.75700000000000001</v>
      </c>
      <c r="E1778" s="71">
        <v>5.4216867000000004</v>
      </c>
    </row>
    <row r="1779" spans="1:5" x14ac:dyDescent="0.2">
      <c r="A1779" s="70" t="s">
        <v>2702</v>
      </c>
      <c r="B1779" s="70" t="s">
        <v>2701</v>
      </c>
      <c r="C1779" s="70" t="s">
        <v>2702</v>
      </c>
      <c r="D1779" s="71">
        <v>1.2549999999999999</v>
      </c>
      <c r="E1779" s="71">
        <v>20.466321199999999</v>
      </c>
    </row>
    <row r="1780" spans="1:5" x14ac:dyDescent="0.2">
      <c r="A1780" s="70" t="s">
        <v>2704</v>
      </c>
      <c r="B1780" s="70" t="s">
        <v>2703</v>
      </c>
      <c r="C1780" s="70" t="s">
        <v>2704</v>
      </c>
      <c r="D1780" s="71">
        <v>1.131</v>
      </c>
      <c r="E1780" s="71">
        <v>28.7072243</v>
      </c>
    </row>
    <row r="1781" spans="1:5" x14ac:dyDescent="0.2">
      <c r="A1781" s="70" t="s">
        <v>2706</v>
      </c>
      <c r="B1781" s="70" t="s">
        <v>2705</v>
      </c>
      <c r="C1781" s="70" t="s">
        <v>2706</v>
      </c>
      <c r="D1781" s="71">
        <v>1.0940000000000001</v>
      </c>
      <c r="E1781" s="71">
        <v>13.225806499999999</v>
      </c>
    </row>
    <row r="1782" spans="1:5" x14ac:dyDescent="0.2">
      <c r="A1782" s="70" t="s">
        <v>2626</v>
      </c>
      <c r="B1782" s="70" t="s">
        <v>2625</v>
      </c>
      <c r="C1782" s="70" t="s">
        <v>2626</v>
      </c>
      <c r="D1782" s="71">
        <v>1.0509999999999999</v>
      </c>
      <c r="E1782" s="71">
        <v>42.5</v>
      </c>
    </row>
    <row r="1783" spans="1:5" x14ac:dyDescent="0.2">
      <c r="A1783" s="70" t="s">
        <v>2626</v>
      </c>
      <c r="B1783" s="70" t="s">
        <v>2625</v>
      </c>
      <c r="C1783" s="70" t="s">
        <v>2626</v>
      </c>
      <c r="D1783" s="71">
        <v>1.0509999999999999</v>
      </c>
      <c r="E1783" s="71">
        <v>35.869565199999997</v>
      </c>
    </row>
    <row r="1784" spans="1:5" x14ac:dyDescent="0.2">
      <c r="A1784" s="70" t="s">
        <v>2676</v>
      </c>
      <c r="B1784" s="70" t="s">
        <v>2675</v>
      </c>
      <c r="C1784" s="70" t="s">
        <v>2676</v>
      </c>
      <c r="D1784" s="71">
        <v>0.75600000000000001</v>
      </c>
      <c r="E1784" s="71">
        <v>15.5172414</v>
      </c>
    </row>
    <row r="1785" spans="1:5" x14ac:dyDescent="0.2">
      <c r="A1785" s="70" t="s">
        <v>2630</v>
      </c>
      <c r="B1785" s="70" t="s">
        <v>2629</v>
      </c>
      <c r="C1785" s="70" t="s">
        <v>2630</v>
      </c>
      <c r="D1785" s="71">
        <v>0.32400000000000001</v>
      </c>
      <c r="E1785" s="71">
        <v>1.0869565000000001</v>
      </c>
    </row>
    <row r="1786" spans="1:5" x14ac:dyDescent="0.2">
      <c r="A1786" s="70" t="s">
        <v>2632</v>
      </c>
      <c r="B1786" s="70" t="s">
        <v>2631</v>
      </c>
      <c r="C1786" s="70" t="s">
        <v>2632</v>
      </c>
      <c r="D1786" s="71">
        <v>2.1920000000000002</v>
      </c>
      <c r="E1786" s="71">
        <v>43.141592899999999</v>
      </c>
    </row>
    <row r="1787" spans="1:5" x14ac:dyDescent="0.2">
      <c r="A1787" s="70" t="s">
        <v>2632</v>
      </c>
      <c r="B1787" s="70" t="s">
        <v>2631</v>
      </c>
      <c r="C1787" s="70" t="s">
        <v>2632</v>
      </c>
      <c r="D1787" s="71">
        <v>2.1920000000000002</v>
      </c>
      <c r="E1787" s="71">
        <v>40.460526299999998</v>
      </c>
    </row>
    <row r="1788" spans="1:5" x14ac:dyDescent="0.2">
      <c r="A1788" s="70" t="s">
        <v>2634</v>
      </c>
      <c r="B1788" s="70" t="s">
        <v>2633</v>
      </c>
      <c r="C1788" s="70" t="s">
        <v>2634</v>
      </c>
      <c r="D1788" s="71">
        <v>0.72199999999999998</v>
      </c>
      <c r="E1788" s="71">
        <v>19.541778999999998</v>
      </c>
    </row>
    <row r="1789" spans="1:5" x14ac:dyDescent="0.2">
      <c r="A1789" s="70" t="s">
        <v>2636</v>
      </c>
      <c r="B1789" s="70" t="s">
        <v>2635</v>
      </c>
      <c r="C1789" s="70" t="s">
        <v>2636</v>
      </c>
      <c r="D1789" s="71">
        <v>0.59599999999999997</v>
      </c>
      <c r="E1789" s="71">
        <v>12.8032345</v>
      </c>
    </row>
    <row r="1790" spans="1:5" x14ac:dyDescent="0.2">
      <c r="A1790" s="70" t="s">
        <v>2638</v>
      </c>
      <c r="B1790" s="70" t="s">
        <v>2637</v>
      </c>
      <c r="C1790" s="70" t="s">
        <v>2638</v>
      </c>
      <c r="D1790" s="71">
        <v>1.304</v>
      </c>
      <c r="E1790" s="71">
        <v>45.687331499999999</v>
      </c>
    </row>
    <row r="1791" spans="1:5" x14ac:dyDescent="0.2">
      <c r="A1791" s="70" t="s">
        <v>2640</v>
      </c>
      <c r="B1791" s="70" t="s">
        <v>2639</v>
      </c>
      <c r="C1791" s="70" t="s">
        <v>2640</v>
      </c>
      <c r="D1791" s="71">
        <v>1.052</v>
      </c>
      <c r="E1791" s="71">
        <v>45.535714300000002</v>
      </c>
    </row>
    <row r="1792" spans="1:5" x14ac:dyDescent="0.2">
      <c r="A1792" s="70" t="s">
        <v>2642</v>
      </c>
      <c r="B1792" s="70" t="s">
        <v>2641</v>
      </c>
      <c r="C1792" s="70" t="s">
        <v>2642</v>
      </c>
      <c r="D1792" s="71">
        <v>2.448</v>
      </c>
      <c r="E1792" s="71">
        <v>59.411764699999999</v>
      </c>
    </row>
    <row r="1793" spans="1:5" x14ac:dyDescent="0.2">
      <c r="A1793" s="70" t="s">
        <v>2642</v>
      </c>
      <c r="B1793" s="70" t="s">
        <v>2641</v>
      </c>
      <c r="C1793" s="70" t="s">
        <v>2642</v>
      </c>
      <c r="D1793" s="71">
        <v>2.448</v>
      </c>
      <c r="E1793" s="71">
        <v>56.25</v>
      </c>
    </row>
    <row r="1794" spans="1:5" x14ac:dyDescent="0.2">
      <c r="A1794" s="70" t="s">
        <v>2644</v>
      </c>
      <c r="B1794" s="70" t="s">
        <v>2643</v>
      </c>
      <c r="C1794" s="70" t="s">
        <v>2644</v>
      </c>
      <c r="D1794" s="71">
        <v>0.74299999999999999</v>
      </c>
      <c r="E1794" s="71">
        <v>9.2391304000000005</v>
      </c>
    </row>
    <row r="1795" spans="1:5" x14ac:dyDescent="0.2">
      <c r="A1795" s="70" t="s">
        <v>2646</v>
      </c>
      <c r="B1795" s="70" t="s">
        <v>2645</v>
      </c>
      <c r="C1795" s="70" t="s">
        <v>2646</v>
      </c>
      <c r="D1795" s="71">
        <v>2.7789999999999999</v>
      </c>
      <c r="E1795" s="71">
        <v>54.761904800000003</v>
      </c>
    </row>
    <row r="1796" spans="1:5" x14ac:dyDescent="0.2">
      <c r="A1796" s="70" t="s">
        <v>2648</v>
      </c>
      <c r="B1796" s="70" t="s">
        <v>2647</v>
      </c>
      <c r="C1796" s="70" t="s">
        <v>2648</v>
      </c>
      <c r="D1796" s="71">
        <v>1.056</v>
      </c>
      <c r="E1796" s="71">
        <v>26.811594199999998</v>
      </c>
    </row>
    <row r="1797" spans="1:5" x14ac:dyDescent="0.2">
      <c r="A1797" s="70" t="s">
        <v>2650</v>
      </c>
      <c r="B1797" s="70" t="s">
        <v>2649</v>
      </c>
      <c r="C1797" s="70" t="s">
        <v>2650</v>
      </c>
      <c r="D1797" s="71">
        <v>0.54200000000000004</v>
      </c>
      <c r="E1797" s="71">
        <v>23.611111099999999</v>
      </c>
    </row>
    <row r="1798" spans="1:5" x14ac:dyDescent="0.2">
      <c r="A1798" s="70" t="s">
        <v>2650</v>
      </c>
      <c r="B1798" s="70" t="s">
        <v>2649</v>
      </c>
      <c r="C1798" s="70" t="s">
        <v>2650</v>
      </c>
      <c r="D1798" s="71">
        <v>0.54200000000000004</v>
      </c>
      <c r="E1798" s="71">
        <v>9.4230768999999999</v>
      </c>
    </row>
    <row r="1799" spans="1:5" x14ac:dyDescent="0.2">
      <c r="A1799" s="70" t="s">
        <v>2652</v>
      </c>
      <c r="B1799" s="70" t="s">
        <v>2651</v>
      </c>
      <c r="C1799" s="70" t="s">
        <v>2652</v>
      </c>
      <c r="D1799" s="71">
        <v>3.13</v>
      </c>
      <c r="E1799" s="71">
        <v>74.561403499999997</v>
      </c>
    </row>
    <row r="1800" spans="1:5" x14ac:dyDescent="0.2">
      <c r="A1800" s="70" t="s">
        <v>2654</v>
      </c>
      <c r="B1800" s="70" t="s">
        <v>2653</v>
      </c>
      <c r="C1800" s="70" t="s">
        <v>2654</v>
      </c>
      <c r="D1800" s="71">
        <v>3.968</v>
      </c>
      <c r="E1800" s="71">
        <v>77.592592600000003</v>
      </c>
    </row>
    <row r="1801" spans="1:5" x14ac:dyDescent="0.2">
      <c r="A1801" s="70" t="s">
        <v>23633</v>
      </c>
      <c r="B1801" s="70" t="s">
        <v>23634</v>
      </c>
      <c r="C1801" s="70" t="s">
        <v>23633</v>
      </c>
      <c r="D1801" s="71">
        <v>2.5289999999999999</v>
      </c>
      <c r="E1801" s="71">
        <v>51.290322600000003</v>
      </c>
    </row>
    <row r="1802" spans="1:5" x14ac:dyDescent="0.2">
      <c r="A1802" s="70" t="s">
        <v>2656</v>
      </c>
      <c r="B1802" s="70" t="s">
        <v>2655</v>
      </c>
      <c r="C1802" s="70" t="s">
        <v>2656</v>
      </c>
      <c r="D1802" s="71">
        <v>1.0629999999999999</v>
      </c>
      <c r="E1802" s="71">
        <v>17.96875</v>
      </c>
    </row>
    <row r="1803" spans="1:5" x14ac:dyDescent="0.2">
      <c r="A1803" s="70" t="s">
        <v>2658</v>
      </c>
      <c r="B1803" s="70" t="s">
        <v>2657</v>
      </c>
      <c r="C1803" s="70" t="s">
        <v>2658</v>
      </c>
      <c r="D1803" s="71">
        <v>0.65500000000000003</v>
      </c>
      <c r="E1803" s="71">
        <v>40.909090900000002</v>
      </c>
    </row>
    <row r="1804" spans="1:5" x14ac:dyDescent="0.2">
      <c r="A1804" s="70" t="s">
        <v>2658</v>
      </c>
      <c r="B1804" s="70" t="s">
        <v>2657</v>
      </c>
      <c r="C1804" s="70" t="s">
        <v>2658</v>
      </c>
      <c r="D1804" s="71">
        <v>0.65500000000000003</v>
      </c>
      <c r="E1804" s="71">
        <v>21.7592593</v>
      </c>
    </row>
    <row r="1805" spans="1:5" x14ac:dyDescent="0.2">
      <c r="A1805" s="70" t="s">
        <v>2660</v>
      </c>
      <c r="B1805" s="70" t="s">
        <v>2659</v>
      </c>
      <c r="C1805" s="70" t="s">
        <v>2660</v>
      </c>
      <c r="D1805" s="71">
        <v>1.8380000000000001</v>
      </c>
      <c r="E1805" s="71">
        <v>46.904761899999997</v>
      </c>
    </row>
    <row r="1806" spans="1:5" x14ac:dyDescent="0.2">
      <c r="A1806" s="70" t="s">
        <v>2662</v>
      </c>
      <c r="B1806" s="70" t="s">
        <v>2661</v>
      </c>
      <c r="C1806" s="70" t="s">
        <v>2662</v>
      </c>
      <c r="D1806" s="71">
        <v>0.76700000000000002</v>
      </c>
      <c r="E1806" s="71">
        <v>21.698113200000002</v>
      </c>
    </row>
    <row r="1807" spans="1:5" x14ac:dyDescent="0.2">
      <c r="A1807" s="70" t="s">
        <v>2662</v>
      </c>
      <c r="B1807" s="70" t="s">
        <v>2661</v>
      </c>
      <c r="C1807" s="70" t="s">
        <v>2662</v>
      </c>
      <c r="D1807" s="71">
        <v>0.76700000000000002</v>
      </c>
      <c r="E1807" s="71">
        <v>8.2236841999999992</v>
      </c>
    </row>
    <row r="1808" spans="1:5" x14ac:dyDescent="0.2">
      <c r="A1808" s="70" t="s">
        <v>2664</v>
      </c>
      <c r="B1808" s="70" t="s">
        <v>2663</v>
      </c>
      <c r="C1808" s="70" t="s">
        <v>2664</v>
      </c>
      <c r="D1808" s="71">
        <v>0.29099999999999998</v>
      </c>
      <c r="E1808" s="71">
        <v>12.222222199999999</v>
      </c>
    </row>
    <row r="1809" spans="1:5" x14ac:dyDescent="0.2">
      <c r="A1809" s="70" t="s">
        <v>2666</v>
      </c>
      <c r="B1809" s="70" t="s">
        <v>2665</v>
      </c>
      <c r="C1809" s="70" t="s">
        <v>2666</v>
      </c>
      <c r="D1809" s="71">
        <v>0.33300000000000002</v>
      </c>
      <c r="E1809" s="71">
        <v>10.7142857</v>
      </c>
    </row>
    <row r="1810" spans="1:5" x14ac:dyDescent="0.2">
      <c r="A1810" s="70" t="s">
        <v>2666</v>
      </c>
      <c r="B1810" s="70" t="s">
        <v>2665</v>
      </c>
      <c r="C1810" s="70" t="s">
        <v>2666</v>
      </c>
      <c r="D1810" s="71">
        <v>0.33300000000000002</v>
      </c>
      <c r="E1810" s="71">
        <v>8.9473684000000002</v>
      </c>
    </row>
    <row r="1811" spans="1:5" x14ac:dyDescent="0.2">
      <c r="A1811" s="70" t="s">
        <v>2666</v>
      </c>
      <c r="B1811" s="70" t="s">
        <v>2665</v>
      </c>
      <c r="C1811" s="70" t="s">
        <v>2666</v>
      </c>
      <c r="D1811" s="71">
        <v>0.33300000000000002</v>
      </c>
      <c r="E1811" s="71">
        <v>1.7241378999999999</v>
      </c>
    </row>
    <row r="1812" spans="1:5" x14ac:dyDescent="0.2">
      <c r="A1812" s="70" t="s">
        <v>2668</v>
      </c>
      <c r="B1812" s="70" t="s">
        <v>2667</v>
      </c>
      <c r="C1812" s="70" t="s">
        <v>2668</v>
      </c>
      <c r="D1812" s="71">
        <v>0.621</v>
      </c>
      <c r="E1812" s="71">
        <v>19.306930699999999</v>
      </c>
    </row>
    <row r="1813" spans="1:5" x14ac:dyDescent="0.2">
      <c r="A1813" s="70" t="s">
        <v>2670</v>
      </c>
      <c r="B1813" s="70" t="s">
        <v>2669</v>
      </c>
      <c r="C1813" s="70" t="s">
        <v>2670</v>
      </c>
      <c r="D1813" s="71">
        <v>0.98799999999999999</v>
      </c>
      <c r="E1813" s="71">
        <v>28.048780499999999</v>
      </c>
    </row>
    <row r="1814" spans="1:5" x14ac:dyDescent="0.2">
      <c r="A1814" s="70" t="s">
        <v>2672</v>
      </c>
      <c r="B1814" s="70" t="s">
        <v>2671</v>
      </c>
      <c r="C1814" s="70" t="s">
        <v>2672</v>
      </c>
      <c r="D1814" s="71">
        <v>1.2470000000000001</v>
      </c>
      <c r="E1814" s="71">
        <v>16.071428600000001</v>
      </c>
    </row>
    <row r="1815" spans="1:5" x14ac:dyDescent="0.2">
      <c r="A1815" s="70" t="s">
        <v>2672</v>
      </c>
      <c r="B1815" s="70" t="s">
        <v>2671</v>
      </c>
      <c r="C1815" s="70" t="s">
        <v>2672</v>
      </c>
      <c r="D1815" s="71">
        <v>1.2470000000000001</v>
      </c>
      <c r="E1815" s="71">
        <v>7.9113924000000004</v>
      </c>
    </row>
    <row r="1816" spans="1:5" x14ac:dyDescent="0.2">
      <c r="A1816" s="70" t="s">
        <v>23635</v>
      </c>
      <c r="B1816" s="70" t="s">
        <v>23636</v>
      </c>
      <c r="C1816" s="70" t="s">
        <v>23635</v>
      </c>
      <c r="D1816" s="71">
        <v>1.903</v>
      </c>
      <c r="E1816" s="71">
        <v>50</v>
      </c>
    </row>
    <row r="1817" spans="1:5" x14ac:dyDescent="0.2">
      <c r="A1817" s="70" t="s">
        <v>2674</v>
      </c>
      <c r="B1817" s="70" t="s">
        <v>2673</v>
      </c>
      <c r="C1817" s="70" t="s">
        <v>2674</v>
      </c>
      <c r="D1817" s="71">
        <v>1.94</v>
      </c>
      <c r="E1817" s="71">
        <v>54.347826099999999</v>
      </c>
    </row>
    <row r="1818" spans="1:5" x14ac:dyDescent="0.2">
      <c r="A1818" s="70" t="s">
        <v>2674</v>
      </c>
      <c r="B1818" s="70" t="s">
        <v>2673</v>
      </c>
      <c r="C1818" s="70" t="s">
        <v>2674</v>
      </c>
      <c r="D1818" s="71">
        <v>1.94</v>
      </c>
      <c r="E1818" s="71">
        <v>46.8911917</v>
      </c>
    </row>
    <row r="1819" spans="1:5" x14ac:dyDescent="0.2">
      <c r="A1819" s="70" t="s">
        <v>2678</v>
      </c>
      <c r="B1819" s="70" t="s">
        <v>2677</v>
      </c>
      <c r="C1819" s="70" t="s">
        <v>2678</v>
      </c>
      <c r="D1819" s="71">
        <v>0.54900000000000004</v>
      </c>
      <c r="E1819" s="71">
        <v>15.2631579</v>
      </c>
    </row>
    <row r="1820" spans="1:5" x14ac:dyDescent="0.2">
      <c r="A1820" s="70" t="s">
        <v>2680</v>
      </c>
      <c r="B1820" s="70" t="s">
        <v>2679</v>
      </c>
      <c r="C1820" s="70" t="s">
        <v>2680</v>
      </c>
      <c r="D1820" s="71">
        <v>1.147</v>
      </c>
      <c r="E1820" s="71">
        <v>25.862069000000002</v>
      </c>
    </row>
    <row r="1821" spans="1:5" x14ac:dyDescent="0.2">
      <c r="A1821" s="70" t="s">
        <v>2682</v>
      </c>
      <c r="B1821" s="70" t="s">
        <v>2681</v>
      </c>
      <c r="C1821" s="70" t="s">
        <v>2682</v>
      </c>
      <c r="D1821" s="71">
        <v>0.8</v>
      </c>
      <c r="E1821" s="71">
        <v>65.555555600000005</v>
      </c>
    </row>
    <row r="1822" spans="1:5" x14ac:dyDescent="0.2">
      <c r="A1822" s="70" t="s">
        <v>2682</v>
      </c>
      <c r="B1822" s="70" t="s">
        <v>2681</v>
      </c>
      <c r="C1822" s="70" t="s">
        <v>2682</v>
      </c>
      <c r="D1822" s="71">
        <v>0.8</v>
      </c>
      <c r="E1822" s="71">
        <v>51.298701299999998</v>
      </c>
    </row>
    <row r="1823" spans="1:5" x14ac:dyDescent="0.2">
      <c r="A1823" s="70" t="s">
        <v>2684</v>
      </c>
      <c r="B1823" s="70" t="s">
        <v>2683</v>
      </c>
      <c r="C1823" s="70" t="s">
        <v>2684</v>
      </c>
      <c r="D1823" s="71">
        <v>0.47399999999999998</v>
      </c>
      <c r="E1823" s="71">
        <v>25.324675299999999</v>
      </c>
    </row>
    <row r="1824" spans="1:5" x14ac:dyDescent="0.2">
      <c r="A1824" s="70" t="s">
        <v>2686</v>
      </c>
      <c r="B1824" s="70" t="s">
        <v>2685</v>
      </c>
      <c r="C1824" s="70" t="s">
        <v>2686</v>
      </c>
      <c r="D1824" s="71">
        <v>0.28199999999999997</v>
      </c>
      <c r="E1824" s="71">
        <v>7.7777778</v>
      </c>
    </row>
    <row r="1825" spans="1:5" x14ac:dyDescent="0.2">
      <c r="A1825" s="70" t="s">
        <v>2628</v>
      </c>
      <c r="B1825" s="70" t="s">
        <v>2627</v>
      </c>
      <c r="C1825" s="70" t="s">
        <v>2628</v>
      </c>
      <c r="D1825" s="71">
        <v>1.6639999999999999</v>
      </c>
      <c r="E1825" s="71">
        <v>67.460317500000002</v>
      </c>
    </row>
    <row r="1826" spans="1:5" x14ac:dyDescent="0.2">
      <c r="A1826" s="70" t="s">
        <v>2688</v>
      </c>
      <c r="B1826" s="70" t="s">
        <v>2687</v>
      </c>
      <c r="C1826" s="70" t="s">
        <v>2688</v>
      </c>
      <c r="D1826" s="71">
        <v>0.48499999999999999</v>
      </c>
      <c r="E1826" s="71">
        <v>7.9514825</v>
      </c>
    </row>
    <row r="1827" spans="1:5" x14ac:dyDescent="0.2">
      <c r="A1827" s="70" t="s">
        <v>2708</v>
      </c>
      <c r="B1827" s="70" t="s">
        <v>2707</v>
      </c>
      <c r="C1827" s="70" t="s">
        <v>2708</v>
      </c>
      <c r="D1827" s="71">
        <v>2.222</v>
      </c>
      <c r="E1827" s="71">
        <v>61.494252899999999</v>
      </c>
    </row>
    <row r="1828" spans="1:5" x14ac:dyDescent="0.2">
      <c r="A1828" s="70" t="s">
        <v>2708</v>
      </c>
      <c r="B1828" s="70" t="s">
        <v>2707</v>
      </c>
      <c r="C1828" s="70" t="s">
        <v>2708</v>
      </c>
      <c r="D1828" s="71">
        <v>2.222</v>
      </c>
      <c r="E1828" s="71">
        <v>45.192307700000001</v>
      </c>
    </row>
    <row r="1829" spans="1:5" x14ac:dyDescent="0.2">
      <c r="A1829" s="70" t="s">
        <v>2710</v>
      </c>
      <c r="B1829" s="70" t="s">
        <v>2709</v>
      </c>
      <c r="C1829" s="70" t="s">
        <v>2710</v>
      </c>
      <c r="D1829" s="71">
        <v>4.1669999999999998</v>
      </c>
      <c r="E1829" s="71">
        <v>70.6642066</v>
      </c>
    </row>
    <row r="1830" spans="1:5" x14ac:dyDescent="0.2">
      <c r="A1830" s="70" t="s">
        <v>2712</v>
      </c>
      <c r="B1830" s="70" t="s">
        <v>2711</v>
      </c>
      <c r="C1830" s="70" t="s">
        <v>2712</v>
      </c>
      <c r="D1830" s="71">
        <v>1.1870000000000001</v>
      </c>
      <c r="E1830" s="71">
        <v>9.4444444000000001</v>
      </c>
    </row>
    <row r="1831" spans="1:5" x14ac:dyDescent="0.2">
      <c r="A1831" s="70" t="s">
        <v>2712</v>
      </c>
      <c r="B1831" s="70" t="s">
        <v>2711</v>
      </c>
      <c r="C1831" s="70" t="s">
        <v>2712</v>
      </c>
      <c r="D1831" s="71">
        <v>1.1870000000000001</v>
      </c>
      <c r="E1831" s="71">
        <v>7.1428570999999996</v>
      </c>
    </row>
    <row r="1832" spans="1:5" x14ac:dyDescent="0.2">
      <c r="A1832" s="70" t="s">
        <v>2714</v>
      </c>
      <c r="B1832" s="70" t="s">
        <v>2713</v>
      </c>
      <c r="C1832" s="70" t="s">
        <v>2714</v>
      </c>
      <c r="D1832" s="71">
        <v>1.5820000000000001</v>
      </c>
      <c r="E1832" s="71">
        <v>35.714285699999998</v>
      </c>
    </row>
    <row r="1833" spans="1:5" x14ac:dyDescent="0.2">
      <c r="A1833" s="70" t="s">
        <v>2714</v>
      </c>
      <c r="B1833" s="70" t="s">
        <v>2713</v>
      </c>
      <c r="C1833" s="70" t="s">
        <v>2714</v>
      </c>
      <c r="D1833" s="71">
        <v>1.5820000000000001</v>
      </c>
      <c r="E1833" s="71">
        <v>21</v>
      </c>
    </row>
    <row r="1834" spans="1:5" x14ac:dyDescent="0.2">
      <c r="A1834" s="70" t="s">
        <v>2718</v>
      </c>
      <c r="B1834" s="70" t="s">
        <v>2717</v>
      </c>
      <c r="C1834" s="70" t="s">
        <v>2718</v>
      </c>
      <c r="D1834" s="71">
        <v>2.4039999999999999</v>
      </c>
      <c r="E1834" s="71">
        <v>91.711229900000006</v>
      </c>
    </row>
    <row r="1835" spans="1:5" x14ac:dyDescent="0.2">
      <c r="A1835" s="70" t="s">
        <v>2718</v>
      </c>
      <c r="B1835" s="70" t="s">
        <v>2717</v>
      </c>
      <c r="C1835" s="70" t="s">
        <v>2718</v>
      </c>
      <c r="D1835" s="71">
        <v>2.4039999999999999</v>
      </c>
      <c r="E1835" s="71">
        <v>81.178707200000005</v>
      </c>
    </row>
    <row r="1836" spans="1:5" x14ac:dyDescent="0.2">
      <c r="A1836" s="70" t="s">
        <v>2720</v>
      </c>
      <c r="B1836" s="70" t="s">
        <v>2719</v>
      </c>
      <c r="C1836" s="70" t="s">
        <v>2720</v>
      </c>
      <c r="D1836" s="71">
        <v>3.706</v>
      </c>
      <c r="E1836" s="71">
        <v>89.694656499999994</v>
      </c>
    </row>
    <row r="1837" spans="1:5" x14ac:dyDescent="0.2">
      <c r="A1837" s="70" t="s">
        <v>2716</v>
      </c>
      <c r="B1837" s="70" t="s">
        <v>2715</v>
      </c>
      <c r="C1837" s="70" t="s">
        <v>2716</v>
      </c>
      <c r="D1837" s="71">
        <v>2.3199999999999998</v>
      </c>
      <c r="E1837" s="71">
        <v>78.897338399999995</v>
      </c>
    </row>
    <row r="1838" spans="1:5" x14ac:dyDescent="0.2">
      <c r="A1838" s="70" t="s">
        <v>23637</v>
      </c>
      <c r="B1838" s="70" t="s">
        <v>23638</v>
      </c>
      <c r="C1838" s="70" t="s">
        <v>23637</v>
      </c>
      <c r="D1838" s="71">
        <v>2.2650000000000001</v>
      </c>
      <c r="E1838" s="71">
        <v>76.6159696</v>
      </c>
    </row>
    <row r="1839" spans="1:5" x14ac:dyDescent="0.2">
      <c r="A1839" s="70" t="s">
        <v>2722</v>
      </c>
      <c r="B1839" s="70" t="s">
        <v>2721</v>
      </c>
      <c r="C1839" s="70" t="s">
        <v>2722</v>
      </c>
      <c r="D1839" s="71">
        <v>0.60299999999999998</v>
      </c>
      <c r="E1839" s="71">
        <v>8.5365853999999999</v>
      </c>
    </row>
    <row r="1840" spans="1:5" x14ac:dyDescent="0.2">
      <c r="A1840" s="70" t="s">
        <v>2724</v>
      </c>
      <c r="B1840" s="70" t="s">
        <v>2723</v>
      </c>
      <c r="C1840" s="70" t="s">
        <v>2724</v>
      </c>
      <c r="D1840" s="71">
        <v>1.1970000000000001</v>
      </c>
      <c r="E1840" s="71">
        <v>41.549295800000003</v>
      </c>
    </row>
    <row r="1841" spans="1:5" x14ac:dyDescent="0.2">
      <c r="A1841" s="70" t="s">
        <v>2726</v>
      </c>
      <c r="B1841" s="70" t="s">
        <v>2725</v>
      </c>
      <c r="C1841" s="70" t="s">
        <v>2726</v>
      </c>
      <c r="D1841" s="71">
        <v>0.98</v>
      </c>
      <c r="E1841" s="71">
        <v>43.145161299999998</v>
      </c>
    </row>
    <row r="1842" spans="1:5" x14ac:dyDescent="0.2">
      <c r="A1842" s="70" t="s">
        <v>2728</v>
      </c>
      <c r="B1842" s="70" t="s">
        <v>2727</v>
      </c>
      <c r="C1842" s="70" t="s">
        <v>2728</v>
      </c>
      <c r="D1842" s="71">
        <v>1.7270000000000001</v>
      </c>
      <c r="E1842" s="71">
        <v>90.895061699999999</v>
      </c>
    </row>
    <row r="1843" spans="1:5" x14ac:dyDescent="0.2">
      <c r="A1843" s="70" t="s">
        <v>2730</v>
      </c>
      <c r="B1843" s="70" t="s">
        <v>2729</v>
      </c>
      <c r="C1843" s="70" t="s">
        <v>2730</v>
      </c>
      <c r="D1843" s="71">
        <v>1.236</v>
      </c>
      <c r="E1843" s="71">
        <v>55.241935499999997</v>
      </c>
    </row>
    <row r="1844" spans="1:5" x14ac:dyDescent="0.2">
      <c r="A1844" s="70" t="s">
        <v>2730</v>
      </c>
      <c r="B1844" s="70" t="s">
        <v>2729</v>
      </c>
      <c r="C1844" s="70" t="s">
        <v>2730</v>
      </c>
      <c r="D1844" s="71">
        <v>1.236</v>
      </c>
      <c r="E1844" s="71">
        <v>44.070080900000001</v>
      </c>
    </row>
    <row r="1845" spans="1:5" x14ac:dyDescent="0.2">
      <c r="A1845" s="70" t="s">
        <v>2730</v>
      </c>
      <c r="B1845" s="70" t="s">
        <v>2729</v>
      </c>
      <c r="C1845" s="70" t="s">
        <v>2730</v>
      </c>
      <c r="D1845" s="71">
        <v>1.236</v>
      </c>
      <c r="E1845" s="71">
        <v>38.235294099999997</v>
      </c>
    </row>
    <row r="1846" spans="1:5" x14ac:dyDescent="0.2">
      <c r="A1846" s="70" t="s">
        <v>2730</v>
      </c>
      <c r="B1846" s="70" t="s">
        <v>2729</v>
      </c>
      <c r="C1846" s="70" t="s">
        <v>2730</v>
      </c>
      <c r="D1846" s="71">
        <v>1.236</v>
      </c>
      <c r="E1846" s="71">
        <v>35.3773585</v>
      </c>
    </row>
    <row r="1847" spans="1:5" x14ac:dyDescent="0.2">
      <c r="A1847" s="70" t="s">
        <v>2732</v>
      </c>
      <c r="B1847" s="70" t="s">
        <v>2731</v>
      </c>
      <c r="C1847" s="70" t="s">
        <v>2732</v>
      </c>
      <c r="D1847" s="71">
        <v>4.0910000000000002</v>
      </c>
      <c r="E1847" s="71">
        <v>87.75</v>
      </c>
    </row>
    <row r="1848" spans="1:5" x14ac:dyDescent="0.2">
      <c r="A1848" s="70" t="s">
        <v>2732</v>
      </c>
      <c r="B1848" s="70" t="s">
        <v>2731</v>
      </c>
      <c r="C1848" s="70" t="s">
        <v>2732</v>
      </c>
      <c r="D1848" s="71">
        <v>4.0910000000000002</v>
      </c>
      <c r="E1848" s="71">
        <v>81.1827957</v>
      </c>
    </row>
    <row r="1849" spans="1:5" x14ac:dyDescent="0.2">
      <c r="A1849" s="70" t="s">
        <v>2732</v>
      </c>
      <c r="B1849" s="70" t="s">
        <v>2731</v>
      </c>
      <c r="C1849" s="70" t="s">
        <v>2732</v>
      </c>
      <c r="D1849" s="71">
        <v>4.0910000000000002</v>
      </c>
      <c r="E1849" s="71">
        <v>71.323529399999998</v>
      </c>
    </row>
    <row r="1850" spans="1:5" x14ac:dyDescent="0.2">
      <c r="A1850" s="70" t="s">
        <v>2741</v>
      </c>
      <c r="B1850" s="70" t="s">
        <v>2740</v>
      </c>
      <c r="C1850" s="70" t="s">
        <v>2741</v>
      </c>
      <c r="D1850" s="71">
        <v>5.8380000000000001</v>
      </c>
      <c r="E1850" s="71">
        <v>87.5</v>
      </c>
    </row>
    <row r="1851" spans="1:5" x14ac:dyDescent="0.2">
      <c r="A1851" s="70" t="s">
        <v>2745</v>
      </c>
      <c r="B1851" s="70" t="s">
        <v>2744</v>
      </c>
      <c r="C1851" s="70" t="s">
        <v>2745</v>
      </c>
      <c r="D1851" s="71">
        <v>1.0640000000000001</v>
      </c>
      <c r="E1851" s="71">
        <v>19.8529412</v>
      </c>
    </row>
    <row r="1852" spans="1:5" x14ac:dyDescent="0.2">
      <c r="A1852" s="70" t="s">
        <v>23639</v>
      </c>
      <c r="B1852" s="70" t="s">
        <v>2733</v>
      </c>
      <c r="C1852" s="70" t="s">
        <v>23639</v>
      </c>
      <c r="D1852" s="71">
        <v>5.6360000000000001</v>
      </c>
      <c r="E1852" s="71">
        <v>84.558823500000003</v>
      </c>
    </row>
    <row r="1853" spans="1:5" x14ac:dyDescent="0.2">
      <c r="A1853" s="70" t="s">
        <v>2739</v>
      </c>
      <c r="B1853" s="70" t="s">
        <v>2738</v>
      </c>
      <c r="C1853" s="70" t="s">
        <v>2739</v>
      </c>
      <c r="D1853" s="71">
        <v>0.5</v>
      </c>
      <c r="E1853" s="71">
        <v>5.1470587999999999</v>
      </c>
    </row>
    <row r="1854" spans="1:5" x14ac:dyDescent="0.2">
      <c r="A1854" s="70" t="s">
        <v>2739</v>
      </c>
      <c r="B1854" s="70" t="s">
        <v>2738</v>
      </c>
      <c r="C1854" s="70" t="s">
        <v>2739</v>
      </c>
      <c r="D1854" s="71">
        <v>0.5</v>
      </c>
      <c r="E1854" s="71">
        <v>4.1176471000000001</v>
      </c>
    </row>
    <row r="1855" spans="1:5" x14ac:dyDescent="0.2">
      <c r="A1855" s="70" t="s">
        <v>2735</v>
      </c>
      <c r="B1855" s="70" t="s">
        <v>2734</v>
      </c>
      <c r="C1855" s="70" t="s">
        <v>2735</v>
      </c>
      <c r="D1855" s="71">
        <v>16</v>
      </c>
      <c r="E1855" s="71">
        <v>96.323529399999998</v>
      </c>
    </row>
    <row r="1856" spans="1:5" x14ac:dyDescent="0.2">
      <c r="A1856" s="70" t="s">
        <v>2737</v>
      </c>
      <c r="B1856" s="70" t="s">
        <v>2736</v>
      </c>
      <c r="C1856" s="70" t="s">
        <v>2737</v>
      </c>
      <c r="D1856" s="71">
        <v>1.8540000000000001</v>
      </c>
      <c r="E1856" s="71">
        <v>41.911764699999999</v>
      </c>
    </row>
    <row r="1857" spans="1:5" x14ac:dyDescent="0.2">
      <c r="A1857" s="70" t="s">
        <v>2737</v>
      </c>
      <c r="B1857" s="70" t="s">
        <v>2736</v>
      </c>
      <c r="C1857" s="70" t="s">
        <v>2737</v>
      </c>
      <c r="D1857" s="71">
        <v>1.8540000000000001</v>
      </c>
      <c r="E1857" s="71">
        <v>40.825688100000001</v>
      </c>
    </row>
    <row r="1858" spans="1:5" x14ac:dyDescent="0.2">
      <c r="A1858" s="70" t="s">
        <v>2743</v>
      </c>
      <c r="B1858" s="70" t="s">
        <v>2742</v>
      </c>
      <c r="C1858" s="70" t="s">
        <v>2743</v>
      </c>
      <c r="D1858" s="71">
        <v>1.4890000000000001</v>
      </c>
      <c r="E1858" s="71">
        <v>33.088235300000001</v>
      </c>
    </row>
    <row r="1859" spans="1:5" x14ac:dyDescent="0.2">
      <c r="A1859" s="70" t="s">
        <v>2747</v>
      </c>
      <c r="B1859" s="70" t="s">
        <v>2746</v>
      </c>
      <c r="C1859" s="70" t="s">
        <v>2747</v>
      </c>
      <c r="D1859" s="71">
        <v>1.1639999999999999</v>
      </c>
      <c r="E1859" s="71">
        <v>22.7941176</v>
      </c>
    </row>
    <row r="1860" spans="1:5" x14ac:dyDescent="0.2">
      <c r="A1860" s="70" t="s">
        <v>2749</v>
      </c>
      <c r="B1860" s="70" t="s">
        <v>2748</v>
      </c>
      <c r="C1860" s="70" t="s">
        <v>2749</v>
      </c>
      <c r="D1860" s="71">
        <v>2.61</v>
      </c>
      <c r="E1860" s="71">
        <v>63.7931034</v>
      </c>
    </row>
    <row r="1861" spans="1:5" x14ac:dyDescent="0.2">
      <c r="A1861" s="70" t="s">
        <v>2749</v>
      </c>
      <c r="B1861" s="70" t="s">
        <v>2748</v>
      </c>
      <c r="C1861" s="70" t="s">
        <v>2749</v>
      </c>
      <c r="D1861" s="71">
        <v>2.61</v>
      </c>
      <c r="E1861" s="71">
        <v>56.617647099999999</v>
      </c>
    </row>
    <row r="1862" spans="1:5" x14ac:dyDescent="0.2">
      <c r="A1862" s="70" t="s">
        <v>2751</v>
      </c>
      <c r="B1862" s="70" t="s">
        <v>2750</v>
      </c>
      <c r="C1862" s="70" t="s">
        <v>2751</v>
      </c>
      <c r="D1862" s="71">
        <v>1.1910000000000001</v>
      </c>
      <c r="E1862" s="71">
        <v>24.264705899999999</v>
      </c>
    </row>
    <row r="1863" spans="1:5" x14ac:dyDescent="0.2">
      <c r="A1863" s="70" t="s">
        <v>2753</v>
      </c>
      <c r="B1863" s="70" t="s">
        <v>2752</v>
      </c>
      <c r="C1863" s="70" t="s">
        <v>2753</v>
      </c>
      <c r="D1863" s="71">
        <v>5.7450000000000001</v>
      </c>
      <c r="E1863" s="71">
        <v>86.029411800000005</v>
      </c>
    </row>
    <row r="1864" spans="1:5" x14ac:dyDescent="0.2">
      <c r="A1864" s="70" t="s">
        <v>2755</v>
      </c>
      <c r="B1864" s="70" t="s">
        <v>2754</v>
      </c>
      <c r="C1864" s="70" t="s">
        <v>2755</v>
      </c>
      <c r="D1864" s="71">
        <v>8.1980000000000004</v>
      </c>
      <c r="E1864" s="71">
        <v>91.911764700000006</v>
      </c>
    </row>
    <row r="1865" spans="1:5" x14ac:dyDescent="0.2">
      <c r="A1865" s="70" t="s">
        <v>2757</v>
      </c>
      <c r="B1865" s="70" t="s">
        <v>2756</v>
      </c>
      <c r="C1865" s="70" t="s">
        <v>2757</v>
      </c>
      <c r="D1865" s="71">
        <v>7.95</v>
      </c>
      <c r="E1865" s="71">
        <v>90.441176499999997</v>
      </c>
    </row>
    <row r="1866" spans="1:5" x14ac:dyDescent="0.2">
      <c r="A1866" s="70" t="s">
        <v>2761</v>
      </c>
      <c r="B1866" s="70" t="s">
        <v>2760</v>
      </c>
      <c r="C1866" s="70" t="s">
        <v>2761</v>
      </c>
      <c r="D1866" s="71">
        <v>0.67</v>
      </c>
      <c r="E1866" s="71">
        <v>11.0294118</v>
      </c>
    </row>
    <row r="1867" spans="1:5" x14ac:dyDescent="0.2">
      <c r="A1867" s="70" t="s">
        <v>2759</v>
      </c>
      <c r="B1867" s="70" t="s">
        <v>2758</v>
      </c>
      <c r="C1867" s="70" t="s">
        <v>2759</v>
      </c>
      <c r="D1867" s="71">
        <v>1.43</v>
      </c>
      <c r="E1867" s="71">
        <v>30.1470588</v>
      </c>
    </row>
    <row r="1868" spans="1:5" x14ac:dyDescent="0.2">
      <c r="A1868" s="70" t="s">
        <v>2763</v>
      </c>
      <c r="B1868" s="70" t="s">
        <v>2762</v>
      </c>
      <c r="C1868" s="70" t="s">
        <v>2763</v>
      </c>
      <c r="D1868" s="71">
        <v>0.68200000000000005</v>
      </c>
      <c r="E1868" s="71">
        <v>18.269230799999999</v>
      </c>
    </row>
    <row r="1869" spans="1:5" x14ac:dyDescent="0.2">
      <c r="A1869" s="70" t="s">
        <v>2765</v>
      </c>
      <c r="B1869" s="70" t="s">
        <v>2764</v>
      </c>
      <c r="C1869" s="70" t="s">
        <v>2765</v>
      </c>
      <c r="D1869" s="71">
        <v>0.48699999999999999</v>
      </c>
      <c r="E1869" s="71">
        <v>0.79365079999999999</v>
      </c>
    </row>
    <row r="1870" spans="1:5" x14ac:dyDescent="0.2">
      <c r="A1870" s="70" t="s">
        <v>2767</v>
      </c>
      <c r="B1870" s="70" t="s">
        <v>2766</v>
      </c>
      <c r="C1870" s="70" t="s">
        <v>2767</v>
      </c>
      <c r="D1870" s="71">
        <v>1.087</v>
      </c>
      <c r="E1870" s="71">
        <v>30.606060599999999</v>
      </c>
    </row>
    <row r="1871" spans="1:5" x14ac:dyDescent="0.2">
      <c r="A1871" s="70" t="s">
        <v>2767</v>
      </c>
      <c r="B1871" s="70" t="s">
        <v>2766</v>
      </c>
      <c r="C1871" s="70" t="s">
        <v>2767</v>
      </c>
      <c r="D1871" s="71">
        <v>1.087</v>
      </c>
      <c r="E1871" s="71">
        <v>13.1578947</v>
      </c>
    </row>
    <row r="1872" spans="1:5" x14ac:dyDescent="0.2">
      <c r="A1872" s="70" t="s">
        <v>2769</v>
      </c>
      <c r="B1872" s="70" t="s">
        <v>2768</v>
      </c>
      <c r="C1872" s="70" t="s">
        <v>2769</v>
      </c>
      <c r="D1872" s="71">
        <v>3.919</v>
      </c>
      <c r="E1872" s="71">
        <v>76.153846200000004</v>
      </c>
    </row>
    <row r="1873" spans="1:5" x14ac:dyDescent="0.2">
      <c r="A1873" s="70" t="s">
        <v>2769</v>
      </c>
      <c r="B1873" s="70" t="s">
        <v>2768</v>
      </c>
      <c r="C1873" s="70" t="s">
        <v>2769</v>
      </c>
      <c r="D1873" s="71">
        <v>3.919</v>
      </c>
      <c r="E1873" s="71">
        <v>69.927536200000006</v>
      </c>
    </row>
    <row r="1874" spans="1:5" x14ac:dyDescent="0.2">
      <c r="A1874" s="70" t="s">
        <v>2771</v>
      </c>
      <c r="B1874" s="70" t="s">
        <v>2770</v>
      </c>
      <c r="C1874" s="70" t="s">
        <v>2771</v>
      </c>
      <c r="D1874" s="71">
        <v>3.968</v>
      </c>
      <c r="E1874" s="71">
        <v>77.692307700000001</v>
      </c>
    </row>
    <row r="1875" spans="1:5" x14ac:dyDescent="0.2">
      <c r="A1875" s="70" t="s">
        <v>2775</v>
      </c>
      <c r="B1875" s="70" t="s">
        <v>2774</v>
      </c>
      <c r="C1875" s="70" t="s">
        <v>2775</v>
      </c>
      <c r="D1875" s="71">
        <v>0.78</v>
      </c>
      <c r="E1875" s="71">
        <v>6.8840579999999996</v>
      </c>
    </row>
    <row r="1876" spans="1:5" x14ac:dyDescent="0.2">
      <c r="A1876" s="70" t="s">
        <v>2773</v>
      </c>
      <c r="B1876" s="70" t="s">
        <v>2772</v>
      </c>
      <c r="C1876" s="70" t="s">
        <v>2773</v>
      </c>
      <c r="D1876" s="71">
        <v>0.54800000000000004</v>
      </c>
      <c r="E1876" s="71">
        <v>7.4468085000000004</v>
      </c>
    </row>
    <row r="1877" spans="1:5" x14ac:dyDescent="0.2">
      <c r="A1877" s="70" t="s">
        <v>2777</v>
      </c>
      <c r="B1877" s="70" t="s">
        <v>2776</v>
      </c>
      <c r="C1877" s="70" t="s">
        <v>2777</v>
      </c>
      <c r="D1877" s="71">
        <v>0.25</v>
      </c>
      <c r="E1877" s="71">
        <v>10.962566799999999</v>
      </c>
    </row>
    <row r="1878" spans="1:5" x14ac:dyDescent="0.2">
      <c r="A1878" s="70" t="s">
        <v>2793</v>
      </c>
      <c r="B1878" s="70" t="s">
        <v>2792</v>
      </c>
      <c r="C1878" s="70" t="s">
        <v>2793</v>
      </c>
      <c r="D1878" s="71">
        <v>1.1060000000000001</v>
      </c>
      <c r="E1878" s="71">
        <v>9.1397849000000004</v>
      </c>
    </row>
    <row r="1879" spans="1:5" x14ac:dyDescent="0.2">
      <c r="A1879" s="70" t="s">
        <v>24824</v>
      </c>
      <c r="B1879" s="70" t="s">
        <v>2794</v>
      </c>
      <c r="C1879" s="70" t="s">
        <v>24824</v>
      </c>
      <c r="D1879" s="71">
        <v>2.3969999999999998</v>
      </c>
      <c r="E1879" s="71">
        <v>48.924731199999997</v>
      </c>
    </row>
    <row r="1880" spans="1:5" x14ac:dyDescent="0.2">
      <c r="A1880" s="70" t="s">
        <v>2785</v>
      </c>
      <c r="B1880" s="70" t="s">
        <v>2784</v>
      </c>
      <c r="C1880" s="70" t="s">
        <v>2785</v>
      </c>
      <c r="D1880" s="71">
        <v>1.4259999999999999</v>
      </c>
      <c r="E1880" s="71">
        <v>32.575757600000003</v>
      </c>
    </row>
    <row r="1881" spans="1:5" x14ac:dyDescent="0.2">
      <c r="A1881" s="70" t="s">
        <v>2785</v>
      </c>
      <c r="B1881" s="70" t="s">
        <v>2784</v>
      </c>
      <c r="C1881" s="70" t="s">
        <v>2785</v>
      </c>
      <c r="D1881" s="71">
        <v>1.4259999999999999</v>
      </c>
      <c r="E1881" s="71">
        <v>14.516128999999999</v>
      </c>
    </row>
    <row r="1882" spans="1:5" x14ac:dyDescent="0.2">
      <c r="A1882" s="70" t="s">
        <v>2779</v>
      </c>
      <c r="B1882" s="70" t="s">
        <v>2778</v>
      </c>
      <c r="C1882" s="70" t="s">
        <v>2779</v>
      </c>
      <c r="D1882" s="71">
        <v>5.4139999999999997</v>
      </c>
      <c r="E1882" s="71">
        <v>90.860215100000005</v>
      </c>
    </row>
    <row r="1883" spans="1:5" x14ac:dyDescent="0.2">
      <c r="A1883" s="70" t="s">
        <v>2779</v>
      </c>
      <c r="B1883" s="70" t="s">
        <v>2778</v>
      </c>
      <c r="C1883" s="70" t="s">
        <v>2779</v>
      </c>
      <c r="D1883" s="71">
        <v>5.4139999999999997</v>
      </c>
      <c r="E1883" s="71">
        <v>86.603773599999997</v>
      </c>
    </row>
    <row r="1884" spans="1:5" x14ac:dyDescent="0.2">
      <c r="A1884" s="70" t="s">
        <v>2781</v>
      </c>
      <c r="B1884" s="70" t="s">
        <v>2780</v>
      </c>
      <c r="C1884" s="70" t="s">
        <v>2781</v>
      </c>
      <c r="D1884" s="71">
        <v>4.0389999999999997</v>
      </c>
      <c r="E1884" s="71">
        <v>77.956989199999995</v>
      </c>
    </row>
    <row r="1885" spans="1:5" x14ac:dyDescent="0.2">
      <c r="A1885" s="70" t="s">
        <v>2781</v>
      </c>
      <c r="B1885" s="70" t="s">
        <v>2780</v>
      </c>
      <c r="C1885" s="70" t="s">
        <v>2781</v>
      </c>
      <c r="D1885" s="71">
        <v>4.0389999999999997</v>
      </c>
      <c r="E1885" s="71">
        <v>73.773584900000003</v>
      </c>
    </row>
    <row r="1886" spans="1:5" x14ac:dyDescent="0.2">
      <c r="A1886" s="70" t="s">
        <v>2783</v>
      </c>
      <c r="B1886" s="70" t="s">
        <v>2782</v>
      </c>
      <c r="C1886" s="70" t="s">
        <v>2783</v>
      </c>
      <c r="D1886" s="71">
        <v>3.6680000000000001</v>
      </c>
      <c r="E1886" s="71">
        <v>71.505376299999995</v>
      </c>
    </row>
    <row r="1887" spans="1:5" x14ac:dyDescent="0.2">
      <c r="A1887" s="70" t="s">
        <v>2787</v>
      </c>
      <c r="B1887" s="70" t="s">
        <v>2786</v>
      </c>
      <c r="C1887" s="70" t="s">
        <v>2787</v>
      </c>
      <c r="D1887" s="71">
        <v>3.5270000000000001</v>
      </c>
      <c r="E1887" s="71">
        <v>70</v>
      </c>
    </row>
    <row r="1888" spans="1:5" x14ac:dyDescent="0.2">
      <c r="A1888" s="70" t="s">
        <v>2789</v>
      </c>
      <c r="B1888" s="70" t="s">
        <v>2788</v>
      </c>
      <c r="C1888" s="70" t="s">
        <v>2789</v>
      </c>
      <c r="D1888" s="71">
        <v>4.6760000000000002</v>
      </c>
      <c r="E1888" s="71">
        <v>86.559139799999997</v>
      </c>
    </row>
    <row r="1889" spans="1:5" x14ac:dyDescent="0.2">
      <c r="A1889" s="70" t="s">
        <v>2791</v>
      </c>
      <c r="B1889" s="70" t="s">
        <v>2790</v>
      </c>
      <c r="C1889" s="70" t="s">
        <v>2791</v>
      </c>
      <c r="D1889" s="71">
        <v>1.879</v>
      </c>
      <c r="E1889" s="71">
        <v>30.645161300000002</v>
      </c>
    </row>
    <row r="1890" spans="1:5" x14ac:dyDescent="0.2">
      <c r="A1890" s="70" t="s">
        <v>2796</v>
      </c>
      <c r="B1890" s="70" t="s">
        <v>2795</v>
      </c>
      <c r="C1890" s="70" t="s">
        <v>2796</v>
      </c>
      <c r="D1890" s="71">
        <v>2.407</v>
      </c>
      <c r="E1890" s="71">
        <v>60.526315799999999</v>
      </c>
    </row>
    <row r="1891" spans="1:5" x14ac:dyDescent="0.2">
      <c r="A1891" s="70" t="s">
        <v>2796</v>
      </c>
      <c r="B1891" s="70" t="s">
        <v>2795</v>
      </c>
      <c r="C1891" s="70" t="s">
        <v>2796</v>
      </c>
      <c r="D1891" s="71">
        <v>2.407</v>
      </c>
      <c r="E1891" s="71">
        <v>58.108108100000003</v>
      </c>
    </row>
    <row r="1892" spans="1:5" x14ac:dyDescent="0.2">
      <c r="A1892" s="70" t="s">
        <v>2798</v>
      </c>
      <c r="B1892" s="70" t="s">
        <v>2797</v>
      </c>
      <c r="C1892" s="70" t="s">
        <v>2798</v>
      </c>
      <c r="D1892" s="71">
        <v>0.27100000000000002</v>
      </c>
      <c r="E1892" s="71">
        <v>7.3529412000000001</v>
      </c>
    </row>
    <row r="1893" spans="1:5" x14ac:dyDescent="0.2">
      <c r="A1893" s="70" t="s">
        <v>2800</v>
      </c>
      <c r="B1893" s="70" t="s">
        <v>2799</v>
      </c>
      <c r="C1893" s="70" t="s">
        <v>2800</v>
      </c>
      <c r="D1893" s="71">
        <v>1.292</v>
      </c>
      <c r="E1893" s="71">
        <v>39.285714300000002</v>
      </c>
    </row>
    <row r="1894" spans="1:5" x14ac:dyDescent="0.2">
      <c r="A1894" s="70" t="s">
        <v>2802</v>
      </c>
      <c r="B1894" s="70" t="s">
        <v>2801</v>
      </c>
      <c r="C1894" s="70" t="s">
        <v>2802</v>
      </c>
      <c r="D1894" s="71">
        <v>1.7370000000000001</v>
      </c>
      <c r="E1894" s="71">
        <v>50</v>
      </c>
    </row>
    <row r="1895" spans="1:5" x14ac:dyDescent="0.2">
      <c r="A1895" s="70" t="s">
        <v>2802</v>
      </c>
      <c r="B1895" s="70" t="s">
        <v>2801</v>
      </c>
      <c r="C1895" s="70" t="s">
        <v>2802</v>
      </c>
      <c r="D1895" s="71">
        <v>1.7370000000000001</v>
      </c>
      <c r="E1895" s="71">
        <v>41.608391599999997</v>
      </c>
    </row>
    <row r="1896" spans="1:5" x14ac:dyDescent="0.2">
      <c r="A1896" s="70" t="s">
        <v>2802</v>
      </c>
      <c r="B1896" s="70" t="s">
        <v>2801</v>
      </c>
      <c r="C1896" s="70" t="s">
        <v>2802</v>
      </c>
      <c r="D1896" s="71">
        <v>1.7370000000000001</v>
      </c>
      <c r="E1896" s="71">
        <v>40.384615400000001</v>
      </c>
    </row>
    <row r="1897" spans="1:5" x14ac:dyDescent="0.2">
      <c r="A1897" s="70" t="s">
        <v>2802</v>
      </c>
      <c r="B1897" s="70" t="s">
        <v>2801</v>
      </c>
      <c r="C1897" s="70" t="s">
        <v>2802</v>
      </c>
      <c r="D1897" s="71">
        <v>1.7370000000000001</v>
      </c>
      <c r="E1897" s="71">
        <v>37.987012999999997</v>
      </c>
    </row>
    <row r="1898" spans="1:5" x14ac:dyDescent="0.2">
      <c r="A1898" s="70" t="s">
        <v>2802</v>
      </c>
      <c r="B1898" s="70" t="s">
        <v>2801</v>
      </c>
      <c r="C1898" s="70" t="s">
        <v>2802</v>
      </c>
      <c r="D1898" s="71">
        <v>1.7370000000000001</v>
      </c>
      <c r="E1898" s="71">
        <v>29.7770701</v>
      </c>
    </row>
    <row r="1899" spans="1:5" x14ac:dyDescent="0.2">
      <c r="A1899" s="70" t="s">
        <v>2804</v>
      </c>
      <c r="B1899" s="70" t="s">
        <v>2803</v>
      </c>
      <c r="C1899" s="70" t="s">
        <v>2804</v>
      </c>
      <c r="D1899" s="71">
        <v>2.6560000000000001</v>
      </c>
      <c r="E1899" s="71">
        <v>74.675324700000004</v>
      </c>
    </row>
    <row r="1900" spans="1:5" x14ac:dyDescent="0.2">
      <c r="A1900" s="70" t="s">
        <v>2806</v>
      </c>
      <c r="B1900" s="70" t="s">
        <v>2805</v>
      </c>
      <c r="C1900" s="70" t="s">
        <v>2806</v>
      </c>
      <c r="D1900" s="71">
        <v>1.893</v>
      </c>
      <c r="E1900" s="71">
        <v>45.402298899999998</v>
      </c>
    </row>
    <row r="1901" spans="1:5" x14ac:dyDescent="0.2">
      <c r="A1901" s="70" t="s">
        <v>2806</v>
      </c>
      <c r="B1901" s="70" t="s">
        <v>2805</v>
      </c>
      <c r="C1901" s="70" t="s">
        <v>2806</v>
      </c>
      <c r="D1901" s="71">
        <v>1.893</v>
      </c>
      <c r="E1901" s="71">
        <v>38.3116883</v>
      </c>
    </row>
    <row r="1902" spans="1:5" x14ac:dyDescent="0.2">
      <c r="A1902" s="70" t="s">
        <v>2808</v>
      </c>
      <c r="B1902" s="70" t="s">
        <v>2807</v>
      </c>
      <c r="C1902" s="70" t="s">
        <v>2808</v>
      </c>
      <c r="D1902" s="71">
        <v>0.10100000000000001</v>
      </c>
      <c r="E1902" s="71">
        <v>4.4117647</v>
      </c>
    </row>
    <row r="1903" spans="1:5" x14ac:dyDescent="0.2">
      <c r="A1903" s="70" t="s">
        <v>2810</v>
      </c>
      <c r="B1903" s="70" t="s">
        <v>2809</v>
      </c>
      <c r="C1903" s="70" t="s">
        <v>2810</v>
      </c>
      <c r="D1903" s="71">
        <v>1.5489999999999999</v>
      </c>
      <c r="E1903" s="71">
        <v>41.6666667</v>
      </c>
    </row>
    <row r="1904" spans="1:5" x14ac:dyDescent="0.2">
      <c r="A1904" s="70" t="s">
        <v>2810</v>
      </c>
      <c r="B1904" s="70" t="s">
        <v>2809</v>
      </c>
      <c r="C1904" s="70" t="s">
        <v>2810</v>
      </c>
      <c r="D1904" s="71">
        <v>1.5489999999999999</v>
      </c>
      <c r="E1904" s="71">
        <v>35.185185199999999</v>
      </c>
    </row>
    <row r="1905" spans="1:5" x14ac:dyDescent="0.2">
      <c r="A1905" s="70" t="s">
        <v>2810</v>
      </c>
      <c r="B1905" s="70" t="s">
        <v>2809</v>
      </c>
      <c r="C1905" s="70" t="s">
        <v>2810</v>
      </c>
      <c r="D1905" s="71">
        <v>1.5489999999999999</v>
      </c>
      <c r="E1905" s="71">
        <v>13.099631</v>
      </c>
    </row>
    <row r="1906" spans="1:5" x14ac:dyDescent="0.2">
      <c r="A1906" s="70" t="s">
        <v>2812</v>
      </c>
      <c r="B1906" s="70" t="s">
        <v>2811</v>
      </c>
      <c r="C1906" s="70" t="s">
        <v>2812</v>
      </c>
      <c r="D1906" s="71">
        <v>2.1080000000000001</v>
      </c>
      <c r="E1906" s="71">
        <v>68.981481500000001</v>
      </c>
    </row>
    <row r="1907" spans="1:5" x14ac:dyDescent="0.2">
      <c r="A1907" s="70" t="s">
        <v>2814</v>
      </c>
      <c r="B1907" s="70" t="s">
        <v>2813</v>
      </c>
      <c r="C1907" s="70" t="s">
        <v>2814</v>
      </c>
      <c r="D1907" s="71">
        <v>2.113</v>
      </c>
      <c r="E1907" s="71">
        <v>89.436619699999994</v>
      </c>
    </row>
    <row r="1908" spans="1:5" x14ac:dyDescent="0.2">
      <c r="A1908" s="70" t="s">
        <v>2814</v>
      </c>
      <c r="B1908" s="70" t="s">
        <v>2813</v>
      </c>
      <c r="C1908" s="70" t="s">
        <v>2814</v>
      </c>
      <c r="D1908" s="71">
        <v>2.113</v>
      </c>
      <c r="E1908" s="71">
        <v>83.333333300000007</v>
      </c>
    </row>
    <row r="1909" spans="1:5" x14ac:dyDescent="0.2">
      <c r="A1909" s="70" t="s">
        <v>2816</v>
      </c>
      <c r="B1909" s="70" t="s">
        <v>2815</v>
      </c>
      <c r="C1909" s="70" t="s">
        <v>2816</v>
      </c>
      <c r="D1909" s="71">
        <v>2.1139999999999999</v>
      </c>
      <c r="E1909" s="71">
        <v>91.071428600000004</v>
      </c>
    </row>
    <row r="1910" spans="1:5" x14ac:dyDescent="0.2">
      <c r="A1910" s="70" t="s">
        <v>2818</v>
      </c>
      <c r="B1910" s="70" t="s">
        <v>2817</v>
      </c>
      <c r="C1910" s="70" t="s">
        <v>2818</v>
      </c>
      <c r="D1910" s="71">
        <v>1.4359999999999999</v>
      </c>
      <c r="E1910" s="71">
        <v>36.904761899999997</v>
      </c>
    </row>
    <row r="1911" spans="1:5" x14ac:dyDescent="0.2">
      <c r="A1911" s="70" t="s">
        <v>2917</v>
      </c>
      <c r="B1911" s="70" t="s">
        <v>2916</v>
      </c>
      <c r="C1911" s="70" t="s">
        <v>2917</v>
      </c>
      <c r="D1911" s="71">
        <v>1.5509999999999999</v>
      </c>
      <c r="E1911" s="71">
        <v>34.226190500000001</v>
      </c>
    </row>
    <row r="1912" spans="1:5" x14ac:dyDescent="0.2">
      <c r="A1912" s="70" t="s">
        <v>2919</v>
      </c>
      <c r="B1912" s="70" t="s">
        <v>2918</v>
      </c>
      <c r="C1912" s="70" t="s">
        <v>2919</v>
      </c>
      <c r="D1912" s="71">
        <v>1.552</v>
      </c>
      <c r="E1912" s="71">
        <v>63.861386099999997</v>
      </c>
    </row>
    <row r="1913" spans="1:5" x14ac:dyDescent="0.2">
      <c r="A1913" s="70" t="s">
        <v>2921</v>
      </c>
      <c r="B1913" s="70" t="s">
        <v>2920</v>
      </c>
      <c r="C1913" s="70" t="s">
        <v>2921</v>
      </c>
      <c r="D1913" s="71">
        <v>0.61699999999999999</v>
      </c>
      <c r="E1913" s="71">
        <v>29.929577500000001</v>
      </c>
    </row>
    <row r="1914" spans="1:5" x14ac:dyDescent="0.2">
      <c r="A1914" s="70" t="s">
        <v>24825</v>
      </c>
      <c r="B1914" s="70" t="s">
        <v>23640</v>
      </c>
      <c r="C1914" s="70" t="s">
        <v>13887</v>
      </c>
      <c r="D1914" s="71">
        <v>0.54200000000000004</v>
      </c>
      <c r="E1914" s="71">
        <v>14.516128999999999</v>
      </c>
    </row>
    <row r="1915" spans="1:5" x14ac:dyDescent="0.2">
      <c r="A1915" s="70" t="s">
        <v>24825</v>
      </c>
      <c r="B1915" s="70" t="s">
        <v>23640</v>
      </c>
      <c r="C1915" s="70" t="s">
        <v>13887</v>
      </c>
      <c r="D1915" s="71">
        <v>0.54200000000000004</v>
      </c>
      <c r="E1915" s="71">
        <v>6.9105691</v>
      </c>
    </row>
    <row r="1916" spans="1:5" x14ac:dyDescent="0.2">
      <c r="A1916" s="70" t="s">
        <v>2925</v>
      </c>
      <c r="B1916" s="70" t="s">
        <v>2924</v>
      </c>
      <c r="C1916" s="70" t="s">
        <v>2925</v>
      </c>
      <c r="D1916" s="71">
        <v>1.7889999999999999</v>
      </c>
      <c r="E1916" s="71">
        <v>38.970588200000002</v>
      </c>
    </row>
    <row r="1917" spans="1:5" x14ac:dyDescent="0.2">
      <c r="A1917" s="70" t="s">
        <v>23641</v>
      </c>
      <c r="B1917" s="70" t="s">
        <v>2861</v>
      </c>
      <c r="C1917" s="70" t="s">
        <v>23641</v>
      </c>
      <c r="D1917" s="71">
        <v>0.622</v>
      </c>
      <c r="E1917" s="71">
        <v>10.4562738</v>
      </c>
    </row>
    <row r="1918" spans="1:5" x14ac:dyDescent="0.2">
      <c r="A1918" s="70" t="s">
        <v>23642</v>
      </c>
      <c r="B1918" s="70" t="s">
        <v>2926</v>
      </c>
      <c r="C1918" s="70" t="s">
        <v>23642</v>
      </c>
      <c r="D1918" s="71">
        <v>1.956</v>
      </c>
      <c r="E1918" s="71">
        <v>64.068441100000001</v>
      </c>
    </row>
    <row r="1919" spans="1:5" x14ac:dyDescent="0.2">
      <c r="A1919" s="70" t="s">
        <v>2928</v>
      </c>
      <c r="B1919" s="70" t="s">
        <v>2927</v>
      </c>
      <c r="C1919" s="70" t="s">
        <v>2928</v>
      </c>
      <c r="D1919" s="71">
        <v>1.157</v>
      </c>
      <c r="E1919" s="71">
        <v>10.1626016</v>
      </c>
    </row>
    <row r="1920" spans="1:5" x14ac:dyDescent="0.2">
      <c r="A1920" s="70" t="s">
        <v>2923</v>
      </c>
      <c r="B1920" s="70" t="s">
        <v>2922</v>
      </c>
      <c r="C1920" s="70" t="s">
        <v>2923</v>
      </c>
      <c r="D1920" s="71">
        <v>1.3069999999999999</v>
      </c>
      <c r="E1920" s="71">
        <v>31.944444399999998</v>
      </c>
    </row>
    <row r="1921" spans="1:5" x14ac:dyDescent="0.2">
      <c r="A1921" s="70" t="s">
        <v>2923</v>
      </c>
      <c r="B1921" s="70" t="s">
        <v>2922</v>
      </c>
      <c r="C1921" s="70" t="s">
        <v>2923</v>
      </c>
      <c r="D1921" s="71">
        <v>1.3069999999999999</v>
      </c>
      <c r="E1921" s="71">
        <v>12.745098</v>
      </c>
    </row>
    <row r="1922" spans="1:5" x14ac:dyDescent="0.2">
      <c r="A1922" s="70" t="s">
        <v>23643</v>
      </c>
      <c r="B1922" s="70" t="s">
        <v>23644</v>
      </c>
      <c r="C1922" s="70" t="s">
        <v>23643</v>
      </c>
      <c r="D1922" s="71">
        <v>0.113</v>
      </c>
      <c r="E1922" s="71">
        <v>0.54945049999999995</v>
      </c>
    </row>
    <row r="1923" spans="1:5" x14ac:dyDescent="0.2">
      <c r="A1923" s="70" t="s">
        <v>2930</v>
      </c>
      <c r="B1923" s="70" t="s">
        <v>2929</v>
      </c>
      <c r="C1923" s="70" t="s">
        <v>2930</v>
      </c>
      <c r="D1923" s="71">
        <v>1.161</v>
      </c>
      <c r="E1923" s="71">
        <v>15.5172414</v>
      </c>
    </row>
    <row r="1924" spans="1:5" x14ac:dyDescent="0.2">
      <c r="A1924" s="70" t="s">
        <v>2932</v>
      </c>
      <c r="B1924" s="70" t="s">
        <v>2931</v>
      </c>
      <c r="C1924" s="70" t="s">
        <v>2932</v>
      </c>
      <c r="D1924" s="71">
        <v>1.423</v>
      </c>
      <c r="E1924" s="71">
        <v>45.512820499999997</v>
      </c>
    </row>
    <row r="1925" spans="1:5" x14ac:dyDescent="0.2">
      <c r="A1925" s="70" t="s">
        <v>2934</v>
      </c>
      <c r="B1925" s="70" t="s">
        <v>2933</v>
      </c>
      <c r="C1925" s="70" t="s">
        <v>2934</v>
      </c>
      <c r="D1925" s="71">
        <v>1.0289999999999999</v>
      </c>
      <c r="E1925" s="71">
        <v>12.580645199999999</v>
      </c>
    </row>
    <row r="1926" spans="1:5" x14ac:dyDescent="0.2">
      <c r="A1926" s="70" t="s">
        <v>2899</v>
      </c>
      <c r="B1926" s="70" t="s">
        <v>2898</v>
      </c>
      <c r="C1926" s="70" t="s">
        <v>2899</v>
      </c>
      <c r="D1926" s="71">
        <v>1.6439999999999999</v>
      </c>
      <c r="E1926" s="71">
        <v>29.878048799999998</v>
      </c>
    </row>
    <row r="1927" spans="1:5" x14ac:dyDescent="0.2">
      <c r="A1927" s="70" t="s">
        <v>2905</v>
      </c>
      <c r="B1927" s="70" t="s">
        <v>2904</v>
      </c>
      <c r="C1927" s="70" t="s">
        <v>2905</v>
      </c>
      <c r="D1927" s="71">
        <v>0.54200000000000004</v>
      </c>
      <c r="E1927" s="71">
        <v>3.6290323</v>
      </c>
    </row>
    <row r="1928" spans="1:5" x14ac:dyDescent="0.2">
      <c r="A1928" s="70" t="s">
        <v>2820</v>
      </c>
      <c r="B1928" s="70" t="s">
        <v>2819</v>
      </c>
      <c r="C1928" s="70" t="s">
        <v>2820</v>
      </c>
      <c r="D1928" s="71">
        <v>0.52</v>
      </c>
      <c r="E1928" s="71">
        <v>22.777777799999999</v>
      </c>
    </row>
    <row r="1929" spans="1:5" x14ac:dyDescent="0.2">
      <c r="A1929" s="70" t="s">
        <v>2822</v>
      </c>
      <c r="B1929" s="70" t="s">
        <v>2821</v>
      </c>
      <c r="C1929" s="70" t="s">
        <v>2822</v>
      </c>
      <c r="D1929" s="71">
        <v>1.371</v>
      </c>
      <c r="E1929" s="71">
        <v>37.5</v>
      </c>
    </row>
    <row r="1930" spans="1:5" x14ac:dyDescent="0.2">
      <c r="A1930" s="70" t="s">
        <v>2895</v>
      </c>
      <c r="B1930" s="70" t="s">
        <v>2894</v>
      </c>
      <c r="C1930" s="70" t="s">
        <v>2895</v>
      </c>
      <c r="D1930" s="71">
        <v>1.323</v>
      </c>
      <c r="E1930" s="71">
        <v>50</v>
      </c>
    </row>
    <row r="1931" spans="1:5" x14ac:dyDescent="0.2">
      <c r="A1931" s="70" t="s">
        <v>2897</v>
      </c>
      <c r="B1931" s="70" t="s">
        <v>2896</v>
      </c>
      <c r="C1931" s="70" t="s">
        <v>2897</v>
      </c>
      <c r="D1931" s="71">
        <v>0.308</v>
      </c>
      <c r="E1931" s="71">
        <v>5.3191489000000001</v>
      </c>
    </row>
    <row r="1932" spans="1:5" x14ac:dyDescent="0.2">
      <c r="A1932" s="70" t="s">
        <v>2901</v>
      </c>
      <c r="B1932" s="70" t="s">
        <v>2900</v>
      </c>
      <c r="C1932" s="70" t="s">
        <v>2901</v>
      </c>
      <c r="D1932" s="71">
        <v>4.657</v>
      </c>
      <c r="E1932" s="71">
        <v>83.548387099999999</v>
      </c>
    </row>
    <row r="1933" spans="1:5" x14ac:dyDescent="0.2">
      <c r="A1933" s="70" t="s">
        <v>2903</v>
      </c>
      <c r="B1933" s="70" t="s">
        <v>2902</v>
      </c>
      <c r="C1933" s="70" t="s">
        <v>2903</v>
      </c>
      <c r="D1933" s="71">
        <v>2.0790000000000002</v>
      </c>
      <c r="E1933" s="71">
        <v>50.518134699999997</v>
      </c>
    </row>
    <row r="1934" spans="1:5" x14ac:dyDescent="0.2">
      <c r="A1934" s="70" t="s">
        <v>2824</v>
      </c>
      <c r="B1934" s="70" t="s">
        <v>2823</v>
      </c>
      <c r="C1934" s="70" t="s">
        <v>2824</v>
      </c>
      <c r="D1934" s="71">
        <v>0.78100000000000003</v>
      </c>
      <c r="E1934" s="71">
        <v>39.444444400000002</v>
      </c>
    </row>
    <row r="1935" spans="1:5" x14ac:dyDescent="0.2">
      <c r="A1935" s="70" t="s">
        <v>2826</v>
      </c>
      <c r="B1935" s="70" t="s">
        <v>2825</v>
      </c>
      <c r="C1935" s="70" t="s">
        <v>2826</v>
      </c>
      <c r="D1935" s="71">
        <v>2.214</v>
      </c>
      <c r="E1935" s="71">
        <v>89.837398399999998</v>
      </c>
    </row>
    <row r="1936" spans="1:5" x14ac:dyDescent="0.2">
      <c r="A1936" s="70" t="s">
        <v>2826</v>
      </c>
      <c r="B1936" s="70" t="s">
        <v>2825</v>
      </c>
      <c r="C1936" s="70" t="s">
        <v>2826</v>
      </c>
      <c r="D1936" s="71">
        <v>2.214</v>
      </c>
      <c r="E1936" s="71">
        <v>34.722222199999997</v>
      </c>
    </row>
    <row r="1937" spans="1:5" x14ac:dyDescent="0.2">
      <c r="A1937" s="70" t="s">
        <v>2828</v>
      </c>
      <c r="B1937" s="70" t="s">
        <v>2827</v>
      </c>
      <c r="C1937" s="70" t="s">
        <v>2828</v>
      </c>
      <c r="D1937" s="71">
        <v>1.401</v>
      </c>
      <c r="E1937" s="71">
        <v>28.021978000000001</v>
      </c>
    </row>
    <row r="1938" spans="1:5" x14ac:dyDescent="0.2">
      <c r="A1938" s="70" t="s">
        <v>2830</v>
      </c>
      <c r="B1938" s="70" t="s">
        <v>2829</v>
      </c>
      <c r="C1938" s="70" t="s">
        <v>2830</v>
      </c>
      <c r="D1938" s="71">
        <v>0.27300000000000002</v>
      </c>
      <c r="E1938" s="71">
        <v>7.3529412000000001</v>
      </c>
    </row>
    <row r="1939" spans="1:5" x14ac:dyDescent="0.2">
      <c r="A1939" s="70" t="s">
        <v>2830</v>
      </c>
      <c r="B1939" s="70" t="s">
        <v>2829</v>
      </c>
      <c r="C1939" s="70" t="s">
        <v>2830</v>
      </c>
      <c r="D1939" s="71">
        <v>0.27300000000000002</v>
      </c>
      <c r="E1939" s="71">
        <v>2.5606469000000001</v>
      </c>
    </row>
    <row r="1940" spans="1:5" x14ac:dyDescent="0.2">
      <c r="A1940" s="70" t="s">
        <v>2832</v>
      </c>
      <c r="B1940" s="70" t="s">
        <v>2831</v>
      </c>
      <c r="C1940" s="70" t="s">
        <v>2832</v>
      </c>
      <c r="D1940" s="71">
        <v>0.78300000000000003</v>
      </c>
      <c r="E1940" s="71">
        <v>22.506738500000001</v>
      </c>
    </row>
    <row r="1941" spans="1:5" x14ac:dyDescent="0.2">
      <c r="A1941" s="70" t="s">
        <v>2834</v>
      </c>
      <c r="B1941" s="70" t="s">
        <v>2833</v>
      </c>
      <c r="C1941" s="70" t="s">
        <v>2834</v>
      </c>
      <c r="D1941" s="71">
        <v>0.71099999999999997</v>
      </c>
      <c r="E1941" s="71">
        <v>18.733153600000001</v>
      </c>
    </row>
    <row r="1942" spans="1:5" x14ac:dyDescent="0.2">
      <c r="A1942" s="70" t="s">
        <v>2836</v>
      </c>
      <c r="B1942" s="70" t="s">
        <v>2835</v>
      </c>
      <c r="C1942" s="70" t="s">
        <v>2836</v>
      </c>
      <c r="D1942" s="71">
        <v>1.5589999999999999</v>
      </c>
      <c r="E1942" s="71">
        <v>48.479087499999999</v>
      </c>
    </row>
    <row r="1943" spans="1:5" x14ac:dyDescent="0.2">
      <c r="A1943" s="70" t="s">
        <v>2838</v>
      </c>
      <c r="B1943" s="70" t="s">
        <v>2837</v>
      </c>
      <c r="C1943" s="70" t="s">
        <v>2838</v>
      </c>
      <c r="D1943" s="71">
        <v>1.1200000000000001</v>
      </c>
      <c r="E1943" s="71">
        <v>12.637362599999999</v>
      </c>
    </row>
    <row r="1944" spans="1:5" x14ac:dyDescent="0.2">
      <c r="A1944" s="70" t="s">
        <v>2840</v>
      </c>
      <c r="B1944" s="70" t="s">
        <v>2839</v>
      </c>
      <c r="C1944" s="70" t="s">
        <v>2840</v>
      </c>
      <c r="D1944" s="71">
        <v>1.22</v>
      </c>
      <c r="E1944" s="71">
        <v>36.6666667</v>
      </c>
    </row>
    <row r="1945" spans="1:5" x14ac:dyDescent="0.2">
      <c r="A1945" s="70" t="s">
        <v>2840</v>
      </c>
      <c r="B1945" s="70" t="s">
        <v>2839</v>
      </c>
      <c r="C1945" s="70" t="s">
        <v>2840</v>
      </c>
      <c r="D1945" s="71">
        <v>1.22</v>
      </c>
      <c r="E1945" s="71">
        <v>23.684210499999999</v>
      </c>
    </row>
    <row r="1946" spans="1:5" x14ac:dyDescent="0.2">
      <c r="A1946" s="70" t="s">
        <v>2842</v>
      </c>
      <c r="B1946" s="70" t="s">
        <v>2841</v>
      </c>
      <c r="C1946" s="70" t="s">
        <v>2842</v>
      </c>
      <c r="D1946" s="71">
        <v>0.63800000000000001</v>
      </c>
      <c r="E1946" s="71">
        <v>27.777777799999999</v>
      </c>
    </row>
    <row r="1947" spans="1:5" x14ac:dyDescent="0.2">
      <c r="A1947" s="70" t="s">
        <v>2844</v>
      </c>
      <c r="B1947" s="70" t="s">
        <v>2843</v>
      </c>
      <c r="C1947" s="70" t="s">
        <v>2844</v>
      </c>
      <c r="D1947" s="71">
        <v>1.37</v>
      </c>
      <c r="E1947" s="71">
        <v>38.970588200000002</v>
      </c>
    </row>
    <row r="1948" spans="1:5" x14ac:dyDescent="0.2">
      <c r="A1948" s="70" t="s">
        <v>2846</v>
      </c>
      <c r="B1948" s="70" t="s">
        <v>2845</v>
      </c>
      <c r="C1948" s="70" t="s">
        <v>2846</v>
      </c>
      <c r="D1948" s="71">
        <v>1.4830000000000001</v>
      </c>
      <c r="E1948" s="71">
        <v>33.928571400000003</v>
      </c>
    </row>
    <row r="1949" spans="1:5" x14ac:dyDescent="0.2">
      <c r="A1949" s="70" t="s">
        <v>2848</v>
      </c>
      <c r="B1949" s="70" t="s">
        <v>2847</v>
      </c>
      <c r="C1949" s="70" t="s">
        <v>2848</v>
      </c>
      <c r="D1949" s="71">
        <v>1.32</v>
      </c>
      <c r="E1949" s="71">
        <v>21.264367799999999</v>
      </c>
    </row>
    <row r="1950" spans="1:5" x14ac:dyDescent="0.2">
      <c r="A1950" s="70" t="s">
        <v>2848</v>
      </c>
      <c r="B1950" s="70" t="s">
        <v>2847</v>
      </c>
      <c r="C1950" s="70" t="s">
        <v>2848</v>
      </c>
      <c r="D1950" s="71">
        <v>1.32</v>
      </c>
      <c r="E1950" s="71">
        <v>13.235294100000001</v>
      </c>
    </row>
    <row r="1951" spans="1:5" x14ac:dyDescent="0.2">
      <c r="A1951" s="70" t="s">
        <v>2850</v>
      </c>
      <c r="B1951" s="70" t="s">
        <v>2849</v>
      </c>
      <c r="C1951" s="70" t="s">
        <v>2850</v>
      </c>
      <c r="D1951" s="71">
        <v>0.46700000000000003</v>
      </c>
      <c r="E1951" s="71">
        <v>7.0342205</v>
      </c>
    </row>
    <row r="1952" spans="1:5" x14ac:dyDescent="0.2">
      <c r="A1952" s="70" t="s">
        <v>2852</v>
      </c>
      <c r="B1952" s="70" t="s">
        <v>2851</v>
      </c>
      <c r="C1952" s="70" t="s">
        <v>2852</v>
      </c>
      <c r="D1952" s="71">
        <v>0.67400000000000004</v>
      </c>
      <c r="E1952" s="71">
        <v>9.3495934999999992</v>
      </c>
    </row>
    <row r="1953" spans="1:5" x14ac:dyDescent="0.2">
      <c r="A1953" s="70" t="s">
        <v>2854</v>
      </c>
      <c r="B1953" s="70" t="s">
        <v>2853</v>
      </c>
      <c r="C1953" s="70" t="s">
        <v>2854</v>
      </c>
      <c r="D1953" s="71">
        <v>1.3859999999999999</v>
      </c>
      <c r="E1953" s="71">
        <v>48.921832899999998</v>
      </c>
    </row>
    <row r="1954" spans="1:5" x14ac:dyDescent="0.2">
      <c r="A1954" s="70" t="s">
        <v>2854</v>
      </c>
      <c r="B1954" s="70" t="s">
        <v>2853</v>
      </c>
      <c r="C1954" s="70" t="s">
        <v>2854</v>
      </c>
      <c r="D1954" s="71">
        <v>1.3859999999999999</v>
      </c>
      <c r="E1954" s="71">
        <v>45.238095199999997</v>
      </c>
    </row>
    <row r="1955" spans="1:5" x14ac:dyDescent="0.2">
      <c r="A1955" s="70" t="s">
        <v>2856</v>
      </c>
      <c r="B1955" s="70" t="s">
        <v>2855</v>
      </c>
      <c r="C1955" s="70" t="s">
        <v>2856</v>
      </c>
      <c r="D1955" s="71">
        <v>0.44900000000000001</v>
      </c>
      <c r="E1955" s="71">
        <v>17.222222200000001</v>
      </c>
    </row>
    <row r="1956" spans="1:5" x14ac:dyDescent="0.2">
      <c r="A1956" s="70" t="s">
        <v>2858</v>
      </c>
      <c r="B1956" s="70" t="s">
        <v>2857</v>
      </c>
      <c r="C1956" s="70" t="s">
        <v>2858</v>
      </c>
      <c r="D1956" s="71">
        <v>1.3859999999999999</v>
      </c>
      <c r="E1956" s="71">
        <v>44.230769199999997</v>
      </c>
    </row>
    <row r="1957" spans="1:5" x14ac:dyDescent="0.2">
      <c r="A1957" s="70" t="s">
        <v>2860</v>
      </c>
      <c r="B1957" s="70" t="s">
        <v>2859</v>
      </c>
      <c r="C1957" s="70" t="s">
        <v>2860</v>
      </c>
      <c r="D1957" s="71">
        <v>1.073</v>
      </c>
      <c r="E1957" s="71">
        <v>21.186440699999999</v>
      </c>
    </row>
    <row r="1958" spans="1:5" x14ac:dyDescent="0.2">
      <c r="A1958" s="70" t="s">
        <v>2863</v>
      </c>
      <c r="B1958" s="70" t="s">
        <v>2862</v>
      </c>
      <c r="C1958" s="70" t="s">
        <v>2863</v>
      </c>
      <c r="D1958" s="71">
        <v>1.492</v>
      </c>
      <c r="E1958" s="71">
        <v>27.75</v>
      </c>
    </row>
    <row r="1959" spans="1:5" x14ac:dyDescent="0.2">
      <c r="A1959" s="70" t="s">
        <v>2865</v>
      </c>
      <c r="B1959" s="70" t="s">
        <v>2864</v>
      </c>
      <c r="C1959" s="70" t="s">
        <v>2865</v>
      </c>
      <c r="D1959" s="71">
        <v>0.94399999999999995</v>
      </c>
      <c r="E1959" s="71">
        <v>21.482889700000001</v>
      </c>
    </row>
    <row r="1960" spans="1:5" x14ac:dyDescent="0.2">
      <c r="A1960" s="70" t="s">
        <v>2867</v>
      </c>
      <c r="B1960" s="70" t="s">
        <v>2866</v>
      </c>
      <c r="C1960" s="70" t="s">
        <v>2867</v>
      </c>
      <c r="D1960" s="71">
        <v>1.1879999999999999</v>
      </c>
      <c r="E1960" s="71">
        <v>34.375</v>
      </c>
    </row>
    <row r="1961" spans="1:5" x14ac:dyDescent="0.2">
      <c r="A1961" s="70" t="s">
        <v>23645</v>
      </c>
      <c r="B1961" s="70" t="s">
        <v>23646</v>
      </c>
      <c r="C1961" s="70" t="s">
        <v>23645</v>
      </c>
      <c r="D1961" s="71">
        <v>0.72299999999999998</v>
      </c>
      <c r="E1961" s="71">
        <v>19.090909100000001</v>
      </c>
    </row>
    <row r="1962" spans="1:5" x14ac:dyDescent="0.2">
      <c r="A1962" s="70" t="s">
        <v>2869</v>
      </c>
      <c r="B1962" s="70" t="s">
        <v>2868</v>
      </c>
      <c r="C1962" s="70" t="s">
        <v>2869</v>
      </c>
      <c r="D1962" s="71">
        <v>3.137</v>
      </c>
      <c r="E1962" s="71">
        <v>90.277777799999996</v>
      </c>
    </row>
    <row r="1963" spans="1:5" x14ac:dyDescent="0.2">
      <c r="A1963" s="70" t="s">
        <v>2869</v>
      </c>
      <c r="B1963" s="70" t="s">
        <v>2868</v>
      </c>
      <c r="C1963" s="70" t="s">
        <v>2869</v>
      </c>
      <c r="D1963" s="71">
        <v>3.137</v>
      </c>
      <c r="E1963" s="71">
        <v>71.5827338</v>
      </c>
    </row>
    <row r="1964" spans="1:5" x14ac:dyDescent="0.2">
      <c r="A1964" s="70" t="s">
        <v>2871</v>
      </c>
      <c r="B1964" s="70" t="s">
        <v>2870</v>
      </c>
      <c r="C1964" s="70" t="s">
        <v>2871</v>
      </c>
      <c r="D1964" s="71">
        <v>1.097</v>
      </c>
      <c r="E1964" s="71">
        <v>41.578947399999997</v>
      </c>
    </row>
    <row r="1965" spans="1:5" x14ac:dyDescent="0.2">
      <c r="A1965" s="70" t="s">
        <v>2873</v>
      </c>
      <c r="B1965" s="70" t="s">
        <v>2872</v>
      </c>
      <c r="C1965" s="70" t="s">
        <v>2873</v>
      </c>
      <c r="D1965" s="71">
        <v>0.68400000000000005</v>
      </c>
      <c r="E1965" s="71">
        <v>39.839572199999999</v>
      </c>
    </row>
    <row r="1966" spans="1:5" x14ac:dyDescent="0.2">
      <c r="A1966" s="70" t="s">
        <v>2875</v>
      </c>
      <c r="B1966" s="70" t="s">
        <v>2874</v>
      </c>
      <c r="C1966" s="70" t="s">
        <v>2875</v>
      </c>
      <c r="D1966" s="71">
        <v>1.0649999999999999</v>
      </c>
      <c r="E1966" s="71">
        <v>15.2654867</v>
      </c>
    </row>
    <row r="1967" spans="1:5" x14ac:dyDescent="0.2">
      <c r="A1967" s="70" t="s">
        <v>2875</v>
      </c>
      <c r="B1967" s="70" t="s">
        <v>2874</v>
      </c>
      <c r="C1967" s="70" t="s">
        <v>2875</v>
      </c>
      <c r="D1967" s="71">
        <v>1.0649999999999999</v>
      </c>
      <c r="E1967" s="71">
        <v>12.828947400000001</v>
      </c>
    </row>
    <row r="1968" spans="1:5" x14ac:dyDescent="0.2">
      <c r="A1968" s="70" t="s">
        <v>2879</v>
      </c>
      <c r="B1968" s="70" t="s">
        <v>2878</v>
      </c>
      <c r="C1968" s="70" t="s">
        <v>2879</v>
      </c>
      <c r="D1968" s="71">
        <v>0.76600000000000001</v>
      </c>
      <c r="E1968" s="71">
        <v>23.611111099999999</v>
      </c>
    </row>
    <row r="1969" spans="1:5" x14ac:dyDescent="0.2">
      <c r="A1969" s="70" t="s">
        <v>2877</v>
      </c>
      <c r="B1969" s="70" t="s">
        <v>2876</v>
      </c>
      <c r="C1969" s="70" t="s">
        <v>2877</v>
      </c>
      <c r="D1969" s="71">
        <v>0.4</v>
      </c>
      <c r="E1969" s="71">
        <v>42.5</v>
      </c>
    </row>
    <row r="1970" spans="1:5" x14ac:dyDescent="0.2">
      <c r="A1970" s="70" t="s">
        <v>2877</v>
      </c>
      <c r="B1970" s="70" t="s">
        <v>2876</v>
      </c>
      <c r="C1970" s="70" t="s">
        <v>2877</v>
      </c>
      <c r="D1970" s="71">
        <v>0.4</v>
      </c>
      <c r="E1970" s="71">
        <v>7.5</v>
      </c>
    </row>
    <row r="1971" spans="1:5" x14ac:dyDescent="0.2">
      <c r="A1971" s="70" t="s">
        <v>2881</v>
      </c>
      <c r="B1971" s="70" t="s">
        <v>2880</v>
      </c>
      <c r="C1971" s="70" t="s">
        <v>2881</v>
      </c>
      <c r="D1971" s="71">
        <v>0.97499999999999998</v>
      </c>
      <c r="E1971" s="71">
        <v>11.1398964</v>
      </c>
    </row>
    <row r="1972" spans="1:5" x14ac:dyDescent="0.2">
      <c r="A1972" s="70" t="s">
        <v>2881</v>
      </c>
      <c r="B1972" s="70" t="s">
        <v>2880</v>
      </c>
      <c r="C1972" s="70" t="s">
        <v>2881</v>
      </c>
      <c r="D1972" s="71">
        <v>0.97499999999999998</v>
      </c>
      <c r="E1972" s="71">
        <v>9.7701148999999994</v>
      </c>
    </row>
    <row r="1973" spans="1:5" x14ac:dyDescent="0.2">
      <c r="A1973" s="70" t="s">
        <v>2881</v>
      </c>
      <c r="B1973" s="70" t="s">
        <v>2880</v>
      </c>
      <c r="C1973" s="70" t="s">
        <v>2881</v>
      </c>
      <c r="D1973" s="71">
        <v>0.97499999999999998</v>
      </c>
      <c r="E1973" s="71">
        <v>7.8947368000000004</v>
      </c>
    </row>
    <row r="1974" spans="1:5" x14ac:dyDescent="0.2">
      <c r="A1974" s="70" t="s">
        <v>2881</v>
      </c>
      <c r="B1974" s="70" t="s">
        <v>2880</v>
      </c>
      <c r="C1974" s="70" t="s">
        <v>2881</v>
      </c>
      <c r="D1974" s="71">
        <v>0.97499999999999998</v>
      </c>
      <c r="E1974" s="71">
        <v>6.3725490000000002</v>
      </c>
    </row>
    <row r="1975" spans="1:5" x14ac:dyDescent="0.2">
      <c r="A1975" s="70" t="s">
        <v>2883</v>
      </c>
      <c r="B1975" s="70" t="s">
        <v>2882</v>
      </c>
      <c r="C1975" s="70" t="s">
        <v>2883</v>
      </c>
      <c r="D1975" s="71">
        <v>1.486</v>
      </c>
      <c r="E1975" s="71">
        <v>53.260869599999999</v>
      </c>
    </row>
    <row r="1976" spans="1:5" x14ac:dyDescent="0.2">
      <c r="A1976" s="70" t="s">
        <v>2885</v>
      </c>
      <c r="B1976" s="70" t="s">
        <v>2884</v>
      </c>
      <c r="C1976" s="70" t="s">
        <v>2885</v>
      </c>
      <c r="D1976" s="71">
        <v>1.0569999999999999</v>
      </c>
      <c r="E1976" s="71">
        <v>21.875</v>
      </c>
    </row>
    <row r="1977" spans="1:5" x14ac:dyDescent="0.2">
      <c r="A1977" s="70" t="s">
        <v>2887</v>
      </c>
      <c r="B1977" s="70" t="s">
        <v>2886</v>
      </c>
      <c r="C1977" s="70" t="s">
        <v>2887</v>
      </c>
      <c r="D1977" s="71">
        <v>1.464</v>
      </c>
      <c r="E1977" s="71">
        <v>54.878048800000002</v>
      </c>
    </row>
    <row r="1978" spans="1:5" x14ac:dyDescent="0.2">
      <c r="A1978" s="70" t="s">
        <v>2887</v>
      </c>
      <c r="B1978" s="70" t="s">
        <v>2886</v>
      </c>
      <c r="C1978" s="70" t="s">
        <v>2887</v>
      </c>
      <c r="D1978" s="71">
        <v>1.464</v>
      </c>
      <c r="E1978" s="71">
        <v>26.683937799999999</v>
      </c>
    </row>
    <row r="1979" spans="1:5" x14ac:dyDescent="0.2">
      <c r="A1979" s="70" t="s">
        <v>23647</v>
      </c>
      <c r="B1979" s="70" t="s">
        <v>2888</v>
      </c>
      <c r="C1979" s="70" t="s">
        <v>23647</v>
      </c>
      <c r="D1979" s="71">
        <v>0.91300000000000003</v>
      </c>
      <c r="E1979" s="71">
        <v>21.590909100000001</v>
      </c>
    </row>
    <row r="1980" spans="1:5" x14ac:dyDescent="0.2">
      <c r="A1980" s="70" t="s">
        <v>2890</v>
      </c>
      <c r="B1980" s="70" t="s">
        <v>2889</v>
      </c>
      <c r="C1980" s="70" t="s">
        <v>2890</v>
      </c>
      <c r="D1980" s="71">
        <v>0.622</v>
      </c>
      <c r="E1980" s="71">
        <v>16.369047599999998</v>
      </c>
    </row>
    <row r="1981" spans="1:5" x14ac:dyDescent="0.2">
      <c r="A1981" s="70" t="s">
        <v>2892</v>
      </c>
      <c r="B1981" s="70" t="s">
        <v>2891</v>
      </c>
      <c r="C1981" s="70" t="s">
        <v>2892</v>
      </c>
      <c r="D1981" s="71">
        <v>0.84599999999999997</v>
      </c>
      <c r="E1981" s="71">
        <v>31.25</v>
      </c>
    </row>
    <row r="1982" spans="1:5" x14ac:dyDescent="0.2">
      <c r="A1982" s="70" t="s">
        <v>2907</v>
      </c>
      <c r="B1982" s="70" t="s">
        <v>2906</v>
      </c>
      <c r="C1982" s="70" t="s">
        <v>2907</v>
      </c>
      <c r="D1982" s="71">
        <v>1.0549999999999999</v>
      </c>
      <c r="E1982" s="71">
        <v>18.382352900000001</v>
      </c>
    </row>
    <row r="1983" spans="1:5" x14ac:dyDescent="0.2">
      <c r="A1983" s="70" t="s">
        <v>2909</v>
      </c>
      <c r="B1983" s="70" t="s">
        <v>2908</v>
      </c>
      <c r="C1983" s="70" t="s">
        <v>2909</v>
      </c>
      <c r="D1983" s="71">
        <v>1.458</v>
      </c>
      <c r="E1983" s="71">
        <v>51.086956499999999</v>
      </c>
    </row>
    <row r="1984" spans="1:5" x14ac:dyDescent="0.2">
      <c r="A1984" s="70" t="s">
        <v>2911</v>
      </c>
      <c r="B1984" s="70" t="s">
        <v>2910</v>
      </c>
      <c r="C1984" s="70" t="s">
        <v>2911</v>
      </c>
      <c r="D1984" s="71">
        <v>1.4</v>
      </c>
      <c r="E1984" s="71">
        <v>69.318181800000005</v>
      </c>
    </row>
    <row r="1985" spans="1:5" x14ac:dyDescent="0.2">
      <c r="A1985" s="70" t="s">
        <v>2913</v>
      </c>
      <c r="B1985" s="70" t="s">
        <v>2912</v>
      </c>
      <c r="C1985" s="70" t="s">
        <v>2913</v>
      </c>
      <c r="D1985" s="71">
        <v>0.98499999999999999</v>
      </c>
      <c r="E1985" s="71">
        <v>27.991453</v>
      </c>
    </row>
    <row r="1986" spans="1:5" x14ac:dyDescent="0.2">
      <c r="A1986" s="70" t="s">
        <v>2913</v>
      </c>
      <c r="B1986" s="70" t="s">
        <v>2912</v>
      </c>
      <c r="C1986" s="70" t="s">
        <v>2913</v>
      </c>
      <c r="D1986" s="71">
        <v>0.98499999999999999</v>
      </c>
      <c r="E1986" s="71">
        <v>7</v>
      </c>
    </row>
    <row r="1987" spans="1:5" x14ac:dyDescent="0.2">
      <c r="A1987" s="70" t="s">
        <v>2915</v>
      </c>
      <c r="B1987" s="70" t="s">
        <v>2914</v>
      </c>
      <c r="C1987" s="70" t="s">
        <v>2915</v>
      </c>
      <c r="D1987" s="71">
        <v>1.145</v>
      </c>
      <c r="E1987" s="71">
        <v>51.056337999999997</v>
      </c>
    </row>
    <row r="1988" spans="1:5" x14ac:dyDescent="0.2">
      <c r="A1988" s="70" t="s">
        <v>2936</v>
      </c>
      <c r="B1988" s="70" t="s">
        <v>2935</v>
      </c>
      <c r="C1988" s="70" t="s">
        <v>2936</v>
      </c>
      <c r="D1988" s="71">
        <v>0.433</v>
      </c>
      <c r="E1988" s="71">
        <v>43.5</v>
      </c>
    </row>
    <row r="1989" spans="1:5" x14ac:dyDescent="0.2">
      <c r="A1989" s="70" t="s">
        <v>2938</v>
      </c>
      <c r="B1989" s="70" t="s">
        <v>2937</v>
      </c>
      <c r="C1989" s="70" t="s">
        <v>2938</v>
      </c>
      <c r="D1989" s="71">
        <v>0.53300000000000003</v>
      </c>
      <c r="E1989" s="71">
        <v>3.25</v>
      </c>
    </row>
    <row r="1990" spans="1:5" x14ac:dyDescent="0.2">
      <c r="A1990" s="70" t="s">
        <v>2940</v>
      </c>
      <c r="B1990" s="70" t="s">
        <v>2939</v>
      </c>
      <c r="C1990" s="70" t="s">
        <v>2940</v>
      </c>
      <c r="D1990" s="71">
        <v>0.47899999999999998</v>
      </c>
      <c r="E1990" s="71">
        <v>9.5588235000000008</v>
      </c>
    </row>
    <row r="1991" spans="1:5" x14ac:dyDescent="0.2">
      <c r="A1991" s="70" t="s">
        <v>2942</v>
      </c>
      <c r="B1991" s="70" t="s">
        <v>2941</v>
      </c>
      <c r="C1991" s="70" t="s">
        <v>2942</v>
      </c>
      <c r="D1991" s="71">
        <v>0.3</v>
      </c>
      <c r="E1991" s="71">
        <v>5.2777778</v>
      </c>
    </row>
    <row r="1992" spans="1:5" x14ac:dyDescent="0.2">
      <c r="A1992" s="70" t="s">
        <v>2944</v>
      </c>
      <c r="B1992" s="70" t="s">
        <v>2943</v>
      </c>
      <c r="C1992" s="70" t="s">
        <v>2944</v>
      </c>
      <c r="D1992" s="71">
        <v>1</v>
      </c>
      <c r="E1992" s="71">
        <v>52.0833333</v>
      </c>
    </row>
    <row r="1993" spans="1:5" x14ac:dyDescent="0.2">
      <c r="A1993" s="70" t="s">
        <v>2946</v>
      </c>
      <c r="B1993" s="70" t="s">
        <v>2945</v>
      </c>
      <c r="C1993" s="70" t="s">
        <v>2946</v>
      </c>
      <c r="D1993" s="71">
        <v>4.609</v>
      </c>
      <c r="E1993" s="71">
        <v>92.857142899999999</v>
      </c>
    </row>
    <row r="1994" spans="1:5" x14ac:dyDescent="0.2">
      <c r="A1994" s="70" t="s">
        <v>2948</v>
      </c>
      <c r="B1994" s="70" t="s">
        <v>2947</v>
      </c>
      <c r="C1994" s="70" t="s">
        <v>2948</v>
      </c>
      <c r="D1994" s="71">
        <v>3.7269999999999999</v>
      </c>
      <c r="E1994" s="71">
        <v>88.961039</v>
      </c>
    </row>
    <row r="1995" spans="1:5" x14ac:dyDescent="0.2">
      <c r="A1995" s="70" t="s">
        <v>2948</v>
      </c>
      <c r="B1995" s="70" t="s">
        <v>2947</v>
      </c>
      <c r="C1995" s="70" t="s">
        <v>2948</v>
      </c>
      <c r="D1995" s="71">
        <v>3.7269999999999999</v>
      </c>
      <c r="E1995" s="71">
        <v>87.5</v>
      </c>
    </row>
    <row r="1996" spans="1:5" x14ac:dyDescent="0.2">
      <c r="A1996" s="70" t="s">
        <v>2952</v>
      </c>
      <c r="B1996" s="70" t="s">
        <v>2951</v>
      </c>
      <c r="C1996" s="70" t="s">
        <v>2952</v>
      </c>
      <c r="D1996" s="71">
        <v>2.125</v>
      </c>
      <c r="E1996" s="71">
        <v>22.468354399999999</v>
      </c>
    </row>
    <row r="1997" spans="1:5" x14ac:dyDescent="0.2">
      <c r="A1997" s="70" t="s">
        <v>2950</v>
      </c>
      <c r="B1997" s="70" t="s">
        <v>2949</v>
      </c>
      <c r="C1997" s="70" t="s">
        <v>2950</v>
      </c>
      <c r="D1997" s="71">
        <v>7.7670000000000003</v>
      </c>
      <c r="E1997" s="71">
        <v>89.556961999999999</v>
      </c>
    </row>
    <row r="1998" spans="1:5" x14ac:dyDescent="0.2">
      <c r="A1998" s="70" t="s">
        <v>2958</v>
      </c>
      <c r="B1998" s="70" t="s">
        <v>2957</v>
      </c>
      <c r="C1998" s="70" t="s">
        <v>2958</v>
      </c>
      <c r="D1998" s="71">
        <v>1.857</v>
      </c>
      <c r="E1998" s="71">
        <v>57.870370399999999</v>
      </c>
    </row>
    <row r="1999" spans="1:5" x14ac:dyDescent="0.2">
      <c r="A1999" s="70" t="s">
        <v>2960</v>
      </c>
      <c r="B1999" s="70" t="s">
        <v>2959</v>
      </c>
      <c r="C1999" s="70" t="s">
        <v>2960</v>
      </c>
      <c r="D1999" s="71">
        <v>5.5410000000000004</v>
      </c>
      <c r="E1999" s="71">
        <v>88.533834600000006</v>
      </c>
    </row>
    <row r="2000" spans="1:5" x14ac:dyDescent="0.2">
      <c r="A2000" s="70" t="s">
        <v>2960</v>
      </c>
      <c r="B2000" s="70" t="s">
        <v>2959</v>
      </c>
      <c r="C2000" s="70" t="s">
        <v>2960</v>
      </c>
      <c r="D2000" s="71">
        <v>5.5410000000000004</v>
      </c>
      <c r="E2000" s="71">
        <v>86.5079365</v>
      </c>
    </row>
    <row r="2001" spans="1:5" x14ac:dyDescent="0.2">
      <c r="A2001" s="70" t="s">
        <v>2962</v>
      </c>
      <c r="B2001" s="70" t="s">
        <v>2961</v>
      </c>
      <c r="C2001" s="70" t="s">
        <v>2962</v>
      </c>
      <c r="D2001" s="71">
        <v>0.76400000000000001</v>
      </c>
      <c r="E2001" s="71">
        <v>11.4661654</v>
      </c>
    </row>
    <row r="2002" spans="1:5" x14ac:dyDescent="0.2">
      <c r="A2002" s="70" t="s">
        <v>2962</v>
      </c>
      <c r="B2002" s="70" t="s">
        <v>2961</v>
      </c>
      <c r="C2002" s="70" t="s">
        <v>2962</v>
      </c>
      <c r="D2002" s="71">
        <v>0.76400000000000001</v>
      </c>
      <c r="E2002" s="71">
        <v>3.9682539999999999</v>
      </c>
    </row>
    <row r="2003" spans="1:5" x14ac:dyDescent="0.2">
      <c r="A2003" s="70" t="s">
        <v>2956</v>
      </c>
      <c r="B2003" s="70" t="s">
        <v>2955</v>
      </c>
      <c r="C2003" s="70" t="s">
        <v>2956</v>
      </c>
      <c r="D2003" s="71">
        <v>0.59099999999999997</v>
      </c>
      <c r="E2003" s="71">
        <v>7.03125</v>
      </c>
    </row>
    <row r="2004" spans="1:5" x14ac:dyDescent="0.2">
      <c r="A2004" s="70" t="s">
        <v>2956</v>
      </c>
      <c r="B2004" s="70" t="s">
        <v>2955</v>
      </c>
      <c r="C2004" s="70" t="s">
        <v>2956</v>
      </c>
      <c r="D2004" s="71">
        <v>0.59099999999999997</v>
      </c>
      <c r="E2004" s="71">
        <v>2.3809524</v>
      </c>
    </row>
    <row r="2005" spans="1:5" x14ac:dyDescent="0.2">
      <c r="A2005" s="70" t="s">
        <v>2954</v>
      </c>
      <c r="B2005" s="70" t="s">
        <v>2953</v>
      </c>
      <c r="C2005" s="70" t="s">
        <v>2954</v>
      </c>
      <c r="D2005" s="71">
        <v>5.6689999999999996</v>
      </c>
      <c r="E2005" s="71">
        <v>98.134328400000001</v>
      </c>
    </row>
    <row r="2006" spans="1:5" x14ac:dyDescent="0.2">
      <c r="A2006" s="70" t="s">
        <v>2954</v>
      </c>
      <c r="B2006" s="70" t="s">
        <v>2953</v>
      </c>
      <c r="C2006" s="70" t="s">
        <v>2954</v>
      </c>
      <c r="D2006" s="71">
        <v>5.6689999999999996</v>
      </c>
      <c r="E2006" s="71">
        <v>94.444444399999995</v>
      </c>
    </row>
    <row r="2007" spans="1:5" x14ac:dyDescent="0.2">
      <c r="A2007" s="70" t="s">
        <v>2966</v>
      </c>
      <c r="B2007" s="70" t="s">
        <v>2965</v>
      </c>
      <c r="C2007" s="70" t="s">
        <v>2966</v>
      </c>
      <c r="D2007" s="71">
        <v>2.2000000000000002</v>
      </c>
      <c r="E2007" s="71">
        <v>24.5387454</v>
      </c>
    </row>
    <row r="2008" spans="1:5" x14ac:dyDescent="0.2">
      <c r="A2008" s="70" t="s">
        <v>2964</v>
      </c>
      <c r="B2008" s="70" t="s">
        <v>2963</v>
      </c>
      <c r="C2008" s="70" t="s">
        <v>2964</v>
      </c>
      <c r="D2008" s="71">
        <v>1.3420000000000001</v>
      </c>
      <c r="E2008" s="71">
        <v>30.952380999999999</v>
      </c>
    </row>
    <row r="2009" spans="1:5" x14ac:dyDescent="0.2">
      <c r="A2009" s="70" t="s">
        <v>2964</v>
      </c>
      <c r="B2009" s="70" t="s">
        <v>2963</v>
      </c>
      <c r="C2009" s="70" t="s">
        <v>2964</v>
      </c>
      <c r="D2009" s="71">
        <v>1.3420000000000001</v>
      </c>
      <c r="E2009" s="71">
        <v>20.9558824</v>
      </c>
    </row>
    <row r="2010" spans="1:5" x14ac:dyDescent="0.2">
      <c r="A2010" s="70" t="s">
        <v>2968</v>
      </c>
      <c r="B2010" s="70" t="s">
        <v>2967</v>
      </c>
      <c r="C2010" s="70" t="s">
        <v>2968</v>
      </c>
      <c r="D2010" s="71">
        <v>3.6019999999999999</v>
      </c>
      <c r="E2010" s="71">
        <v>76.785714299999995</v>
      </c>
    </row>
    <row r="2011" spans="1:5" x14ac:dyDescent="0.2">
      <c r="A2011" s="70" t="s">
        <v>2968</v>
      </c>
      <c r="B2011" s="70" t="s">
        <v>2967</v>
      </c>
      <c r="C2011" s="70" t="s">
        <v>2968</v>
      </c>
      <c r="D2011" s="71">
        <v>3.6019999999999999</v>
      </c>
      <c r="E2011" s="71">
        <v>71.691176499999997</v>
      </c>
    </row>
    <row r="2012" spans="1:5" x14ac:dyDescent="0.2">
      <c r="A2012" s="70" t="s">
        <v>2970</v>
      </c>
      <c r="B2012" s="70" t="s">
        <v>2969</v>
      </c>
      <c r="C2012" s="70" t="s">
        <v>2970</v>
      </c>
      <c r="D2012" s="71">
        <v>9.77</v>
      </c>
      <c r="E2012" s="71">
        <v>88.974359000000007</v>
      </c>
    </row>
    <row r="2013" spans="1:5" x14ac:dyDescent="0.2">
      <c r="A2013" s="70" t="s">
        <v>2972</v>
      </c>
      <c r="B2013" s="70" t="s">
        <v>2971</v>
      </c>
      <c r="C2013" s="70" t="s">
        <v>2972</v>
      </c>
      <c r="D2013" s="71">
        <v>0.74199999999999999</v>
      </c>
      <c r="E2013" s="71">
        <v>41.071428599999997</v>
      </c>
    </row>
    <row r="2014" spans="1:5" x14ac:dyDescent="0.2">
      <c r="A2014" s="70" t="s">
        <v>2972</v>
      </c>
      <c r="B2014" s="70" t="s">
        <v>2971</v>
      </c>
      <c r="C2014" s="70" t="s">
        <v>2972</v>
      </c>
      <c r="D2014" s="71">
        <v>0.74199999999999999</v>
      </c>
      <c r="E2014" s="71">
        <v>24.603174599999999</v>
      </c>
    </row>
    <row r="2015" spans="1:5" x14ac:dyDescent="0.2">
      <c r="A2015" s="70" t="s">
        <v>2974</v>
      </c>
      <c r="B2015" s="70" t="s">
        <v>2973</v>
      </c>
      <c r="C2015" s="70" t="s">
        <v>2974</v>
      </c>
      <c r="D2015" s="71">
        <v>2.5409999999999999</v>
      </c>
      <c r="E2015" s="71">
        <v>94.642857100000001</v>
      </c>
    </row>
    <row r="2016" spans="1:5" x14ac:dyDescent="0.2">
      <c r="A2016" s="70" t="s">
        <v>2974</v>
      </c>
      <c r="B2016" s="70" t="s">
        <v>2973</v>
      </c>
      <c r="C2016" s="70" t="s">
        <v>2974</v>
      </c>
      <c r="D2016" s="71">
        <v>2.5409999999999999</v>
      </c>
      <c r="E2016" s="71">
        <v>75.423728800000006</v>
      </c>
    </row>
    <row r="2017" spans="1:5" x14ac:dyDescent="0.2">
      <c r="A2017" s="70" t="s">
        <v>2976</v>
      </c>
      <c r="B2017" s="70" t="s">
        <v>2975</v>
      </c>
      <c r="C2017" s="70" t="s">
        <v>2976</v>
      </c>
      <c r="D2017" s="71">
        <v>1.59</v>
      </c>
      <c r="E2017" s="71">
        <v>70.070422500000006</v>
      </c>
    </row>
    <row r="2018" spans="1:5" x14ac:dyDescent="0.2">
      <c r="A2018" s="70" t="s">
        <v>2978</v>
      </c>
      <c r="B2018" s="70" t="s">
        <v>2977</v>
      </c>
      <c r="C2018" s="70" t="s">
        <v>2978</v>
      </c>
      <c r="D2018" s="71">
        <v>2.3380000000000001</v>
      </c>
      <c r="E2018" s="71">
        <v>91.197183100000004</v>
      </c>
    </row>
    <row r="2019" spans="1:5" x14ac:dyDescent="0.2">
      <c r="A2019" s="70" t="s">
        <v>2980</v>
      </c>
      <c r="B2019" s="70" t="s">
        <v>2979</v>
      </c>
      <c r="C2019" s="70" t="s">
        <v>2980</v>
      </c>
      <c r="D2019" s="71">
        <v>1.2150000000000001</v>
      </c>
      <c r="E2019" s="71">
        <v>66.071428600000004</v>
      </c>
    </row>
    <row r="2020" spans="1:5" x14ac:dyDescent="0.2">
      <c r="A2020" s="70" t="s">
        <v>2982</v>
      </c>
      <c r="B2020" s="70" t="s">
        <v>2981</v>
      </c>
      <c r="C2020" s="70" t="s">
        <v>2982</v>
      </c>
      <c r="D2020" s="71">
        <v>0.35399999999999998</v>
      </c>
      <c r="E2020" s="71">
        <v>30.5</v>
      </c>
    </row>
    <row r="2021" spans="1:5" x14ac:dyDescent="0.2">
      <c r="A2021" s="70" t="s">
        <v>3153</v>
      </c>
      <c r="B2021" s="70" t="s">
        <v>3152</v>
      </c>
      <c r="C2021" s="70" t="s">
        <v>3153</v>
      </c>
      <c r="D2021" s="71">
        <v>0.33</v>
      </c>
      <c r="E2021" s="71">
        <v>3.638814</v>
      </c>
    </row>
    <row r="2022" spans="1:5" x14ac:dyDescent="0.2">
      <c r="A2022" s="70" t="s">
        <v>3155</v>
      </c>
      <c r="B2022" s="70" t="s">
        <v>3154</v>
      </c>
      <c r="C2022" s="70" t="s">
        <v>3155</v>
      </c>
      <c r="D2022" s="71">
        <v>0.38</v>
      </c>
      <c r="E2022" s="71">
        <v>4.7169810999999999</v>
      </c>
    </row>
    <row r="2023" spans="1:5" x14ac:dyDescent="0.2">
      <c r="A2023" s="70" t="s">
        <v>3157</v>
      </c>
      <c r="B2023" s="70" t="s">
        <v>3156</v>
      </c>
      <c r="C2023" s="70" t="s">
        <v>3157</v>
      </c>
      <c r="D2023" s="71">
        <v>0.246</v>
      </c>
      <c r="E2023" s="71">
        <v>1.7520216</v>
      </c>
    </row>
    <row r="2024" spans="1:5" x14ac:dyDescent="0.2">
      <c r="A2024" s="70" t="s">
        <v>3216</v>
      </c>
      <c r="B2024" s="70" t="s">
        <v>3215</v>
      </c>
      <c r="C2024" s="70" t="s">
        <v>3216</v>
      </c>
      <c r="D2024" s="71">
        <v>0.23599999999999999</v>
      </c>
      <c r="E2024" s="71">
        <v>1.1904762</v>
      </c>
    </row>
    <row r="2025" spans="1:5" ht="32" x14ac:dyDescent="0.2">
      <c r="A2025" s="70" t="s">
        <v>3091</v>
      </c>
      <c r="B2025" s="70" t="s">
        <v>3090</v>
      </c>
      <c r="C2025" s="70" t="s">
        <v>3091</v>
      </c>
      <c r="D2025" s="71">
        <v>0.13</v>
      </c>
      <c r="E2025" s="71">
        <v>3.4759357999999998</v>
      </c>
    </row>
    <row r="2026" spans="1:5" x14ac:dyDescent="0.2">
      <c r="A2026" s="70" t="s">
        <v>3093</v>
      </c>
      <c r="B2026" s="70" t="s">
        <v>3092</v>
      </c>
      <c r="C2026" s="70" t="s">
        <v>3093</v>
      </c>
      <c r="D2026" s="71">
        <v>0.4</v>
      </c>
      <c r="E2026" s="71">
        <v>1.4124293999999999</v>
      </c>
    </row>
    <row r="2027" spans="1:5" x14ac:dyDescent="0.2">
      <c r="A2027" s="70" t="s">
        <v>3095</v>
      </c>
      <c r="B2027" s="70" t="s">
        <v>3094</v>
      </c>
      <c r="C2027" s="70" t="s">
        <v>3095</v>
      </c>
      <c r="D2027" s="71">
        <v>1.5329999999999999</v>
      </c>
      <c r="E2027" s="71">
        <v>45.151515199999999</v>
      </c>
    </row>
    <row r="2028" spans="1:5" x14ac:dyDescent="0.2">
      <c r="A2028" s="70" t="s">
        <v>3097</v>
      </c>
      <c r="B2028" s="70" t="s">
        <v>3096</v>
      </c>
      <c r="C2028" s="70" t="s">
        <v>3097</v>
      </c>
      <c r="D2028" s="71">
        <v>0.77200000000000002</v>
      </c>
      <c r="E2028" s="71">
        <v>19.8529412</v>
      </c>
    </row>
    <row r="2029" spans="1:5" x14ac:dyDescent="0.2">
      <c r="A2029" s="70" t="s">
        <v>3099</v>
      </c>
      <c r="B2029" s="70" t="s">
        <v>3098</v>
      </c>
      <c r="C2029" s="70" t="s">
        <v>3099</v>
      </c>
      <c r="D2029" s="71">
        <v>1.1879999999999999</v>
      </c>
      <c r="E2029" s="71">
        <v>41.913746600000003</v>
      </c>
    </row>
    <row r="2030" spans="1:5" x14ac:dyDescent="0.2">
      <c r="A2030" s="70" t="s">
        <v>3101</v>
      </c>
      <c r="B2030" s="70" t="s">
        <v>3100</v>
      </c>
      <c r="C2030" s="70" t="s">
        <v>3101</v>
      </c>
      <c r="D2030" s="71">
        <v>1.7190000000000001</v>
      </c>
      <c r="E2030" s="71">
        <v>26.769911499999999</v>
      </c>
    </row>
    <row r="2031" spans="1:5" x14ac:dyDescent="0.2">
      <c r="A2031" s="70" t="s">
        <v>3103</v>
      </c>
      <c r="B2031" s="70" t="s">
        <v>3102</v>
      </c>
      <c r="C2031" s="70" t="s">
        <v>3103</v>
      </c>
      <c r="D2031" s="71">
        <v>0.62</v>
      </c>
      <c r="E2031" s="71">
        <v>8.5820895999999998</v>
      </c>
    </row>
    <row r="2032" spans="1:5" x14ac:dyDescent="0.2">
      <c r="A2032" s="70" t="s">
        <v>3105</v>
      </c>
      <c r="B2032" s="70" t="s">
        <v>3104</v>
      </c>
      <c r="C2032" s="70" t="s">
        <v>3105</v>
      </c>
      <c r="D2032" s="71">
        <v>1.0369999999999999</v>
      </c>
      <c r="E2032" s="71">
        <v>35.106383000000001</v>
      </c>
    </row>
    <row r="2033" spans="1:5" x14ac:dyDescent="0.2">
      <c r="A2033" s="70" t="s">
        <v>3107</v>
      </c>
      <c r="B2033" s="70" t="s">
        <v>3106</v>
      </c>
      <c r="C2033" s="70" t="s">
        <v>3107</v>
      </c>
      <c r="D2033" s="71">
        <v>0.96899999999999997</v>
      </c>
      <c r="E2033" s="71">
        <v>63.734567900000002</v>
      </c>
    </row>
    <row r="2034" spans="1:5" x14ac:dyDescent="0.2">
      <c r="A2034" s="70" t="s">
        <v>3107</v>
      </c>
      <c r="B2034" s="70" t="s">
        <v>3106</v>
      </c>
      <c r="C2034" s="70" t="s">
        <v>3107</v>
      </c>
      <c r="D2034" s="71">
        <v>0.96899999999999997</v>
      </c>
      <c r="E2034" s="71">
        <v>37.115384599999999</v>
      </c>
    </row>
    <row r="2035" spans="1:5" x14ac:dyDescent="0.2">
      <c r="A2035" s="70" t="s">
        <v>3109</v>
      </c>
      <c r="B2035" s="70" t="s">
        <v>3108</v>
      </c>
      <c r="C2035" s="70" t="s">
        <v>3109</v>
      </c>
      <c r="D2035" s="71">
        <v>0.20899999999999999</v>
      </c>
      <c r="E2035" s="71">
        <v>1.0683761000000001</v>
      </c>
    </row>
    <row r="2036" spans="1:5" x14ac:dyDescent="0.2">
      <c r="A2036" s="70" t="s">
        <v>3111</v>
      </c>
      <c r="B2036" s="70" t="s">
        <v>3110</v>
      </c>
      <c r="C2036" s="70" t="s">
        <v>3111</v>
      </c>
      <c r="D2036" s="71">
        <v>1.306</v>
      </c>
      <c r="E2036" s="71">
        <v>12.037037</v>
      </c>
    </row>
    <row r="2037" spans="1:5" x14ac:dyDescent="0.2">
      <c r="A2037" s="70" t="s">
        <v>3113</v>
      </c>
      <c r="B2037" s="70" t="s">
        <v>3112</v>
      </c>
      <c r="C2037" s="70" t="s">
        <v>3113</v>
      </c>
      <c r="D2037" s="71">
        <v>0.52700000000000002</v>
      </c>
      <c r="E2037" s="71">
        <v>9.6153846000000005</v>
      </c>
    </row>
    <row r="2038" spans="1:5" x14ac:dyDescent="0.2">
      <c r="A2038" s="70" t="s">
        <v>3115</v>
      </c>
      <c r="B2038" s="70" t="s">
        <v>3114</v>
      </c>
      <c r="C2038" s="70" t="s">
        <v>3115</v>
      </c>
      <c r="D2038" s="71">
        <v>0.39100000000000001</v>
      </c>
      <c r="E2038" s="71">
        <v>3.0952381</v>
      </c>
    </row>
    <row r="2039" spans="1:5" x14ac:dyDescent="0.2">
      <c r="A2039" s="70" t="s">
        <v>3115</v>
      </c>
      <c r="B2039" s="70" t="s">
        <v>3114</v>
      </c>
      <c r="C2039" s="70" t="s">
        <v>3115</v>
      </c>
      <c r="D2039" s="71">
        <v>0.39100000000000001</v>
      </c>
      <c r="E2039" s="71">
        <v>2.0325202999999998</v>
      </c>
    </row>
    <row r="2040" spans="1:5" x14ac:dyDescent="0.2">
      <c r="A2040" s="70" t="s">
        <v>3121</v>
      </c>
      <c r="B2040" s="70" t="s">
        <v>3120</v>
      </c>
      <c r="C2040" s="70" t="s">
        <v>3121</v>
      </c>
      <c r="D2040" s="71">
        <v>2.6509999999999998</v>
      </c>
      <c r="E2040" s="71">
        <v>47.592592600000003</v>
      </c>
    </row>
    <row r="2041" spans="1:5" x14ac:dyDescent="0.2">
      <c r="A2041" s="70" t="s">
        <v>3121</v>
      </c>
      <c r="B2041" s="70" t="s">
        <v>3120</v>
      </c>
      <c r="C2041" s="70" t="s">
        <v>3121</v>
      </c>
      <c r="D2041" s="71">
        <v>2.6509999999999998</v>
      </c>
      <c r="E2041" s="71">
        <v>46.195652199999998</v>
      </c>
    </row>
    <row r="2042" spans="1:5" x14ac:dyDescent="0.2">
      <c r="A2042" s="70" t="s">
        <v>3117</v>
      </c>
      <c r="B2042" s="70" t="s">
        <v>3116</v>
      </c>
      <c r="C2042" s="70" t="s">
        <v>3117</v>
      </c>
      <c r="D2042" s="71">
        <v>3.1560000000000001</v>
      </c>
      <c r="E2042" s="71">
        <v>73.511904799999996</v>
      </c>
    </row>
    <row r="2043" spans="1:5" x14ac:dyDescent="0.2">
      <c r="A2043" s="70" t="s">
        <v>3119</v>
      </c>
      <c r="B2043" s="70" t="s">
        <v>3118</v>
      </c>
      <c r="C2043" s="70" t="s">
        <v>3119</v>
      </c>
      <c r="D2043" s="71">
        <v>1.577</v>
      </c>
      <c r="E2043" s="71">
        <v>36.71875</v>
      </c>
    </row>
    <row r="2044" spans="1:5" x14ac:dyDescent="0.2">
      <c r="A2044" s="70" t="s">
        <v>24826</v>
      </c>
      <c r="B2044" s="70" t="s">
        <v>23648</v>
      </c>
      <c r="C2044" s="70" t="s">
        <v>13887</v>
      </c>
      <c r="D2044" s="71">
        <v>2.6</v>
      </c>
      <c r="E2044" s="71">
        <v>81.25</v>
      </c>
    </row>
    <row r="2045" spans="1:5" x14ac:dyDescent="0.2">
      <c r="A2045" s="70" t="s">
        <v>3123</v>
      </c>
      <c r="B2045" s="70" t="s">
        <v>3122</v>
      </c>
      <c r="C2045" s="70" t="s">
        <v>3123</v>
      </c>
      <c r="D2045" s="71">
        <v>11.981</v>
      </c>
      <c r="E2045" s="71">
        <v>94.565217399999995</v>
      </c>
    </row>
    <row r="2046" spans="1:5" x14ac:dyDescent="0.2">
      <c r="A2046" s="70" t="s">
        <v>3125</v>
      </c>
      <c r="B2046" s="70" t="s">
        <v>3124</v>
      </c>
      <c r="C2046" s="70" t="s">
        <v>3125</v>
      </c>
      <c r="D2046" s="71">
        <v>3.3039999999999998</v>
      </c>
      <c r="E2046" s="71">
        <v>76.75</v>
      </c>
    </row>
    <row r="2047" spans="1:5" x14ac:dyDescent="0.2">
      <c r="A2047" s="70" t="s">
        <v>3127</v>
      </c>
      <c r="B2047" s="70" t="s">
        <v>3126</v>
      </c>
      <c r="C2047" s="70" t="s">
        <v>3127</v>
      </c>
      <c r="D2047" s="71">
        <v>0.81499999999999995</v>
      </c>
      <c r="E2047" s="71">
        <v>18.2539683</v>
      </c>
    </row>
    <row r="2048" spans="1:5" x14ac:dyDescent="0.2">
      <c r="A2048" s="70" t="s">
        <v>3127</v>
      </c>
      <c r="B2048" s="70" t="s">
        <v>3126</v>
      </c>
      <c r="C2048" s="70" t="s">
        <v>3127</v>
      </c>
      <c r="D2048" s="71">
        <v>0.81499999999999995</v>
      </c>
      <c r="E2048" s="71">
        <v>13.059701499999999</v>
      </c>
    </row>
    <row r="2049" spans="1:5" x14ac:dyDescent="0.2">
      <c r="A2049" s="70" t="s">
        <v>3129</v>
      </c>
      <c r="B2049" s="70" t="s">
        <v>3128</v>
      </c>
      <c r="C2049" s="70" t="s">
        <v>3129</v>
      </c>
      <c r="D2049" s="71">
        <v>0.24199999999999999</v>
      </c>
      <c r="E2049" s="71">
        <v>3.9682539999999999</v>
      </c>
    </row>
    <row r="2050" spans="1:5" x14ac:dyDescent="0.2">
      <c r="A2050" s="70" t="s">
        <v>3131</v>
      </c>
      <c r="B2050" s="70" t="s">
        <v>3130</v>
      </c>
      <c r="C2050" s="70" t="s">
        <v>3131</v>
      </c>
      <c r="D2050" s="71">
        <v>0.28199999999999997</v>
      </c>
      <c r="E2050" s="71">
        <v>2.6119403000000001</v>
      </c>
    </row>
    <row r="2051" spans="1:5" x14ac:dyDescent="0.2">
      <c r="A2051" s="70" t="s">
        <v>3133</v>
      </c>
      <c r="B2051" s="70" t="s">
        <v>3132</v>
      </c>
      <c r="C2051" s="70" t="s">
        <v>3133</v>
      </c>
      <c r="D2051" s="71">
        <v>2.6960000000000002</v>
      </c>
      <c r="E2051" s="71">
        <v>87.5</v>
      </c>
    </row>
    <row r="2052" spans="1:5" x14ac:dyDescent="0.2">
      <c r="A2052" s="70" t="s">
        <v>3133</v>
      </c>
      <c r="B2052" s="70" t="s">
        <v>3132</v>
      </c>
      <c r="C2052" s="70" t="s">
        <v>3133</v>
      </c>
      <c r="D2052" s="71">
        <v>2.6960000000000002</v>
      </c>
      <c r="E2052" s="71">
        <v>77.830188699999994</v>
      </c>
    </row>
    <row r="2053" spans="1:5" x14ac:dyDescent="0.2">
      <c r="A2053" s="70" t="s">
        <v>3159</v>
      </c>
      <c r="B2053" s="70" t="s">
        <v>3158</v>
      </c>
      <c r="C2053" s="70" t="s">
        <v>3159</v>
      </c>
      <c r="D2053" s="71">
        <v>3.25</v>
      </c>
      <c r="E2053" s="71">
        <v>79.770992399999997</v>
      </c>
    </row>
    <row r="2054" spans="1:5" x14ac:dyDescent="0.2">
      <c r="A2054" s="70" t="s">
        <v>3176</v>
      </c>
      <c r="B2054" s="70" t="s">
        <v>3175</v>
      </c>
      <c r="C2054" s="70" t="s">
        <v>3176</v>
      </c>
      <c r="D2054" s="71">
        <v>2.2309999999999999</v>
      </c>
      <c r="E2054" s="71">
        <v>70.652173899999994</v>
      </c>
    </row>
    <row r="2055" spans="1:5" x14ac:dyDescent="0.2">
      <c r="A2055" s="70" t="s">
        <v>3176</v>
      </c>
      <c r="B2055" s="70" t="s">
        <v>3175</v>
      </c>
      <c r="C2055" s="70" t="s">
        <v>3176</v>
      </c>
      <c r="D2055" s="71">
        <v>2.2309999999999999</v>
      </c>
      <c r="E2055" s="71">
        <v>47.115384599999999</v>
      </c>
    </row>
    <row r="2056" spans="1:5" x14ac:dyDescent="0.2">
      <c r="A2056" s="70" t="s">
        <v>3176</v>
      </c>
      <c r="B2056" s="70" t="s">
        <v>3175</v>
      </c>
      <c r="C2056" s="70" t="s">
        <v>3176</v>
      </c>
      <c r="D2056" s="71">
        <v>2.2309999999999999</v>
      </c>
      <c r="E2056" s="71">
        <v>37.005649699999999</v>
      </c>
    </row>
    <row r="2057" spans="1:5" x14ac:dyDescent="0.2">
      <c r="A2057" s="70" t="s">
        <v>3184</v>
      </c>
      <c r="B2057" s="70" t="s">
        <v>3183</v>
      </c>
      <c r="C2057" s="70" t="s">
        <v>3184</v>
      </c>
      <c r="D2057" s="71">
        <v>2.105</v>
      </c>
      <c r="E2057" s="71">
        <v>53.8167939</v>
      </c>
    </row>
    <row r="2058" spans="1:5" x14ac:dyDescent="0.2">
      <c r="A2058" s="70" t="s">
        <v>3196</v>
      </c>
      <c r="B2058" s="70" t="s">
        <v>3195</v>
      </c>
      <c r="C2058" s="70" t="s">
        <v>3196</v>
      </c>
      <c r="D2058" s="71">
        <v>4.4249999999999998</v>
      </c>
      <c r="E2058" s="71">
        <v>96.153846200000004</v>
      </c>
    </row>
    <row r="2059" spans="1:5" x14ac:dyDescent="0.2">
      <c r="A2059" s="70" t="s">
        <v>3196</v>
      </c>
      <c r="B2059" s="70" t="s">
        <v>3195</v>
      </c>
      <c r="C2059" s="70" t="s">
        <v>3196</v>
      </c>
      <c r="D2059" s="71">
        <v>4.4249999999999998</v>
      </c>
      <c r="E2059" s="71">
        <v>94.827586199999999</v>
      </c>
    </row>
    <row r="2060" spans="1:5" x14ac:dyDescent="0.2">
      <c r="A2060" s="70" t="s">
        <v>3204</v>
      </c>
      <c r="B2060" s="70" t="s">
        <v>3203</v>
      </c>
      <c r="C2060" s="70" t="s">
        <v>3204</v>
      </c>
      <c r="D2060" s="71">
        <v>3.2429999999999999</v>
      </c>
      <c r="E2060" s="71">
        <v>79.007633600000005</v>
      </c>
    </row>
    <row r="2061" spans="1:5" x14ac:dyDescent="0.2">
      <c r="A2061" s="70" t="s">
        <v>3204</v>
      </c>
      <c r="B2061" s="70" t="s">
        <v>3203</v>
      </c>
      <c r="C2061" s="70" t="s">
        <v>3204</v>
      </c>
      <c r="D2061" s="71">
        <v>3.2429999999999999</v>
      </c>
      <c r="E2061" s="71">
        <v>74.822694999999996</v>
      </c>
    </row>
    <row r="2062" spans="1:5" x14ac:dyDescent="0.2">
      <c r="A2062" s="70" t="s">
        <v>24827</v>
      </c>
      <c r="B2062" s="70" t="s">
        <v>3160</v>
      </c>
      <c r="C2062" s="70" t="s">
        <v>24827</v>
      </c>
      <c r="D2062" s="71">
        <v>2.125</v>
      </c>
      <c r="E2062" s="71">
        <v>37.5</v>
      </c>
    </row>
    <row r="2063" spans="1:5" x14ac:dyDescent="0.2">
      <c r="A2063" s="70" t="s">
        <v>24827</v>
      </c>
      <c r="B2063" s="70" t="s">
        <v>3160</v>
      </c>
      <c r="C2063" s="70" t="s">
        <v>24827</v>
      </c>
      <c r="D2063" s="71">
        <v>2.125</v>
      </c>
      <c r="E2063" s="71">
        <v>23.062730599999998</v>
      </c>
    </row>
    <row r="2064" spans="1:5" x14ac:dyDescent="0.2">
      <c r="A2064" s="70" t="s">
        <v>3164</v>
      </c>
      <c r="B2064" s="70" t="s">
        <v>3163</v>
      </c>
      <c r="C2064" s="70" t="s">
        <v>3164</v>
      </c>
      <c r="D2064" s="71">
        <v>17.332999999999998</v>
      </c>
      <c r="E2064" s="71">
        <v>99.077490800000007</v>
      </c>
    </row>
    <row r="2065" spans="1:5" x14ac:dyDescent="0.2">
      <c r="A2065" s="70" t="s">
        <v>3164</v>
      </c>
      <c r="B2065" s="70" t="s">
        <v>3163</v>
      </c>
      <c r="C2065" s="70" t="s">
        <v>3164</v>
      </c>
      <c r="D2065" s="71">
        <v>17.332999999999998</v>
      </c>
      <c r="E2065" s="71">
        <v>99.038461499999997</v>
      </c>
    </row>
    <row r="2066" spans="1:5" x14ac:dyDescent="0.2">
      <c r="A2066" s="70" t="s">
        <v>3164</v>
      </c>
      <c r="B2066" s="70" t="s">
        <v>3163</v>
      </c>
      <c r="C2066" s="70" t="s">
        <v>3164</v>
      </c>
      <c r="D2066" s="71">
        <v>17.332999999999998</v>
      </c>
      <c r="E2066" s="71">
        <v>96.153846200000004</v>
      </c>
    </row>
    <row r="2067" spans="1:5" x14ac:dyDescent="0.2">
      <c r="A2067" s="70" t="s">
        <v>3170</v>
      </c>
      <c r="B2067" s="70" t="s">
        <v>3169</v>
      </c>
      <c r="C2067" s="70" t="s">
        <v>3170</v>
      </c>
      <c r="D2067" s="71">
        <v>1.625</v>
      </c>
      <c r="E2067" s="71">
        <v>67.857142899999999</v>
      </c>
    </row>
    <row r="2068" spans="1:5" x14ac:dyDescent="0.2">
      <c r="A2068" s="70" t="s">
        <v>3170</v>
      </c>
      <c r="B2068" s="70" t="s">
        <v>3169</v>
      </c>
      <c r="C2068" s="70" t="s">
        <v>3170</v>
      </c>
      <c r="D2068" s="71">
        <v>1.625</v>
      </c>
      <c r="E2068" s="71">
        <v>47.5</v>
      </c>
    </row>
    <row r="2069" spans="1:5" x14ac:dyDescent="0.2">
      <c r="A2069" s="70" t="s">
        <v>3170</v>
      </c>
      <c r="B2069" s="70" t="s">
        <v>3169</v>
      </c>
      <c r="C2069" s="70" t="s">
        <v>3170</v>
      </c>
      <c r="D2069" s="71">
        <v>1.625</v>
      </c>
      <c r="E2069" s="71">
        <v>40.076335899999997</v>
      </c>
    </row>
    <row r="2070" spans="1:5" x14ac:dyDescent="0.2">
      <c r="A2070" s="70" t="s">
        <v>3172</v>
      </c>
      <c r="B2070" s="70" t="s">
        <v>3171</v>
      </c>
      <c r="C2070" s="70" t="s">
        <v>3172</v>
      </c>
      <c r="D2070" s="71">
        <v>2.7610000000000001</v>
      </c>
      <c r="E2070" s="71">
        <v>94.345238100000003</v>
      </c>
    </row>
    <row r="2071" spans="1:5" x14ac:dyDescent="0.2">
      <c r="A2071" s="70" t="s">
        <v>3172</v>
      </c>
      <c r="B2071" s="70" t="s">
        <v>3171</v>
      </c>
      <c r="C2071" s="70" t="s">
        <v>3172</v>
      </c>
      <c r="D2071" s="71">
        <v>2.7610000000000001</v>
      </c>
      <c r="E2071" s="71">
        <v>68.75</v>
      </c>
    </row>
    <row r="2072" spans="1:5" x14ac:dyDescent="0.2">
      <c r="A2072" s="70" t="s">
        <v>3172</v>
      </c>
      <c r="B2072" s="70" t="s">
        <v>3171</v>
      </c>
      <c r="C2072" s="70" t="s">
        <v>3172</v>
      </c>
      <c r="D2072" s="71">
        <v>2.7610000000000001</v>
      </c>
      <c r="E2072" s="71">
        <v>64.423076899999998</v>
      </c>
    </row>
    <row r="2073" spans="1:5" x14ac:dyDescent="0.2">
      <c r="A2073" s="70" t="s">
        <v>3174</v>
      </c>
      <c r="B2073" s="70" t="s">
        <v>3173</v>
      </c>
      <c r="C2073" s="70" t="s">
        <v>3174</v>
      </c>
      <c r="D2073" s="71">
        <v>2.2770000000000001</v>
      </c>
      <c r="E2073" s="71">
        <v>87.797618999999997</v>
      </c>
    </row>
    <row r="2074" spans="1:5" x14ac:dyDescent="0.2">
      <c r="A2074" s="70" t="s">
        <v>3174</v>
      </c>
      <c r="B2074" s="70" t="s">
        <v>3173</v>
      </c>
      <c r="C2074" s="70" t="s">
        <v>3174</v>
      </c>
      <c r="D2074" s="71">
        <v>2.2770000000000001</v>
      </c>
      <c r="E2074" s="71">
        <v>55.654761899999997</v>
      </c>
    </row>
    <row r="2075" spans="1:5" x14ac:dyDescent="0.2">
      <c r="A2075" s="70" t="s">
        <v>3174</v>
      </c>
      <c r="B2075" s="70" t="s">
        <v>3173</v>
      </c>
      <c r="C2075" s="70" t="s">
        <v>3174</v>
      </c>
      <c r="D2075" s="71">
        <v>2.2770000000000001</v>
      </c>
      <c r="E2075" s="71">
        <v>50.961538500000003</v>
      </c>
    </row>
    <row r="2076" spans="1:5" x14ac:dyDescent="0.2">
      <c r="A2076" s="70" t="s">
        <v>3180</v>
      </c>
      <c r="B2076" s="70" t="s">
        <v>3179</v>
      </c>
      <c r="C2076" s="70" t="s">
        <v>3180</v>
      </c>
      <c r="D2076" s="71">
        <v>0.73099999999999998</v>
      </c>
      <c r="E2076" s="71">
        <v>14.8854962</v>
      </c>
    </row>
    <row r="2077" spans="1:5" x14ac:dyDescent="0.2">
      <c r="A2077" s="70" t="s">
        <v>3182</v>
      </c>
      <c r="B2077" s="70" t="s">
        <v>3181</v>
      </c>
      <c r="C2077" s="70" t="s">
        <v>3182</v>
      </c>
      <c r="D2077" s="71">
        <v>1.7210000000000001</v>
      </c>
      <c r="E2077" s="71">
        <v>27.419354800000001</v>
      </c>
    </row>
    <row r="2078" spans="1:5" x14ac:dyDescent="0.2">
      <c r="A2078" s="70" t="s">
        <v>3182</v>
      </c>
      <c r="B2078" s="70" t="s">
        <v>3181</v>
      </c>
      <c r="C2078" s="70" t="s">
        <v>3182</v>
      </c>
      <c r="D2078" s="71">
        <v>1.7210000000000001</v>
      </c>
      <c r="E2078" s="71">
        <v>20.192307700000001</v>
      </c>
    </row>
    <row r="2079" spans="1:5" x14ac:dyDescent="0.2">
      <c r="A2079" s="70" t="s">
        <v>3188</v>
      </c>
      <c r="B2079" s="70" t="s">
        <v>3187</v>
      </c>
      <c r="C2079" s="70" t="s">
        <v>3188</v>
      </c>
      <c r="D2079" s="71">
        <v>1.714</v>
      </c>
      <c r="E2079" s="71">
        <v>18.269230799999999</v>
      </c>
    </row>
    <row r="2080" spans="1:5" x14ac:dyDescent="0.2">
      <c r="A2080" s="70" t="s">
        <v>3188</v>
      </c>
      <c r="B2080" s="70" t="s">
        <v>3187</v>
      </c>
      <c r="C2080" s="70" t="s">
        <v>3188</v>
      </c>
      <c r="D2080" s="71">
        <v>1.714</v>
      </c>
      <c r="E2080" s="71">
        <v>16.420664200000001</v>
      </c>
    </row>
    <row r="2081" spans="1:5" x14ac:dyDescent="0.2">
      <c r="A2081" s="70" t="s">
        <v>3194</v>
      </c>
      <c r="B2081" s="70" t="s">
        <v>3193</v>
      </c>
      <c r="C2081" s="70" t="s">
        <v>3194</v>
      </c>
      <c r="D2081" s="71">
        <v>1.0169999999999999</v>
      </c>
      <c r="E2081" s="71">
        <v>22.519083999999999</v>
      </c>
    </row>
    <row r="2082" spans="1:5" x14ac:dyDescent="0.2">
      <c r="A2082" s="70" t="s">
        <v>3200</v>
      </c>
      <c r="B2082" s="70" t="s">
        <v>3199</v>
      </c>
      <c r="C2082" s="70" t="s">
        <v>3200</v>
      </c>
      <c r="D2082" s="71">
        <v>1.1020000000000001</v>
      </c>
      <c r="E2082" s="71">
        <v>54.220779200000003</v>
      </c>
    </row>
    <row r="2083" spans="1:5" x14ac:dyDescent="0.2">
      <c r="A2083" s="70" t="s">
        <v>3200</v>
      </c>
      <c r="B2083" s="70" t="s">
        <v>3199</v>
      </c>
      <c r="C2083" s="70" t="s">
        <v>3200</v>
      </c>
      <c r="D2083" s="71">
        <v>1.1020000000000001</v>
      </c>
      <c r="E2083" s="71">
        <v>17.2619048</v>
      </c>
    </row>
    <row r="2084" spans="1:5" x14ac:dyDescent="0.2">
      <c r="A2084" s="70" t="s">
        <v>3202</v>
      </c>
      <c r="B2084" s="70" t="s">
        <v>3201</v>
      </c>
      <c r="C2084" s="70" t="s">
        <v>3202</v>
      </c>
      <c r="D2084" s="71">
        <v>2.39</v>
      </c>
      <c r="E2084" s="71">
        <v>48.064516099999999</v>
      </c>
    </row>
    <row r="2085" spans="1:5" x14ac:dyDescent="0.2">
      <c r="A2085" s="70" t="s">
        <v>3202</v>
      </c>
      <c r="B2085" s="70" t="s">
        <v>3201</v>
      </c>
      <c r="C2085" s="70" t="s">
        <v>3202</v>
      </c>
      <c r="D2085" s="71">
        <v>2.39</v>
      </c>
      <c r="E2085" s="71">
        <v>42.401960799999998</v>
      </c>
    </row>
    <row r="2086" spans="1:5" x14ac:dyDescent="0.2">
      <c r="A2086" s="70" t="s">
        <v>3206</v>
      </c>
      <c r="B2086" s="70" t="s">
        <v>3205</v>
      </c>
      <c r="C2086" s="70" t="s">
        <v>3206</v>
      </c>
      <c r="D2086" s="71">
        <v>1.0189999999999999</v>
      </c>
      <c r="E2086" s="71">
        <v>43.154761899999997</v>
      </c>
    </row>
    <row r="2087" spans="1:5" x14ac:dyDescent="0.2">
      <c r="A2087" s="70" t="s">
        <v>3206</v>
      </c>
      <c r="B2087" s="70" t="s">
        <v>3205</v>
      </c>
      <c r="C2087" s="70" t="s">
        <v>3206</v>
      </c>
      <c r="D2087" s="71">
        <v>1.0189999999999999</v>
      </c>
      <c r="E2087" s="71">
        <v>4.8076923000000003</v>
      </c>
    </row>
    <row r="2088" spans="1:5" x14ac:dyDescent="0.2">
      <c r="A2088" s="70" t="s">
        <v>3178</v>
      </c>
      <c r="B2088" s="70" t="s">
        <v>3177</v>
      </c>
      <c r="C2088" s="70" t="s">
        <v>3178</v>
      </c>
      <c r="D2088" s="71">
        <v>1.7809999999999999</v>
      </c>
      <c r="E2088" s="71">
        <v>52.2727273</v>
      </c>
    </row>
    <row r="2089" spans="1:5" x14ac:dyDescent="0.2">
      <c r="A2089" s="70" t="s">
        <v>3178</v>
      </c>
      <c r="B2089" s="70" t="s">
        <v>3177</v>
      </c>
      <c r="C2089" s="70" t="s">
        <v>3178</v>
      </c>
      <c r="D2089" s="71">
        <v>1.7809999999999999</v>
      </c>
      <c r="E2089" s="71">
        <v>46.875</v>
      </c>
    </row>
    <row r="2090" spans="1:5" x14ac:dyDescent="0.2">
      <c r="A2090" s="70" t="s">
        <v>3166</v>
      </c>
      <c r="B2090" s="70" t="s">
        <v>3165</v>
      </c>
      <c r="C2090" s="70" t="s">
        <v>3166</v>
      </c>
      <c r="D2090" s="71">
        <v>1.032</v>
      </c>
      <c r="E2090" s="71">
        <v>24.0458015</v>
      </c>
    </row>
    <row r="2091" spans="1:5" x14ac:dyDescent="0.2">
      <c r="A2091" s="70" t="s">
        <v>3198</v>
      </c>
      <c r="B2091" s="70" t="s">
        <v>3197</v>
      </c>
      <c r="C2091" s="70" t="s">
        <v>3198</v>
      </c>
      <c r="D2091" s="71">
        <v>4.5</v>
      </c>
      <c r="E2091" s="71">
        <v>92.748091599999995</v>
      </c>
    </row>
    <row r="2092" spans="1:5" x14ac:dyDescent="0.2">
      <c r="A2092" s="70" t="s">
        <v>3168</v>
      </c>
      <c r="B2092" s="70" t="s">
        <v>3167</v>
      </c>
      <c r="C2092" s="70" t="s">
        <v>3168</v>
      </c>
      <c r="D2092" s="71">
        <v>1.657</v>
      </c>
      <c r="E2092" s="71">
        <v>42.366412199999999</v>
      </c>
    </row>
    <row r="2093" spans="1:5" x14ac:dyDescent="0.2">
      <c r="A2093" s="70" t="s">
        <v>3162</v>
      </c>
      <c r="B2093" s="70" t="s">
        <v>3161</v>
      </c>
      <c r="C2093" s="70" t="s">
        <v>3162</v>
      </c>
      <c r="D2093" s="71">
        <v>2.9769999999999999</v>
      </c>
      <c r="E2093" s="71">
        <v>74.038461499999997</v>
      </c>
    </row>
    <row r="2094" spans="1:5" x14ac:dyDescent="0.2">
      <c r="A2094" s="70" t="s">
        <v>3162</v>
      </c>
      <c r="B2094" s="70" t="s">
        <v>3161</v>
      </c>
      <c r="C2094" s="70" t="s">
        <v>3162</v>
      </c>
      <c r="D2094" s="71">
        <v>2.9769999999999999</v>
      </c>
      <c r="E2094" s="71">
        <v>47.416974199999999</v>
      </c>
    </row>
    <row r="2095" spans="1:5" x14ac:dyDescent="0.2">
      <c r="A2095" s="70" t="s">
        <v>3186</v>
      </c>
      <c r="B2095" s="70" t="s">
        <v>3185</v>
      </c>
      <c r="C2095" s="70" t="s">
        <v>3186</v>
      </c>
      <c r="D2095" s="71">
        <v>2.093</v>
      </c>
      <c r="E2095" s="71">
        <v>32.598039200000002</v>
      </c>
    </row>
    <row r="2096" spans="1:5" x14ac:dyDescent="0.2">
      <c r="A2096" s="70" t="s">
        <v>3190</v>
      </c>
      <c r="B2096" s="70" t="s">
        <v>3189</v>
      </c>
      <c r="C2096" s="70" t="s">
        <v>3190</v>
      </c>
      <c r="D2096" s="71">
        <v>1.7410000000000001</v>
      </c>
      <c r="E2096" s="71">
        <v>22.115384599999999</v>
      </c>
    </row>
    <row r="2097" spans="1:5" x14ac:dyDescent="0.2">
      <c r="A2097" s="70" t="s">
        <v>3190</v>
      </c>
      <c r="B2097" s="70" t="s">
        <v>3189</v>
      </c>
      <c r="C2097" s="70" t="s">
        <v>3190</v>
      </c>
      <c r="D2097" s="71">
        <v>1.7410000000000001</v>
      </c>
      <c r="E2097" s="71">
        <v>19.814814800000001</v>
      </c>
    </row>
    <row r="2098" spans="1:5" x14ac:dyDescent="0.2">
      <c r="A2098" s="70" t="s">
        <v>3190</v>
      </c>
      <c r="B2098" s="70" t="s">
        <v>3189</v>
      </c>
      <c r="C2098" s="70" t="s">
        <v>3190</v>
      </c>
      <c r="D2098" s="71">
        <v>1.7410000000000001</v>
      </c>
      <c r="E2098" s="71">
        <v>17.158671600000002</v>
      </c>
    </row>
    <row r="2099" spans="1:5" x14ac:dyDescent="0.2">
      <c r="A2099" s="70" t="s">
        <v>3192</v>
      </c>
      <c r="B2099" s="70" t="s">
        <v>3191</v>
      </c>
      <c r="C2099" s="70" t="s">
        <v>3192</v>
      </c>
      <c r="D2099" s="71">
        <v>1.8460000000000001</v>
      </c>
      <c r="E2099" s="71">
        <v>75.297618999999997</v>
      </c>
    </row>
    <row r="2100" spans="1:5" x14ac:dyDescent="0.2">
      <c r="A2100" s="70" t="s">
        <v>3192</v>
      </c>
      <c r="B2100" s="70" t="s">
        <v>3191</v>
      </c>
      <c r="C2100" s="70" t="s">
        <v>3192</v>
      </c>
      <c r="D2100" s="71">
        <v>1.8460000000000001</v>
      </c>
      <c r="E2100" s="71">
        <v>42.307692299999999</v>
      </c>
    </row>
    <row r="2101" spans="1:5" x14ac:dyDescent="0.2">
      <c r="A2101" s="70" t="s">
        <v>3192</v>
      </c>
      <c r="B2101" s="70" t="s">
        <v>3191</v>
      </c>
      <c r="C2101" s="70" t="s">
        <v>3192</v>
      </c>
      <c r="D2101" s="71">
        <v>1.8460000000000001</v>
      </c>
      <c r="E2101" s="71">
        <v>25.9615385</v>
      </c>
    </row>
    <row r="2102" spans="1:5" x14ac:dyDescent="0.2">
      <c r="A2102" s="70" t="s">
        <v>3208</v>
      </c>
      <c r="B2102" s="70" t="s">
        <v>3207</v>
      </c>
      <c r="C2102" s="70" t="s">
        <v>3208</v>
      </c>
      <c r="D2102" s="71">
        <v>2.6120000000000001</v>
      </c>
      <c r="E2102" s="71">
        <v>62.662337700000002</v>
      </c>
    </row>
    <row r="2103" spans="1:5" x14ac:dyDescent="0.2">
      <c r="A2103" s="70" t="s">
        <v>3208</v>
      </c>
      <c r="B2103" s="70" t="s">
        <v>3207</v>
      </c>
      <c r="C2103" s="70" t="s">
        <v>3208</v>
      </c>
      <c r="D2103" s="71">
        <v>2.6120000000000001</v>
      </c>
      <c r="E2103" s="71">
        <v>51.114649700000001</v>
      </c>
    </row>
    <row r="2104" spans="1:5" x14ac:dyDescent="0.2">
      <c r="A2104" s="70" t="s">
        <v>3208</v>
      </c>
      <c r="B2104" s="70" t="s">
        <v>3207</v>
      </c>
      <c r="C2104" s="70" t="s">
        <v>3208</v>
      </c>
      <c r="D2104" s="71">
        <v>2.6120000000000001</v>
      </c>
      <c r="E2104" s="71">
        <v>39.320388299999998</v>
      </c>
    </row>
    <row r="2105" spans="1:5" x14ac:dyDescent="0.2">
      <c r="A2105" s="70" t="s">
        <v>3210</v>
      </c>
      <c r="B2105" s="70" t="s">
        <v>3209</v>
      </c>
      <c r="C2105" s="70" t="s">
        <v>3210</v>
      </c>
      <c r="D2105" s="71">
        <v>2.6219999999999999</v>
      </c>
      <c r="E2105" s="71">
        <v>60.526315799999999</v>
      </c>
    </row>
    <row r="2106" spans="1:5" x14ac:dyDescent="0.2">
      <c r="A2106" s="70" t="s">
        <v>3212</v>
      </c>
      <c r="B2106" s="70" t="s">
        <v>3211</v>
      </c>
      <c r="C2106" s="70" t="s">
        <v>3212</v>
      </c>
      <c r="D2106" s="71">
        <v>1</v>
      </c>
      <c r="E2106" s="71">
        <v>41.964285699999998</v>
      </c>
    </row>
    <row r="2107" spans="1:5" x14ac:dyDescent="0.2">
      <c r="A2107" s="70" t="s">
        <v>23649</v>
      </c>
      <c r="B2107" s="70" t="s">
        <v>23650</v>
      </c>
      <c r="C2107" s="70" t="s">
        <v>23649</v>
      </c>
      <c r="D2107" s="71">
        <v>0</v>
      </c>
      <c r="E2107" s="71">
        <v>0.55555560000000004</v>
      </c>
    </row>
    <row r="2108" spans="1:5" x14ac:dyDescent="0.2">
      <c r="A2108" s="70" t="s">
        <v>23649</v>
      </c>
      <c r="B2108" s="70" t="s">
        <v>23650</v>
      </c>
      <c r="C2108" s="70" t="s">
        <v>23649</v>
      </c>
      <c r="D2108" s="71">
        <v>0</v>
      </c>
      <c r="E2108" s="71">
        <v>0.32051279999999999</v>
      </c>
    </row>
    <row r="2109" spans="1:5" x14ac:dyDescent="0.2">
      <c r="A2109" s="70" t="s">
        <v>23649</v>
      </c>
      <c r="B2109" s="70" t="s">
        <v>23650</v>
      </c>
      <c r="C2109" s="70" t="s">
        <v>23649</v>
      </c>
      <c r="D2109" s="71">
        <v>0</v>
      </c>
      <c r="E2109" s="71">
        <v>0.1879699</v>
      </c>
    </row>
    <row r="2110" spans="1:5" x14ac:dyDescent="0.2">
      <c r="A2110" s="70" t="s">
        <v>3214</v>
      </c>
      <c r="B2110" s="70" t="s">
        <v>3213</v>
      </c>
      <c r="C2110" s="70" t="s">
        <v>3214</v>
      </c>
      <c r="D2110" s="71">
        <v>3.37</v>
      </c>
      <c r="E2110" s="71">
        <v>61.8518519</v>
      </c>
    </row>
    <row r="2111" spans="1:5" x14ac:dyDescent="0.2">
      <c r="A2111" s="70" t="s">
        <v>3214</v>
      </c>
      <c r="B2111" s="70" t="s">
        <v>3213</v>
      </c>
      <c r="C2111" s="70" t="s">
        <v>3214</v>
      </c>
      <c r="D2111" s="71">
        <v>3.37</v>
      </c>
      <c r="E2111" s="71">
        <v>58.988764000000003</v>
      </c>
    </row>
    <row r="2112" spans="1:5" x14ac:dyDescent="0.2">
      <c r="A2112" s="70" t="s">
        <v>3218</v>
      </c>
      <c r="B2112" s="70" t="s">
        <v>3217</v>
      </c>
      <c r="C2112" s="70" t="s">
        <v>3218</v>
      </c>
      <c r="D2112" s="71">
        <v>0.314</v>
      </c>
      <c r="E2112" s="71">
        <v>9.4827586000000004</v>
      </c>
    </row>
    <row r="2113" spans="1:5" x14ac:dyDescent="0.2">
      <c r="A2113" s="70" t="s">
        <v>3220</v>
      </c>
      <c r="B2113" s="70" t="s">
        <v>3219</v>
      </c>
      <c r="C2113" s="70" t="s">
        <v>3220</v>
      </c>
      <c r="D2113" s="71">
        <v>0.27900000000000003</v>
      </c>
      <c r="E2113" s="71">
        <v>8.7301587000000005</v>
      </c>
    </row>
    <row r="2114" spans="1:5" x14ac:dyDescent="0.2">
      <c r="A2114" s="70" t="s">
        <v>3222</v>
      </c>
      <c r="B2114" s="70" t="s">
        <v>3221</v>
      </c>
      <c r="C2114" s="70" t="s">
        <v>3222</v>
      </c>
      <c r="D2114" s="71">
        <v>0.28199999999999997</v>
      </c>
      <c r="E2114" s="71">
        <v>3.6666666999999999</v>
      </c>
    </row>
    <row r="2115" spans="1:5" x14ac:dyDescent="0.2">
      <c r="A2115" s="70" t="s">
        <v>3224</v>
      </c>
      <c r="B2115" s="70" t="s">
        <v>3223</v>
      </c>
      <c r="C2115" s="70" t="s">
        <v>3224</v>
      </c>
      <c r="D2115" s="71">
        <v>0.36</v>
      </c>
      <c r="E2115" s="71">
        <v>13.7323944</v>
      </c>
    </row>
    <row r="2116" spans="1:5" x14ac:dyDescent="0.2">
      <c r="A2116" s="70" t="s">
        <v>3226</v>
      </c>
      <c r="B2116" s="70" t="s">
        <v>3225</v>
      </c>
      <c r="C2116" s="70" t="s">
        <v>3226</v>
      </c>
      <c r="D2116" s="71">
        <v>1.496</v>
      </c>
      <c r="E2116" s="71">
        <v>64.112903200000005</v>
      </c>
    </row>
    <row r="2117" spans="1:5" x14ac:dyDescent="0.2">
      <c r="A2117" s="70" t="s">
        <v>3228</v>
      </c>
      <c r="B2117" s="70" t="s">
        <v>3227</v>
      </c>
      <c r="C2117" s="70" t="s">
        <v>3228</v>
      </c>
      <c r="D2117" s="71">
        <v>3.7010000000000001</v>
      </c>
      <c r="E2117" s="71">
        <v>65.384615400000001</v>
      </c>
    </row>
    <row r="2118" spans="1:5" x14ac:dyDescent="0.2">
      <c r="A2118" s="70" t="s">
        <v>3229</v>
      </c>
      <c r="B2118" s="70" t="s">
        <v>23651</v>
      </c>
      <c r="C2118" s="70" t="s">
        <v>3229</v>
      </c>
      <c r="D2118" s="71">
        <v>3.9910000000000001</v>
      </c>
      <c r="E2118" s="71">
        <v>67.613636400000004</v>
      </c>
    </row>
    <row r="2119" spans="1:5" x14ac:dyDescent="0.2">
      <c r="A2119" s="70" t="s">
        <v>3231</v>
      </c>
      <c r="B2119" s="70" t="s">
        <v>3230</v>
      </c>
      <c r="C2119" s="70" t="s">
        <v>3231</v>
      </c>
      <c r="D2119" s="71">
        <v>2.7919999999999998</v>
      </c>
      <c r="E2119" s="71">
        <v>46.710526299999998</v>
      </c>
    </row>
    <row r="2120" spans="1:5" x14ac:dyDescent="0.2">
      <c r="A2120" s="70" t="s">
        <v>3233</v>
      </c>
      <c r="B2120" s="70" t="s">
        <v>3232</v>
      </c>
      <c r="C2120" s="70" t="s">
        <v>3233</v>
      </c>
      <c r="D2120" s="71">
        <v>4.3869999999999996</v>
      </c>
      <c r="E2120" s="71">
        <v>89.634146299999998</v>
      </c>
    </row>
    <row r="2121" spans="1:5" x14ac:dyDescent="0.2">
      <c r="A2121" s="70" t="s">
        <v>3235</v>
      </c>
      <c r="B2121" s="70" t="s">
        <v>3234</v>
      </c>
      <c r="C2121" s="70" t="s">
        <v>3235</v>
      </c>
      <c r="D2121" s="71">
        <v>2.7269999999999999</v>
      </c>
      <c r="E2121" s="71">
        <v>45.3125</v>
      </c>
    </row>
    <row r="2122" spans="1:5" x14ac:dyDescent="0.2">
      <c r="A2122" s="70" t="s">
        <v>3237</v>
      </c>
      <c r="B2122" s="70" t="s">
        <v>3236</v>
      </c>
      <c r="C2122" s="70" t="s">
        <v>3237</v>
      </c>
      <c r="D2122" s="71">
        <v>0.97399999999999998</v>
      </c>
      <c r="E2122" s="71">
        <v>28.787878800000001</v>
      </c>
    </row>
    <row r="2123" spans="1:5" x14ac:dyDescent="0.2">
      <c r="A2123" s="70" t="s">
        <v>3237</v>
      </c>
      <c r="B2123" s="70" t="s">
        <v>3236</v>
      </c>
      <c r="C2123" s="70" t="s">
        <v>3237</v>
      </c>
      <c r="D2123" s="71">
        <v>0.97399999999999998</v>
      </c>
      <c r="E2123" s="71">
        <v>26.190476199999999</v>
      </c>
    </row>
    <row r="2124" spans="1:5" x14ac:dyDescent="0.2">
      <c r="A2124" s="70" t="s">
        <v>3237</v>
      </c>
      <c r="B2124" s="70" t="s">
        <v>3236</v>
      </c>
      <c r="C2124" s="70" t="s">
        <v>3237</v>
      </c>
      <c r="D2124" s="71">
        <v>0.97399999999999998</v>
      </c>
      <c r="E2124" s="71">
        <v>18.2835821</v>
      </c>
    </row>
    <row r="2125" spans="1:5" x14ac:dyDescent="0.2">
      <c r="A2125" s="70" t="s">
        <v>3237</v>
      </c>
      <c r="B2125" s="70" t="s">
        <v>3236</v>
      </c>
      <c r="C2125" s="70" t="s">
        <v>3237</v>
      </c>
      <c r="D2125" s="71">
        <v>0.97399999999999998</v>
      </c>
      <c r="E2125" s="71">
        <v>17.307692299999999</v>
      </c>
    </row>
    <row r="2126" spans="1:5" x14ac:dyDescent="0.2">
      <c r="A2126" s="70" t="s">
        <v>3239</v>
      </c>
      <c r="B2126" s="70" t="s">
        <v>3238</v>
      </c>
      <c r="C2126" s="70" t="s">
        <v>3239</v>
      </c>
      <c r="D2126" s="71">
        <v>9.5000000000000001E-2</v>
      </c>
      <c r="E2126" s="71">
        <v>0.3289474</v>
      </c>
    </row>
    <row r="2127" spans="1:5" x14ac:dyDescent="0.2">
      <c r="A2127" s="70" t="s">
        <v>3239</v>
      </c>
      <c r="B2127" s="70" t="s">
        <v>3238</v>
      </c>
      <c r="C2127" s="70" t="s">
        <v>3239</v>
      </c>
      <c r="D2127" s="71">
        <v>9.5000000000000001E-2</v>
      </c>
      <c r="E2127" s="71">
        <v>0.22123889999999999</v>
      </c>
    </row>
    <row r="2128" spans="1:5" x14ac:dyDescent="0.2">
      <c r="A2128" s="70" t="s">
        <v>3241</v>
      </c>
      <c r="B2128" s="70" t="s">
        <v>3240</v>
      </c>
      <c r="C2128" s="70" t="s">
        <v>3241</v>
      </c>
      <c r="D2128" s="71">
        <v>3.6440000000000001</v>
      </c>
      <c r="E2128" s="71">
        <v>86.574074100000004</v>
      </c>
    </row>
    <row r="2129" spans="1:5" x14ac:dyDescent="0.2">
      <c r="A2129" s="70" t="s">
        <v>3241</v>
      </c>
      <c r="B2129" s="70" t="s">
        <v>3240</v>
      </c>
      <c r="C2129" s="70" t="s">
        <v>3241</v>
      </c>
      <c r="D2129" s="71">
        <v>3.6440000000000001</v>
      </c>
      <c r="E2129" s="71">
        <v>74.770642199999998</v>
      </c>
    </row>
    <row r="2130" spans="1:5" x14ac:dyDescent="0.2">
      <c r="A2130" s="70" t="s">
        <v>23652</v>
      </c>
      <c r="B2130" s="70" t="s">
        <v>23653</v>
      </c>
      <c r="C2130" s="70" t="s">
        <v>23652</v>
      </c>
      <c r="D2130" s="71">
        <v>4.577</v>
      </c>
      <c r="E2130" s="71">
        <v>98.611111100000002</v>
      </c>
    </row>
    <row r="2131" spans="1:5" x14ac:dyDescent="0.2">
      <c r="A2131" s="70" t="s">
        <v>23654</v>
      </c>
      <c r="B2131" s="70" t="s">
        <v>23655</v>
      </c>
      <c r="C2131" s="70" t="s">
        <v>23654</v>
      </c>
      <c r="D2131" s="71">
        <v>2.673</v>
      </c>
      <c r="E2131" s="71">
        <v>75.462963000000002</v>
      </c>
    </row>
    <row r="2132" spans="1:5" x14ac:dyDescent="0.2">
      <c r="A2132" s="70" t="s">
        <v>23654</v>
      </c>
      <c r="B2132" s="70" t="s">
        <v>23655</v>
      </c>
      <c r="C2132" s="70" t="s">
        <v>23654</v>
      </c>
      <c r="D2132" s="71">
        <v>2.673</v>
      </c>
      <c r="E2132" s="71">
        <v>59.191176499999997</v>
      </c>
    </row>
    <row r="2133" spans="1:5" x14ac:dyDescent="0.2">
      <c r="A2133" s="70" t="s">
        <v>23654</v>
      </c>
      <c r="B2133" s="70" t="s">
        <v>23655</v>
      </c>
      <c r="C2133" s="70" t="s">
        <v>23654</v>
      </c>
      <c r="D2133" s="71">
        <v>2.673</v>
      </c>
      <c r="E2133" s="71">
        <v>55.448717899999998</v>
      </c>
    </row>
    <row r="2134" spans="1:5" x14ac:dyDescent="0.2">
      <c r="A2134" s="70" t="s">
        <v>3243</v>
      </c>
      <c r="B2134" s="70" t="s">
        <v>3242</v>
      </c>
      <c r="C2134" s="70" t="s">
        <v>3243</v>
      </c>
      <c r="D2134" s="71">
        <v>0.42899999999999999</v>
      </c>
      <c r="E2134" s="71">
        <v>15</v>
      </c>
    </row>
    <row r="2135" spans="1:5" x14ac:dyDescent="0.2">
      <c r="A2135" s="70" t="s">
        <v>3245</v>
      </c>
      <c r="B2135" s="70" t="s">
        <v>3244</v>
      </c>
      <c r="C2135" s="70" t="s">
        <v>3245</v>
      </c>
      <c r="D2135" s="71">
        <v>0.219</v>
      </c>
      <c r="E2135" s="71">
        <v>4.5454545</v>
      </c>
    </row>
    <row r="2136" spans="1:5" x14ac:dyDescent="0.2">
      <c r="A2136" s="70" t="s">
        <v>3247</v>
      </c>
      <c r="B2136" s="70" t="s">
        <v>3246</v>
      </c>
      <c r="C2136" s="70" t="s">
        <v>3247</v>
      </c>
      <c r="D2136" s="71">
        <v>2.21</v>
      </c>
      <c r="E2136" s="71">
        <v>90.641711200000003</v>
      </c>
    </row>
    <row r="2137" spans="1:5" x14ac:dyDescent="0.2">
      <c r="A2137" s="70" t="s">
        <v>3247</v>
      </c>
      <c r="B2137" s="70" t="s">
        <v>3246</v>
      </c>
      <c r="C2137" s="70" t="s">
        <v>3247</v>
      </c>
      <c r="D2137" s="71">
        <v>2.21</v>
      </c>
      <c r="E2137" s="71">
        <v>58.045977000000001</v>
      </c>
    </row>
    <row r="2138" spans="1:5" x14ac:dyDescent="0.2">
      <c r="A2138" s="70" t="s">
        <v>23656</v>
      </c>
      <c r="B2138" s="70" t="s">
        <v>23657</v>
      </c>
      <c r="C2138" s="70" t="s">
        <v>23656</v>
      </c>
      <c r="D2138" s="71">
        <v>4.0949999999999998</v>
      </c>
      <c r="E2138" s="71">
        <v>81.034482800000006</v>
      </c>
    </row>
    <row r="2139" spans="1:5" x14ac:dyDescent="0.2">
      <c r="A2139" s="70" t="s">
        <v>3437</v>
      </c>
      <c r="B2139" s="70" t="s">
        <v>3436</v>
      </c>
      <c r="C2139" s="70" t="s">
        <v>3437</v>
      </c>
      <c r="D2139" s="71">
        <v>1.2430000000000001</v>
      </c>
      <c r="E2139" s="71">
        <v>18.965517200000001</v>
      </c>
    </row>
    <row r="2140" spans="1:5" x14ac:dyDescent="0.2">
      <c r="A2140" s="70" t="s">
        <v>3437</v>
      </c>
      <c r="B2140" s="70" t="s">
        <v>3436</v>
      </c>
      <c r="C2140" s="70" t="s">
        <v>3437</v>
      </c>
      <c r="D2140" s="71">
        <v>1.2430000000000001</v>
      </c>
      <c r="E2140" s="71">
        <v>9.2105262999999997</v>
      </c>
    </row>
    <row r="2141" spans="1:5" x14ac:dyDescent="0.2">
      <c r="A2141" s="70" t="s">
        <v>3249</v>
      </c>
      <c r="B2141" s="70" t="s">
        <v>3248</v>
      </c>
      <c r="C2141" s="70" t="s">
        <v>3249</v>
      </c>
      <c r="D2141" s="71">
        <v>2.222</v>
      </c>
      <c r="E2141" s="71">
        <v>86.607142899999999</v>
      </c>
    </row>
    <row r="2142" spans="1:5" x14ac:dyDescent="0.2">
      <c r="A2142" s="70" t="s">
        <v>24828</v>
      </c>
      <c r="B2142" s="70" t="s">
        <v>23658</v>
      </c>
      <c r="C2142" s="70" t="s">
        <v>13887</v>
      </c>
      <c r="D2142" s="71">
        <v>8.7240000000000002</v>
      </c>
      <c r="E2142" s="71">
        <v>96.052631599999998</v>
      </c>
    </row>
    <row r="2143" spans="1:5" x14ac:dyDescent="0.2">
      <c r="A2143" s="70" t="s">
        <v>24828</v>
      </c>
      <c r="B2143" s="70" t="s">
        <v>23658</v>
      </c>
      <c r="C2143" s="70" t="s">
        <v>13887</v>
      </c>
      <c r="D2143" s="71">
        <v>8.7240000000000002</v>
      </c>
      <c r="E2143" s="71">
        <v>94.827586199999999</v>
      </c>
    </row>
    <row r="2144" spans="1:5" x14ac:dyDescent="0.2">
      <c r="A2144" s="70" t="s">
        <v>23659</v>
      </c>
      <c r="B2144" s="70" t="s">
        <v>23660</v>
      </c>
      <c r="C2144" s="70" t="s">
        <v>23659</v>
      </c>
      <c r="D2144" s="71">
        <v>0.56000000000000005</v>
      </c>
      <c r="E2144" s="71">
        <v>12.637362599999999</v>
      </c>
    </row>
    <row r="2145" spans="1:5" x14ac:dyDescent="0.2">
      <c r="A2145" s="70" t="s">
        <v>3251</v>
      </c>
      <c r="B2145" s="70" t="s">
        <v>3250</v>
      </c>
      <c r="C2145" s="70" t="s">
        <v>3251</v>
      </c>
      <c r="D2145" s="71">
        <v>2.371</v>
      </c>
      <c r="E2145" s="71">
        <v>52.906976700000001</v>
      </c>
    </row>
    <row r="2146" spans="1:5" x14ac:dyDescent="0.2">
      <c r="A2146" s="70" t="s">
        <v>3251</v>
      </c>
      <c r="B2146" s="70" t="s">
        <v>3250</v>
      </c>
      <c r="C2146" s="70" t="s">
        <v>3251</v>
      </c>
      <c r="D2146" s="71">
        <v>2.371</v>
      </c>
      <c r="E2146" s="71">
        <v>44.805194800000002</v>
      </c>
    </row>
    <row r="2147" spans="1:5" x14ac:dyDescent="0.2">
      <c r="A2147" s="70" t="s">
        <v>3253</v>
      </c>
      <c r="B2147" s="70" t="s">
        <v>3252</v>
      </c>
      <c r="C2147" s="70" t="s">
        <v>3253</v>
      </c>
      <c r="D2147" s="71">
        <v>1.863</v>
      </c>
      <c r="E2147" s="71">
        <v>29.807692299999999</v>
      </c>
    </row>
    <row r="2148" spans="1:5" x14ac:dyDescent="0.2">
      <c r="A2148" s="70" t="s">
        <v>3253</v>
      </c>
      <c r="B2148" s="70" t="s">
        <v>3252</v>
      </c>
      <c r="C2148" s="70" t="s">
        <v>3253</v>
      </c>
      <c r="D2148" s="71">
        <v>1.863</v>
      </c>
      <c r="E2148" s="71">
        <v>18.686868700000002</v>
      </c>
    </row>
    <row r="2149" spans="1:5" x14ac:dyDescent="0.2">
      <c r="A2149" s="70" t="s">
        <v>3255</v>
      </c>
      <c r="B2149" s="70" t="s">
        <v>3254</v>
      </c>
      <c r="C2149" s="70" t="s">
        <v>3255</v>
      </c>
      <c r="D2149" s="71">
        <v>2.8210000000000002</v>
      </c>
      <c r="E2149" s="71">
        <v>69.354838700000002</v>
      </c>
    </row>
    <row r="2150" spans="1:5" x14ac:dyDescent="0.2">
      <c r="A2150" s="70" t="s">
        <v>3267</v>
      </c>
      <c r="B2150" s="70" t="s">
        <v>3266</v>
      </c>
      <c r="C2150" s="70" t="s">
        <v>3267</v>
      </c>
      <c r="D2150" s="71">
        <v>2.1139999999999999</v>
      </c>
      <c r="E2150" s="71">
        <v>53.448275899999999</v>
      </c>
    </row>
    <row r="2151" spans="1:5" x14ac:dyDescent="0.2">
      <c r="A2151" s="70" t="s">
        <v>3257</v>
      </c>
      <c r="B2151" s="70" t="s">
        <v>3256</v>
      </c>
      <c r="C2151" s="70" t="s">
        <v>3257</v>
      </c>
      <c r="D2151" s="71">
        <v>2.9849999999999999</v>
      </c>
      <c r="E2151" s="71">
        <v>64.084507000000002</v>
      </c>
    </row>
    <row r="2152" spans="1:5" x14ac:dyDescent="0.2">
      <c r="A2152" s="70" t="s">
        <v>3257</v>
      </c>
      <c r="B2152" s="70" t="s">
        <v>3256</v>
      </c>
      <c r="C2152" s="70" t="s">
        <v>3257</v>
      </c>
      <c r="D2152" s="71">
        <v>2.9849999999999999</v>
      </c>
      <c r="E2152" s="71">
        <v>46.632996599999998</v>
      </c>
    </row>
    <row r="2153" spans="1:5" x14ac:dyDescent="0.2">
      <c r="A2153" s="70" t="s">
        <v>3261</v>
      </c>
      <c r="B2153" s="70" t="s">
        <v>3260</v>
      </c>
      <c r="C2153" s="70" t="s">
        <v>3261</v>
      </c>
      <c r="D2153" s="71">
        <v>3.4750000000000001</v>
      </c>
      <c r="E2153" s="71">
        <v>69.551282099999995</v>
      </c>
    </row>
    <row r="2154" spans="1:5" x14ac:dyDescent="0.2">
      <c r="A2154" s="70" t="s">
        <v>3261</v>
      </c>
      <c r="B2154" s="70" t="s">
        <v>3260</v>
      </c>
      <c r="C2154" s="70" t="s">
        <v>3261</v>
      </c>
      <c r="D2154" s="71">
        <v>3.4750000000000001</v>
      </c>
      <c r="E2154" s="71">
        <v>67.4825175</v>
      </c>
    </row>
    <row r="2155" spans="1:5" x14ac:dyDescent="0.2">
      <c r="A2155" s="70" t="s">
        <v>3263</v>
      </c>
      <c r="B2155" s="70" t="s">
        <v>3262</v>
      </c>
      <c r="C2155" s="70" t="s">
        <v>3263</v>
      </c>
      <c r="D2155" s="71">
        <v>2.0270000000000001</v>
      </c>
      <c r="E2155" s="71">
        <v>32.485875700000001</v>
      </c>
    </row>
    <row r="2156" spans="1:5" x14ac:dyDescent="0.2">
      <c r="A2156" s="70" t="s">
        <v>3263</v>
      </c>
      <c r="B2156" s="70" t="s">
        <v>3262</v>
      </c>
      <c r="C2156" s="70" t="s">
        <v>3263</v>
      </c>
      <c r="D2156" s="71">
        <v>2.0270000000000001</v>
      </c>
      <c r="E2156" s="71">
        <v>23.737373699999999</v>
      </c>
    </row>
    <row r="2157" spans="1:5" x14ac:dyDescent="0.2">
      <c r="A2157" s="70" t="s">
        <v>3265</v>
      </c>
      <c r="B2157" s="70" t="s">
        <v>3264</v>
      </c>
      <c r="C2157" s="70" t="s">
        <v>3265</v>
      </c>
      <c r="D2157" s="71">
        <v>4.0970000000000004</v>
      </c>
      <c r="E2157" s="71">
        <v>68.181818199999995</v>
      </c>
    </row>
    <row r="2158" spans="1:5" x14ac:dyDescent="0.2">
      <c r="A2158" s="70" t="s">
        <v>3271</v>
      </c>
      <c r="B2158" s="70" t="s">
        <v>3270</v>
      </c>
      <c r="C2158" s="70" t="s">
        <v>3271</v>
      </c>
      <c r="D2158" s="71">
        <v>4.96</v>
      </c>
      <c r="E2158" s="71">
        <v>90.185185200000006</v>
      </c>
    </row>
    <row r="2159" spans="1:5" x14ac:dyDescent="0.2">
      <c r="A2159" s="70" t="s">
        <v>3273</v>
      </c>
      <c r="B2159" s="70" t="s">
        <v>3272</v>
      </c>
      <c r="C2159" s="70" t="s">
        <v>3273</v>
      </c>
      <c r="D2159" s="71">
        <v>5.16</v>
      </c>
      <c r="E2159" s="71">
        <v>82.659932699999999</v>
      </c>
    </row>
    <row r="2160" spans="1:5" x14ac:dyDescent="0.2">
      <c r="A2160" s="70" t="s">
        <v>3275</v>
      </c>
      <c r="B2160" s="70" t="s">
        <v>3274</v>
      </c>
      <c r="C2160" s="70" t="s">
        <v>3275</v>
      </c>
      <c r="D2160" s="71">
        <v>1.085</v>
      </c>
      <c r="E2160" s="71">
        <v>18.75</v>
      </c>
    </row>
    <row r="2161" spans="1:5" x14ac:dyDescent="0.2">
      <c r="A2161" s="70" t="s">
        <v>3275</v>
      </c>
      <c r="B2161" s="70" t="s">
        <v>3274</v>
      </c>
      <c r="C2161" s="70" t="s">
        <v>3275</v>
      </c>
      <c r="D2161" s="71">
        <v>1.085</v>
      </c>
      <c r="E2161" s="71">
        <v>11</v>
      </c>
    </row>
    <row r="2162" spans="1:5" x14ac:dyDescent="0.2">
      <c r="A2162" s="70" t="s">
        <v>3275</v>
      </c>
      <c r="B2162" s="70" t="s">
        <v>3274</v>
      </c>
      <c r="C2162" s="70" t="s">
        <v>3275</v>
      </c>
      <c r="D2162" s="71">
        <v>1.085</v>
      </c>
      <c r="E2162" s="71">
        <v>7.5757576000000002</v>
      </c>
    </row>
    <row r="2163" spans="1:5" x14ac:dyDescent="0.2">
      <c r="A2163" s="70" t="s">
        <v>3279</v>
      </c>
      <c r="B2163" s="70" t="s">
        <v>3278</v>
      </c>
      <c r="C2163" s="70" t="s">
        <v>3279</v>
      </c>
      <c r="D2163" s="71">
        <v>2.8650000000000002</v>
      </c>
      <c r="E2163" s="71">
        <v>43.265993299999998</v>
      </c>
    </row>
    <row r="2164" spans="1:5" x14ac:dyDescent="0.2">
      <c r="A2164" s="70" t="s">
        <v>3259</v>
      </c>
      <c r="B2164" s="70" t="s">
        <v>3258</v>
      </c>
      <c r="C2164" s="70" t="s">
        <v>3259</v>
      </c>
      <c r="D2164" s="71">
        <v>2.46</v>
      </c>
      <c r="E2164" s="71">
        <v>33.501683499999999</v>
      </c>
    </row>
    <row r="2165" spans="1:5" x14ac:dyDescent="0.2">
      <c r="A2165" s="70" t="s">
        <v>3259</v>
      </c>
      <c r="B2165" s="70" t="s">
        <v>3258</v>
      </c>
      <c r="C2165" s="70" t="s">
        <v>3259</v>
      </c>
      <c r="D2165" s="71">
        <v>2.46</v>
      </c>
      <c r="E2165" s="71">
        <v>26.410256400000002</v>
      </c>
    </row>
    <row r="2166" spans="1:5" x14ac:dyDescent="0.2">
      <c r="A2166" s="70" t="s">
        <v>3269</v>
      </c>
      <c r="B2166" s="70" t="s">
        <v>3268</v>
      </c>
      <c r="C2166" s="70" t="s">
        <v>3269</v>
      </c>
      <c r="D2166" s="71">
        <v>0.92400000000000004</v>
      </c>
      <c r="E2166" s="71">
        <v>23.170731700000001</v>
      </c>
    </row>
    <row r="2167" spans="1:5" x14ac:dyDescent="0.2">
      <c r="A2167" s="70" t="s">
        <v>3269</v>
      </c>
      <c r="B2167" s="70" t="s">
        <v>3268</v>
      </c>
      <c r="C2167" s="70" t="s">
        <v>3269</v>
      </c>
      <c r="D2167" s="71">
        <v>0.92400000000000004</v>
      </c>
      <c r="E2167" s="71">
        <v>5.8922559000000003</v>
      </c>
    </row>
    <row r="2168" spans="1:5" x14ac:dyDescent="0.2">
      <c r="A2168" s="70" t="s">
        <v>3277</v>
      </c>
      <c r="B2168" s="70" t="s">
        <v>3276</v>
      </c>
      <c r="C2168" s="70" t="s">
        <v>3277</v>
      </c>
      <c r="D2168" s="71">
        <v>1.978</v>
      </c>
      <c r="E2168" s="71">
        <v>22.3905724</v>
      </c>
    </row>
    <row r="2169" spans="1:5" x14ac:dyDescent="0.2">
      <c r="A2169" s="70" t="s">
        <v>3135</v>
      </c>
      <c r="B2169" s="70" t="s">
        <v>3134</v>
      </c>
      <c r="C2169" s="70" t="s">
        <v>3135</v>
      </c>
      <c r="D2169" s="71">
        <v>3.4649999999999999</v>
      </c>
      <c r="E2169" s="71">
        <v>75.352112700000006</v>
      </c>
    </row>
    <row r="2170" spans="1:5" x14ac:dyDescent="0.2">
      <c r="A2170" s="70" t="s">
        <v>3135</v>
      </c>
      <c r="B2170" s="70" t="s">
        <v>3134</v>
      </c>
      <c r="C2170" s="70" t="s">
        <v>3135</v>
      </c>
      <c r="D2170" s="71">
        <v>3.4649999999999999</v>
      </c>
      <c r="E2170" s="71">
        <v>58.080808099999999</v>
      </c>
    </row>
    <row r="2171" spans="1:5" x14ac:dyDescent="0.2">
      <c r="A2171" s="70" t="s">
        <v>3137</v>
      </c>
      <c r="B2171" s="70" t="s">
        <v>3136</v>
      </c>
      <c r="C2171" s="70" t="s">
        <v>3137</v>
      </c>
      <c r="D2171" s="71">
        <v>3.411</v>
      </c>
      <c r="E2171" s="71">
        <v>72.5352113</v>
      </c>
    </row>
    <row r="2172" spans="1:5" x14ac:dyDescent="0.2">
      <c r="A2172" s="70" t="s">
        <v>3137</v>
      </c>
      <c r="B2172" s="70" t="s">
        <v>3136</v>
      </c>
      <c r="C2172" s="70" t="s">
        <v>3137</v>
      </c>
      <c r="D2172" s="71">
        <v>3.411</v>
      </c>
      <c r="E2172" s="71">
        <v>55.387205399999999</v>
      </c>
    </row>
    <row r="2173" spans="1:5" x14ac:dyDescent="0.2">
      <c r="A2173" s="70" t="s">
        <v>3141</v>
      </c>
      <c r="B2173" s="70" t="s">
        <v>3140</v>
      </c>
      <c r="C2173" s="70" t="s">
        <v>3141</v>
      </c>
      <c r="D2173" s="71">
        <v>3.51</v>
      </c>
      <c r="E2173" s="71">
        <v>76.760563399999995</v>
      </c>
    </row>
    <row r="2174" spans="1:5" x14ac:dyDescent="0.2">
      <c r="A2174" s="70" t="s">
        <v>3141</v>
      </c>
      <c r="B2174" s="70" t="s">
        <v>3140</v>
      </c>
      <c r="C2174" s="70" t="s">
        <v>3141</v>
      </c>
      <c r="D2174" s="71">
        <v>3.51</v>
      </c>
      <c r="E2174" s="71">
        <v>59.090909099999998</v>
      </c>
    </row>
    <row r="2175" spans="1:5" x14ac:dyDescent="0.2">
      <c r="A2175" s="70" t="s">
        <v>3139</v>
      </c>
      <c r="B2175" s="70" t="s">
        <v>3138</v>
      </c>
      <c r="C2175" s="70" t="s">
        <v>3139</v>
      </c>
      <c r="D2175" s="71">
        <v>3.4220000000000002</v>
      </c>
      <c r="E2175" s="71">
        <v>73.943662000000003</v>
      </c>
    </row>
    <row r="2176" spans="1:5" x14ac:dyDescent="0.2">
      <c r="A2176" s="70" t="s">
        <v>3139</v>
      </c>
      <c r="B2176" s="70" t="s">
        <v>3138</v>
      </c>
      <c r="C2176" s="70" t="s">
        <v>3139</v>
      </c>
      <c r="D2176" s="71">
        <v>3.4220000000000002</v>
      </c>
      <c r="E2176" s="71">
        <v>57.0707071</v>
      </c>
    </row>
    <row r="2177" spans="1:5" x14ac:dyDescent="0.2">
      <c r="A2177" s="70" t="s">
        <v>3145</v>
      </c>
      <c r="B2177" s="70" t="s">
        <v>3144</v>
      </c>
      <c r="C2177" s="70" t="s">
        <v>3145</v>
      </c>
      <c r="D2177" s="71">
        <v>4.5190000000000001</v>
      </c>
      <c r="E2177" s="71">
        <v>85.211267599999999</v>
      </c>
    </row>
    <row r="2178" spans="1:5" x14ac:dyDescent="0.2">
      <c r="A2178" s="70" t="s">
        <v>3145</v>
      </c>
      <c r="B2178" s="70" t="s">
        <v>3144</v>
      </c>
      <c r="C2178" s="70" t="s">
        <v>3145</v>
      </c>
      <c r="D2178" s="71">
        <v>4.5190000000000001</v>
      </c>
      <c r="E2178" s="71">
        <v>74.5791246</v>
      </c>
    </row>
    <row r="2179" spans="1:5" x14ac:dyDescent="0.2">
      <c r="A2179" s="70" t="s">
        <v>3145</v>
      </c>
      <c r="B2179" s="70" t="s">
        <v>3144</v>
      </c>
      <c r="C2179" s="70" t="s">
        <v>3145</v>
      </c>
      <c r="D2179" s="71">
        <v>4.5190000000000001</v>
      </c>
      <c r="E2179" s="71">
        <v>65.897435900000005</v>
      </c>
    </row>
    <row r="2180" spans="1:5" x14ac:dyDescent="0.2">
      <c r="A2180" s="70" t="s">
        <v>3143</v>
      </c>
      <c r="B2180" s="70" t="s">
        <v>3142</v>
      </c>
      <c r="C2180" s="70" t="s">
        <v>3143</v>
      </c>
      <c r="D2180" s="71">
        <v>4.3520000000000003</v>
      </c>
      <c r="E2180" s="71">
        <v>80.985915500000004</v>
      </c>
    </row>
    <row r="2181" spans="1:5" x14ac:dyDescent="0.2">
      <c r="A2181" s="70" t="s">
        <v>3143</v>
      </c>
      <c r="B2181" s="70" t="s">
        <v>3142</v>
      </c>
      <c r="C2181" s="70" t="s">
        <v>3143</v>
      </c>
      <c r="D2181" s="71">
        <v>4.3520000000000003</v>
      </c>
      <c r="E2181" s="71">
        <v>72.558922600000002</v>
      </c>
    </row>
    <row r="2182" spans="1:5" x14ac:dyDescent="0.2">
      <c r="A2182" s="70" t="s">
        <v>3147</v>
      </c>
      <c r="B2182" s="70" t="s">
        <v>3146</v>
      </c>
      <c r="C2182" s="70" t="s">
        <v>3147</v>
      </c>
      <c r="D2182" s="71">
        <v>4.1050000000000004</v>
      </c>
      <c r="E2182" s="71">
        <v>68.518518499999999</v>
      </c>
    </row>
    <row r="2183" spans="1:5" x14ac:dyDescent="0.2">
      <c r="A2183" s="70" t="s">
        <v>3147</v>
      </c>
      <c r="B2183" s="70" t="s">
        <v>3146</v>
      </c>
      <c r="C2183" s="70" t="s">
        <v>3147</v>
      </c>
      <c r="D2183" s="71">
        <v>4.1050000000000004</v>
      </c>
      <c r="E2183" s="71">
        <v>60.769230800000003</v>
      </c>
    </row>
    <row r="2184" spans="1:5" x14ac:dyDescent="0.2">
      <c r="A2184" s="70" t="s">
        <v>3149</v>
      </c>
      <c r="B2184" s="70" t="s">
        <v>3148</v>
      </c>
      <c r="C2184" s="70" t="s">
        <v>3149</v>
      </c>
      <c r="D2184" s="71">
        <v>2.371</v>
      </c>
      <c r="E2184" s="71">
        <v>48.591549299999997</v>
      </c>
    </row>
    <row r="2185" spans="1:5" x14ac:dyDescent="0.2">
      <c r="A2185" s="70" t="s">
        <v>3149</v>
      </c>
      <c r="B2185" s="70" t="s">
        <v>3148</v>
      </c>
      <c r="C2185" s="70" t="s">
        <v>3149</v>
      </c>
      <c r="D2185" s="71">
        <v>2.371</v>
      </c>
      <c r="E2185" s="71">
        <v>32.4915825</v>
      </c>
    </row>
    <row r="2186" spans="1:5" x14ac:dyDescent="0.2">
      <c r="A2186" s="70" t="s">
        <v>3151</v>
      </c>
      <c r="B2186" s="70" t="s">
        <v>3150</v>
      </c>
      <c r="C2186" s="70" t="s">
        <v>3151</v>
      </c>
      <c r="D2186" s="71">
        <v>7.3650000000000002</v>
      </c>
      <c r="E2186" s="71">
        <v>92.2535211</v>
      </c>
    </row>
    <row r="2187" spans="1:5" x14ac:dyDescent="0.2">
      <c r="A2187" s="70" t="s">
        <v>3151</v>
      </c>
      <c r="B2187" s="70" t="s">
        <v>3150</v>
      </c>
      <c r="C2187" s="70" t="s">
        <v>3151</v>
      </c>
      <c r="D2187" s="71">
        <v>7.3650000000000002</v>
      </c>
      <c r="E2187" s="71">
        <v>89.057239100000004</v>
      </c>
    </row>
    <row r="2188" spans="1:5" x14ac:dyDescent="0.2">
      <c r="A2188" s="70" t="s">
        <v>3151</v>
      </c>
      <c r="B2188" s="70" t="s">
        <v>3150</v>
      </c>
      <c r="C2188" s="70" t="s">
        <v>3151</v>
      </c>
      <c r="D2188" s="71">
        <v>7.3650000000000002</v>
      </c>
      <c r="E2188" s="71">
        <v>88.319672100000005</v>
      </c>
    </row>
    <row r="2189" spans="1:5" x14ac:dyDescent="0.2">
      <c r="A2189" s="70" t="s">
        <v>3281</v>
      </c>
      <c r="B2189" s="70" t="s">
        <v>3280</v>
      </c>
      <c r="C2189" s="70" t="s">
        <v>3281</v>
      </c>
      <c r="D2189" s="71">
        <v>3.4129999999999998</v>
      </c>
      <c r="E2189" s="71">
        <v>56.060606100000001</v>
      </c>
    </row>
    <row r="2190" spans="1:5" x14ac:dyDescent="0.2">
      <c r="A2190" s="70" t="s">
        <v>3283</v>
      </c>
      <c r="B2190" s="70" t="s">
        <v>3282</v>
      </c>
      <c r="C2190" s="70" t="s">
        <v>3283</v>
      </c>
      <c r="D2190" s="71">
        <v>2.3090000000000002</v>
      </c>
      <c r="E2190" s="71">
        <v>51.744185999999999</v>
      </c>
    </row>
    <row r="2191" spans="1:5" x14ac:dyDescent="0.2">
      <c r="A2191" s="70" t="s">
        <v>3283</v>
      </c>
      <c r="B2191" s="70" t="s">
        <v>3282</v>
      </c>
      <c r="C2191" s="70" t="s">
        <v>3283</v>
      </c>
      <c r="D2191" s="71">
        <v>2.3090000000000002</v>
      </c>
      <c r="E2191" s="71">
        <v>43.506493499999998</v>
      </c>
    </row>
    <row r="2192" spans="1:5" x14ac:dyDescent="0.2">
      <c r="A2192" s="70" t="s">
        <v>3283</v>
      </c>
      <c r="B2192" s="70" t="s">
        <v>3282</v>
      </c>
      <c r="C2192" s="70" t="s">
        <v>3283</v>
      </c>
      <c r="D2192" s="71">
        <v>2.3090000000000002</v>
      </c>
      <c r="E2192" s="71">
        <v>32.524271800000001</v>
      </c>
    </row>
    <row r="2193" spans="1:5" x14ac:dyDescent="0.2">
      <c r="A2193" s="70" t="s">
        <v>3285</v>
      </c>
      <c r="B2193" s="70" t="s">
        <v>3284</v>
      </c>
      <c r="C2193" s="70" t="s">
        <v>3285</v>
      </c>
      <c r="D2193" s="71">
        <v>4.0309999999999997</v>
      </c>
      <c r="E2193" s="71">
        <v>82.467532500000004</v>
      </c>
    </row>
    <row r="2194" spans="1:5" x14ac:dyDescent="0.2">
      <c r="A2194" s="70" t="s">
        <v>3285</v>
      </c>
      <c r="B2194" s="70" t="s">
        <v>3284</v>
      </c>
      <c r="C2194" s="70" t="s">
        <v>3285</v>
      </c>
      <c r="D2194" s="71">
        <v>4.0309999999999997</v>
      </c>
      <c r="E2194" s="71">
        <v>81.578947400000004</v>
      </c>
    </row>
    <row r="2195" spans="1:5" x14ac:dyDescent="0.2">
      <c r="A2195" s="70" t="s">
        <v>3285</v>
      </c>
      <c r="B2195" s="70" t="s">
        <v>3284</v>
      </c>
      <c r="C2195" s="70" t="s">
        <v>3285</v>
      </c>
      <c r="D2195" s="71">
        <v>4.0309999999999997</v>
      </c>
      <c r="E2195" s="71">
        <v>69.209039500000003</v>
      </c>
    </row>
    <row r="2196" spans="1:5" x14ac:dyDescent="0.2">
      <c r="A2196" s="70" t="s">
        <v>3285</v>
      </c>
      <c r="B2196" s="70" t="s">
        <v>3284</v>
      </c>
      <c r="C2196" s="70" t="s">
        <v>3285</v>
      </c>
      <c r="D2196" s="71">
        <v>4.0309999999999997</v>
      </c>
      <c r="E2196" s="71">
        <v>65.488215499999995</v>
      </c>
    </row>
    <row r="2197" spans="1:5" x14ac:dyDescent="0.2">
      <c r="A2197" s="70" t="s">
        <v>3287</v>
      </c>
      <c r="B2197" s="70" t="s">
        <v>3286</v>
      </c>
      <c r="C2197" s="70" t="s">
        <v>3287</v>
      </c>
      <c r="D2197" s="71">
        <v>3.0920000000000001</v>
      </c>
      <c r="E2197" s="71">
        <v>90.594059400000006</v>
      </c>
    </row>
    <row r="2198" spans="1:5" x14ac:dyDescent="0.2">
      <c r="A2198" s="70" t="s">
        <v>3289</v>
      </c>
      <c r="B2198" s="70" t="s">
        <v>3288</v>
      </c>
      <c r="C2198" s="70" t="s">
        <v>3289</v>
      </c>
      <c r="D2198" s="71">
        <v>0.83299999999999996</v>
      </c>
      <c r="E2198" s="71">
        <v>3.5256409999999998</v>
      </c>
    </row>
    <row r="2199" spans="1:5" x14ac:dyDescent="0.2">
      <c r="A2199" s="70" t="s">
        <v>3291</v>
      </c>
      <c r="B2199" s="70" t="s">
        <v>3290</v>
      </c>
      <c r="C2199" s="70" t="s">
        <v>3291</v>
      </c>
      <c r="D2199" s="71">
        <v>1.2150000000000001</v>
      </c>
      <c r="E2199" s="71">
        <v>51.980198000000001</v>
      </c>
    </row>
    <row r="2200" spans="1:5" x14ac:dyDescent="0.2">
      <c r="A2200" s="70" t="s">
        <v>3291</v>
      </c>
      <c r="B2200" s="70" t="s">
        <v>3290</v>
      </c>
      <c r="C2200" s="70" t="s">
        <v>3291</v>
      </c>
      <c r="D2200" s="71">
        <v>1.2150000000000001</v>
      </c>
      <c r="E2200" s="71">
        <v>12.5</v>
      </c>
    </row>
    <row r="2201" spans="1:5" x14ac:dyDescent="0.2">
      <c r="A2201" s="70" t="s">
        <v>3293</v>
      </c>
      <c r="B2201" s="70" t="s">
        <v>3292</v>
      </c>
      <c r="C2201" s="70" t="s">
        <v>3293</v>
      </c>
      <c r="D2201" s="71">
        <v>2.5369999999999999</v>
      </c>
      <c r="E2201" s="71">
        <v>54.597701100000002</v>
      </c>
    </row>
    <row r="2202" spans="1:5" x14ac:dyDescent="0.2">
      <c r="A2202" s="70" t="s">
        <v>3295</v>
      </c>
      <c r="B2202" s="70" t="s">
        <v>3294</v>
      </c>
      <c r="C2202" s="70" t="s">
        <v>3295</v>
      </c>
      <c r="D2202" s="71">
        <v>2.6720000000000002</v>
      </c>
      <c r="E2202" s="71">
        <v>80.5084746</v>
      </c>
    </row>
    <row r="2203" spans="1:5" x14ac:dyDescent="0.2">
      <c r="A2203" s="70" t="s">
        <v>3297</v>
      </c>
      <c r="B2203" s="70" t="s">
        <v>3296</v>
      </c>
      <c r="C2203" s="70" t="s">
        <v>3297</v>
      </c>
      <c r="D2203" s="71">
        <v>2.8050000000000002</v>
      </c>
      <c r="E2203" s="71">
        <v>55.448717899999998</v>
      </c>
    </row>
    <row r="2204" spans="1:5" x14ac:dyDescent="0.2">
      <c r="A2204" s="70" t="s">
        <v>3299</v>
      </c>
      <c r="B2204" s="70" t="s">
        <v>3298</v>
      </c>
      <c r="C2204" s="70" t="s">
        <v>3299</v>
      </c>
      <c r="D2204" s="71">
        <v>1.2</v>
      </c>
      <c r="E2204" s="71">
        <v>42.3333333</v>
      </c>
    </row>
    <row r="2205" spans="1:5" x14ac:dyDescent="0.2">
      <c r="A2205" s="70" t="s">
        <v>3299</v>
      </c>
      <c r="B2205" s="70" t="s">
        <v>3298</v>
      </c>
      <c r="C2205" s="70" t="s">
        <v>3299</v>
      </c>
      <c r="D2205" s="71">
        <v>1.2</v>
      </c>
      <c r="E2205" s="71">
        <v>29.310344799999999</v>
      </c>
    </row>
    <row r="2206" spans="1:5" x14ac:dyDescent="0.2">
      <c r="A2206" s="70" t="s">
        <v>3299</v>
      </c>
      <c r="B2206" s="70" t="s">
        <v>3298</v>
      </c>
      <c r="C2206" s="70" t="s">
        <v>3299</v>
      </c>
      <c r="D2206" s="71">
        <v>1.2</v>
      </c>
      <c r="E2206" s="71">
        <v>25.555555600000002</v>
      </c>
    </row>
    <row r="2207" spans="1:5" x14ac:dyDescent="0.2">
      <c r="A2207" s="70" t="s">
        <v>3301</v>
      </c>
      <c r="B2207" s="70" t="s">
        <v>3300</v>
      </c>
      <c r="C2207" s="70" t="s">
        <v>3301</v>
      </c>
      <c r="D2207" s="71">
        <v>2.9350000000000001</v>
      </c>
      <c r="E2207" s="71">
        <v>82.203389799999997</v>
      </c>
    </row>
    <row r="2208" spans="1:5" x14ac:dyDescent="0.2">
      <c r="A2208" s="70" t="s">
        <v>3301</v>
      </c>
      <c r="B2208" s="70" t="s">
        <v>3300</v>
      </c>
      <c r="C2208" s="70" t="s">
        <v>3301</v>
      </c>
      <c r="D2208" s="71">
        <v>2.9350000000000001</v>
      </c>
      <c r="E2208" s="71">
        <v>72.321428600000004</v>
      </c>
    </row>
    <row r="2209" spans="1:5" x14ac:dyDescent="0.2">
      <c r="A2209" s="70" t="s">
        <v>3301</v>
      </c>
      <c r="B2209" s="70" t="s">
        <v>3300</v>
      </c>
      <c r="C2209" s="70" t="s">
        <v>3301</v>
      </c>
      <c r="D2209" s="71">
        <v>2.9350000000000001</v>
      </c>
      <c r="E2209" s="71">
        <v>61.698113200000002</v>
      </c>
    </row>
    <row r="2210" spans="1:5" x14ac:dyDescent="0.2">
      <c r="A2210" s="70" t="s">
        <v>23661</v>
      </c>
      <c r="B2210" s="70" t="s">
        <v>23662</v>
      </c>
      <c r="C2210" s="70" t="s">
        <v>23661</v>
      </c>
      <c r="D2210" s="71">
        <v>1.331</v>
      </c>
      <c r="E2210" s="71">
        <v>31.355932200000002</v>
      </c>
    </row>
    <row r="2211" spans="1:5" x14ac:dyDescent="0.2">
      <c r="A2211" s="70" t="s">
        <v>3303</v>
      </c>
      <c r="B2211" s="70" t="s">
        <v>3302</v>
      </c>
      <c r="C2211" s="70" t="s">
        <v>3303</v>
      </c>
      <c r="D2211" s="71">
        <v>5.3129999999999997</v>
      </c>
      <c r="E2211" s="71">
        <v>91.666666699999993</v>
      </c>
    </row>
    <row r="2212" spans="1:5" x14ac:dyDescent="0.2">
      <c r="A2212" s="70" t="s">
        <v>3303</v>
      </c>
      <c r="B2212" s="70" t="s">
        <v>3302</v>
      </c>
      <c r="C2212" s="70" t="s">
        <v>3303</v>
      </c>
      <c r="D2212" s="71">
        <v>5.3129999999999997</v>
      </c>
      <c r="E2212" s="71">
        <v>77.663934400000002</v>
      </c>
    </row>
    <row r="2213" spans="1:5" x14ac:dyDescent="0.2">
      <c r="A2213" s="70" t="s">
        <v>3303</v>
      </c>
      <c r="B2213" s="70" t="s">
        <v>3302</v>
      </c>
      <c r="C2213" s="70" t="s">
        <v>3303</v>
      </c>
      <c r="D2213" s="71">
        <v>5.3129999999999997</v>
      </c>
      <c r="E2213" s="71">
        <v>77.531645600000004</v>
      </c>
    </row>
    <row r="2214" spans="1:5" x14ac:dyDescent="0.2">
      <c r="A2214" s="70" t="s">
        <v>3305</v>
      </c>
      <c r="B2214" s="70" t="s">
        <v>3304</v>
      </c>
      <c r="C2214" s="70" t="s">
        <v>3305</v>
      </c>
      <c r="D2214" s="71">
        <v>4.7220000000000004</v>
      </c>
      <c r="E2214" s="71">
        <v>89.784946199999993</v>
      </c>
    </row>
    <row r="2215" spans="1:5" x14ac:dyDescent="0.2">
      <c r="A2215" s="70" t="s">
        <v>3305</v>
      </c>
      <c r="B2215" s="70" t="s">
        <v>3304</v>
      </c>
      <c r="C2215" s="70" t="s">
        <v>3305</v>
      </c>
      <c r="D2215" s="71">
        <v>4.7220000000000004</v>
      </c>
      <c r="E2215" s="71">
        <v>86.619718300000002</v>
      </c>
    </row>
    <row r="2216" spans="1:5" x14ac:dyDescent="0.2">
      <c r="A2216" s="70" t="s">
        <v>3305</v>
      </c>
      <c r="B2216" s="70" t="s">
        <v>3304</v>
      </c>
      <c r="C2216" s="70" t="s">
        <v>3305</v>
      </c>
      <c r="D2216" s="71">
        <v>4.7220000000000004</v>
      </c>
      <c r="E2216" s="71">
        <v>76.599326599999998</v>
      </c>
    </row>
    <row r="2217" spans="1:5" x14ac:dyDescent="0.2">
      <c r="A2217" s="70" t="s">
        <v>3305</v>
      </c>
      <c r="B2217" s="70" t="s">
        <v>3304</v>
      </c>
      <c r="C2217" s="70" t="s">
        <v>3305</v>
      </c>
      <c r="D2217" s="71">
        <v>4.7220000000000004</v>
      </c>
      <c r="E2217" s="71">
        <v>72.222222200000004</v>
      </c>
    </row>
    <row r="2218" spans="1:5" x14ac:dyDescent="0.2">
      <c r="A2218" s="70" t="s">
        <v>3307</v>
      </c>
      <c r="B2218" s="70" t="s">
        <v>3306</v>
      </c>
      <c r="C2218" s="70" t="s">
        <v>3307</v>
      </c>
      <c r="D2218" s="71">
        <v>2.278</v>
      </c>
      <c r="E2218" s="71">
        <v>56.451612900000001</v>
      </c>
    </row>
    <row r="2219" spans="1:5" x14ac:dyDescent="0.2">
      <c r="A2219" s="70" t="s">
        <v>3307</v>
      </c>
      <c r="B2219" s="70" t="s">
        <v>3306</v>
      </c>
      <c r="C2219" s="70" t="s">
        <v>3307</v>
      </c>
      <c r="D2219" s="71">
        <v>2.278</v>
      </c>
      <c r="E2219" s="71">
        <v>44.366197200000002</v>
      </c>
    </row>
    <row r="2220" spans="1:5" x14ac:dyDescent="0.2">
      <c r="A2220" s="70" t="s">
        <v>3309</v>
      </c>
      <c r="B2220" s="70" t="s">
        <v>3308</v>
      </c>
      <c r="C2220" s="70" t="s">
        <v>3309</v>
      </c>
      <c r="D2220" s="71">
        <v>2.1949999999999998</v>
      </c>
      <c r="E2220" s="71">
        <v>45.849056599999997</v>
      </c>
    </row>
    <row r="2221" spans="1:5" x14ac:dyDescent="0.2">
      <c r="A2221" s="70" t="s">
        <v>3309</v>
      </c>
      <c r="B2221" s="70" t="s">
        <v>3308</v>
      </c>
      <c r="C2221" s="70" t="s">
        <v>3309</v>
      </c>
      <c r="D2221" s="71">
        <v>2.1949999999999998</v>
      </c>
      <c r="E2221" s="71">
        <v>36.160714300000002</v>
      </c>
    </row>
    <row r="2222" spans="1:5" x14ac:dyDescent="0.2">
      <c r="A2222" s="70" t="s">
        <v>3311</v>
      </c>
      <c r="B2222" s="70" t="s">
        <v>3310</v>
      </c>
      <c r="C2222" s="70" t="s">
        <v>3311</v>
      </c>
      <c r="D2222" s="71">
        <v>2.2050000000000001</v>
      </c>
      <c r="E2222" s="71">
        <v>40.064102599999998</v>
      </c>
    </row>
    <row r="2223" spans="1:5" x14ac:dyDescent="0.2">
      <c r="A2223" s="70" t="s">
        <v>24829</v>
      </c>
      <c r="B2223" s="70" t="s">
        <v>23663</v>
      </c>
      <c r="C2223" s="70" t="s">
        <v>13887</v>
      </c>
      <c r="D2223" s="71">
        <v>6.0910000000000002</v>
      </c>
      <c r="E2223" s="71">
        <v>87.931034499999996</v>
      </c>
    </row>
    <row r="2224" spans="1:5" x14ac:dyDescent="0.2">
      <c r="A2224" s="70" t="s">
        <v>3313</v>
      </c>
      <c r="B2224" s="70" t="s">
        <v>3312</v>
      </c>
      <c r="C2224" s="70" t="s">
        <v>3313</v>
      </c>
      <c r="D2224" s="71">
        <v>4.6269999999999998</v>
      </c>
      <c r="E2224" s="71">
        <v>87.6344086</v>
      </c>
    </row>
    <row r="2225" spans="1:5" x14ac:dyDescent="0.2">
      <c r="A2225" s="70" t="s">
        <v>3313</v>
      </c>
      <c r="B2225" s="70" t="s">
        <v>3312</v>
      </c>
      <c r="C2225" s="70" t="s">
        <v>3313</v>
      </c>
      <c r="D2225" s="71">
        <v>4.6269999999999998</v>
      </c>
      <c r="E2225" s="71">
        <v>75.589225600000006</v>
      </c>
    </row>
    <row r="2226" spans="1:5" x14ac:dyDescent="0.2">
      <c r="A2226" s="70" t="s">
        <v>3315</v>
      </c>
      <c r="B2226" s="70" t="s">
        <v>3314</v>
      </c>
      <c r="C2226" s="70" t="s">
        <v>3315</v>
      </c>
      <c r="D2226" s="71">
        <v>1.7989999999999999</v>
      </c>
      <c r="E2226" s="71">
        <v>75.454545499999995</v>
      </c>
    </row>
    <row r="2227" spans="1:5" x14ac:dyDescent="0.2">
      <c r="A2227" s="70" t="s">
        <v>3315</v>
      </c>
      <c r="B2227" s="70" t="s">
        <v>3314</v>
      </c>
      <c r="C2227" s="70" t="s">
        <v>3315</v>
      </c>
      <c r="D2227" s="71">
        <v>1.7989999999999999</v>
      </c>
      <c r="E2227" s="71">
        <v>71.875</v>
      </c>
    </row>
    <row r="2228" spans="1:5" x14ac:dyDescent="0.2">
      <c r="A2228" s="70" t="s">
        <v>3315</v>
      </c>
      <c r="B2228" s="70" t="s">
        <v>3314</v>
      </c>
      <c r="C2228" s="70" t="s">
        <v>3315</v>
      </c>
      <c r="D2228" s="71">
        <v>1.7989999999999999</v>
      </c>
      <c r="E2228" s="71">
        <v>62.5</v>
      </c>
    </row>
    <row r="2229" spans="1:5" x14ac:dyDescent="0.2">
      <c r="A2229" s="70" t="s">
        <v>3315</v>
      </c>
      <c r="B2229" s="70" t="s">
        <v>3314</v>
      </c>
      <c r="C2229" s="70" t="s">
        <v>3315</v>
      </c>
      <c r="D2229" s="71">
        <v>1.7989999999999999</v>
      </c>
      <c r="E2229" s="71">
        <v>56.6666667</v>
      </c>
    </row>
    <row r="2230" spans="1:5" x14ac:dyDescent="0.2">
      <c r="A2230" s="70" t="s">
        <v>3317</v>
      </c>
      <c r="B2230" s="70" t="s">
        <v>3316</v>
      </c>
      <c r="C2230" s="70" t="s">
        <v>3317</v>
      </c>
      <c r="D2230" s="71">
        <v>8.2129999999999992</v>
      </c>
      <c r="E2230" s="71">
        <v>93.678160899999995</v>
      </c>
    </row>
    <row r="2231" spans="1:5" x14ac:dyDescent="0.2">
      <c r="A2231" s="70" t="s">
        <v>3317</v>
      </c>
      <c r="B2231" s="70" t="s">
        <v>3316</v>
      </c>
      <c r="C2231" s="70" t="s">
        <v>3317</v>
      </c>
      <c r="D2231" s="71">
        <v>8.2129999999999992</v>
      </c>
      <c r="E2231" s="71">
        <v>93.421052599999996</v>
      </c>
    </row>
    <row r="2232" spans="1:5" x14ac:dyDescent="0.2">
      <c r="A2232" s="70" t="s">
        <v>3319</v>
      </c>
      <c r="B2232" s="70" t="s">
        <v>3318</v>
      </c>
      <c r="C2232" s="70" t="s">
        <v>3319</v>
      </c>
      <c r="D2232" s="71">
        <v>4.734</v>
      </c>
      <c r="E2232" s="71">
        <v>82.167832200000007</v>
      </c>
    </row>
    <row r="2233" spans="1:5" x14ac:dyDescent="0.2">
      <c r="A2233" s="70" t="s">
        <v>3319</v>
      </c>
      <c r="B2233" s="70" t="s">
        <v>3318</v>
      </c>
      <c r="C2233" s="70" t="s">
        <v>3319</v>
      </c>
      <c r="D2233" s="71">
        <v>4.734</v>
      </c>
      <c r="E2233" s="71">
        <v>76.936026900000002</v>
      </c>
    </row>
    <row r="2234" spans="1:5" x14ac:dyDescent="0.2">
      <c r="A2234" s="70" t="s">
        <v>3321</v>
      </c>
      <c r="B2234" s="70" t="s">
        <v>3320</v>
      </c>
      <c r="C2234" s="70" t="s">
        <v>3321</v>
      </c>
      <c r="D2234" s="71">
        <v>2.351</v>
      </c>
      <c r="E2234" s="71">
        <v>79.716981099999998</v>
      </c>
    </row>
    <row r="2235" spans="1:5" x14ac:dyDescent="0.2">
      <c r="A2235" s="70" t="s">
        <v>3321</v>
      </c>
      <c r="B2235" s="70" t="s">
        <v>3320</v>
      </c>
      <c r="C2235" s="70" t="s">
        <v>3321</v>
      </c>
      <c r="D2235" s="71">
        <v>2.351</v>
      </c>
      <c r="E2235" s="71">
        <v>45.192307700000001</v>
      </c>
    </row>
    <row r="2236" spans="1:5" x14ac:dyDescent="0.2">
      <c r="A2236" s="70" t="s">
        <v>3323</v>
      </c>
      <c r="B2236" s="70" t="s">
        <v>3322</v>
      </c>
      <c r="C2236" s="70" t="s">
        <v>3323</v>
      </c>
      <c r="D2236" s="71">
        <v>4.5279999999999996</v>
      </c>
      <c r="E2236" s="71">
        <v>83.653846200000004</v>
      </c>
    </row>
    <row r="2237" spans="1:5" x14ac:dyDescent="0.2">
      <c r="A2237" s="70" t="s">
        <v>3323</v>
      </c>
      <c r="B2237" s="70" t="s">
        <v>3322</v>
      </c>
      <c r="C2237" s="70" t="s">
        <v>3323</v>
      </c>
      <c r="D2237" s="71">
        <v>4.5279999999999996</v>
      </c>
      <c r="E2237" s="71">
        <v>67.410714299999995</v>
      </c>
    </row>
    <row r="2238" spans="1:5" x14ac:dyDescent="0.2">
      <c r="A2238" s="70" t="s">
        <v>3325</v>
      </c>
      <c r="B2238" s="70" t="s">
        <v>3324</v>
      </c>
      <c r="C2238" s="70" t="s">
        <v>3325</v>
      </c>
      <c r="D2238" s="71">
        <v>1.496</v>
      </c>
      <c r="E2238" s="71">
        <v>20.089285700000001</v>
      </c>
    </row>
    <row r="2239" spans="1:5" x14ac:dyDescent="0.2">
      <c r="A2239" s="70" t="s">
        <v>3327</v>
      </c>
      <c r="B2239" s="70" t="s">
        <v>3326</v>
      </c>
      <c r="C2239" s="70" t="s">
        <v>3327</v>
      </c>
      <c r="D2239" s="71">
        <v>4.1609999999999996</v>
      </c>
      <c r="E2239" s="71">
        <v>88.75</v>
      </c>
    </row>
    <row r="2240" spans="1:5" x14ac:dyDescent="0.2">
      <c r="A2240" s="70" t="s">
        <v>3327</v>
      </c>
      <c r="B2240" s="70" t="s">
        <v>3326</v>
      </c>
      <c r="C2240" s="70" t="s">
        <v>3327</v>
      </c>
      <c r="D2240" s="71">
        <v>4.1609999999999996</v>
      </c>
      <c r="E2240" s="71">
        <v>76.037735799999993</v>
      </c>
    </row>
    <row r="2241" spans="1:5" x14ac:dyDescent="0.2">
      <c r="A2241" s="70" t="s">
        <v>3329</v>
      </c>
      <c r="B2241" s="70" t="s">
        <v>3328</v>
      </c>
      <c r="C2241" s="70" t="s">
        <v>3329</v>
      </c>
      <c r="D2241" s="71">
        <v>3.48</v>
      </c>
      <c r="E2241" s="71">
        <v>80.25</v>
      </c>
    </row>
    <row r="2242" spans="1:5" x14ac:dyDescent="0.2">
      <c r="A2242" s="70" t="s">
        <v>3329</v>
      </c>
      <c r="B2242" s="70" t="s">
        <v>3328</v>
      </c>
      <c r="C2242" s="70" t="s">
        <v>3329</v>
      </c>
      <c r="D2242" s="71">
        <v>3.48</v>
      </c>
      <c r="E2242" s="71">
        <v>77.678571399999996</v>
      </c>
    </row>
    <row r="2243" spans="1:5" x14ac:dyDescent="0.2">
      <c r="A2243" s="70" t="s">
        <v>3331</v>
      </c>
      <c r="B2243" s="70" t="s">
        <v>3330</v>
      </c>
      <c r="C2243" s="70" t="s">
        <v>3331</v>
      </c>
      <c r="D2243" s="71">
        <v>3.6669999999999998</v>
      </c>
      <c r="E2243" s="71">
        <v>75.490196100000006</v>
      </c>
    </row>
    <row r="2244" spans="1:5" x14ac:dyDescent="0.2">
      <c r="A2244" s="70" t="s">
        <v>23664</v>
      </c>
      <c r="B2244" s="70" t="s">
        <v>23665</v>
      </c>
      <c r="C2244" s="70" t="s">
        <v>23664</v>
      </c>
      <c r="D2244" s="71">
        <v>3.4750000000000001</v>
      </c>
      <c r="E2244" s="71">
        <v>69.814814799999994</v>
      </c>
    </row>
    <row r="2245" spans="1:5" x14ac:dyDescent="0.2">
      <c r="A2245" s="70" t="s">
        <v>3333</v>
      </c>
      <c r="B2245" s="70" t="s">
        <v>3332</v>
      </c>
      <c r="C2245" s="70" t="s">
        <v>3333</v>
      </c>
      <c r="D2245" s="71">
        <v>5.61</v>
      </c>
      <c r="E2245" s="71">
        <v>95.762711899999999</v>
      </c>
    </row>
    <row r="2246" spans="1:5" x14ac:dyDescent="0.2">
      <c r="A2246" s="70" t="s">
        <v>3333</v>
      </c>
      <c r="B2246" s="70" t="s">
        <v>3332</v>
      </c>
      <c r="C2246" s="70" t="s">
        <v>3333</v>
      </c>
      <c r="D2246" s="71">
        <v>5.61</v>
      </c>
      <c r="E2246" s="71">
        <v>92.857142899999999</v>
      </c>
    </row>
    <row r="2247" spans="1:5" x14ac:dyDescent="0.2">
      <c r="A2247" s="70" t="s">
        <v>3333</v>
      </c>
      <c r="B2247" s="70" t="s">
        <v>3332</v>
      </c>
      <c r="C2247" s="70" t="s">
        <v>3333</v>
      </c>
      <c r="D2247" s="71">
        <v>5.61</v>
      </c>
      <c r="E2247" s="71">
        <v>87.5</v>
      </c>
    </row>
    <row r="2248" spans="1:5" x14ac:dyDescent="0.2">
      <c r="A2248" s="70" t="s">
        <v>3335</v>
      </c>
      <c r="B2248" s="70" t="s">
        <v>3334</v>
      </c>
      <c r="C2248" s="70" t="s">
        <v>3335</v>
      </c>
      <c r="D2248" s="71">
        <v>3.2730000000000001</v>
      </c>
      <c r="E2248" s="71">
        <v>83.333333300000007</v>
      </c>
    </row>
    <row r="2249" spans="1:5" x14ac:dyDescent="0.2">
      <c r="A2249" s="70" t="s">
        <v>3335</v>
      </c>
      <c r="B2249" s="70" t="s">
        <v>3334</v>
      </c>
      <c r="C2249" s="70" t="s">
        <v>3335</v>
      </c>
      <c r="D2249" s="71">
        <v>3.2730000000000001</v>
      </c>
      <c r="E2249" s="71">
        <v>76.315789499999994</v>
      </c>
    </row>
    <row r="2250" spans="1:5" x14ac:dyDescent="0.2">
      <c r="A2250" s="70" t="s">
        <v>3335</v>
      </c>
      <c r="B2250" s="70" t="s">
        <v>3334</v>
      </c>
      <c r="C2250" s="70" t="s">
        <v>3335</v>
      </c>
      <c r="D2250" s="71">
        <v>3.2730000000000001</v>
      </c>
      <c r="E2250" s="71">
        <v>53.367003400000002</v>
      </c>
    </row>
    <row r="2251" spans="1:5" x14ac:dyDescent="0.2">
      <c r="A2251" s="70" t="s">
        <v>3337</v>
      </c>
      <c r="B2251" s="70" t="s">
        <v>3336</v>
      </c>
      <c r="C2251" s="70" t="s">
        <v>3337</v>
      </c>
      <c r="D2251" s="71">
        <v>3.0619999999999998</v>
      </c>
      <c r="E2251" s="71">
        <v>73.076923100000002</v>
      </c>
    </row>
    <row r="2252" spans="1:5" x14ac:dyDescent="0.2">
      <c r="A2252" s="70" t="s">
        <v>3337</v>
      </c>
      <c r="B2252" s="70" t="s">
        <v>3336</v>
      </c>
      <c r="C2252" s="70" t="s">
        <v>3337</v>
      </c>
      <c r="D2252" s="71">
        <v>3.0619999999999998</v>
      </c>
      <c r="E2252" s="71">
        <v>66.071428600000004</v>
      </c>
    </row>
    <row r="2253" spans="1:5" x14ac:dyDescent="0.2">
      <c r="A2253" s="70" t="s">
        <v>3337</v>
      </c>
      <c r="B2253" s="70" t="s">
        <v>3336</v>
      </c>
      <c r="C2253" s="70" t="s">
        <v>3337</v>
      </c>
      <c r="D2253" s="71">
        <v>3.0619999999999998</v>
      </c>
      <c r="E2253" s="71">
        <v>43.421052600000003</v>
      </c>
    </row>
    <row r="2254" spans="1:5" x14ac:dyDescent="0.2">
      <c r="A2254" s="70" t="s">
        <v>3339</v>
      </c>
      <c r="B2254" s="70" t="s">
        <v>3338</v>
      </c>
      <c r="C2254" s="70" t="s">
        <v>3339</v>
      </c>
      <c r="D2254" s="71">
        <v>0.98</v>
      </c>
      <c r="E2254" s="71">
        <v>9.7701148999999994</v>
      </c>
    </row>
    <row r="2255" spans="1:5" x14ac:dyDescent="0.2">
      <c r="A2255" s="70" t="s">
        <v>3339</v>
      </c>
      <c r="B2255" s="70" t="s">
        <v>3338</v>
      </c>
      <c r="C2255" s="70" t="s">
        <v>3339</v>
      </c>
      <c r="D2255" s="71">
        <v>0.98</v>
      </c>
      <c r="E2255" s="71">
        <v>1.3157894999999999</v>
      </c>
    </row>
    <row r="2256" spans="1:5" x14ac:dyDescent="0.2">
      <c r="A2256" s="70" t="s">
        <v>3341</v>
      </c>
      <c r="B2256" s="70" t="s">
        <v>3340</v>
      </c>
      <c r="C2256" s="70" t="s">
        <v>3341</v>
      </c>
      <c r="D2256" s="71">
        <v>2.0430000000000001</v>
      </c>
      <c r="E2256" s="71">
        <v>34.507042300000002</v>
      </c>
    </row>
    <row r="2257" spans="1:5" x14ac:dyDescent="0.2">
      <c r="A2257" s="70" t="s">
        <v>3341</v>
      </c>
      <c r="B2257" s="70" t="s">
        <v>3340</v>
      </c>
      <c r="C2257" s="70" t="s">
        <v>3341</v>
      </c>
      <c r="D2257" s="71">
        <v>2.0430000000000001</v>
      </c>
      <c r="E2257" s="71">
        <v>25</v>
      </c>
    </row>
    <row r="2258" spans="1:5" x14ac:dyDescent="0.2">
      <c r="A2258" s="70" t="s">
        <v>3343</v>
      </c>
      <c r="B2258" s="70" t="s">
        <v>3342</v>
      </c>
      <c r="C2258" s="70" t="s">
        <v>3343</v>
      </c>
      <c r="D2258" s="72">
        <v>1.504</v>
      </c>
      <c r="E2258" s="72">
        <v>38.135593200000002</v>
      </c>
    </row>
    <row r="2259" spans="1:5" x14ac:dyDescent="0.2">
      <c r="A2259" s="70" t="s">
        <v>3406</v>
      </c>
      <c r="B2259" s="70" t="s">
        <v>3405</v>
      </c>
      <c r="C2259" s="70" t="s">
        <v>3406</v>
      </c>
      <c r="D2259" s="71">
        <v>0.81100000000000005</v>
      </c>
      <c r="E2259" s="71">
        <v>22.043010800000001</v>
      </c>
    </row>
    <row r="2260" spans="1:5" x14ac:dyDescent="0.2">
      <c r="A2260" s="70" t="s">
        <v>23666</v>
      </c>
      <c r="B2260" s="70" t="s">
        <v>23667</v>
      </c>
      <c r="C2260" s="70" t="s">
        <v>23666</v>
      </c>
      <c r="D2260" s="73"/>
      <c r="E2260" s="73"/>
    </row>
    <row r="2261" spans="1:5" x14ac:dyDescent="0.2">
      <c r="A2261" s="70" t="s">
        <v>3384</v>
      </c>
      <c r="B2261" s="70" t="s">
        <v>3383</v>
      </c>
      <c r="C2261" s="70" t="s">
        <v>3384</v>
      </c>
      <c r="D2261" s="71">
        <v>1.601</v>
      </c>
      <c r="E2261" s="71">
        <v>51.495726500000004</v>
      </c>
    </row>
    <row r="2262" spans="1:5" x14ac:dyDescent="0.2">
      <c r="A2262" s="70" t="s">
        <v>3380</v>
      </c>
      <c r="B2262" s="70" t="s">
        <v>3379</v>
      </c>
      <c r="C2262" s="70" t="s">
        <v>3380</v>
      </c>
      <c r="D2262" s="71">
        <v>1.863</v>
      </c>
      <c r="E2262" s="71">
        <v>24.629629600000001</v>
      </c>
    </row>
    <row r="2263" spans="1:5" x14ac:dyDescent="0.2">
      <c r="A2263" s="70" t="s">
        <v>3345</v>
      </c>
      <c r="B2263" s="70" t="s">
        <v>3344</v>
      </c>
      <c r="C2263" s="70" t="s">
        <v>3345</v>
      </c>
      <c r="D2263" s="71">
        <v>1.6739999999999999</v>
      </c>
      <c r="E2263" s="71">
        <v>73.611111100000002</v>
      </c>
    </row>
    <row r="2264" spans="1:5" x14ac:dyDescent="0.2">
      <c r="A2264" s="70" t="s">
        <v>3345</v>
      </c>
      <c r="B2264" s="70" t="s">
        <v>3344</v>
      </c>
      <c r="C2264" s="70" t="s">
        <v>3345</v>
      </c>
      <c r="D2264" s="71">
        <v>1.6739999999999999</v>
      </c>
      <c r="E2264" s="71">
        <v>64.285714299999995</v>
      </c>
    </row>
    <row r="2265" spans="1:5" x14ac:dyDescent="0.2">
      <c r="A2265" s="70" t="s">
        <v>3351</v>
      </c>
      <c r="B2265" s="70" t="s">
        <v>3350</v>
      </c>
      <c r="C2265" s="70" t="s">
        <v>3351</v>
      </c>
      <c r="D2265" s="71">
        <v>1.5269999999999999</v>
      </c>
      <c r="E2265" s="71">
        <v>56.132075499999999</v>
      </c>
    </row>
    <row r="2266" spans="1:5" x14ac:dyDescent="0.2">
      <c r="A2266" s="70" t="s">
        <v>3351</v>
      </c>
      <c r="B2266" s="70" t="s">
        <v>3350</v>
      </c>
      <c r="C2266" s="70" t="s">
        <v>3351</v>
      </c>
      <c r="D2266" s="71">
        <v>1.5269999999999999</v>
      </c>
      <c r="E2266" s="71">
        <v>31.720430100000002</v>
      </c>
    </row>
    <row r="2267" spans="1:5" x14ac:dyDescent="0.2">
      <c r="A2267" s="70" t="s">
        <v>3355</v>
      </c>
      <c r="B2267" s="70" t="s">
        <v>3354</v>
      </c>
      <c r="C2267" s="70" t="s">
        <v>3355</v>
      </c>
      <c r="D2267" s="71">
        <v>3.27</v>
      </c>
      <c r="E2267" s="71">
        <v>53.030303000000004</v>
      </c>
    </row>
    <row r="2268" spans="1:5" x14ac:dyDescent="0.2">
      <c r="A2268" s="70" t="s">
        <v>3357</v>
      </c>
      <c r="B2268" s="70" t="s">
        <v>3356</v>
      </c>
      <c r="C2268" s="70" t="s">
        <v>3357</v>
      </c>
      <c r="D2268" s="71">
        <v>4.7110000000000003</v>
      </c>
      <c r="E2268" s="71">
        <v>90.677966100000006</v>
      </c>
    </row>
    <row r="2269" spans="1:5" x14ac:dyDescent="0.2">
      <c r="A2269" s="70" t="s">
        <v>3357</v>
      </c>
      <c r="B2269" s="70" t="s">
        <v>3356</v>
      </c>
      <c r="C2269" s="70" t="s">
        <v>3357</v>
      </c>
      <c r="D2269" s="71">
        <v>4.7110000000000003</v>
      </c>
      <c r="E2269" s="71">
        <v>87.797618999999997</v>
      </c>
    </row>
    <row r="2270" spans="1:5" x14ac:dyDescent="0.2">
      <c r="A2270" s="70" t="s">
        <v>3357</v>
      </c>
      <c r="B2270" s="70" t="s">
        <v>3356</v>
      </c>
      <c r="C2270" s="70" t="s">
        <v>3357</v>
      </c>
      <c r="D2270" s="71">
        <v>4.7110000000000003</v>
      </c>
      <c r="E2270" s="71">
        <v>81.698113199999995</v>
      </c>
    </row>
    <row r="2271" spans="1:5" x14ac:dyDescent="0.2">
      <c r="A2271" s="70" t="s">
        <v>3359</v>
      </c>
      <c r="B2271" s="70" t="s">
        <v>3358</v>
      </c>
      <c r="C2271" s="70" t="s">
        <v>3359</v>
      </c>
      <c r="D2271" s="71">
        <v>2.754</v>
      </c>
      <c r="E2271" s="71">
        <v>88.613861400000005</v>
      </c>
    </row>
    <row r="2272" spans="1:5" x14ac:dyDescent="0.2">
      <c r="A2272" s="70" t="s">
        <v>3359</v>
      </c>
      <c r="B2272" s="70" t="s">
        <v>3358</v>
      </c>
      <c r="C2272" s="70" t="s">
        <v>3359</v>
      </c>
      <c r="D2272" s="71">
        <v>2.754</v>
      </c>
      <c r="E2272" s="71">
        <v>54.807692299999999</v>
      </c>
    </row>
    <row r="2273" spans="1:5" x14ac:dyDescent="0.2">
      <c r="A2273" s="70" t="s">
        <v>3361</v>
      </c>
      <c r="B2273" s="70" t="s">
        <v>3360</v>
      </c>
      <c r="C2273" s="70" t="s">
        <v>3361</v>
      </c>
      <c r="D2273" s="71">
        <v>1.111</v>
      </c>
      <c r="E2273" s="71">
        <v>20.454545499999998</v>
      </c>
    </row>
    <row r="2274" spans="1:5" x14ac:dyDescent="0.2">
      <c r="A2274" s="70" t="s">
        <v>3361</v>
      </c>
      <c r="B2274" s="70" t="s">
        <v>3360</v>
      </c>
      <c r="C2274" s="70" t="s">
        <v>3361</v>
      </c>
      <c r="D2274" s="71">
        <v>1.111</v>
      </c>
      <c r="E2274" s="71">
        <v>7.1955720000000003</v>
      </c>
    </row>
    <row r="2275" spans="1:5" x14ac:dyDescent="0.2">
      <c r="A2275" s="70" t="s">
        <v>3370</v>
      </c>
      <c r="B2275" s="70" t="s">
        <v>3369</v>
      </c>
      <c r="C2275" s="70" t="s">
        <v>3370</v>
      </c>
      <c r="D2275" s="71">
        <v>3.0870000000000002</v>
      </c>
      <c r="E2275" s="71">
        <v>83.898305100000002</v>
      </c>
    </row>
    <row r="2276" spans="1:5" x14ac:dyDescent="0.2">
      <c r="A2276" s="70" t="s">
        <v>3370</v>
      </c>
      <c r="B2276" s="70" t="s">
        <v>3369</v>
      </c>
      <c r="C2276" s="70" t="s">
        <v>3370</v>
      </c>
      <c r="D2276" s="71">
        <v>3.0870000000000002</v>
      </c>
      <c r="E2276" s="71">
        <v>72.916666699999993</v>
      </c>
    </row>
    <row r="2277" spans="1:5" x14ac:dyDescent="0.2">
      <c r="A2277" s="70" t="s">
        <v>3372</v>
      </c>
      <c r="B2277" s="70" t="s">
        <v>3371</v>
      </c>
      <c r="C2277" s="70" t="s">
        <v>3372</v>
      </c>
      <c r="D2277" s="71">
        <v>1.9610000000000001</v>
      </c>
      <c r="E2277" s="71">
        <v>35</v>
      </c>
    </row>
    <row r="2278" spans="1:5" x14ac:dyDescent="0.2">
      <c r="A2278" s="70" t="s">
        <v>24830</v>
      </c>
      <c r="B2278" s="70" t="s">
        <v>3385</v>
      </c>
      <c r="C2278" s="70" t="s">
        <v>24830</v>
      </c>
      <c r="D2278" s="71">
        <v>2.7109999999999999</v>
      </c>
      <c r="E2278" s="71">
        <v>51.298701299999998</v>
      </c>
    </row>
    <row r="2279" spans="1:5" x14ac:dyDescent="0.2">
      <c r="A2279" s="70" t="s">
        <v>3387</v>
      </c>
      <c r="B2279" s="70" t="s">
        <v>3386</v>
      </c>
      <c r="C2279" s="70" t="s">
        <v>3387</v>
      </c>
      <c r="D2279" s="71">
        <v>12.095000000000001</v>
      </c>
      <c r="E2279" s="71">
        <v>95.806451600000003</v>
      </c>
    </row>
    <row r="2280" spans="1:5" x14ac:dyDescent="0.2">
      <c r="A2280" s="70" t="s">
        <v>3387</v>
      </c>
      <c r="B2280" s="70" t="s">
        <v>3386</v>
      </c>
      <c r="C2280" s="70" t="s">
        <v>3387</v>
      </c>
      <c r="D2280" s="71">
        <v>12.095000000000001</v>
      </c>
      <c r="E2280" s="71">
        <v>95.756457600000005</v>
      </c>
    </row>
    <row r="2281" spans="1:5" x14ac:dyDescent="0.2">
      <c r="A2281" s="70" t="s">
        <v>23668</v>
      </c>
      <c r="B2281" s="70" t="s">
        <v>23669</v>
      </c>
      <c r="C2281" s="70" t="s">
        <v>23668</v>
      </c>
      <c r="D2281" s="71">
        <v>5.335</v>
      </c>
      <c r="E2281" s="71">
        <v>82.841328399999995</v>
      </c>
    </row>
    <row r="2282" spans="1:5" x14ac:dyDescent="0.2">
      <c r="A2282" s="70" t="s">
        <v>3389</v>
      </c>
      <c r="B2282" s="70" t="s">
        <v>3388</v>
      </c>
      <c r="C2282" s="70" t="s">
        <v>3389</v>
      </c>
      <c r="D2282" s="71">
        <v>2.7629999999999999</v>
      </c>
      <c r="E2282" s="71">
        <v>76.436781600000003</v>
      </c>
    </row>
    <row r="2283" spans="1:5" x14ac:dyDescent="0.2">
      <c r="A2283" s="70" t="s">
        <v>3389</v>
      </c>
      <c r="B2283" s="70" t="s">
        <v>3388</v>
      </c>
      <c r="C2283" s="70" t="s">
        <v>3389</v>
      </c>
      <c r="D2283" s="71">
        <v>2.7629999999999999</v>
      </c>
      <c r="E2283" s="71">
        <v>70.779220800000004</v>
      </c>
    </row>
    <row r="2284" spans="1:5" x14ac:dyDescent="0.2">
      <c r="A2284" s="70" t="s">
        <v>3389</v>
      </c>
      <c r="B2284" s="70" t="s">
        <v>3388</v>
      </c>
      <c r="C2284" s="70" t="s">
        <v>3389</v>
      </c>
      <c r="D2284" s="71">
        <v>2.7629999999999999</v>
      </c>
      <c r="E2284" s="71">
        <v>66.346153799999996</v>
      </c>
    </row>
    <row r="2285" spans="1:5" x14ac:dyDescent="0.2">
      <c r="A2285" s="70" t="s">
        <v>3389</v>
      </c>
      <c r="B2285" s="70" t="s">
        <v>3388</v>
      </c>
      <c r="C2285" s="70" t="s">
        <v>3389</v>
      </c>
      <c r="D2285" s="71">
        <v>2.7629999999999999</v>
      </c>
      <c r="E2285" s="71">
        <v>65.384615400000001</v>
      </c>
    </row>
    <row r="2286" spans="1:5" x14ac:dyDescent="0.2">
      <c r="A2286" s="70" t="s">
        <v>3393</v>
      </c>
      <c r="B2286" s="70" t="s">
        <v>3392</v>
      </c>
      <c r="C2286" s="70" t="s">
        <v>3393</v>
      </c>
      <c r="D2286" s="71">
        <v>3.0920000000000001</v>
      </c>
      <c r="E2286" s="71">
        <v>74.731182799999999</v>
      </c>
    </row>
    <row r="2287" spans="1:5" x14ac:dyDescent="0.2">
      <c r="A2287" s="70" t="s">
        <v>3395</v>
      </c>
      <c r="B2287" s="70" t="s">
        <v>3394</v>
      </c>
      <c r="C2287" s="70" t="s">
        <v>3395</v>
      </c>
      <c r="D2287" s="71">
        <v>1.7889999999999999</v>
      </c>
      <c r="E2287" s="71">
        <v>71.951219499999993</v>
      </c>
    </row>
    <row r="2288" spans="1:5" x14ac:dyDescent="0.2">
      <c r="A2288" s="70" t="s">
        <v>3397</v>
      </c>
      <c r="B2288" s="70" t="s">
        <v>3396</v>
      </c>
      <c r="C2288" s="70" t="s">
        <v>3397</v>
      </c>
      <c r="D2288" s="71">
        <v>10.701000000000001</v>
      </c>
      <c r="E2288" s="71">
        <v>98.387096799999995</v>
      </c>
    </row>
    <row r="2289" spans="1:5" x14ac:dyDescent="0.2">
      <c r="A2289" s="70" t="s">
        <v>3399</v>
      </c>
      <c r="B2289" s="70" t="s">
        <v>3398</v>
      </c>
      <c r="C2289" s="70" t="s">
        <v>3399</v>
      </c>
      <c r="D2289" s="71">
        <v>0.82599999999999996</v>
      </c>
      <c r="E2289" s="71">
        <v>24.193548400000001</v>
      </c>
    </row>
    <row r="2290" spans="1:5" x14ac:dyDescent="0.2">
      <c r="A2290" s="70" t="s">
        <v>3399</v>
      </c>
      <c r="B2290" s="70" t="s">
        <v>3398</v>
      </c>
      <c r="C2290" s="70" t="s">
        <v>3399</v>
      </c>
      <c r="D2290" s="71">
        <v>0.82599999999999996</v>
      </c>
      <c r="E2290" s="71">
        <v>9.2592593000000001</v>
      </c>
    </row>
    <row r="2291" spans="1:5" x14ac:dyDescent="0.2">
      <c r="A2291" s="70" t="s">
        <v>3404</v>
      </c>
      <c r="B2291" s="70" t="s">
        <v>3403</v>
      </c>
      <c r="C2291" s="70" t="s">
        <v>3404</v>
      </c>
      <c r="D2291" s="71">
        <v>2.6389999999999998</v>
      </c>
      <c r="E2291" s="71">
        <v>38.215488200000003</v>
      </c>
    </row>
    <row r="2292" spans="1:5" x14ac:dyDescent="0.2">
      <c r="A2292" s="70" t="s">
        <v>3404</v>
      </c>
      <c r="B2292" s="70" t="s">
        <v>3403</v>
      </c>
      <c r="C2292" s="70" t="s">
        <v>3404</v>
      </c>
      <c r="D2292" s="71">
        <v>2.6389999999999998</v>
      </c>
      <c r="E2292" s="71">
        <v>33.916083899999997</v>
      </c>
    </row>
    <row r="2293" spans="1:5" x14ac:dyDescent="0.2">
      <c r="A2293" s="70" t="s">
        <v>3368</v>
      </c>
      <c r="B2293" s="70" t="s">
        <v>3367</v>
      </c>
      <c r="C2293" s="70" t="s">
        <v>3368</v>
      </c>
      <c r="D2293" s="71">
        <v>0.61299999999999999</v>
      </c>
      <c r="E2293" s="71">
        <v>4.6125461000000003</v>
      </c>
    </row>
    <row r="2294" spans="1:5" x14ac:dyDescent="0.2">
      <c r="A2294" s="70" t="s">
        <v>3368</v>
      </c>
      <c r="B2294" s="70" t="s">
        <v>3367</v>
      </c>
      <c r="C2294" s="70" t="s">
        <v>3368</v>
      </c>
      <c r="D2294" s="71">
        <v>0.61299999999999999</v>
      </c>
      <c r="E2294" s="71">
        <v>4.0441175999999999</v>
      </c>
    </row>
    <row r="2295" spans="1:5" x14ac:dyDescent="0.2">
      <c r="A2295" s="70" t="s">
        <v>3408</v>
      </c>
      <c r="B2295" s="70" t="s">
        <v>3407</v>
      </c>
      <c r="C2295" s="70" t="s">
        <v>3408</v>
      </c>
      <c r="D2295" s="71">
        <v>1.8009999999999999</v>
      </c>
      <c r="E2295" s="71">
        <v>26.6233766</v>
      </c>
    </row>
    <row r="2296" spans="1:5" x14ac:dyDescent="0.2">
      <c r="A2296" s="70" t="s">
        <v>3408</v>
      </c>
      <c r="B2296" s="70" t="s">
        <v>3407</v>
      </c>
      <c r="C2296" s="70" t="s">
        <v>3408</v>
      </c>
      <c r="D2296" s="71">
        <v>1.8009999999999999</v>
      </c>
      <c r="E2296" s="71">
        <v>26.602564099999999</v>
      </c>
    </row>
    <row r="2297" spans="1:5" x14ac:dyDescent="0.2">
      <c r="A2297" s="70" t="s">
        <v>3408</v>
      </c>
      <c r="B2297" s="70" t="s">
        <v>3407</v>
      </c>
      <c r="C2297" s="70" t="s">
        <v>3408</v>
      </c>
      <c r="D2297" s="71">
        <v>1.8009999999999999</v>
      </c>
      <c r="E2297" s="71">
        <v>22.037037000000002</v>
      </c>
    </row>
    <row r="2298" spans="1:5" x14ac:dyDescent="0.2">
      <c r="A2298" s="70" t="s">
        <v>3376</v>
      </c>
      <c r="B2298" s="70" t="s">
        <v>3375</v>
      </c>
      <c r="C2298" s="70" t="s">
        <v>3376</v>
      </c>
      <c r="D2298" s="71">
        <v>0.13400000000000001</v>
      </c>
      <c r="E2298" s="71">
        <v>0.76923079999999999</v>
      </c>
    </row>
    <row r="2299" spans="1:5" x14ac:dyDescent="0.2">
      <c r="A2299" s="70" t="s">
        <v>3382</v>
      </c>
      <c r="B2299" s="70" t="s">
        <v>3381</v>
      </c>
      <c r="C2299" s="70" t="s">
        <v>3382</v>
      </c>
      <c r="D2299" s="71">
        <v>1.125</v>
      </c>
      <c r="E2299" s="71">
        <v>75.396825399999997</v>
      </c>
    </row>
    <row r="2300" spans="1:5" x14ac:dyDescent="0.2">
      <c r="A2300" s="70" t="s">
        <v>3364</v>
      </c>
      <c r="B2300" s="70" t="s">
        <v>3363</v>
      </c>
      <c r="C2300" s="70" t="s">
        <v>3364</v>
      </c>
      <c r="D2300" s="71">
        <v>0.65400000000000003</v>
      </c>
      <c r="E2300" s="71">
        <v>3.5849057000000002</v>
      </c>
    </row>
    <row r="2301" spans="1:5" x14ac:dyDescent="0.2">
      <c r="A2301" s="70" t="s">
        <v>3366</v>
      </c>
      <c r="B2301" s="70" t="s">
        <v>3365</v>
      </c>
      <c r="C2301" s="70" t="s">
        <v>3366</v>
      </c>
      <c r="D2301" s="71">
        <v>5.5209999999999999</v>
      </c>
      <c r="E2301" s="71">
        <v>96.052631599999998</v>
      </c>
    </row>
    <row r="2302" spans="1:5" x14ac:dyDescent="0.2">
      <c r="A2302" s="70" t="s">
        <v>3349</v>
      </c>
      <c r="B2302" s="70" t="s">
        <v>3348</v>
      </c>
      <c r="C2302" s="70" t="s">
        <v>3349</v>
      </c>
      <c r="D2302" s="71">
        <v>0.41299999999999998</v>
      </c>
      <c r="E2302" s="71">
        <v>5.9139784999999998</v>
      </c>
    </row>
    <row r="2303" spans="1:5" x14ac:dyDescent="0.2">
      <c r="A2303" s="70" t="s">
        <v>24831</v>
      </c>
      <c r="B2303" s="70" t="s">
        <v>3362</v>
      </c>
      <c r="C2303" s="70" t="s">
        <v>24831</v>
      </c>
      <c r="D2303" s="71">
        <v>2.1930000000000001</v>
      </c>
      <c r="E2303" s="71">
        <v>55.376344099999997</v>
      </c>
    </row>
    <row r="2304" spans="1:5" x14ac:dyDescent="0.2">
      <c r="A2304" s="70" t="s">
        <v>3374</v>
      </c>
      <c r="B2304" s="70" t="s">
        <v>3373</v>
      </c>
      <c r="C2304" s="70" t="s">
        <v>3374</v>
      </c>
      <c r="D2304" s="71">
        <v>2.8690000000000002</v>
      </c>
      <c r="E2304" s="71">
        <v>71.505376299999995</v>
      </c>
    </row>
    <row r="2305" spans="1:5" x14ac:dyDescent="0.2">
      <c r="A2305" s="70" t="s">
        <v>3374</v>
      </c>
      <c r="B2305" s="70" t="s">
        <v>3373</v>
      </c>
      <c r="C2305" s="70" t="s">
        <v>3374</v>
      </c>
      <c r="D2305" s="71">
        <v>2.8690000000000002</v>
      </c>
      <c r="E2305" s="71">
        <v>71.130952399999998</v>
      </c>
    </row>
    <row r="2306" spans="1:5" x14ac:dyDescent="0.2">
      <c r="A2306" s="70" t="s">
        <v>3374</v>
      </c>
      <c r="B2306" s="70" t="s">
        <v>3373</v>
      </c>
      <c r="C2306" s="70" t="s">
        <v>3374</v>
      </c>
      <c r="D2306" s="71">
        <v>2.8690000000000002</v>
      </c>
      <c r="E2306" s="71">
        <v>61</v>
      </c>
    </row>
    <row r="2307" spans="1:5" x14ac:dyDescent="0.2">
      <c r="A2307" s="70" t="s">
        <v>3347</v>
      </c>
      <c r="B2307" s="70" t="s">
        <v>3346</v>
      </c>
      <c r="C2307" s="70" t="s">
        <v>3347</v>
      </c>
      <c r="D2307" s="71">
        <v>3.8530000000000002</v>
      </c>
      <c r="E2307" s="71">
        <v>73.026315800000006</v>
      </c>
    </row>
    <row r="2308" spans="1:5" x14ac:dyDescent="0.2">
      <c r="A2308" s="70" t="s">
        <v>3347</v>
      </c>
      <c r="B2308" s="70" t="s">
        <v>3346</v>
      </c>
      <c r="C2308" s="70" t="s">
        <v>3347</v>
      </c>
      <c r="D2308" s="71">
        <v>3.8530000000000002</v>
      </c>
      <c r="E2308" s="71">
        <v>72.916666699999993</v>
      </c>
    </row>
    <row r="2309" spans="1:5" x14ac:dyDescent="0.2">
      <c r="A2309" s="70" t="s">
        <v>3347</v>
      </c>
      <c r="B2309" s="70" t="s">
        <v>3346</v>
      </c>
      <c r="C2309" s="70" t="s">
        <v>3347</v>
      </c>
      <c r="D2309" s="71">
        <v>3.8530000000000002</v>
      </c>
      <c r="E2309" s="71">
        <v>61.708860799999997</v>
      </c>
    </row>
    <row r="2310" spans="1:5" x14ac:dyDescent="0.2">
      <c r="A2310" s="70" t="s">
        <v>3391</v>
      </c>
      <c r="B2310" s="70" t="s">
        <v>3390</v>
      </c>
      <c r="C2310" s="70" t="s">
        <v>3391</v>
      </c>
      <c r="D2310" s="71">
        <v>3.3220000000000001</v>
      </c>
      <c r="E2310" s="71">
        <v>77.586206899999993</v>
      </c>
    </row>
    <row r="2311" spans="1:5" x14ac:dyDescent="0.2">
      <c r="A2311" s="70" t="s">
        <v>24832</v>
      </c>
      <c r="B2311" s="70" t="s">
        <v>3400</v>
      </c>
      <c r="C2311" s="70" t="s">
        <v>24832</v>
      </c>
      <c r="D2311" s="71">
        <v>3.2669999999999999</v>
      </c>
      <c r="E2311" s="71">
        <v>59.604519799999998</v>
      </c>
    </row>
    <row r="2312" spans="1:5" x14ac:dyDescent="0.2">
      <c r="A2312" s="70" t="s">
        <v>24832</v>
      </c>
      <c r="B2312" s="70" t="s">
        <v>3400</v>
      </c>
      <c r="C2312" s="70" t="s">
        <v>24832</v>
      </c>
      <c r="D2312" s="71">
        <v>3.2669999999999999</v>
      </c>
      <c r="E2312" s="71">
        <v>52.797202800000001</v>
      </c>
    </row>
    <row r="2313" spans="1:5" x14ac:dyDescent="0.2">
      <c r="A2313" s="70" t="s">
        <v>3402</v>
      </c>
      <c r="B2313" s="70" t="s">
        <v>3401</v>
      </c>
      <c r="C2313" s="70" t="s">
        <v>3402</v>
      </c>
      <c r="D2313" s="71">
        <v>2</v>
      </c>
      <c r="E2313" s="71">
        <v>51.176470600000002</v>
      </c>
    </row>
    <row r="2314" spans="1:5" x14ac:dyDescent="0.2">
      <c r="A2314" s="70" t="s">
        <v>3353</v>
      </c>
      <c r="B2314" s="70" t="s">
        <v>3352</v>
      </c>
      <c r="C2314" s="70" t="s">
        <v>3353</v>
      </c>
      <c r="D2314" s="71">
        <v>3.9220000000000002</v>
      </c>
      <c r="E2314" s="71">
        <v>55.641025599999999</v>
      </c>
    </row>
    <row r="2315" spans="1:5" x14ac:dyDescent="0.2">
      <c r="A2315" s="70" t="s">
        <v>3378</v>
      </c>
      <c r="B2315" s="70" t="s">
        <v>3377</v>
      </c>
      <c r="C2315" s="70" t="s">
        <v>3378</v>
      </c>
      <c r="D2315" s="71">
        <v>2.0289999999999999</v>
      </c>
      <c r="E2315" s="71">
        <v>52.1505376</v>
      </c>
    </row>
    <row r="2316" spans="1:5" x14ac:dyDescent="0.2">
      <c r="A2316" s="70" t="s">
        <v>24833</v>
      </c>
      <c r="B2316" s="70" t="s">
        <v>23670</v>
      </c>
      <c r="C2316" s="70" t="s">
        <v>13887</v>
      </c>
      <c r="D2316" s="71">
        <v>3.7959999999999998</v>
      </c>
      <c r="E2316" s="71">
        <v>80.107526899999996</v>
      </c>
    </row>
    <row r="2317" spans="1:5" x14ac:dyDescent="0.2">
      <c r="A2317" s="70" t="s">
        <v>3410</v>
      </c>
      <c r="B2317" s="70" t="s">
        <v>3409</v>
      </c>
      <c r="C2317" s="70" t="s">
        <v>3410</v>
      </c>
      <c r="D2317" s="71">
        <v>6.0919999999999996</v>
      </c>
      <c r="E2317" s="71">
        <v>95.614035099999995</v>
      </c>
    </row>
    <row r="2318" spans="1:5" x14ac:dyDescent="0.2">
      <c r="A2318" s="70" t="s">
        <v>3410</v>
      </c>
      <c r="B2318" s="70" t="s">
        <v>3409</v>
      </c>
      <c r="C2318" s="70" t="s">
        <v>3410</v>
      </c>
      <c r="D2318" s="71">
        <v>6.0919999999999996</v>
      </c>
      <c r="E2318" s="71">
        <v>94.943820200000005</v>
      </c>
    </row>
    <row r="2319" spans="1:5" x14ac:dyDescent="0.2">
      <c r="A2319" s="70" t="s">
        <v>3410</v>
      </c>
      <c r="B2319" s="70" t="s">
        <v>3409</v>
      </c>
      <c r="C2319" s="70" t="s">
        <v>3410</v>
      </c>
      <c r="D2319" s="71">
        <v>6.0919999999999996</v>
      </c>
      <c r="E2319" s="71">
        <v>86.026936000000006</v>
      </c>
    </row>
    <row r="2320" spans="1:5" x14ac:dyDescent="0.2">
      <c r="A2320" s="70" t="s">
        <v>24834</v>
      </c>
      <c r="B2320" s="70" t="s">
        <v>23671</v>
      </c>
      <c r="C2320" s="70" t="s">
        <v>13887</v>
      </c>
      <c r="D2320" s="71">
        <v>4.8659999999999997</v>
      </c>
      <c r="E2320" s="71">
        <v>79.347826100000006</v>
      </c>
    </row>
    <row r="2321" spans="1:5" x14ac:dyDescent="0.2">
      <c r="A2321" s="70" t="s">
        <v>24834</v>
      </c>
      <c r="B2321" s="70" t="s">
        <v>23671</v>
      </c>
      <c r="C2321" s="70" t="s">
        <v>13887</v>
      </c>
      <c r="D2321" s="71">
        <v>4.8659999999999997</v>
      </c>
      <c r="E2321" s="71">
        <v>72.745901599999996</v>
      </c>
    </row>
    <row r="2322" spans="1:5" x14ac:dyDescent="0.2">
      <c r="A2322" s="70" t="s">
        <v>3414</v>
      </c>
      <c r="B2322" s="70" t="s">
        <v>3413</v>
      </c>
      <c r="C2322" s="70" t="s">
        <v>3414</v>
      </c>
      <c r="D2322" s="71">
        <v>2.0699999999999998</v>
      </c>
      <c r="E2322" s="71">
        <v>34.935897400000002</v>
      </c>
    </row>
    <row r="2323" spans="1:5" x14ac:dyDescent="0.2">
      <c r="A2323" s="70" t="s">
        <v>3414</v>
      </c>
      <c r="B2323" s="70" t="s">
        <v>3413</v>
      </c>
      <c r="C2323" s="70" t="s">
        <v>3414</v>
      </c>
      <c r="D2323" s="71">
        <v>2.0699999999999998</v>
      </c>
      <c r="E2323" s="71">
        <v>24.4565217</v>
      </c>
    </row>
    <row r="2324" spans="1:5" x14ac:dyDescent="0.2">
      <c r="A2324" s="70" t="s">
        <v>3412</v>
      </c>
      <c r="B2324" s="70" t="s">
        <v>3411</v>
      </c>
      <c r="C2324" s="70" t="s">
        <v>3412</v>
      </c>
      <c r="D2324" s="71">
        <v>2.4790000000000001</v>
      </c>
      <c r="E2324" s="71">
        <v>42.391304300000002</v>
      </c>
    </row>
    <row r="2325" spans="1:5" x14ac:dyDescent="0.2">
      <c r="A2325" s="70" t="s">
        <v>3416</v>
      </c>
      <c r="B2325" s="70" t="s">
        <v>3415</v>
      </c>
      <c r="C2325" s="70" t="s">
        <v>3416</v>
      </c>
      <c r="D2325" s="71">
        <v>3.5510000000000002</v>
      </c>
      <c r="E2325" s="71">
        <v>80.769230800000003</v>
      </c>
    </row>
    <row r="2326" spans="1:5" x14ac:dyDescent="0.2">
      <c r="A2326" s="70" t="s">
        <v>3416</v>
      </c>
      <c r="B2326" s="70" t="s">
        <v>3415</v>
      </c>
      <c r="C2326" s="70" t="s">
        <v>3416</v>
      </c>
      <c r="D2326" s="71">
        <v>3.5510000000000002</v>
      </c>
      <c r="E2326" s="71">
        <v>72.115384599999999</v>
      </c>
    </row>
    <row r="2327" spans="1:5" x14ac:dyDescent="0.2">
      <c r="A2327" s="70" t="s">
        <v>3416</v>
      </c>
      <c r="B2327" s="70" t="s">
        <v>3415</v>
      </c>
      <c r="C2327" s="70" t="s">
        <v>3416</v>
      </c>
      <c r="D2327" s="71">
        <v>3.5510000000000002</v>
      </c>
      <c r="E2327" s="71">
        <v>53.125</v>
      </c>
    </row>
    <row r="2328" spans="1:5" x14ac:dyDescent="0.2">
      <c r="A2328" s="70" t="s">
        <v>3418</v>
      </c>
      <c r="B2328" s="70" t="s">
        <v>3417</v>
      </c>
      <c r="C2328" s="70" t="s">
        <v>3418</v>
      </c>
      <c r="D2328" s="71">
        <v>2.6019999999999999</v>
      </c>
      <c r="E2328" s="71">
        <v>54.8951049</v>
      </c>
    </row>
    <row r="2329" spans="1:5" x14ac:dyDescent="0.2">
      <c r="A2329" s="70" t="s">
        <v>3418</v>
      </c>
      <c r="B2329" s="70" t="s">
        <v>3417</v>
      </c>
      <c r="C2329" s="70" t="s">
        <v>3418</v>
      </c>
      <c r="D2329" s="71">
        <v>2.6019999999999999</v>
      </c>
      <c r="E2329" s="71">
        <v>40.625</v>
      </c>
    </row>
    <row r="2330" spans="1:5" x14ac:dyDescent="0.2">
      <c r="A2330" s="70" t="s">
        <v>3422</v>
      </c>
      <c r="B2330" s="70" t="s">
        <v>3421</v>
      </c>
      <c r="C2330" s="70" t="s">
        <v>3422</v>
      </c>
      <c r="D2330" s="71">
        <v>10.317</v>
      </c>
      <c r="E2330" s="71">
        <v>98.684210500000006</v>
      </c>
    </row>
    <row r="2331" spans="1:5" x14ac:dyDescent="0.2">
      <c r="A2331" s="70" t="s">
        <v>3422</v>
      </c>
      <c r="B2331" s="70" t="s">
        <v>3421</v>
      </c>
      <c r="C2331" s="70" t="s">
        <v>3422</v>
      </c>
      <c r="D2331" s="71">
        <v>10.317</v>
      </c>
      <c r="E2331" s="71">
        <v>95.977011500000003</v>
      </c>
    </row>
    <row r="2332" spans="1:5" x14ac:dyDescent="0.2">
      <c r="A2332" s="70" t="s">
        <v>3420</v>
      </c>
      <c r="B2332" s="70" t="s">
        <v>3419</v>
      </c>
      <c r="C2332" s="70" t="s">
        <v>3420</v>
      </c>
      <c r="D2332" s="71">
        <v>6.1829999999999998</v>
      </c>
      <c r="E2332" s="71">
        <v>85.526315800000006</v>
      </c>
    </row>
    <row r="2333" spans="1:5" x14ac:dyDescent="0.2">
      <c r="A2333" s="70" t="s">
        <v>3424</v>
      </c>
      <c r="B2333" s="70" t="s">
        <v>3423</v>
      </c>
      <c r="C2333" s="70" t="s">
        <v>3424</v>
      </c>
      <c r="D2333" s="71">
        <v>2.5270000000000001</v>
      </c>
      <c r="E2333" s="71">
        <v>52.816901399999999</v>
      </c>
    </row>
    <row r="2334" spans="1:5" x14ac:dyDescent="0.2">
      <c r="A2334" s="70" t="s">
        <v>3424</v>
      </c>
      <c r="B2334" s="70" t="s">
        <v>3423</v>
      </c>
      <c r="C2334" s="70" t="s">
        <v>3424</v>
      </c>
      <c r="D2334" s="71">
        <v>2.5270000000000001</v>
      </c>
      <c r="E2334" s="71">
        <v>52.298850600000002</v>
      </c>
    </row>
    <row r="2335" spans="1:5" x14ac:dyDescent="0.2">
      <c r="A2335" s="70" t="s">
        <v>3447</v>
      </c>
      <c r="B2335" s="70" t="s">
        <v>3446</v>
      </c>
      <c r="C2335" s="70" t="s">
        <v>3447</v>
      </c>
      <c r="D2335" s="71">
        <v>2.2759999999999998</v>
      </c>
      <c r="E2335" s="71">
        <v>41.346153800000003</v>
      </c>
    </row>
    <row r="2336" spans="1:5" x14ac:dyDescent="0.2">
      <c r="A2336" s="70" t="s">
        <v>3447</v>
      </c>
      <c r="B2336" s="70" t="s">
        <v>3446</v>
      </c>
      <c r="C2336" s="70" t="s">
        <v>3447</v>
      </c>
      <c r="D2336" s="71">
        <v>2.2759999999999998</v>
      </c>
      <c r="E2336" s="71">
        <v>33.695652199999998</v>
      </c>
    </row>
    <row r="2337" spans="1:5" x14ac:dyDescent="0.2">
      <c r="A2337" s="70" t="s">
        <v>3453</v>
      </c>
      <c r="B2337" s="70" t="s">
        <v>3452</v>
      </c>
      <c r="C2337" s="70" t="s">
        <v>3453</v>
      </c>
      <c r="D2337" s="71">
        <v>0.59699999999999998</v>
      </c>
      <c r="E2337" s="71">
        <v>15.217391299999999</v>
      </c>
    </row>
    <row r="2338" spans="1:5" x14ac:dyDescent="0.2">
      <c r="A2338" s="70" t="s">
        <v>3431</v>
      </c>
      <c r="B2338" s="70" t="s">
        <v>3430</v>
      </c>
      <c r="C2338" s="70" t="s">
        <v>3431</v>
      </c>
      <c r="D2338" s="71">
        <v>2.6560000000000001</v>
      </c>
      <c r="E2338" s="71">
        <v>68.134715</v>
      </c>
    </row>
    <row r="2339" spans="1:5" x14ac:dyDescent="0.2">
      <c r="A2339" s="70" t="s">
        <v>3431</v>
      </c>
      <c r="B2339" s="70" t="s">
        <v>3430</v>
      </c>
      <c r="C2339" s="70" t="s">
        <v>3431</v>
      </c>
      <c r="D2339" s="71">
        <v>2.6560000000000001</v>
      </c>
      <c r="E2339" s="71">
        <v>56.4150943</v>
      </c>
    </row>
    <row r="2340" spans="1:5" x14ac:dyDescent="0.2">
      <c r="A2340" s="70" t="s">
        <v>3426</v>
      </c>
      <c r="B2340" s="70" t="s">
        <v>3425</v>
      </c>
      <c r="C2340" s="70" t="s">
        <v>3426</v>
      </c>
      <c r="D2340" s="71">
        <v>1.728</v>
      </c>
      <c r="E2340" s="71">
        <v>33.139534900000001</v>
      </c>
    </row>
    <row r="2341" spans="1:5" x14ac:dyDescent="0.2">
      <c r="A2341" s="70" t="s">
        <v>3426</v>
      </c>
      <c r="B2341" s="70" t="s">
        <v>3425</v>
      </c>
      <c r="C2341" s="70" t="s">
        <v>3426</v>
      </c>
      <c r="D2341" s="71">
        <v>1.728</v>
      </c>
      <c r="E2341" s="71">
        <v>24.025974000000001</v>
      </c>
    </row>
    <row r="2342" spans="1:5" x14ac:dyDescent="0.2">
      <c r="A2342" s="70" t="s">
        <v>3426</v>
      </c>
      <c r="B2342" s="70" t="s">
        <v>3425</v>
      </c>
      <c r="C2342" s="70" t="s">
        <v>3426</v>
      </c>
      <c r="D2342" s="71">
        <v>1.728</v>
      </c>
      <c r="E2342" s="71">
        <v>19.444444399999998</v>
      </c>
    </row>
    <row r="2343" spans="1:5" x14ac:dyDescent="0.2">
      <c r="A2343" s="70" t="s">
        <v>3426</v>
      </c>
      <c r="B2343" s="70" t="s">
        <v>3425</v>
      </c>
      <c r="C2343" s="70" t="s">
        <v>3426</v>
      </c>
      <c r="D2343" s="71">
        <v>1.728</v>
      </c>
      <c r="E2343" s="71">
        <v>16.329966299999999</v>
      </c>
    </row>
    <row r="2344" spans="1:5" x14ac:dyDescent="0.2">
      <c r="A2344" s="70" t="s">
        <v>24835</v>
      </c>
      <c r="B2344" s="70" t="s">
        <v>3427</v>
      </c>
      <c r="C2344" s="70" t="s">
        <v>24835</v>
      </c>
      <c r="D2344" s="71">
        <v>2.0590000000000002</v>
      </c>
      <c r="E2344" s="71">
        <v>36.2068966</v>
      </c>
    </row>
    <row r="2345" spans="1:5" x14ac:dyDescent="0.2">
      <c r="A2345" s="70" t="s">
        <v>3429</v>
      </c>
      <c r="B2345" s="70" t="s">
        <v>3428</v>
      </c>
      <c r="C2345" s="70" t="s">
        <v>3429</v>
      </c>
      <c r="D2345" s="71">
        <v>1.054</v>
      </c>
      <c r="E2345" s="71">
        <v>12.068965499999999</v>
      </c>
    </row>
    <row r="2346" spans="1:5" x14ac:dyDescent="0.2">
      <c r="A2346" s="70" t="s">
        <v>3429</v>
      </c>
      <c r="B2346" s="70" t="s">
        <v>3428</v>
      </c>
      <c r="C2346" s="70" t="s">
        <v>3429</v>
      </c>
      <c r="D2346" s="71">
        <v>1.054</v>
      </c>
      <c r="E2346" s="71">
        <v>5.5555555999999999</v>
      </c>
    </row>
    <row r="2347" spans="1:5" x14ac:dyDescent="0.2">
      <c r="A2347" s="70" t="s">
        <v>3433</v>
      </c>
      <c r="B2347" s="70" t="s">
        <v>3432</v>
      </c>
      <c r="C2347" s="70" t="s">
        <v>3433</v>
      </c>
      <c r="D2347" s="71">
        <v>3.6970000000000001</v>
      </c>
      <c r="E2347" s="71">
        <v>61.784511799999997</v>
      </c>
    </row>
    <row r="2348" spans="1:5" x14ac:dyDescent="0.2">
      <c r="A2348" s="70" t="s">
        <v>3433</v>
      </c>
      <c r="B2348" s="70" t="s">
        <v>3432</v>
      </c>
      <c r="C2348" s="70" t="s">
        <v>3433</v>
      </c>
      <c r="D2348" s="71">
        <v>3.6970000000000001</v>
      </c>
      <c r="E2348" s="71">
        <v>60.5072464</v>
      </c>
    </row>
    <row r="2349" spans="1:5" x14ac:dyDescent="0.2">
      <c r="A2349" s="70" t="s">
        <v>3435</v>
      </c>
      <c r="B2349" s="70" t="s">
        <v>3434</v>
      </c>
      <c r="C2349" s="70" t="s">
        <v>3435</v>
      </c>
      <c r="D2349" s="71">
        <v>3.1739999999999999</v>
      </c>
      <c r="E2349" s="71">
        <v>64.942528699999997</v>
      </c>
    </row>
    <row r="2350" spans="1:5" x14ac:dyDescent="0.2">
      <c r="A2350" s="70" t="s">
        <v>3435</v>
      </c>
      <c r="B2350" s="70" t="s">
        <v>3434</v>
      </c>
      <c r="C2350" s="70" t="s">
        <v>3435</v>
      </c>
      <c r="D2350" s="71">
        <v>3.1739999999999999</v>
      </c>
      <c r="E2350" s="71">
        <v>46.052631599999998</v>
      </c>
    </row>
    <row r="2351" spans="1:5" x14ac:dyDescent="0.2">
      <c r="A2351" s="70" t="s">
        <v>3439</v>
      </c>
      <c r="B2351" s="70" t="s">
        <v>3438</v>
      </c>
      <c r="C2351" s="70" t="s">
        <v>3439</v>
      </c>
      <c r="D2351" s="71">
        <v>2.1760000000000002</v>
      </c>
      <c r="E2351" s="71">
        <v>38.505747100000001</v>
      </c>
    </row>
    <row r="2352" spans="1:5" x14ac:dyDescent="0.2">
      <c r="A2352" s="70" t="s">
        <v>3439</v>
      </c>
      <c r="B2352" s="70" t="s">
        <v>3438</v>
      </c>
      <c r="C2352" s="70" t="s">
        <v>3439</v>
      </c>
      <c r="D2352" s="71">
        <v>2.1760000000000002</v>
      </c>
      <c r="E2352" s="71">
        <v>29.6116505</v>
      </c>
    </row>
    <row r="2353" spans="1:5" x14ac:dyDescent="0.2">
      <c r="A2353" s="70" t="s">
        <v>3441</v>
      </c>
      <c r="B2353" s="70" t="s">
        <v>3440</v>
      </c>
      <c r="C2353" s="70" t="s">
        <v>3441</v>
      </c>
      <c r="D2353" s="71">
        <v>3.9209999999999998</v>
      </c>
      <c r="E2353" s="71">
        <v>82.989690699999997</v>
      </c>
    </row>
    <row r="2354" spans="1:5" x14ac:dyDescent="0.2">
      <c r="A2354" s="70" t="s">
        <v>3441</v>
      </c>
      <c r="B2354" s="70" t="s">
        <v>3440</v>
      </c>
      <c r="C2354" s="70" t="s">
        <v>3441</v>
      </c>
      <c r="D2354" s="71">
        <v>3.9209999999999998</v>
      </c>
      <c r="E2354" s="71">
        <v>82.330827099999993</v>
      </c>
    </row>
    <row r="2355" spans="1:5" x14ac:dyDescent="0.2">
      <c r="A2355" s="70" t="s">
        <v>3441</v>
      </c>
      <c r="B2355" s="70" t="s">
        <v>3440</v>
      </c>
      <c r="C2355" s="70" t="s">
        <v>3441</v>
      </c>
      <c r="D2355" s="71">
        <v>3.9209999999999998</v>
      </c>
      <c r="E2355" s="71">
        <v>81.1688312</v>
      </c>
    </row>
    <row r="2356" spans="1:5" x14ac:dyDescent="0.2">
      <c r="A2356" s="70" t="s">
        <v>3443</v>
      </c>
      <c r="B2356" s="70" t="s">
        <v>3442</v>
      </c>
      <c r="C2356" s="70" t="s">
        <v>3443</v>
      </c>
      <c r="D2356" s="71">
        <v>1</v>
      </c>
      <c r="E2356" s="71">
        <v>11.9565217</v>
      </c>
    </row>
    <row r="2357" spans="1:5" x14ac:dyDescent="0.2">
      <c r="A2357" s="70" t="s">
        <v>3449</v>
      </c>
      <c r="B2357" s="70" t="s">
        <v>3448</v>
      </c>
      <c r="C2357" s="70" t="s">
        <v>3449</v>
      </c>
      <c r="D2357" s="71">
        <v>1.429</v>
      </c>
      <c r="E2357" s="71">
        <v>14.8550725</v>
      </c>
    </row>
    <row r="2358" spans="1:5" x14ac:dyDescent="0.2">
      <c r="A2358" s="70" t="s">
        <v>3451</v>
      </c>
      <c r="B2358" s="70" t="s">
        <v>3450</v>
      </c>
      <c r="C2358" s="70" t="s">
        <v>3451</v>
      </c>
      <c r="D2358" s="71">
        <v>3.137</v>
      </c>
      <c r="E2358" s="71">
        <v>63.7931034</v>
      </c>
    </row>
    <row r="2359" spans="1:5" x14ac:dyDescent="0.2">
      <c r="A2359" s="70" t="s">
        <v>3445</v>
      </c>
      <c r="B2359" s="70" t="s">
        <v>3444</v>
      </c>
      <c r="C2359" s="70" t="s">
        <v>3445</v>
      </c>
      <c r="D2359" s="71">
        <v>4.5449999999999999</v>
      </c>
      <c r="E2359" s="71">
        <v>84.629629600000001</v>
      </c>
    </row>
    <row r="2360" spans="1:5" x14ac:dyDescent="0.2">
      <c r="A2360" s="70" t="s">
        <v>3445</v>
      </c>
      <c r="B2360" s="70" t="s">
        <v>3444</v>
      </c>
      <c r="C2360" s="70" t="s">
        <v>3445</v>
      </c>
      <c r="D2360" s="71">
        <v>4.5449999999999999</v>
      </c>
      <c r="E2360" s="71">
        <v>77.173912999999999</v>
      </c>
    </row>
    <row r="2361" spans="1:5" x14ac:dyDescent="0.2">
      <c r="A2361" s="70" t="s">
        <v>24836</v>
      </c>
      <c r="B2361" s="70" t="s">
        <v>23672</v>
      </c>
      <c r="C2361" s="70" t="s">
        <v>13887</v>
      </c>
      <c r="D2361" s="71">
        <v>4.7169999999999996</v>
      </c>
      <c r="E2361" s="71">
        <v>86.8518519</v>
      </c>
    </row>
    <row r="2362" spans="1:5" x14ac:dyDescent="0.2">
      <c r="A2362" s="70" t="s">
        <v>24836</v>
      </c>
      <c r="B2362" s="70" t="s">
        <v>23672</v>
      </c>
      <c r="C2362" s="70" t="s">
        <v>13887</v>
      </c>
      <c r="D2362" s="71">
        <v>4.7169999999999996</v>
      </c>
      <c r="E2362" s="71">
        <v>78.623188400000004</v>
      </c>
    </row>
    <row r="2363" spans="1:5" x14ac:dyDescent="0.2">
      <c r="A2363" s="70" t="s">
        <v>3455</v>
      </c>
      <c r="B2363" s="70" t="s">
        <v>3454</v>
      </c>
      <c r="C2363" s="70" t="s">
        <v>3455</v>
      </c>
      <c r="D2363" s="71">
        <v>2.4790000000000001</v>
      </c>
      <c r="E2363" s="71">
        <v>34.511784499999997</v>
      </c>
    </row>
    <row r="2364" spans="1:5" x14ac:dyDescent="0.2">
      <c r="A2364" s="70" t="s">
        <v>3457</v>
      </c>
      <c r="B2364" s="70" t="s">
        <v>3456</v>
      </c>
      <c r="C2364" s="70" t="s">
        <v>3457</v>
      </c>
      <c r="D2364" s="71">
        <v>1.4159999999999999</v>
      </c>
      <c r="E2364" s="71">
        <v>61.693548399999997</v>
      </c>
    </row>
    <row r="2365" spans="1:5" x14ac:dyDescent="0.2">
      <c r="A2365" s="70" t="s">
        <v>3457</v>
      </c>
      <c r="B2365" s="70" t="s">
        <v>3456</v>
      </c>
      <c r="C2365" s="70" t="s">
        <v>3457</v>
      </c>
      <c r="D2365" s="71">
        <v>1.4159999999999999</v>
      </c>
      <c r="E2365" s="71">
        <v>29.6610169</v>
      </c>
    </row>
    <row r="2366" spans="1:5" x14ac:dyDescent="0.2">
      <c r="A2366" s="70" t="s">
        <v>3459</v>
      </c>
      <c r="B2366" s="70" t="s">
        <v>3458</v>
      </c>
      <c r="C2366" s="70" t="s">
        <v>3459</v>
      </c>
      <c r="D2366" s="71">
        <v>1.7110000000000001</v>
      </c>
      <c r="E2366" s="71">
        <v>72.177419400000005</v>
      </c>
    </row>
    <row r="2367" spans="1:5" x14ac:dyDescent="0.2">
      <c r="A2367" s="70" t="s">
        <v>3459</v>
      </c>
      <c r="B2367" s="70" t="s">
        <v>3458</v>
      </c>
      <c r="C2367" s="70" t="s">
        <v>3459</v>
      </c>
      <c r="D2367" s="71">
        <v>1.7110000000000001</v>
      </c>
      <c r="E2367" s="71">
        <v>44.9152542</v>
      </c>
    </row>
    <row r="2368" spans="1:5" x14ac:dyDescent="0.2">
      <c r="A2368" s="70" t="s">
        <v>3459</v>
      </c>
      <c r="B2368" s="70" t="s">
        <v>3458</v>
      </c>
      <c r="C2368" s="70" t="s">
        <v>3459</v>
      </c>
      <c r="D2368" s="71">
        <v>1.7110000000000001</v>
      </c>
      <c r="E2368" s="71">
        <v>40.322580600000002</v>
      </c>
    </row>
    <row r="2369" spans="1:5" x14ac:dyDescent="0.2">
      <c r="A2369" s="70" t="s">
        <v>3461</v>
      </c>
      <c r="B2369" s="70" t="s">
        <v>3460</v>
      </c>
      <c r="C2369" s="70" t="s">
        <v>3461</v>
      </c>
      <c r="D2369" s="71">
        <v>1.6319999999999999</v>
      </c>
      <c r="E2369" s="71">
        <v>67.338709699999995</v>
      </c>
    </row>
    <row r="2370" spans="1:5" x14ac:dyDescent="0.2">
      <c r="A2370" s="70" t="s">
        <v>3461</v>
      </c>
      <c r="B2370" s="70" t="s">
        <v>3460</v>
      </c>
      <c r="C2370" s="70" t="s">
        <v>3461</v>
      </c>
      <c r="D2370" s="71">
        <v>1.6319999999999999</v>
      </c>
      <c r="E2370" s="71">
        <v>36.440677999999998</v>
      </c>
    </row>
    <row r="2371" spans="1:5" x14ac:dyDescent="0.2">
      <c r="A2371" s="70" t="s">
        <v>3461</v>
      </c>
      <c r="B2371" s="70" t="s">
        <v>3460</v>
      </c>
      <c r="C2371" s="70" t="s">
        <v>3461</v>
      </c>
      <c r="D2371" s="71">
        <v>1.6319999999999999</v>
      </c>
      <c r="E2371" s="71">
        <v>36.021505400000002</v>
      </c>
    </row>
    <row r="2372" spans="1:5" x14ac:dyDescent="0.2">
      <c r="A2372" s="70" t="s">
        <v>24837</v>
      </c>
      <c r="B2372" s="70" t="s">
        <v>3462</v>
      </c>
      <c r="C2372" s="70" t="s">
        <v>24837</v>
      </c>
      <c r="D2372" s="71">
        <v>2.5</v>
      </c>
      <c r="E2372" s="71">
        <v>69.117647099999999</v>
      </c>
    </row>
    <row r="2373" spans="1:5" x14ac:dyDescent="0.2">
      <c r="A2373" s="70" t="s">
        <v>24837</v>
      </c>
      <c r="B2373" s="70" t="s">
        <v>3462</v>
      </c>
      <c r="C2373" s="70" t="s">
        <v>24837</v>
      </c>
      <c r="D2373" s="71">
        <v>2.5</v>
      </c>
      <c r="E2373" s="71">
        <v>50</v>
      </c>
    </row>
    <row r="2374" spans="1:5" x14ac:dyDescent="0.2">
      <c r="A2374" s="70" t="s">
        <v>24837</v>
      </c>
      <c r="B2374" s="70" t="s">
        <v>3462</v>
      </c>
      <c r="C2374" s="70" t="s">
        <v>24837</v>
      </c>
      <c r="D2374" s="71">
        <v>2.5</v>
      </c>
      <c r="E2374" s="71">
        <v>47.402597399999998</v>
      </c>
    </row>
    <row r="2375" spans="1:5" x14ac:dyDescent="0.2">
      <c r="A2375" s="70" t="s">
        <v>24837</v>
      </c>
      <c r="B2375" s="70" t="s">
        <v>3462</v>
      </c>
      <c r="C2375" s="70" t="s">
        <v>24837</v>
      </c>
      <c r="D2375" s="71">
        <v>2.5</v>
      </c>
      <c r="E2375" s="71">
        <v>36.407767</v>
      </c>
    </row>
    <row r="2376" spans="1:5" x14ac:dyDescent="0.2">
      <c r="A2376" s="70" t="s">
        <v>3464</v>
      </c>
      <c r="B2376" s="70" t="s">
        <v>3463</v>
      </c>
      <c r="C2376" s="70" t="s">
        <v>3464</v>
      </c>
      <c r="D2376" s="71">
        <v>0.67700000000000005</v>
      </c>
      <c r="E2376" s="71">
        <v>10.7142857</v>
      </c>
    </row>
    <row r="2377" spans="1:5" x14ac:dyDescent="0.2">
      <c r="A2377" s="70" t="s">
        <v>3464</v>
      </c>
      <c r="B2377" s="70" t="s">
        <v>3463</v>
      </c>
      <c r="C2377" s="70" t="s">
        <v>3464</v>
      </c>
      <c r="D2377" s="71">
        <v>0.67700000000000005</v>
      </c>
      <c r="E2377" s="71">
        <v>6.3380282000000001</v>
      </c>
    </row>
    <row r="2378" spans="1:5" x14ac:dyDescent="0.2">
      <c r="A2378" s="70" t="s">
        <v>24838</v>
      </c>
      <c r="B2378" s="70" t="s">
        <v>23673</v>
      </c>
      <c r="C2378" s="70" t="s">
        <v>13887</v>
      </c>
      <c r="D2378" s="71">
        <v>4.0819999999999999</v>
      </c>
      <c r="E2378" s="71">
        <v>67.171717200000003</v>
      </c>
    </row>
    <row r="2379" spans="1:5" x14ac:dyDescent="0.2">
      <c r="A2379" s="70" t="s">
        <v>3466</v>
      </c>
      <c r="B2379" s="70" t="s">
        <v>3465</v>
      </c>
      <c r="C2379" s="70" t="s">
        <v>3466</v>
      </c>
      <c r="D2379" s="71">
        <v>3.47</v>
      </c>
      <c r="E2379" s="71">
        <v>69.074074100000004</v>
      </c>
    </row>
    <row r="2380" spans="1:5" x14ac:dyDescent="0.2">
      <c r="A2380" s="70" t="s">
        <v>3472</v>
      </c>
      <c r="B2380" s="70" t="s">
        <v>3471</v>
      </c>
      <c r="C2380" s="70" t="s">
        <v>3472</v>
      </c>
      <c r="D2380" s="71">
        <v>3.073</v>
      </c>
      <c r="E2380" s="71">
        <v>72.807017500000001</v>
      </c>
    </row>
    <row r="2381" spans="1:5" x14ac:dyDescent="0.2">
      <c r="A2381" s="70" t="s">
        <v>3472</v>
      </c>
      <c r="B2381" s="70" t="s">
        <v>3471</v>
      </c>
      <c r="C2381" s="70" t="s">
        <v>3472</v>
      </c>
      <c r="D2381" s="71">
        <v>3.073</v>
      </c>
      <c r="E2381" s="71">
        <v>58.1967213</v>
      </c>
    </row>
    <row r="2382" spans="1:5" x14ac:dyDescent="0.2">
      <c r="A2382" s="70" t="s">
        <v>3472</v>
      </c>
      <c r="B2382" s="70" t="s">
        <v>3471</v>
      </c>
      <c r="C2382" s="70" t="s">
        <v>3472</v>
      </c>
      <c r="D2382" s="71">
        <v>3.073</v>
      </c>
      <c r="E2382" s="71">
        <v>49.326599299999998</v>
      </c>
    </row>
    <row r="2383" spans="1:5" x14ac:dyDescent="0.2">
      <c r="A2383" s="70" t="s">
        <v>3470</v>
      </c>
      <c r="B2383" s="70" t="s">
        <v>3469</v>
      </c>
      <c r="C2383" s="70" t="s">
        <v>3470</v>
      </c>
      <c r="D2383" s="71">
        <v>2.5720000000000001</v>
      </c>
      <c r="E2383" s="71">
        <v>58.771929800000002</v>
      </c>
    </row>
    <row r="2384" spans="1:5" x14ac:dyDescent="0.2">
      <c r="A2384" s="70" t="s">
        <v>3470</v>
      </c>
      <c r="B2384" s="70" t="s">
        <v>3469</v>
      </c>
      <c r="C2384" s="70" t="s">
        <v>3470</v>
      </c>
      <c r="D2384" s="71">
        <v>2.5720000000000001</v>
      </c>
      <c r="E2384" s="71">
        <v>41.8032787</v>
      </c>
    </row>
    <row r="2385" spans="1:5" x14ac:dyDescent="0.2">
      <c r="A2385" s="70" t="s">
        <v>3468</v>
      </c>
      <c r="B2385" s="70" t="s">
        <v>3467</v>
      </c>
      <c r="C2385" s="70" t="s">
        <v>3468</v>
      </c>
      <c r="D2385" s="71">
        <v>4.8310000000000004</v>
      </c>
      <c r="E2385" s="71">
        <v>86.8421053</v>
      </c>
    </row>
    <row r="2386" spans="1:5" x14ac:dyDescent="0.2">
      <c r="A2386" s="70" t="s">
        <v>3468</v>
      </c>
      <c r="B2386" s="70" t="s">
        <v>3467</v>
      </c>
      <c r="C2386" s="70" t="s">
        <v>3468</v>
      </c>
      <c r="D2386" s="71">
        <v>4.8310000000000004</v>
      </c>
      <c r="E2386" s="71">
        <v>77.946127899999993</v>
      </c>
    </row>
    <row r="2387" spans="1:5" x14ac:dyDescent="0.2">
      <c r="A2387" s="70" t="s">
        <v>3476</v>
      </c>
      <c r="B2387" s="70" t="s">
        <v>3475</v>
      </c>
      <c r="C2387" s="70" t="s">
        <v>3476</v>
      </c>
      <c r="D2387" s="71">
        <v>0.191</v>
      </c>
      <c r="E2387" s="71">
        <v>0.55555560000000004</v>
      </c>
    </row>
    <row r="2388" spans="1:5" x14ac:dyDescent="0.2">
      <c r="A2388" s="70" t="s">
        <v>3476</v>
      </c>
      <c r="B2388" s="70" t="s">
        <v>3475</v>
      </c>
      <c r="C2388" s="70" t="s">
        <v>3476</v>
      </c>
      <c r="D2388" s="71">
        <v>0.191</v>
      </c>
      <c r="E2388" s="71">
        <v>0.32051279999999999</v>
      </c>
    </row>
    <row r="2389" spans="1:5" x14ac:dyDescent="0.2">
      <c r="A2389" s="70" t="s">
        <v>3474</v>
      </c>
      <c r="B2389" s="70" t="s">
        <v>3473</v>
      </c>
      <c r="C2389" s="70" t="s">
        <v>3474</v>
      </c>
      <c r="D2389" s="71">
        <v>1.663</v>
      </c>
      <c r="E2389" s="71">
        <v>17.5925926</v>
      </c>
    </row>
    <row r="2390" spans="1:5" x14ac:dyDescent="0.2">
      <c r="A2390" s="70" t="s">
        <v>3478</v>
      </c>
      <c r="B2390" s="70" t="s">
        <v>3477</v>
      </c>
      <c r="C2390" s="70" t="s">
        <v>3478</v>
      </c>
      <c r="D2390" s="71">
        <v>1.9950000000000001</v>
      </c>
      <c r="E2390" s="71">
        <v>33.018867899999996</v>
      </c>
    </row>
    <row r="2391" spans="1:5" x14ac:dyDescent="0.2">
      <c r="A2391" s="70" t="s">
        <v>3478</v>
      </c>
      <c r="B2391" s="70" t="s">
        <v>3477</v>
      </c>
      <c r="C2391" s="70" t="s">
        <v>3478</v>
      </c>
      <c r="D2391" s="71">
        <v>1.9950000000000001</v>
      </c>
      <c r="E2391" s="71">
        <v>30.281690099999999</v>
      </c>
    </row>
    <row r="2392" spans="1:5" x14ac:dyDescent="0.2">
      <c r="A2392" s="70" t="s">
        <v>3478</v>
      </c>
      <c r="B2392" s="70" t="s">
        <v>3477</v>
      </c>
      <c r="C2392" s="70" t="s">
        <v>3478</v>
      </c>
      <c r="D2392" s="71">
        <v>1.9950000000000001</v>
      </c>
      <c r="E2392" s="71">
        <v>22.7272727</v>
      </c>
    </row>
    <row r="2393" spans="1:5" x14ac:dyDescent="0.2">
      <c r="A2393" s="70" t="s">
        <v>3480</v>
      </c>
      <c r="B2393" s="70" t="s">
        <v>3479</v>
      </c>
      <c r="C2393" s="70" t="s">
        <v>3480</v>
      </c>
      <c r="D2393" s="71">
        <v>3.8540000000000001</v>
      </c>
      <c r="E2393" s="71">
        <v>79.577464800000001</v>
      </c>
    </row>
    <row r="2394" spans="1:5" x14ac:dyDescent="0.2">
      <c r="A2394" s="70" t="s">
        <v>3482</v>
      </c>
      <c r="B2394" s="70" t="s">
        <v>3481</v>
      </c>
      <c r="C2394" s="70" t="s">
        <v>3482</v>
      </c>
      <c r="D2394" s="71">
        <v>1.8540000000000001</v>
      </c>
      <c r="E2394" s="71">
        <v>26.056338</v>
      </c>
    </row>
    <row r="2395" spans="1:5" x14ac:dyDescent="0.2">
      <c r="A2395" s="70" t="s">
        <v>3482</v>
      </c>
      <c r="B2395" s="70" t="s">
        <v>3481</v>
      </c>
      <c r="C2395" s="70" t="s">
        <v>3482</v>
      </c>
      <c r="D2395" s="71">
        <v>1.8540000000000001</v>
      </c>
      <c r="E2395" s="71">
        <v>18.013468</v>
      </c>
    </row>
    <row r="2396" spans="1:5" x14ac:dyDescent="0.2">
      <c r="A2396" s="70" t="s">
        <v>3484</v>
      </c>
      <c r="B2396" s="70" t="s">
        <v>3483</v>
      </c>
      <c r="C2396" s="70" t="s">
        <v>3484</v>
      </c>
      <c r="D2396" s="71">
        <v>1.9059999999999999</v>
      </c>
      <c r="E2396" s="71">
        <v>39.655172399999998</v>
      </c>
    </row>
    <row r="2397" spans="1:5" x14ac:dyDescent="0.2">
      <c r="A2397" s="70" t="s">
        <v>3484</v>
      </c>
      <c r="B2397" s="70" t="s">
        <v>3483</v>
      </c>
      <c r="C2397" s="70" t="s">
        <v>3484</v>
      </c>
      <c r="D2397" s="71">
        <v>1.9059999999999999</v>
      </c>
      <c r="E2397" s="71">
        <v>17.179487200000001</v>
      </c>
    </row>
    <row r="2398" spans="1:5" x14ac:dyDescent="0.2">
      <c r="A2398" s="70" t="s">
        <v>3486</v>
      </c>
      <c r="B2398" s="70" t="s">
        <v>3485</v>
      </c>
      <c r="C2398" s="70" t="s">
        <v>3486</v>
      </c>
      <c r="D2398" s="71">
        <v>2.419</v>
      </c>
      <c r="E2398" s="71">
        <v>52.097902099999999</v>
      </c>
    </row>
    <row r="2399" spans="1:5" x14ac:dyDescent="0.2">
      <c r="A2399" s="70" t="s">
        <v>3486</v>
      </c>
      <c r="B2399" s="70" t="s">
        <v>3485</v>
      </c>
      <c r="C2399" s="70" t="s">
        <v>3486</v>
      </c>
      <c r="D2399" s="71">
        <v>2.419</v>
      </c>
      <c r="E2399" s="71">
        <v>47.115384599999999</v>
      </c>
    </row>
    <row r="2400" spans="1:5" x14ac:dyDescent="0.2">
      <c r="A2400" s="70" t="s">
        <v>3488</v>
      </c>
      <c r="B2400" s="70" t="s">
        <v>3487</v>
      </c>
      <c r="C2400" s="70" t="s">
        <v>3488</v>
      </c>
      <c r="D2400" s="71">
        <v>0.90400000000000003</v>
      </c>
      <c r="E2400" s="71">
        <v>27.173912999999999</v>
      </c>
    </row>
    <row r="2401" spans="1:5" x14ac:dyDescent="0.2">
      <c r="A2401" s="70" t="s">
        <v>3488</v>
      </c>
      <c r="B2401" s="70" t="s">
        <v>3487</v>
      </c>
      <c r="C2401" s="70" t="s">
        <v>3488</v>
      </c>
      <c r="D2401" s="71">
        <v>0.90400000000000003</v>
      </c>
      <c r="E2401" s="71">
        <v>14.539007099999999</v>
      </c>
    </row>
    <row r="2402" spans="1:5" x14ac:dyDescent="0.2">
      <c r="A2402" s="70" t="s">
        <v>3490</v>
      </c>
      <c r="B2402" s="70" t="s">
        <v>3489</v>
      </c>
      <c r="C2402" s="70" t="s">
        <v>3490</v>
      </c>
      <c r="D2402" s="71">
        <v>1.724</v>
      </c>
      <c r="E2402" s="71">
        <v>31.132075499999999</v>
      </c>
    </row>
    <row r="2403" spans="1:5" x14ac:dyDescent="0.2">
      <c r="A2403" s="70" t="s">
        <v>3492</v>
      </c>
      <c r="B2403" s="70" t="s">
        <v>3491</v>
      </c>
      <c r="C2403" s="70" t="s">
        <v>3492</v>
      </c>
      <c r="D2403" s="71">
        <v>7.5389999999999997</v>
      </c>
      <c r="E2403" s="71">
        <v>96.153846200000004</v>
      </c>
    </row>
    <row r="2404" spans="1:5" x14ac:dyDescent="0.2">
      <c r="A2404" s="70" t="s">
        <v>3492</v>
      </c>
      <c r="B2404" s="70" t="s">
        <v>3491</v>
      </c>
      <c r="C2404" s="70" t="s">
        <v>3492</v>
      </c>
      <c r="D2404" s="71">
        <v>7.5389999999999997</v>
      </c>
      <c r="E2404" s="71">
        <v>92.628205100000002</v>
      </c>
    </row>
    <row r="2405" spans="1:5" x14ac:dyDescent="0.2">
      <c r="A2405" s="70" t="s">
        <v>3492</v>
      </c>
      <c r="B2405" s="70" t="s">
        <v>3491</v>
      </c>
      <c r="C2405" s="70" t="s">
        <v>3492</v>
      </c>
      <c r="D2405" s="71">
        <v>7.5389999999999997</v>
      </c>
      <c r="E2405" s="71">
        <v>88.839285700000005</v>
      </c>
    </row>
    <row r="2406" spans="1:5" x14ac:dyDescent="0.2">
      <c r="A2406" s="70" t="s">
        <v>3494</v>
      </c>
      <c r="B2406" s="70" t="s">
        <v>3493</v>
      </c>
      <c r="C2406" s="70" t="s">
        <v>3494</v>
      </c>
      <c r="D2406" s="71">
        <v>1.409</v>
      </c>
      <c r="E2406" s="71">
        <v>73.809523799999994</v>
      </c>
    </row>
    <row r="2407" spans="1:5" x14ac:dyDescent="0.2">
      <c r="A2407" s="70" t="s">
        <v>3496</v>
      </c>
      <c r="B2407" s="70" t="s">
        <v>3495</v>
      </c>
      <c r="C2407" s="70" t="s">
        <v>3496</v>
      </c>
      <c r="D2407" s="71">
        <v>0.88900000000000001</v>
      </c>
      <c r="E2407" s="71">
        <v>9.1549295999999991</v>
      </c>
    </row>
    <row r="2408" spans="1:5" x14ac:dyDescent="0.2">
      <c r="A2408" s="70" t="s">
        <v>3496</v>
      </c>
      <c r="B2408" s="70" t="s">
        <v>3495</v>
      </c>
      <c r="C2408" s="70" t="s">
        <v>3496</v>
      </c>
      <c r="D2408" s="71">
        <v>0.88900000000000001</v>
      </c>
      <c r="E2408" s="71">
        <v>7.4712643999999999</v>
      </c>
    </row>
    <row r="2409" spans="1:5" x14ac:dyDescent="0.2">
      <c r="A2409" s="70" t="s">
        <v>3496</v>
      </c>
      <c r="B2409" s="70" t="s">
        <v>3495</v>
      </c>
      <c r="C2409" s="70" t="s">
        <v>3496</v>
      </c>
      <c r="D2409" s="71">
        <v>0.88900000000000001</v>
      </c>
      <c r="E2409" s="71">
        <v>5.9210526000000003</v>
      </c>
    </row>
    <row r="2410" spans="1:5" x14ac:dyDescent="0.2">
      <c r="A2410" s="70" t="s">
        <v>3504</v>
      </c>
      <c r="B2410" s="70" t="s">
        <v>3503</v>
      </c>
      <c r="C2410" s="70" t="s">
        <v>3504</v>
      </c>
      <c r="D2410" s="71">
        <v>8.282</v>
      </c>
      <c r="E2410" s="71">
        <v>96.236559099999994</v>
      </c>
    </row>
    <row r="2411" spans="1:5" x14ac:dyDescent="0.2">
      <c r="A2411" s="70" t="s">
        <v>3498</v>
      </c>
      <c r="B2411" s="70" t="s">
        <v>3497</v>
      </c>
      <c r="C2411" s="70" t="s">
        <v>3498</v>
      </c>
      <c r="D2411" s="71">
        <v>1.516</v>
      </c>
      <c r="E2411" s="71">
        <v>41.549295800000003</v>
      </c>
    </row>
    <row r="2412" spans="1:5" x14ac:dyDescent="0.2">
      <c r="A2412" s="70" t="s">
        <v>3498</v>
      </c>
      <c r="B2412" s="70" t="s">
        <v>3497</v>
      </c>
      <c r="C2412" s="70" t="s">
        <v>3498</v>
      </c>
      <c r="D2412" s="71">
        <v>1.516</v>
      </c>
      <c r="E2412" s="71">
        <v>32.014388500000003</v>
      </c>
    </row>
    <row r="2413" spans="1:5" x14ac:dyDescent="0.2">
      <c r="A2413" s="70" t="s">
        <v>3498</v>
      </c>
      <c r="B2413" s="70" t="s">
        <v>3497</v>
      </c>
      <c r="C2413" s="70" t="s">
        <v>3498</v>
      </c>
      <c r="D2413" s="71">
        <v>1.516</v>
      </c>
      <c r="E2413" s="71">
        <v>17.628205099999999</v>
      </c>
    </row>
    <row r="2414" spans="1:5" x14ac:dyDescent="0.2">
      <c r="A2414" s="70" t="s">
        <v>3498</v>
      </c>
      <c r="B2414" s="70" t="s">
        <v>3497</v>
      </c>
      <c r="C2414" s="70" t="s">
        <v>3498</v>
      </c>
      <c r="D2414" s="71">
        <v>1.516</v>
      </c>
      <c r="E2414" s="71">
        <v>13.299663300000001</v>
      </c>
    </row>
    <row r="2415" spans="1:5" x14ac:dyDescent="0.2">
      <c r="A2415" s="70" t="s">
        <v>3500</v>
      </c>
      <c r="B2415" s="70" t="s">
        <v>3499</v>
      </c>
      <c r="C2415" s="70" t="s">
        <v>3500</v>
      </c>
      <c r="D2415" s="71">
        <v>0.26800000000000002</v>
      </c>
      <c r="E2415" s="71">
        <v>6.0344828000000001</v>
      </c>
    </row>
    <row r="2416" spans="1:5" x14ac:dyDescent="0.2">
      <c r="A2416" s="70" t="s">
        <v>3500</v>
      </c>
      <c r="B2416" s="70" t="s">
        <v>3499</v>
      </c>
      <c r="C2416" s="70" t="s">
        <v>3500</v>
      </c>
      <c r="D2416" s="71">
        <v>0.26800000000000002</v>
      </c>
      <c r="E2416" s="71">
        <v>3.7634409</v>
      </c>
    </row>
    <row r="2417" spans="1:5" x14ac:dyDescent="0.2">
      <c r="A2417" s="70" t="s">
        <v>3500</v>
      </c>
      <c r="B2417" s="70" t="s">
        <v>3499</v>
      </c>
      <c r="C2417" s="70" t="s">
        <v>3500</v>
      </c>
      <c r="D2417" s="71">
        <v>0.26800000000000002</v>
      </c>
      <c r="E2417" s="71">
        <v>2.7472527000000002</v>
      </c>
    </row>
    <row r="2418" spans="1:5" x14ac:dyDescent="0.2">
      <c r="A2418" s="70" t="s">
        <v>23674</v>
      </c>
      <c r="B2418" s="70" t="s">
        <v>23675</v>
      </c>
      <c r="C2418" s="70" t="s">
        <v>23674</v>
      </c>
      <c r="D2418" s="71">
        <v>1.9059999999999999</v>
      </c>
      <c r="E2418" s="71">
        <v>25.2808989</v>
      </c>
    </row>
    <row r="2419" spans="1:5" x14ac:dyDescent="0.2">
      <c r="A2419" s="70" t="s">
        <v>23674</v>
      </c>
      <c r="B2419" s="70" t="s">
        <v>23675</v>
      </c>
      <c r="C2419" s="70" t="s">
        <v>23674</v>
      </c>
      <c r="D2419" s="71">
        <v>1.9059999999999999</v>
      </c>
      <c r="E2419" s="71">
        <v>24.814814800000001</v>
      </c>
    </row>
    <row r="2420" spans="1:5" x14ac:dyDescent="0.2">
      <c r="A2420" s="70" t="s">
        <v>3506</v>
      </c>
      <c r="B2420" s="70" t="s">
        <v>3505</v>
      </c>
      <c r="C2420" s="70" t="s">
        <v>3506</v>
      </c>
      <c r="D2420" s="71">
        <v>2.9420000000000002</v>
      </c>
      <c r="E2420" s="71">
        <v>44.949494899999998</v>
      </c>
    </row>
    <row r="2421" spans="1:5" x14ac:dyDescent="0.2">
      <c r="A2421" s="70" t="s">
        <v>3506</v>
      </c>
      <c r="B2421" s="70" t="s">
        <v>3505</v>
      </c>
      <c r="C2421" s="70" t="s">
        <v>3506</v>
      </c>
      <c r="D2421" s="71">
        <v>2.9420000000000002</v>
      </c>
      <c r="E2421" s="71">
        <v>35.641025599999999</v>
      </c>
    </row>
    <row r="2422" spans="1:5" x14ac:dyDescent="0.2">
      <c r="A2422" s="70" t="s">
        <v>3502</v>
      </c>
      <c r="B2422" s="70" t="s">
        <v>3501</v>
      </c>
      <c r="C2422" s="70" t="s">
        <v>3502</v>
      </c>
      <c r="D2422" s="71">
        <v>1.5529999999999999</v>
      </c>
      <c r="E2422" s="71">
        <v>33.870967700000001</v>
      </c>
    </row>
    <row r="2423" spans="1:5" x14ac:dyDescent="0.2">
      <c r="A2423" s="70" t="s">
        <v>3508</v>
      </c>
      <c r="B2423" s="70" t="s">
        <v>3507</v>
      </c>
      <c r="C2423" s="70" t="s">
        <v>3508</v>
      </c>
      <c r="D2423" s="71">
        <v>1.0209999999999999</v>
      </c>
      <c r="E2423" s="71">
        <v>72.222222200000004</v>
      </c>
    </row>
    <row r="2424" spans="1:5" x14ac:dyDescent="0.2">
      <c r="A2424" s="70" t="s">
        <v>3510</v>
      </c>
      <c r="B2424" s="70" t="s">
        <v>3509</v>
      </c>
      <c r="C2424" s="70" t="s">
        <v>3510</v>
      </c>
      <c r="D2424" s="71">
        <v>10.257</v>
      </c>
      <c r="E2424" s="71">
        <v>99.418604700000003</v>
      </c>
    </row>
    <row r="2425" spans="1:5" x14ac:dyDescent="0.2">
      <c r="A2425" s="70" t="s">
        <v>3510</v>
      </c>
      <c r="B2425" s="70" t="s">
        <v>3509</v>
      </c>
      <c r="C2425" s="70" t="s">
        <v>3510</v>
      </c>
      <c r="D2425" s="71">
        <v>10.257</v>
      </c>
      <c r="E2425" s="71">
        <v>95.833333300000007</v>
      </c>
    </row>
    <row r="2426" spans="1:5" x14ac:dyDescent="0.2">
      <c r="A2426" s="70" t="s">
        <v>3510</v>
      </c>
      <c r="B2426" s="70" t="s">
        <v>3509</v>
      </c>
      <c r="C2426" s="70" t="s">
        <v>3510</v>
      </c>
      <c r="D2426" s="71">
        <v>10.257</v>
      </c>
      <c r="E2426" s="71">
        <v>95.070422500000006</v>
      </c>
    </row>
    <row r="2427" spans="1:5" x14ac:dyDescent="0.2">
      <c r="A2427" s="70" t="s">
        <v>3510</v>
      </c>
      <c r="B2427" s="70" t="s">
        <v>3509</v>
      </c>
      <c r="C2427" s="70" t="s">
        <v>3510</v>
      </c>
      <c r="D2427" s="71">
        <v>10.257</v>
      </c>
      <c r="E2427" s="71">
        <v>94.444444399999995</v>
      </c>
    </row>
    <row r="2428" spans="1:5" x14ac:dyDescent="0.2">
      <c r="A2428" s="70" t="s">
        <v>3510</v>
      </c>
      <c r="B2428" s="70" t="s">
        <v>3509</v>
      </c>
      <c r="C2428" s="70" t="s">
        <v>3510</v>
      </c>
      <c r="D2428" s="71">
        <v>10.257</v>
      </c>
      <c r="E2428" s="71">
        <v>85.922330099999996</v>
      </c>
    </row>
    <row r="2429" spans="1:5" x14ac:dyDescent="0.2">
      <c r="A2429" s="70" t="s">
        <v>24839</v>
      </c>
      <c r="B2429" s="70" t="s">
        <v>23676</v>
      </c>
      <c r="C2429" s="70" t="s">
        <v>13887</v>
      </c>
      <c r="D2429" s="71">
        <v>3.24</v>
      </c>
      <c r="E2429" s="71">
        <v>72.674418599999996</v>
      </c>
    </row>
    <row r="2430" spans="1:5" x14ac:dyDescent="0.2">
      <c r="A2430" s="70" t="s">
        <v>3512</v>
      </c>
      <c r="B2430" s="70" t="s">
        <v>3511</v>
      </c>
      <c r="C2430" s="70" t="s">
        <v>3512</v>
      </c>
      <c r="D2430" s="71">
        <v>1.8169999999999999</v>
      </c>
      <c r="E2430" s="71">
        <v>58.888888899999998</v>
      </c>
    </row>
    <row r="2431" spans="1:5" x14ac:dyDescent="0.2">
      <c r="A2431" s="70" t="s">
        <v>3514</v>
      </c>
      <c r="B2431" s="70" t="s">
        <v>3513</v>
      </c>
      <c r="C2431" s="70" t="s">
        <v>3514</v>
      </c>
      <c r="D2431" s="71">
        <v>3.0979999999999999</v>
      </c>
      <c r="E2431" s="71">
        <v>93.145161299999998</v>
      </c>
    </row>
    <row r="2432" spans="1:5" x14ac:dyDescent="0.2">
      <c r="A2432" s="70" t="s">
        <v>3514</v>
      </c>
      <c r="B2432" s="70" t="s">
        <v>3513</v>
      </c>
      <c r="C2432" s="70" t="s">
        <v>3514</v>
      </c>
      <c r="D2432" s="71">
        <v>3.0979999999999999</v>
      </c>
      <c r="E2432" s="71">
        <v>83.898305100000002</v>
      </c>
    </row>
    <row r="2433" spans="1:5" x14ac:dyDescent="0.2">
      <c r="A2433" s="70" t="s">
        <v>3518</v>
      </c>
      <c r="B2433" s="70" t="s">
        <v>3517</v>
      </c>
      <c r="C2433" s="70" t="s">
        <v>3518</v>
      </c>
      <c r="D2433" s="71">
        <v>1.8080000000000001</v>
      </c>
      <c r="E2433" s="71">
        <v>50</v>
      </c>
    </row>
    <row r="2434" spans="1:5" x14ac:dyDescent="0.2">
      <c r="A2434" s="70" t="s">
        <v>3518</v>
      </c>
      <c r="B2434" s="70" t="s">
        <v>3517</v>
      </c>
      <c r="C2434" s="70" t="s">
        <v>3518</v>
      </c>
      <c r="D2434" s="71">
        <v>1.8080000000000001</v>
      </c>
      <c r="E2434" s="71">
        <v>41.3978495</v>
      </c>
    </row>
    <row r="2435" spans="1:5" x14ac:dyDescent="0.2">
      <c r="A2435" s="70" t="s">
        <v>3516</v>
      </c>
      <c r="B2435" s="70" t="s">
        <v>3515</v>
      </c>
      <c r="C2435" s="70" t="s">
        <v>3516</v>
      </c>
      <c r="D2435" s="71">
        <v>3.2149999999999999</v>
      </c>
      <c r="E2435" s="71">
        <v>90.517241400000003</v>
      </c>
    </row>
    <row r="2436" spans="1:5" x14ac:dyDescent="0.2">
      <c r="A2436" s="70" t="s">
        <v>3516</v>
      </c>
      <c r="B2436" s="70" t="s">
        <v>3515</v>
      </c>
      <c r="C2436" s="70" t="s">
        <v>3516</v>
      </c>
      <c r="D2436" s="71">
        <v>3.2149999999999999</v>
      </c>
      <c r="E2436" s="71">
        <v>73.076923100000002</v>
      </c>
    </row>
    <row r="2437" spans="1:5" x14ac:dyDescent="0.2">
      <c r="A2437" s="70" t="s">
        <v>3520</v>
      </c>
      <c r="B2437" s="70" t="s">
        <v>3519</v>
      </c>
      <c r="C2437" s="70" t="s">
        <v>3520</v>
      </c>
      <c r="D2437" s="71">
        <v>0.92200000000000004</v>
      </c>
      <c r="E2437" s="71">
        <v>24.576271200000001</v>
      </c>
    </row>
    <row r="2438" spans="1:5" x14ac:dyDescent="0.2">
      <c r="A2438" s="70" t="s">
        <v>3522</v>
      </c>
      <c r="B2438" s="70" t="s">
        <v>3521</v>
      </c>
      <c r="C2438" s="70" t="s">
        <v>3522</v>
      </c>
      <c r="D2438" s="71">
        <v>1.2030000000000001</v>
      </c>
      <c r="E2438" s="71">
        <v>11.858974399999999</v>
      </c>
    </row>
    <row r="2439" spans="1:5" x14ac:dyDescent="0.2">
      <c r="A2439" s="70" t="s">
        <v>3522</v>
      </c>
      <c r="B2439" s="70" t="s">
        <v>3521</v>
      </c>
      <c r="C2439" s="70" t="s">
        <v>3522</v>
      </c>
      <c r="D2439" s="71">
        <v>1.2030000000000001</v>
      </c>
      <c r="E2439" s="71">
        <v>5.8974358999999996</v>
      </c>
    </row>
    <row r="2440" spans="1:5" x14ac:dyDescent="0.2">
      <c r="A2440" s="70" t="s">
        <v>3524</v>
      </c>
      <c r="B2440" s="70" t="s">
        <v>3523</v>
      </c>
      <c r="C2440" s="70" t="s">
        <v>3524</v>
      </c>
      <c r="D2440" s="71">
        <v>1.5409999999999999</v>
      </c>
      <c r="E2440" s="71">
        <v>18.8311688</v>
      </c>
    </row>
    <row r="2441" spans="1:5" x14ac:dyDescent="0.2">
      <c r="A2441" s="70" t="s">
        <v>3524</v>
      </c>
      <c r="B2441" s="70" t="s">
        <v>3523</v>
      </c>
      <c r="C2441" s="70" t="s">
        <v>3524</v>
      </c>
      <c r="D2441" s="71">
        <v>1.5409999999999999</v>
      </c>
      <c r="E2441" s="71">
        <v>13.973064000000001</v>
      </c>
    </row>
    <row r="2442" spans="1:5" x14ac:dyDescent="0.2">
      <c r="A2442" s="70" t="s">
        <v>3528</v>
      </c>
      <c r="B2442" s="70" t="s">
        <v>3527</v>
      </c>
      <c r="C2442" s="70" t="s">
        <v>3528</v>
      </c>
      <c r="D2442" s="71">
        <v>1.319</v>
      </c>
      <c r="E2442" s="71">
        <v>51.098901099999999</v>
      </c>
    </row>
    <row r="2443" spans="1:5" x14ac:dyDescent="0.2">
      <c r="A2443" s="70" t="s">
        <v>3528</v>
      </c>
      <c r="B2443" s="70" t="s">
        <v>3527</v>
      </c>
      <c r="C2443" s="70" t="s">
        <v>3528</v>
      </c>
      <c r="D2443" s="71">
        <v>1.319</v>
      </c>
      <c r="E2443" s="71">
        <v>16.0377358</v>
      </c>
    </row>
    <row r="2444" spans="1:5" x14ac:dyDescent="0.2">
      <c r="A2444" s="70" t="s">
        <v>3537</v>
      </c>
      <c r="B2444" s="70" t="s">
        <v>3536</v>
      </c>
      <c r="C2444" s="70" t="s">
        <v>3537</v>
      </c>
      <c r="D2444" s="71">
        <v>1.1859999999999999</v>
      </c>
      <c r="E2444" s="71">
        <v>10.5769231</v>
      </c>
    </row>
    <row r="2445" spans="1:5" x14ac:dyDescent="0.2">
      <c r="A2445" s="70" t="s">
        <v>3539</v>
      </c>
      <c r="B2445" s="70" t="s">
        <v>3538</v>
      </c>
      <c r="C2445" s="70" t="s">
        <v>3539</v>
      </c>
      <c r="D2445" s="71">
        <v>4.375</v>
      </c>
      <c r="E2445" s="71">
        <v>82.371794899999998</v>
      </c>
    </row>
    <row r="2446" spans="1:5" x14ac:dyDescent="0.2">
      <c r="A2446" s="70" t="s">
        <v>3539</v>
      </c>
      <c r="B2446" s="70" t="s">
        <v>3538</v>
      </c>
      <c r="C2446" s="70" t="s">
        <v>3539</v>
      </c>
      <c r="D2446" s="71">
        <v>4.375</v>
      </c>
      <c r="E2446" s="71">
        <v>79.378531100000004</v>
      </c>
    </row>
    <row r="2447" spans="1:5" x14ac:dyDescent="0.2">
      <c r="A2447" s="70" t="s">
        <v>3526</v>
      </c>
      <c r="B2447" s="70" t="s">
        <v>3525</v>
      </c>
      <c r="C2447" s="70" t="s">
        <v>3526</v>
      </c>
      <c r="D2447" s="71">
        <v>10.744</v>
      </c>
      <c r="E2447" s="71">
        <v>96.474359000000007</v>
      </c>
    </row>
    <row r="2448" spans="1:5" x14ac:dyDescent="0.2">
      <c r="A2448" s="70" t="s">
        <v>3530</v>
      </c>
      <c r="B2448" s="70" t="s">
        <v>3529</v>
      </c>
      <c r="C2448" s="70" t="s">
        <v>3530</v>
      </c>
      <c r="D2448" s="71">
        <v>1.6379999999999999</v>
      </c>
      <c r="E2448" s="71">
        <v>20.192307700000001</v>
      </c>
    </row>
    <row r="2449" spans="1:5" x14ac:dyDescent="0.2">
      <c r="A2449" s="70" t="s">
        <v>3530</v>
      </c>
      <c r="B2449" s="70" t="s">
        <v>3529</v>
      </c>
      <c r="C2449" s="70" t="s">
        <v>3530</v>
      </c>
      <c r="D2449" s="71">
        <v>1.6379999999999999</v>
      </c>
      <c r="E2449" s="71">
        <v>14.983165</v>
      </c>
    </row>
    <row r="2450" spans="1:5" x14ac:dyDescent="0.2">
      <c r="A2450" s="70" t="s">
        <v>3532</v>
      </c>
      <c r="B2450" s="70" t="s">
        <v>3531</v>
      </c>
      <c r="C2450" s="70" t="s">
        <v>3532</v>
      </c>
      <c r="D2450" s="71">
        <v>4.0019999999999998</v>
      </c>
      <c r="E2450" s="71">
        <v>75.320512800000003</v>
      </c>
    </row>
    <row r="2451" spans="1:5" x14ac:dyDescent="0.2">
      <c r="A2451" s="70" t="s">
        <v>3535</v>
      </c>
      <c r="B2451" s="70" t="s">
        <v>3534</v>
      </c>
      <c r="C2451" s="70" t="s">
        <v>3535</v>
      </c>
      <c r="D2451" s="71">
        <v>2.2130000000000001</v>
      </c>
      <c r="E2451" s="71">
        <v>40.705128199999997</v>
      </c>
    </row>
    <row r="2452" spans="1:5" x14ac:dyDescent="0.2">
      <c r="A2452" s="70" t="s">
        <v>24840</v>
      </c>
      <c r="B2452" s="70" t="s">
        <v>3533</v>
      </c>
      <c r="C2452" s="70" t="s">
        <v>24840</v>
      </c>
      <c r="D2452" s="71">
        <v>4.8150000000000004</v>
      </c>
      <c r="E2452" s="71">
        <v>85.576923100000002</v>
      </c>
    </row>
    <row r="2453" spans="1:5" x14ac:dyDescent="0.2">
      <c r="A2453" s="70" t="s">
        <v>24840</v>
      </c>
      <c r="B2453" s="70" t="s">
        <v>3533</v>
      </c>
      <c r="C2453" s="70" t="s">
        <v>24840</v>
      </c>
      <c r="D2453" s="71">
        <v>4.8150000000000004</v>
      </c>
      <c r="E2453" s="71">
        <v>71.875</v>
      </c>
    </row>
    <row r="2454" spans="1:5" x14ac:dyDescent="0.2">
      <c r="A2454" s="70" t="s">
        <v>3541</v>
      </c>
      <c r="B2454" s="70" t="s">
        <v>3540</v>
      </c>
      <c r="C2454" s="70" t="s">
        <v>3541</v>
      </c>
      <c r="D2454" s="71">
        <v>3.9119999999999999</v>
      </c>
      <c r="E2454" s="71">
        <v>79.870129899999995</v>
      </c>
    </row>
    <row r="2455" spans="1:5" x14ac:dyDescent="0.2">
      <c r="A2455" s="70" t="s">
        <v>3541</v>
      </c>
      <c r="B2455" s="70" t="s">
        <v>3540</v>
      </c>
      <c r="C2455" s="70" t="s">
        <v>3541</v>
      </c>
      <c r="D2455" s="71">
        <v>3.9119999999999999</v>
      </c>
      <c r="E2455" s="71">
        <v>74.679487199999997</v>
      </c>
    </row>
    <row r="2456" spans="1:5" x14ac:dyDescent="0.2">
      <c r="A2456" s="70" t="s">
        <v>3543</v>
      </c>
      <c r="B2456" s="70" t="s">
        <v>3542</v>
      </c>
      <c r="C2456" s="70" t="s">
        <v>3543</v>
      </c>
      <c r="D2456" s="71">
        <v>0.19600000000000001</v>
      </c>
      <c r="E2456" s="71">
        <v>0.96153849999999996</v>
      </c>
    </row>
    <row r="2457" spans="1:5" x14ac:dyDescent="0.2">
      <c r="A2457" s="70" t="s">
        <v>3545</v>
      </c>
      <c r="B2457" s="70" t="s">
        <v>3544</v>
      </c>
      <c r="C2457" s="70" t="s">
        <v>3545</v>
      </c>
      <c r="D2457" s="71">
        <v>1.9770000000000001</v>
      </c>
      <c r="E2457" s="71">
        <v>31.730769200000001</v>
      </c>
    </row>
    <row r="2458" spans="1:5" x14ac:dyDescent="0.2">
      <c r="A2458" s="70" t="s">
        <v>3547</v>
      </c>
      <c r="B2458" s="70" t="s">
        <v>3546</v>
      </c>
      <c r="C2458" s="70" t="s">
        <v>3547</v>
      </c>
      <c r="D2458" s="71">
        <v>2.3340000000000001</v>
      </c>
      <c r="E2458" s="71">
        <v>56.474820100000002</v>
      </c>
    </row>
    <row r="2459" spans="1:5" x14ac:dyDescent="0.2">
      <c r="A2459" s="70" t="s">
        <v>3547</v>
      </c>
      <c r="B2459" s="70" t="s">
        <v>3546</v>
      </c>
      <c r="C2459" s="70" t="s">
        <v>3547</v>
      </c>
      <c r="D2459" s="71">
        <v>2.3340000000000001</v>
      </c>
      <c r="E2459" s="71">
        <v>44.551282100000002</v>
      </c>
    </row>
    <row r="2460" spans="1:5" x14ac:dyDescent="0.2">
      <c r="A2460" s="70" t="s">
        <v>3549</v>
      </c>
      <c r="B2460" s="70" t="s">
        <v>3548</v>
      </c>
      <c r="C2460" s="70" t="s">
        <v>3549</v>
      </c>
      <c r="D2460" s="71">
        <v>2.09</v>
      </c>
      <c r="E2460" s="71">
        <v>50.297618999999997</v>
      </c>
    </row>
    <row r="2461" spans="1:5" x14ac:dyDescent="0.2">
      <c r="A2461" s="70" t="s">
        <v>3551</v>
      </c>
      <c r="B2461" s="70" t="s">
        <v>3550</v>
      </c>
      <c r="C2461" s="70" t="s">
        <v>3551</v>
      </c>
      <c r="D2461" s="71">
        <v>5.41</v>
      </c>
      <c r="E2461" s="71">
        <v>88.064516100000006</v>
      </c>
    </row>
    <row r="2462" spans="1:5" x14ac:dyDescent="0.2">
      <c r="A2462" s="70" t="s">
        <v>3551</v>
      </c>
      <c r="B2462" s="70" t="s">
        <v>3550</v>
      </c>
      <c r="C2462" s="70" t="s">
        <v>3551</v>
      </c>
      <c r="D2462" s="71">
        <v>5.41</v>
      </c>
      <c r="E2462" s="71">
        <v>87.009803899999994</v>
      </c>
    </row>
    <row r="2463" spans="1:5" x14ac:dyDescent="0.2">
      <c r="A2463" s="70" t="s">
        <v>3551</v>
      </c>
      <c r="B2463" s="70" t="s">
        <v>3550</v>
      </c>
      <c r="C2463" s="70" t="s">
        <v>3551</v>
      </c>
      <c r="D2463" s="71">
        <v>5.41</v>
      </c>
      <c r="E2463" s="71">
        <v>83.579335799999996</v>
      </c>
    </row>
    <row r="2464" spans="1:5" x14ac:dyDescent="0.2">
      <c r="A2464" s="70" t="s">
        <v>3553</v>
      </c>
      <c r="B2464" s="70" t="s">
        <v>3552</v>
      </c>
      <c r="C2464" s="70" t="s">
        <v>3553</v>
      </c>
      <c r="D2464" s="71">
        <v>1.8460000000000001</v>
      </c>
      <c r="E2464" s="71">
        <v>83.928571399999996</v>
      </c>
    </row>
    <row r="2465" spans="1:5" x14ac:dyDescent="0.2">
      <c r="A2465" s="70" t="s">
        <v>3553</v>
      </c>
      <c r="B2465" s="70" t="s">
        <v>3552</v>
      </c>
      <c r="C2465" s="70" t="s">
        <v>3553</v>
      </c>
      <c r="D2465" s="71">
        <v>1.8460000000000001</v>
      </c>
      <c r="E2465" s="71">
        <v>51.694915299999998</v>
      </c>
    </row>
    <row r="2466" spans="1:5" x14ac:dyDescent="0.2">
      <c r="A2466" s="70" t="s">
        <v>3555</v>
      </c>
      <c r="B2466" s="70" t="s">
        <v>3554</v>
      </c>
      <c r="C2466" s="70" t="s">
        <v>3555</v>
      </c>
      <c r="D2466" s="71">
        <v>0.95199999999999996</v>
      </c>
      <c r="E2466" s="71">
        <v>55.357142899999999</v>
      </c>
    </row>
    <row r="2467" spans="1:5" x14ac:dyDescent="0.2">
      <c r="A2467" s="70" t="s">
        <v>3557</v>
      </c>
      <c r="B2467" s="70" t="s">
        <v>3556</v>
      </c>
      <c r="C2467" s="70" t="s">
        <v>3557</v>
      </c>
      <c r="D2467" s="71">
        <v>1.8959999999999999</v>
      </c>
      <c r="E2467" s="71">
        <v>30.4878049</v>
      </c>
    </row>
    <row r="2468" spans="1:5" x14ac:dyDescent="0.2">
      <c r="A2468" s="70" t="s">
        <v>3557</v>
      </c>
      <c r="B2468" s="70" t="s">
        <v>3556</v>
      </c>
      <c r="C2468" s="70" t="s">
        <v>3557</v>
      </c>
      <c r="D2468" s="71">
        <v>1.8959999999999999</v>
      </c>
      <c r="E2468" s="71">
        <v>20.108695699999998</v>
      </c>
    </row>
    <row r="2469" spans="1:5" x14ac:dyDescent="0.2">
      <c r="A2469" s="70" t="s">
        <v>3559</v>
      </c>
      <c r="B2469" s="70" t="s">
        <v>3558</v>
      </c>
      <c r="C2469" s="70" t="s">
        <v>3559</v>
      </c>
      <c r="D2469" s="71">
        <v>2.7050000000000001</v>
      </c>
      <c r="E2469" s="71">
        <v>97.967479699999998</v>
      </c>
    </row>
    <row r="2470" spans="1:5" x14ac:dyDescent="0.2">
      <c r="A2470" s="70" t="s">
        <v>3559</v>
      </c>
      <c r="B2470" s="70" t="s">
        <v>3558</v>
      </c>
      <c r="C2470" s="70" t="s">
        <v>3559</v>
      </c>
      <c r="D2470" s="71">
        <v>2.7050000000000001</v>
      </c>
      <c r="E2470" s="71">
        <v>79.296875</v>
      </c>
    </row>
    <row r="2471" spans="1:5" x14ac:dyDescent="0.2">
      <c r="A2471" s="70" t="s">
        <v>3559</v>
      </c>
      <c r="B2471" s="70" t="s">
        <v>3558</v>
      </c>
      <c r="C2471" s="70" t="s">
        <v>3559</v>
      </c>
      <c r="D2471" s="71">
        <v>2.7050000000000001</v>
      </c>
      <c r="E2471" s="71">
        <v>71.341463399999995</v>
      </c>
    </row>
    <row r="2472" spans="1:5" x14ac:dyDescent="0.2">
      <c r="A2472" s="70" t="s">
        <v>3561</v>
      </c>
      <c r="B2472" s="70" t="s">
        <v>3560</v>
      </c>
      <c r="C2472" s="70" t="s">
        <v>3561</v>
      </c>
      <c r="D2472" s="71">
        <v>1.33</v>
      </c>
      <c r="E2472" s="71">
        <v>59.423076899999998</v>
      </c>
    </row>
    <row r="2473" spans="1:5" x14ac:dyDescent="0.2">
      <c r="A2473" s="70" t="s">
        <v>3561</v>
      </c>
      <c r="B2473" s="70" t="s">
        <v>3560</v>
      </c>
      <c r="C2473" s="70" t="s">
        <v>3561</v>
      </c>
      <c r="D2473" s="71">
        <v>1.33</v>
      </c>
      <c r="E2473" s="71">
        <v>38.425925900000003</v>
      </c>
    </row>
    <row r="2474" spans="1:5" x14ac:dyDescent="0.2">
      <c r="A2474" s="70" t="s">
        <v>3563</v>
      </c>
      <c r="B2474" s="70" t="s">
        <v>3562</v>
      </c>
      <c r="C2474" s="70" t="s">
        <v>3563</v>
      </c>
      <c r="D2474" s="71">
        <v>4.6630000000000003</v>
      </c>
      <c r="E2474" s="71">
        <v>92.073170700000006</v>
      </c>
    </row>
    <row r="2475" spans="1:5" x14ac:dyDescent="0.2">
      <c r="A2475" s="70" t="s">
        <v>23677</v>
      </c>
      <c r="B2475" s="70" t="s">
        <v>23678</v>
      </c>
      <c r="C2475" s="70" t="s">
        <v>23677</v>
      </c>
      <c r="D2475" s="71">
        <v>2.286</v>
      </c>
      <c r="E2475" s="71">
        <v>44.838709700000003</v>
      </c>
    </row>
    <row r="2476" spans="1:5" x14ac:dyDescent="0.2">
      <c r="A2476" s="70" t="s">
        <v>3565</v>
      </c>
      <c r="B2476" s="70" t="s">
        <v>3564</v>
      </c>
      <c r="C2476" s="70" t="s">
        <v>3565</v>
      </c>
      <c r="D2476" s="71">
        <v>4.806</v>
      </c>
      <c r="E2476" s="71">
        <v>87.647058799999996</v>
      </c>
    </row>
    <row r="2477" spans="1:5" x14ac:dyDescent="0.2">
      <c r="A2477" s="70" t="s">
        <v>23679</v>
      </c>
      <c r="B2477" s="70" t="s">
        <v>23680</v>
      </c>
      <c r="C2477" s="70" t="s">
        <v>23679</v>
      </c>
      <c r="D2477" s="71">
        <v>2.778</v>
      </c>
      <c r="E2477" s="71">
        <v>66.470588199999995</v>
      </c>
    </row>
    <row r="2478" spans="1:5" x14ac:dyDescent="0.2">
      <c r="A2478" s="70" t="s">
        <v>23679</v>
      </c>
      <c r="B2478" s="70" t="s">
        <v>23680</v>
      </c>
      <c r="C2478" s="70" t="s">
        <v>23679</v>
      </c>
      <c r="D2478" s="71">
        <v>2.778</v>
      </c>
      <c r="E2478" s="71">
        <v>37.9098361</v>
      </c>
    </row>
    <row r="2479" spans="1:5" x14ac:dyDescent="0.2">
      <c r="A2479" s="70" t="s">
        <v>3567</v>
      </c>
      <c r="B2479" s="70" t="s">
        <v>3566</v>
      </c>
      <c r="C2479" s="70" t="s">
        <v>3567</v>
      </c>
      <c r="D2479" s="71">
        <v>17.542999999999999</v>
      </c>
      <c r="E2479" s="71">
        <v>99.3421053</v>
      </c>
    </row>
    <row r="2480" spans="1:5" x14ac:dyDescent="0.2">
      <c r="A2480" s="70" t="s">
        <v>23681</v>
      </c>
      <c r="B2480" s="70" t="s">
        <v>23682</v>
      </c>
      <c r="C2480" s="70" t="s">
        <v>23681</v>
      </c>
      <c r="D2480" s="71">
        <v>4.5839999999999996</v>
      </c>
      <c r="E2480" s="71">
        <v>79.605263199999996</v>
      </c>
    </row>
    <row r="2481" spans="1:5" x14ac:dyDescent="0.2">
      <c r="A2481" s="70" t="s">
        <v>3569</v>
      </c>
      <c r="B2481" s="70" t="s">
        <v>3568</v>
      </c>
      <c r="C2481" s="70" t="s">
        <v>3569</v>
      </c>
      <c r="D2481" s="71">
        <v>8.0229999999999997</v>
      </c>
      <c r="E2481" s="71">
        <v>92.763157899999996</v>
      </c>
    </row>
    <row r="2482" spans="1:5" x14ac:dyDescent="0.2">
      <c r="A2482" s="70" t="s">
        <v>3569</v>
      </c>
      <c r="B2482" s="70" t="s">
        <v>3568</v>
      </c>
      <c r="C2482" s="70" t="s">
        <v>3569</v>
      </c>
      <c r="D2482" s="71">
        <v>8.0229999999999997</v>
      </c>
      <c r="E2482" s="71">
        <v>89.959016399999996</v>
      </c>
    </row>
    <row r="2483" spans="1:5" x14ac:dyDescent="0.2">
      <c r="A2483" s="70" t="s">
        <v>3571</v>
      </c>
      <c r="B2483" s="70" t="s">
        <v>3570</v>
      </c>
      <c r="C2483" s="70" t="s">
        <v>3571</v>
      </c>
      <c r="D2483" s="71">
        <v>2.46</v>
      </c>
      <c r="E2483" s="71">
        <v>42.763157900000003</v>
      </c>
    </row>
    <row r="2484" spans="1:5" x14ac:dyDescent="0.2">
      <c r="A2484" s="70" t="s">
        <v>3573</v>
      </c>
      <c r="B2484" s="70" t="s">
        <v>3572</v>
      </c>
      <c r="C2484" s="70" t="s">
        <v>3573</v>
      </c>
      <c r="D2484" s="71">
        <v>1.2030000000000001</v>
      </c>
      <c r="E2484" s="71">
        <v>12.5</v>
      </c>
    </row>
    <row r="2485" spans="1:5" x14ac:dyDescent="0.2">
      <c r="A2485" s="70" t="s">
        <v>3577</v>
      </c>
      <c r="B2485" s="70" t="s">
        <v>3576</v>
      </c>
      <c r="C2485" s="70" t="s">
        <v>3577</v>
      </c>
      <c r="D2485" s="71">
        <v>2.169</v>
      </c>
      <c r="E2485" s="71">
        <v>39.230769199999997</v>
      </c>
    </row>
    <row r="2486" spans="1:5" x14ac:dyDescent="0.2">
      <c r="A2486" s="70" t="s">
        <v>3575</v>
      </c>
      <c r="B2486" s="70" t="s">
        <v>3574</v>
      </c>
      <c r="C2486" s="70" t="s">
        <v>3575</v>
      </c>
      <c r="D2486" s="71">
        <v>1.0920000000000001</v>
      </c>
      <c r="E2486" s="71">
        <v>3.8461538000000002</v>
      </c>
    </row>
    <row r="2487" spans="1:5" x14ac:dyDescent="0.2">
      <c r="A2487" s="70" t="s">
        <v>3579</v>
      </c>
      <c r="B2487" s="70" t="s">
        <v>3578</v>
      </c>
      <c r="C2487" s="70" t="s">
        <v>3579</v>
      </c>
      <c r="D2487" s="71">
        <v>2.1160000000000001</v>
      </c>
      <c r="E2487" s="71">
        <v>51.176470600000002</v>
      </c>
    </row>
    <row r="2488" spans="1:5" x14ac:dyDescent="0.2">
      <c r="A2488" s="70" t="s">
        <v>3579</v>
      </c>
      <c r="B2488" s="70" t="s">
        <v>3578</v>
      </c>
      <c r="C2488" s="70" t="s">
        <v>3579</v>
      </c>
      <c r="D2488" s="71">
        <v>2.1160000000000001</v>
      </c>
      <c r="E2488" s="71">
        <v>29.6052632</v>
      </c>
    </row>
    <row r="2489" spans="1:5" x14ac:dyDescent="0.2">
      <c r="A2489" s="70" t="s">
        <v>3581</v>
      </c>
      <c r="B2489" s="70" t="s">
        <v>3580</v>
      </c>
      <c r="C2489" s="70" t="s">
        <v>3581</v>
      </c>
      <c r="D2489" s="71">
        <v>5.8230000000000004</v>
      </c>
      <c r="E2489" s="71">
        <v>84.868421100000006</v>
      </c>
    </row>
    <row r="2490" spans="1:5" x14ac:dyDescent="0.2">
      <c r="A2490" s="70" t="s">
        <v>3583</v>
      </c>
      <c r="B2490" s="70" t="s">
        <v>3582</v>
      </c>
      <c r="C2490" s="70" t="s">
        <v>3583</v>
      </c>
      <c r="D2490" s="71">
        <v>3.6619999999999999</v>
      </c>
      <c r="E2490" s="71">
        <v>70.394736800000004</v>
      </c>
    </row>
    <row r="2491" spans="1:5" x14ac:dyDescent="0.2">
      <c r="A2491" s="70" t="s">
        <v>3585</v>
      </c>
      <c r="B2491" s="70" t="s">
        <v>3584</v>
      </c>
      <c r="C2491" s="70" t="s">
        <v>3585</v>
      </c>
      <c r="D2491" s="71">
        <v>0.80900000000000005</v>
      </c>
      <c r="E2491" s="71">
        <v>21.581196599999998</v>
      </c>
    </row>
    <row r="2492" spans="1:5" x14ac:dyDescent="0.2">
      <c r="A2492" s="70" t="s">
        <v>3587</v>
      </c>
      <c r="B2492" s="70" t="s">
        <v>3586</v>
      </c>
      <c r="C2492" s="70" t="s">
        <v>3587</v>
      </c>
      <c r="D2492" s="71">
        <v>3.1669999999999998</v>
      </c>
      <c r="E2492" s="71">
        <v>50</v>
      </c>
    </row>
    <row r="2493" spans="1:5" x14ac:dyDescent="0.2">
      <c r="A2493" s="70" t="s">
        <v>3589</v>
      </c>
      <c r="B2493" s="70" t="s">
        <v>3588</v>
      </c>
      <c r="C2493" s="70" t="s">
        <v>3589</v>
      </c>
      <c r="D2493" s="71">
        <v>1.6950000000000001</v>
      </c>
      <c r="E2493" s="71">
        <v>23.4375</v>
      </c>
    </row>
    <row r="2494" spans="1:5" x14ac:dyDescent="0.2">
      <c r="A2494" s="70" t="s">
        <v>3591</v>
      </c>
      <c r="B2494" s="70" t="s">
        <v>3590</v>
      </c>
      <c r="C2494" s="70" t="s">
        <v>3591</v>
      </c>
      <c r="D2494" s="71">
        <v>1.75</v>
      </c>
      <c r="E2494" s="71">
        <v>16.6666667</v>
      </c>
    </row>
    <row r="2495" spans="1:5" x14ac:dyDescent="0.2">
      <c r="A2495" s="70" t="s">
        <v>3593</v>
      </c>
      <c r="B2495" s="70" t="s">
        <v>3592</v>
      </c>
      <c r="C2495" s="70" t="s">
        <v>3593</v>
      </c>
      <c r="D2495" s="71">
        <v>3.242</v>
      </c>
      <c r="E2495" s="71">
        <v>85.593220299999999</v>
      </c>
    </row>
    <row r="2496" spans="1:5" x14ac:dyDescent="0.2">
      <c r="A2496" s="70" t="s">
        <v>3593</v>
      </c>
      <c r="B2496" s="70" t="s">
        <v>3592</v>
      </c>
      <c r="C2496" s="70" t="s">
        <v>3593</v>
      </c>
      <c r="D2496" s="71">
        <v>3.242</v>
      </c>
      <c r="E2496" s="71">
        <v>69.4805195</v>
      </c>
    </row>
    <row r="2497" spans="1:5" x14ac:dyDescent="0.2">
      <c r="A2497" s="70" t="s">
        <v>3593</v>
      </c>
      <c r="B2497" s="70" t="s">
        <v>3592</v>
      </c>
      <c r="C2497" s="70" t="s">
        <v>3593</v>
      </c>
      <c r="D2497" s="71">
        <v>3.242</v>
      </c>
      <c r="E2497" s="71">
        <v>63.141025599999999</v>
      </c>
    </row>
    <row r="2498" spans="1:5" x14ac:dyDescent="0.2">
      <c r="A2498" s="70" t="s">
        <v>24841</v>
      </c>
      <c r="B2498" s="70" t="s">
        <v>3594</v>
      </c>
      <c r="C2498" s="70" t="s">
        <v>24841</v>
      </c>
      <c r="D2498" s="71">
        <v>6.7649999999999997</v>
      </c>
      <c r="E2498" s="71">
        <v>93.010752699999998</v>
      </c>
    </row>
    <row r="2499" spans="1:5" x14ac:dyDescent="0.2">
      <c r="A2499" s="70" t="s">
        <v>24842</v>
      </c>
      <c r="B2499" s="70" t="s">
        <v>3595</v>
      </c>
      <c r="C2499" s="70" t="s">
        <v>24842</v>
      </c>
      <c r="D2499" s="71">
        <v>2.1880000000000002</v>
      </c>
      <c r="E2499" s="71">
        <v>41.549295800000003</v>
      </c>
    </row>
    <row r="2500" spans="1:5" x14ac:dyDescent="0.2">
      <c r="A2500" s="70" t="s">
        <v>24843</v>
      </c>
      <c r="B2500" s="70" t="s">
        <v>3596</v>
      </c>
      <c r="C2500" s="70" t="s">
        <v>24843</v>
      </c>
      <c r="D2500" s="71">
        <v>2.3119999999999998</v>
      </c>
      <c r="E2500" s="71">
        <v>43.910256400000002</v>
      </c>
    </row>
    <row r="2501" spans="1:5" x14ac:dyDescent="0.2">
      <c r="A2501" s="70" t="s">
        <v>24844</v>
      </c>
      <c r="B2501" s="70" t="s">
        <v>3597</v>
      </c>
      <c r="C2501" s="70" t="s">
        <v>24844</v>
      </c>
      <c r="D2501" s="71">
        <v>3.15</v>
      </c>
      <c r="E2501" s="71">
        <v>47.336065599999998</v>
      </c>
    </row>
    <row r="2502" spans="1:5" x14ac:dyDescent="0.2">
      <c r="A2502" s="70" t="s">
        <v>3599</v>
      </c>
      <c r="B2502" s="70" t="s">
        <v>3598</v>
      </c>
      <c r="C2502" s="70" t="s">
        <v>3599</v>
      </c>
      <c r="D2502" s="71">
        <v>2.0779999999999998</v>
      </c>
      <c r="E2502" s="71">
        <v>40.942028999999998</v>
      </c>
    </row>
    <row r="2503" spans="1:5" x14ac:dyDescent="0.2">
      <c r="A2503" s="70" t="s">
        <v>3601</v>
      </c>
      <c r="B2503" s="70" t="s">
        <v>3600</v>
      </c>
      <c r="C2503" s="70" t="s">
        <v>3601</v>
      </c>
      <c r="D2503" s="71">
        <v>3.0659999999999998</v>
      </c>
      <c r="E2503" s="71">
        <v>38.205128199999997</v>
      </c>
    </row>
    <row r="2504" spans="1:5" x14ac:dyDescent="0.2">
      <c r="A2504" s="70" t="s">
        <v>24845</v>
      </c>
      <c r="B2504" s="70" t="s">
        <v>23683</v>
      </c>
      <c r="C2504" s="70" t="s">
        <v>13887</v>
      </c>
      <c r="D2504" s="12"/>
      <c r="E2504" s="12"/>
    </row>
    <row r="2505" spans="1:5" x14ac:dyDescent="0.2">
      <c r="A2505" s="70" t="s">
        <v>24846</v>
      </c>
      <c r="B2505" s="70" t="s">
        <v>3602</v>
      </c>
      <c r="C2505" s="70" t="s">
        <v>24846</v>
      </c>
      <c r="D2505" s="71">
        <v>2.8330000000000002</v>
      </c>
      <c r="E2505" s="71">
        <v>80.357142899999999</v>
      </c>
    </row>
    <row r="2506" spans="1:5" x14ac:dyDescent="0.2">
      <c r="A2506" s="70" t="s">
        <v>3604</v>
      </c>
      <c r="B2506" s="70" t="s">
        <v>3603</v>
      </c>
      <c r="C2506" s="70" t="s">
        <v>3604</v>
      </c>
      <c r="D2506" s="71">
        <v>2</v>
      </c>
      <c r="E2506" s="71">
        <v>40.243902400000003</v>
      </c>
    </row>
    <row r="2507" spans="1:5" x14ac:dyDescent="0.2">
      <c r="A2507" s="70" t="s">
        <v>24847</v>
      </c>
      <c r="B2507" s="70" t="s">
        <v>3605</v>
      </c>
      <c r="C2507" s="70" t="s">
        <v>24847</v>
      </c>
      <c r="D2507" s="71">
        <v>2.0289999999999999</v>
      </c>
      <c r="E2507" s="71">
        <v>49.107142899999999</v>
      </c>
    </row>
    <row r="2508" spans="1:5" x14ac:dyDescent="0.2">
      <c r="A2508" s="70" t="s">
        <v>23684</v>
      </c>
      <c r="B2508" s="70" t="s">
        <v>23685</v>
      </c>
      <c r="C2508" s="70" t="s">
        <v>23684</v>
      </c>
      <c r="D2508" s="71">
        <v>1.48</v>
      </c>
      <c r="E2508" s="71">
        <v>40.322580600000002</v>
      </c>
    </row>
    <row r="2509" spans="1:5" x14ac:dyDescent="0.2">
      <c r="A2509" s="70" t="s">
        <v>24848</v>
      </c>
      <c r="B2509" s="70" t="s">
        <v>3606</v>
      </c>
      <c r="C2509" s="70" t="s">
        <v>24848</v>
      </c>
      <c r="D2509" s="71">
        <v>1.994</v>
      </c>
      <c r="E2509" s="71">
        <v>19.230769200000001</v>
      </c>
    </row>
    <row r="2510" spans="1:5" x14ac:dyDescent="0.2">
      <c r="A2510" s="70" t="s">
        <v>3608</v>
      </c>
      <c r="B2510" s="70" t="s">
        <v>3607</v>
      </c>
      <c r="C2510" s="70" t="s">
        <v>3608</v>
      </c>
      <c r="D2510" s="71">
        <v>3.0579999999999998</v>
      </c>
      <c r="E2510" s="71">
        <v>63</v>
      </c>
    </row>
    <row r="2511" spans="1:5" x14ac:dyDescent="0.2">
      <c r="A2511" s="70" t="s">
        <v>3608</v>
      </c>
      <c r="B2511" s="70" t="s">
        <v>3607</v>
      </c>
      <c r="C2511" s="70" t="s">
        <v>3608</v>
      </c>
      <c r="D2511" s="71">
        <v>3.0579999999999998</v>
      </c>
      <c r="E2511" s="71">
        <v>55.0847458</v>
      </c>
    </row>
    <row r="2512" spans="1:5" x14ac:dyDescent="0.2">
      <c r="A2512" s="70" t="s">
        <v>24849</v>
      </c>
      <c r="B2512" s="70" t="s">
        <v>3609</v>
      </c>
      <c r="C2512" s="70" t="s">
        <v>24849</v>
      </c>
      <c r="D2512" s="71">
        <v>2.0219999999999998</v>
      </c>
      <c r="E2512" s="71">
        <v>60.303030300000003</v>
      </c>
    </row>
    <row r="2513" spans="1:5" x14ac:dyDescent="0.2">
      <c r="A2513" s="70" t="s">
        <v>24849</v>
      </c>
      <c r="B2513" s="70" t="s">
        <v>3609</v>
      </c>
      <c r="C2513" s="70" t="s">
        <v>24849</v>
      </c>
      <c r="D2513" s="71">
        <v>2.0219999999999998</v>
      </c>
      <c r="E2513" s="71">
        <v>44.736842099999997</v>
      </c>
    </row>
    <row r="2514" spans="1:5" x14ac:dyDescent="0.2">
      <c r="A2514" s="70" t="s">
        <v>24850</v>
      </c>
      <c r="B2514" s="70" t="s">
        <v>3610</v>
      </c>
      <c r="C2514" s="70" t="s">
        <v>24850</v>
      </c>
      <c r="D2514" s="71">
        <v>2.4889999999999999</v>
      </c>
      <c r="E2514" s="71">
        <v>27.840909100000001</v>
      </c>
    </row>
    <row r="2515" spans="1:5" x14ac:dyDescent="0.2">
      <c r="A2515" s="70" t="s">
        <v>3612</v>
      </c>
      <c r="B2515" s="70" t="s">
        <v>3611</v>
      </c>
      <c r="C2515" s="70" t="s">
        <v>3612</v>
      </c>
      <c r="D2515" s="71">
        <v>2.5670000000000002</v>
      </c>
      <c r="E2515" s="71">
        <v>43.220339000000003</v>
      </c>
    </row>
    <row r="2516" spans="1:5" x14ac:dyDescent="0.2">
      <c r="A2516" s="70" t="s">
        <v>3614</v>
      </c>
      <c r="B2516" s="70" t="s">
        <v>3613</v>
      </c>
      <c r="C2516" s="70" t="s">
        <v>3614</v>
      </c>
      <c r="D2516" s="71">
        <v>3.5939999999999999</v>
      </c>
      <c r="E2516" s="71">
        <v>72.756410299999999</v>
      </c>
    </row>
    <row r="2517" spans="1:5" x14ac:dyDescent="0.2">
      <c r="A2517" s="70" t="s">
        <v>3614</v>
      </c>
      <c r="B2517" s="70" t="s">
        <v>3613</v>
      </c>
      <c r="C2517" s="70" t="s">
        <v>3614</v>
      </c>
      <c r="D2517" s="71">
        <v>3.5939999999999999</v>
      </c>
      <c r="E2517" s="71">
        <v>68.644067800000002</v>
      </c>
    </row>
    <row r="2518" spans="1:5" x14ac:dyDescent="0.2">
      <c r="A2518" s="70" t="s">
        <v>24851</v>
      </c>
      <c r="B2518" s="70" t="s">
        <v>3615</v>
      </c>
      <c r="C2518" s="70" t="s">
        <v>24851</v>
      </c>
      <c r="D2518" s="71">
        <v>3.077</v>
      </c>
      <c r="E2518" s="71">
        <v>84.722222200000004</v>
      </c>
    </row>
    <row r="2519" spans="1:5" x14ac:dyDescent="0.2">
      <c r="A2519" s="70" t="s">
        <v>24851</v>
      </c>
      <c r="B2519" s="70" t="s">
        <v>3615</v>
      </c>
      <c r="C2519" s="70" t="s">
        <v>24851</v>
      </c>
      <c r="D2519" s="71">
        <v>3.077</v>
      </c>
      <c r="E2519" s="71">
        <v>61.764705900000003</v>
      </c>
    </row>
    <row r="2520" spans="1:5" x14ac:dyDescent="0.2">
      <c r="A2520" s="70" t="s">
        <v>24852</v>
      </c>
      <c r="B2520" s="70" t="s">
        <v>3616</v>
      </c>
      <c r="C2520" s="70" t="s">
        <v>24852</v>
      </c>
      <c r="D2520" s="71">
        <v>1.9870000000000001</v>
      </c>
      <c r="E2520" s="71">
        <v>45.588235300000001</v>
      </c>
    </row>
    <row r="2521" spans="1:5" x14ac:dyDescent="0.2">
      <c r="A2521" s="70" t="s">
        <v>24853</v>
      </c>
      <c r="B2521" s="70" t="s">
        <v>3617</v>
      </c>
      <c r="C2521" s="70" t="s">
        <v>24853</v>
      </c>
      <c r="D2521" s="71">
        <v>2.4950000000000001</v>
      </c>
      <c r="E2521" s="71">
        <v>28.7974684</v>
      </c>
    </row>
    <row r="2522" spans="1:5" x14ac:dyDescent="0.2">
      <c r="A2522" s="70" t="s">
        <v>24854</v>
      </c>
      <c r="B2522" s="70" t="s">
        <v>3618</v>
      </c>
      <c r="C2522" s="70" t="s">
        <v>24854</v>
      </c>
      <c r="D2522" s="71">
        <v>2.6880000000000002</v>
      </c>
      <c r="E2522" s="71">
        <v>44.623655900000003</v>
      </c>
    </row>
    <row r="2523" spans="1:5" x14ac:dyDescent="0.2">
      <c r="A2523" s="70" t="s">
        <v>24855</v>
      </c>
      <c r="B2523" s="70" t="s">
        <v>3619</v>
      </c>
      <c r="C2523" s="70" t="s">
        <v>24855</v>
      </c>
      <c r="D2523" s="71">
        <v>1.861</v>
      </c>
      <c r="E2523" s="71">
        <v>57.352941199999997</v>
      </c>
    </row>
    <row r="2524" spans="1:5" x14ac:dyDescent="0.2">
      <c r="A2524" s="70" t="s">
        <v>24855</v>
      </c>
      <c r="B2524" s="70" t="s">
        <v>3619</v>
      </c>
      <c r="C2524" s="70" t="s">
        <v>24855</v>
      </c>
      <c r="D2524" s="71">
        <v>1.861</v>
      </c>
      <c r="E2524" s="71">
        <v>44.252873600000001</v>
      </c>
    </row>
    <row r="2525" spans="1:5" x14ac:dyDescent="0.2">
      <c r="A2525" s="70" t="s">
        <v>24856</v>
      </c>
      <c r="B2525" s="70" t="s">
        <v>3622</v>
      </c>
      <c r="C2525" s="70" t="s">
        <v>24856</v>
      </c>
      <c r="D2525" s="71">
        <v>1.831</v>
      </c>
      <c r="E2525" s="71">
        <v>60.646387799999999</v>
      </c>
    </row>
    <row r="2526" spans="1:5" x14ac:dyDescent="0.2">
      <c r="A2526" s="70" t="s">
        <v>24856</v>
      </c>
      <c r="B2526" s="70" t="s">
        <v>3622</v>
      </c>
      <c r="C2526" s="70" t="s">
        <v>24856</v>
      </c>
      <c r="D2526" s="71">
        <v>1.831</v>
      </c>
      <c r="E2526" s="71">
        <v>59.756097599999997</v>
      </c>
    </row>
    <row r="2527" spans="1:5" x14ac:dyDescent="0.2">
      <c r="A2527" s="70" t="s">
        <v>3624</v>
      </c>
      <c r="B2527" s="70" t="s">
        <v>3623</v>
      </c>
      <c r="C2527" s="70" t="s">
        <v>3624</v>
      </c>
      <c r="D2527" s="71">
        <v>2.4510000000000001</v>
      </c>
      <c r="E2527" s="71">
        <v>90.625</v>
      </c>
    </row>
    <row r="2528" spans="1:5" x14ac:dyDescent="0.2">
      <c r="A2528" s="70" t="s">
        <v>3624</v>
      </c>
      <c r="B2528" s="70" t="s">
        <v>3623</v>
      </c>
      <c r="C2528" s="70" t="s">
        <v>3624</v>
      </c>
      <c r="D2528" s="71">
        <v>2.4510000000000001</v>
      </c>
      <c r="E2528" s="71">
        <v>88.181818199999995</v>
      </c>
    </row>
    <row r="2529" spans="1:5" x14ac:dyDescent="0.2">
      <c r="A2529" s="70" t="s">
        <v>3624</v>
      </c>
      <c r="B2529" s="70" t="s">
        <v>3623</v>
      </c>
      <c r="C2529" s="70" t="s">
        <v>3624</v>
      </c>
      <c r="D2529" s="71">
        <v>2.4510000000000001</v>
      </c>
      <c r="E2529" s="71">
        <v>81.111111100000002</v>
      </c>
    </row>
    <row r="2530" spans="1:5" x14ac:dyDescent="0.2">
      <c r="A2530" s="70" t="s">
        <v>24857</v>
      </c>
      <c r="B2530" s="70" t="s">
        <v>3625</v>
      </c>
      <c r="C2530" s="70" t="s">
        <v>24857</v>
      </c>
      <c r="D2530" s="71">
        <v>1.585</v>
      </c>
      <c r="E2530" s="71">
        <v>22.316384200000002</v>
      </c>
    </row>
    <row r="2531" spans="1:5" x14ac:dyDescent="0.2">
      <c r="A2531" s="70" t="s">
        <v>24858</v>
      </c>
      <c r="B2531" s="70" t="s">
        <v>3626</v>
      </c>
      <c r="C2531" s="70" t="s">
        <v>24858</v>
      </c>
      <c r="D2531" s="71">
        <v>2.57</v>
      </c>
      <c r="E2531" s="71">
        <v>43.785310699999997</v>
      </c>
    </row>
    <row r="2532" spans="1:5" x14ac:dyDescent="0.2">
      <c r="A2532" s="70" t="s">
        <v>3628</v>
      </c>
      <c r="B2532" s="70" t="s">
        <v>3627</v>
      </c>
      <c r="C2532" s="70" t="s">
        <v>3628</v>
      </c>
      <c r="D2532" s="71">
        <v>1.792</v>
      </c>
      <c r="E2532" s="71">
        <v>32.706766899999998</v>
      </c>
    </row>
    <row r="2533" spans="1:5" x14ac:dyDescent="0.2">
      <c r="A2533" s="70" t="s">
        <v>24859</v>
      </c>
      <c r="B2533" s="70" t="s">
        <v>3629</v>
      </c>
      <c r="C2533" s="70" t="s">
        <v>24859</v>
      </c>
      <c r="D2533" s="71">
        <v>2.3170000000000002</v>
      </c>
      <c r="E2533" s="71">
        <v>50</v>
      </c>
    </row>
    <row r="2534" spans="1:5" x14ac:dyDescent="0.2">
      <c r="A2534" s="70" t="s">
        <v>24860</v>
      </c>
      <c r="B2534" s="70" t="s">
        <v>3630</v>
      </c>
      <c r="C2534" s="70" t="s">
        <v>24860</v>
      </c>
      <c r="D2534" s="71">
        <v>3.0310000000000001</v>
      </c>
      <c r="E2534" s="71">
        <v>76.9607843</v>
      </c>
    </row>
    <row r="2535" spans="1:5" x14ac:dyDescent="0.2">
      <c r="A2535" s="70" t="s">
        <v>3621</v>
      </c>
      <c r="B2535" s="70" t="s">
        <v>3620</v>
      </c>
      <c r="C2535" s="70" t="s">
        <v>3621</v>
      </c>
      <c r="D2535" s="71">
        <v>6.782</v>
      </c>
      <c r="E2535" s="71">
        <v>91.212121199999999</v>
      </c>
    </row>
    <row r="2536" spans="1:5" x14ac:dyDescent="0.2">
      <c r="A2536" s="70" t="s">
        <v>3632</v>
      </c>
      <c r="B2536" s="70" t="s">
        <v>3631</v>
      </c>
      <c r="C2536" s="70" t="s">
        <v>3632</v>
      </c>
      <c r="D2536" s="71">
        <v>2.9889999999999999</v>
      </c>
      <c r="E2536" s="71">
        <v>50.740740700000003</v>
      </c>
    </row>
    <row r="2537" spans="1:5" x14ac:dyDescent="0.2">
      <c r="A2537" s="70" t="s">
        <v>24861</v>
      </c>
      <c r="B2537" s="70" t="s">
        <v>23686</v>
      </c>
      <c r="C2537" s="70" t="s">
        <v>13887</v>
      </c>
      <c r="D2537" s="12"/>
      <c r="E2537" s="12"/>
    </row>
    <row r="2538" spans="1:5" x14ac:dyDescent="0.2">
      <c r="A2538" s="70" t="s">
        <v>3634</v>
      </c>
      <c r="B2538" s="70" t="s">
        <v>3633</v>
      </c>
      <c r="C2538" s="70" t="s">
        <v>3634</v>
      </c>
      <c r="D2538" s="71">
        <v>1.6579999999999999</v>
      </c>
      <c r="E2538" s="71">
        <v>15.3198653</v>
      </c>
    </row>
    <row r="2539" spans="1:5" x14ac:dyDescent="0.2">
      <c r="A2539" s="70" t="s">
        <v>24862</v>
      </c>
      <c r="B2539" s="70" t="s">
        <v>3635</v>
      </c>
      <c r="C2539" s="70" t="s">
        <v>24862</v>
      </c>
      <c r="D2539" s="71">
        <v>1.879</v>
      </c>
      <c r="E2539" s="71">
        <v>46.951219500000001</v>
      </c>
    </row>
    <row r="2540" spans="1:5" x14ac:dyDescent="0.2">
      <c r="A2540" s="70" t="s">
        <v>24862</v>
      </c>
      <c r="B2540" s="70" t="s">
        <v>3635</v>
      </c>
      <c r="C2540" s="70" t="s">
        <v>24862</v>
      </c>
      <c r="D2540" s="71">
        <v>1.879</v>
      </c>
      <c r="E2540" s="71">
        <v>20.3125</v>
      </c>
    </row>
    <row r="2541" spans="1:5" x14ac:dyDescent="0.2">
      <c r="A2541" s="70" t="s">
        <v>24863</v>
      </c>
      <c r="B2541" s="70" t="s">
        <v>3636</v>
      </c>
      <c r="C2541" s="70" t="s">
        <v>24863</v>
      </c>
      <c r="D2541" s="71">
        <v>1.913</v>
      </c>
      <c r="E2541" s="71">
        <v>40.588235300000001</v>
      </c>
    </row>
    <row r="2542" spans="1:5" x14ac:dyDescent="0.2">
      <c r="A2542" s="70" t="s">
        <v>24864</v>
      </c>
      <c r="B2542" s="70" t="s">
        <v>3637</v>
      </c>
      <c r="C2542" s="70" t="s">
        <v>24864</v>
      </c>
      <c r="D2542" s="71">
        <v>2.3559999999999999</v>
      </c>
      <c r="E2542" s="71">
        <v>41.421568600000001</v>
      </c>
    </row>
    <row r="2543" spans="1:5" x14ac:dyDescent="0.2">
      <c r="A2543" s="70" t="s">
        <v>3639</v>
      </c>
      <c r="B2543" s="70" t="s">
        <v>3638</v>
      </c>
      <c r="C2543" s="70" t="s">
        <v>3639</v>
      </c>
      <c r="D2543" s="71">
        <v>2.8109999999999999</v>
      </c>
      <c r="E2543" s="71">
        <v>44.464944600000003</v>
      </c>
    </row>
    <row r="2544" spans="1:5" x14ac:dyDescent="0.2">
      <c r="A2544" s="70" t="s">
        <v>23687</v>
      </c>
      <c r="B2544" s="70" t="s">
        <v>23688</v>
      </c>
      <c r="C2544" s="70" t="s">
        <v>23687</v>
      </c>
      <c r="D2544" s="71">
        <v>1.8460000000000001</v>
      </c>
      <c r="E2544" s="71">
        <v>74.390243900000002</v>
      </c>
    </row>
    <row r="2545" spans="1:5" x14ac:dyDescent="0.2">
      <c r="A2545" s="70" t="s">
        <v>24865</v>
      </c>
      <c r="B2545" s="70" t="s">
        <v>3640</v>
      </c>
      <c r="C2545" s="70" t="s">
        <v>24865</v>
      </c>
      <c r="D2545" s="71">
        <v>1.413</v>
      </c>
      <c r="E2545" s="71">
        <v>30.8333333</v>
      </c>
    </row>
    <row r="2546" spans="1:5" x14ac:dyDescent="0.2">
      <c r="A2546" s="70" t="s">
        <v>3642</v>
      </c>
      <c r="B2546" s="70" t="s">
        <v>3641</v>
      </c>
      <c r="C2546" s="70" t="s">
        <v>3642</v>
      </c>
      <c r="D2546" s="71">
        <v>1.911</v>
      </c>
      <c r="E2546" s="71">
        <v>58.7912088</v>
      </c>
    </row>
    <row r="2547" spans="1:5" x14ac:dyDescent="0.2">
      <c r="A2547" s="70" t="s">
        <v>3644</v>
      </c>
      <c r="B2547" s="70" t="s">
        <v>3643</v>
      </c>
      <c r="C2547" s="70" t="s">
        <v>3644</v>
      </c>
      <c r="D2547" s="71">
        <v>2.0150000000000001</v>
      </c>
      <c r="E2547" s="71">
        <v>55.747126399999999</v>
      </c>
    </row>
    <row r="2548" spans="1:5" x14ac:dyDescent="0.2">
      <c r="A2548" s="70" t="s">
        <v>3644</v>
      </c>
      <c r="B2548" s="70" t="s">
        <v>3643</v>
      </c>
      <c r="C2548" s="70" t="s">
        <v>3644</v>
      </c>
      <c r="D2548" s="71">
        <v>2.0150000000000001</v>
      </c>
      <c r="E2548" s="71">
        <v>46.568627499999998</v>
      </c>
    </row>
    <row r="2549" spans="1:5" x14ac:dyDescent="0.2">
      <c r="A2549" s="70" t="s">
        <v>24866</v>
      </c>
      <c r="B2549" s="70" t="s">
        <v>3645</v>
      </c>
      <c r="C2549" s="70" t="s">
        <v>24866</v>
      </c>
      <c r="D2549" s="71">
        <v>1.909</v>
      </c>
      <c r="E2549" s="71">
        <v>54.296875</v>
      </c>
    </row>
    <row r="2550" spans="1:5" x14ac:dyDescent="0.2">
      <c r="A2550" s="70" t="s">
        <v>24867</v>
      </c>
      <c r="B2550" s="70" t="s">
        <v>3646</v>
      </c>
      <c r="C2550" s="70" t="s">
        <v>24867</v>
      </c>
      <c r="D2550" s="71">
        <v>1.7709999999999999</v>
      </c>
      <c r="E2550" s="71">
        <v>21.296296300000002</v>
      </c>
    </row>
    <row r="2551" spans="1:5" x14ac:dyDescent="0.2">
      <c r="A2551" s="70" t="s">
        <v>24867</v>
      </c>
      <c r="B2551" s="70" t="s">
        <v>3646</v>
      </c>
      <c r="C2551" s="70" t="s">
        <v>24867</v>
      </c>
      <c r="D2551" s="71">
        <v>1.7709999999999999</v>
      </c>
      <c r="E2551" s="71">
        <v>16.847826099999999</v>
      </c>
    </row>
    <row r="2552" spans="1:5" x14ac:dyDescent="0.2">
      <c r="A2552" s="70" t="s">
        <v>3648</v>
      </c>
      <c r="B2552" s="70" t="s">
        <v>3647</v>
      </c>
      <c r="C2552" s="70" t="s">
        <v>3648</v>
      </c>
      <c r="D2552" s="71">
        <v>3.4969999999999999</v>
      </c>
      <c r="E2552" s="71">
        <v>83.974359000000007</v>
      </c>
    </row>
    <row r="2553" spans="1:5" x14ac:dyDescent="0.2">
      <c r="A2553" s="70" t="s">
        <v>24868</v>
      </c>
      <c r="B2553" s="70" t="s">
        <v>3649</v>
      </c>
      <c r="C2553" s="70" t="s">
        <v>24868</v>
      </c>
      <c r="D2553" s="71">
        <v>2.2389999999999999</v>
      </c>
      <c r="E2553" s="71">
        <v>60.365853700000002</v>
      </c>
    </row>
    <row r="2554" spans="1:5" x14ac:dyDescent="0.2">
      <c r="A2554" s="70" t="s">
        <v>24869</v>
      </c>
      <c r="B2554" s="70" t="s">
        <v>3650</v>
      </c>
      <c r="C2554" s="70" t="s">
        <v>24869</v>
      </c>
      <c r="D2554" s="71">
        <v>2.7040000000000002</v>
      </c>
      <c r="E2554" s="71">
        <v>56.451612900000001</v>
      </c>
    </row>
    <row r="2555" spans="1:5" x14ac:dyDescent="0.2">
      <c r="A2555" s="70" t="s">
        <v>24870</v>
      </c>
      <c r="B2555" s="70" t="s">
        <v>3651</v>
      </c>
      <c r="C2555" s="70" t="s">
        <v>24870</v>
      </c>
      <c r="D2555" s="71">
        <v>2.5209999999999999</v>
      </c>
      <c r="E2555" s="71">
        <v>63.989637299999998</v>
      </c>
    </row>
    <row r="2556" spans="1:5" x14ac:dyDescent="0.2">
      <c r="A2556" s="70" t="s">
        <v>3653</v>
      </c>
      <c r="B2556" s="70" t="s">
        <v>3652</v>
      </c>
      <c r="C2556" s="70" t="s">
        <v>3653</v>
      </c>
      <c r="D2556" s="71">
        <v>2.8130000000000002</v>
      </c>
      <c r="E2556" s="71">
        <v>58.59375</v>
      </c>
    </row>
    <row r="2557" spans="1:5" x14ac:dyDescent="0.2">
      <c r="A2557" s="70" t="s">
        <v>23689</v>
      </c>
      <c r="B2557" s="70" t="s">
        <v>23690</v>
      </c>
      <c r="C2557" s="70" t="s">
        <v>23689</v>
      </c>
      <c r="D2557" s="71">
        <v>1.9790000000000001</v>
      </c>
      <c r="E2557" s="71">
        <v>69.852941200000004</v>
      </c>
    </row>
    <row r="2558" spans="1:5" x14ac:dyDescent="0.2">
      <c r="A2558" s="70" t="s">
        <v>23689</v>
      </c>
      <c r="B2558" s="70" t="s">
        <v>23690</v>
      </c>
      <c r="C2558" s="70" t="s">
        <v>23689</v>
      </c>
      <c r="D2558" s="71">
        <v>1.9790000000000001</v>
      </c>
      <c r="E2558" s="71">
        <v>50</v>
      </c>
    </row>
    <row r="2559" spans="1:5" x14ac:dyDescent="0.2">
      <c r="A2559" s="70" t="s">
        <v>24871</v>
      </c>
      <c r="B2559" s="70" t="s">
        <v>3654</v>
      </c>
      <c r="C2559" s="70" t="s">
        <v>24871</v>
      </c>
      <c r="D2559" s="71">
        <v>1.9119999999999999</v>
      </c>
      <c r="E2559" s="71">
        <v>50.238095199999997</v>
      </c>
    </row>
    <row r="2560" spans="1:5" x14ac:dyDescent="0.2">
      <c r="A2560" s="70" t="s">
        <v>3656</v>
      </c>
      <c r="B2560" s="70" t="s">
        <v>3655</v>
      </c>
      <c r="C2560" s="70" t="s">
        <v>3656</v>
      </c>
      <c r="D2560" s="71">
        <v>1.5920000000000001</v>
      </c>
      <c r="E2560" s="71">
        <v>26.470588200000002</v>
      </c>
    </row>
    <row r="2561" spans="1:5" x14ac:dyDescent="0.2">
      <c r="A2561" s="70" t="s">
        <v>24872</v>
      </c>
      <c r="B2561" s="70" t="s">
        <v>3657</v>
      </c>
      <c r="C2561" s="70" t="s">
        <v>24872</v>
      </c>
      <c r="D2561" s="71">
        <v>1.835</v>
      </c>
      <c r="E2561" s="71">
        <v>77.816901400000006</v>
      </c>
    </row>
    <row r="2562" spans="1:5" x14ac:dyDescent="0.2">
      <c r="A2562" s="70" t="s">
        <v>24873</v>
      </c>
      <c r="B2562" s="70" t="s">
        <v>3658</v>
      </c>
      <c r="C2562" s="70" t="s">
        <v>24873</v>
      </c>
      <c r="D2562" s="71">
        <v>1.544</v>
      </c>
      <c r="E2562" s="71">
        <v>43.235294099999997</v>
      </c>
    </row>
    <row r="2563" spans="1:5" x14ac:dyDescent="0.2">
      <c r="A2563" s="70" t="s">
        <v>24873</v>
      </c>
      <c r="B2563" s="70" t="s">
        <v>3658</v>
      </c>
      <c r="C2563" s="70" t="s">
        <v>24873</v>
      </c>
      <c r="D2563" s="71">
        <v>1.544</v>
      </c>
      <c r="E2563" s="71">
        <v>25</v>
      </c>
    </row>
    <row r="2564" spans="1:5" x14ac:dyDescent="0.2">
      <c r="A2564" s="70" t="s">
        <v>24874</v>
      </c>
      <c r="B2564" s="70" t="s">
        <v>23691</v>
      </c>
      <c r="C2564" s="70" t="s">
        <v>13887</v>
      </c>
      <c r="D2564" s="71">
        <v>2.1150000000000002</v>
      </c>
      <c r="E2564" s="71">
        <v>82.440476200000006</v>
      </c>
    </row>
    <row r="2565" spans="1:5" x14ac:dyDescent="0.2">
      <c r="A2565" s="70" t="s">
        <v>3660</v>
      </c>
      <c r="B2565" s="70" t="s">
        <v>3659</v>
      </c>
      <c r="C2565" s="70" t="s">
        <v>3660</v>
      </c>
      <c r="D2565" s="71">
        <v>0.30399999999999999</v>
      </c>
      <c r="E2565" s="71">
        <v>24.5</v>
      </c>
    </row>
    <row r="2566" spans="1:5" x14ac:dyDescent="0.2">
      <c r="A2566" s="70" t="s">
        <v>23692</v>
      </c>
      <c r="B2566" s="70" t="s">
        <v>23693</v>
      </c>
      <c r="C2566" s="70" t="s">
        <v>23692</v>
      </c>
      <c r="D2566" s="71">
        <v>4.28</v>
      </c>
      <c r="E2566" s="71">
        <v>86.787564799999998</v>
      </c>
    </row>
    <row r="2567" spans="1:5" x14ac:dyDescent="0.2">
      <c r="A2567" s="70" t="s">
        <v>3662</v>
      </c>
      <c r="B2567" s="70" t="s">
        <v>3661</v>
      </c>
      <c r="C2567" s="70" t="s">
        <v>3662</v>
      </c>
      <c r="D2567" s="71">
        <v>2.496</v>
      </c>
      <c r="E2567" s="71">
        <v>68.787878800000001</v>
      </c>
    </row>
    <row r="2568" spans="1:5" x14ac:dyDescent="0.2">
      <c r="A2568" s="70" t="s">
        <v>24875</v>
      </c>
      <c r="B2568" s="70" t="s">
        <v>23694</v>
      </c>
      <c r="C2568" s="70" t="s">
        <v>13887</v>
      </c>
      <c r="D2568" s="71">
        <v>3.1829999999999998</v>
      </c>
      <c r="E2568" s="71">
        <v>48.601398600000003</v>
      </c>
    </row>
    <row r="2569" spans="1:5" x14ac:dyDescent="0.2">
      <c r="A2569" s="70" t="s">
        <v>3664</v>
      </c>
      <c r="B2569" s="70" t="s">
        <v>3663</v>
      </c>
      <c r="C2569" s="70" t="s">
        <v>3664</v>
      </c>
      <c r="D2569" s="71">
        <v>6.0839999999999996</v>
      </c>
      <c r="E2569" s="71">
        <v>99.509803899999994</v>
      </c>
    </row>
    <row r="2570" spans="1:5" x14ac:dyDescent="0.2">
      <c r="A2570" s="70" t="s">
        <v>3664</v>
      </c>
      <c r="B2570" s="70" t="s">
        <v>3663</v>
      </c>
      <c r="C2570" s="70" t="s">
        <v>3664</v>
      </c>
      <c r="D2570" s="71">
        <v>6.0839999999999996</v>
      </c>
      <c r="E2570" s="71">
        <v>99.425287400000002</v>
      </c>
    </row>
    <row r="2571" spans="1:5" x14ac:dyDescent="0.2">
      <c r="A2571" s="70" t="s">
        <v>23695</v>
      </c>
      <c r="B2571" s="70" t="s">
        <v>23696</v>
      </c>
      <c r="C2571" s="70" t="s">
        <v>23695</v>
      </c>
      <c r="D2571" s="71">
        <v>2.125</v>
      </c>
      <c r="E2571" s="71">
        <v>75.531914900000004</v>
      </c>
    </row>
    <row r="2572" spans="1:5" x14ac:dyDescent="0.2">
      <c r="A2572" s="70" t="s">
        <v>23695</v>
      </c>
      <c r="B2572" s="70" t="s">
        <v>23696</v>
      </c>
      <c r="C2572" s="70" t="s">
        <v>23695</v>
      </c>
      <c r="D2572" s="71">
        <v>2.125</v>
      </c>
      <c r="E2572" s="71">
        <v>70</v>
      </c>
    </row>
    <row r="2573" spans="1:5" x14ac:dyDescent="0.2">
      <c r="A2573" s="70" t="s">
        <v>23695</v>
      </c>
      <c r="B2573" s="70" t="s">
        <v>23696</v>
      </c>
      <c r="C2573" s="70" t="s">
        <v>23695</v>
      </c>
      <c r="D2573" s="71">
        <v>2.125</v>
      </c>
      <c r="E2573" s="71">
        <v>54.268292700000003</v>
      </c>
    </row>
    <row r="2574" spans="1:5" x14ac:dyDescent="0.2">
      <c r="A2574" s="70" t="s">
        <v>3666</v>
      </c>
      <c r="B2574" s="70" t="s">
        <v>3665</v>
      </c>
      <c r="C2574" s="70" t="s">
        <v>3666</v>
      </c>
      <c r="D2574" s="71">
        <v>2.681</v>
      </c>
      <c r="E2574" s="71">
        <v>67.156862700000005</v>
      </c>
    </row>
    <row r="2575" spans="1:5" x14ac:dyDescent="0.2">
      <c r="A2575" s="70" t="s">
        <v>3668</v>
      </c>
      <c r="B2575" s="70" t="s">
        <v>3667</v>
      </c>
      <c r="C2575" s="70" t="s">
        <v>3668</v>
      </c>
      <c r="D2575" s="71">
        <v>30.222999999999999</v>
      </c>
      <c r="E2575" s="71">
        <v>97.2727273</v>
      </c>
    </row>
    <row r="2576" spans="1:5" x14ac:dyDescent="0.2">
      <c r="A2576" s="70" t="s">
        <v>3670</v>
      </c>
      <c r="B2576" s="70" t="s">
        <v>3669</v>
      </c>
      <c r="C2576" s="70" t="s">
        <v>3670</v>
      </c>
      <c r="D2576" s="71">
        <v>1.667</v>
      </c>
      <c r="E2576" s="71">
        <v>59</v>
      </c>
    </row>
    <row r="2577" spans="1:5" x14ac:dyDescent="0.2">
      <c r="A2577" s="70" t="s">
        <v>3672</v>
      </c>
      <c r="B2577" s="70" t="s">
        <v>3671</v>
      </c>
      <c r="C2577" s="70" t="s">
        <v>3672</v>
      </c>
      <c r="D2577" s="71">
        <v>0.68799999999999994</v>
      </c>
      <c r="E2577" s="71">
        <v>16.911764699999999</v>
      </c>
    </row>
    <row r="2578" spans="1:5" x14ac:dyDescent="0.2">
      <c r="A2578" s="70" t="s">
        <v>3674</v>
      </c>
      <c r="B2578" s="70" t="s">
        <v>3673</v>
      </c>
      <c r="C2578" s="70" t="s">
        <v>3674</v>
      </c>
      <c r="D2578" s="71">
        <v>0.55600000000000005</v>
      </c>
      <c r="E2578" s="71">
        <v>12.264150900000001</v>
      </c>
    </row>
    <row r="2579" spans="1:5" x14ac:dyDescent="0.2">
      <c r="A2579" s="70" t="s">
        <v>3674</v>
      </c>
      <c r="B2579" s="70" t="s">
        <v>3673</v>
      </c>
      <c r="C2579" s="70" t="s">
        <v>3674</v>
      </c>
      <c r="D2579" s="71">
        <v>0.55600000000000005</v>
      </c>
      <c r="E2579" s="71">
        <v>11.607142899999999</v>
      </c>
    </row>
    <row r="2580" spans="1:5" x14ac:dyDescent="0.2">
      <c r="A2580" s="70" t="s">
        <v>2992</v>
      </c>
      <c r="B2580" s="70" t="s">
        <v>2991</v>
      </c>
      <c r="C2580" s="70" t="s">
        <v>2992</v>
      </c>
      <c r="D2580" s="71">
        <v>0.68400000000000005</v>
      </c>
      <c r="E2580" s="71">
        <v>7.7380952000000001</v>
      </c>
    </row>
    <row r="2581" spans="1:5" x14ac:dyDescent="0.2">
      <c r="A2581" s="70" t="s">
        <v>3073</v>
      </c>
      <c r="B2581" s="70" t="s">
        <v>3072</v>
      </c>
      <c r="C2581" s="70" t="s">
        <v>3073</v>
      </c>
      <c r="D2581" s="71">
        <v>0.38300000000000001</v>
      </c>
      <c r="E2581" s="71">
        <v>4.0598291</v>
      </c>
    </row>
    <row r="2582" spans="1:5" x14ac:dyDescent="0.2">
      <c r="A2582" s="70" t="s">
        <v>3676</v>
      </c>
      <c r="B2582" s="70" t="s">
        <v>3675</v>
      </c>
      <c r="C2582" s="70" t="s">
        <v>3676</v>
      </c>
      <c r="D2582" s="71">
        <v>2.5169999999999999</v>
      </c>
      <c r="E2582" s="71">
        <v>73.214285700000005</v>
      </c>
    </row>
    <row r="2583" spans="1:5" x14ac:dyDescent="0.2">
      <c r="A2583" s="70" t="s">
        <v>3077</v>
      </c>
      <c r="B2583" s="70" t="s">
        <v>3076</v>
      </c>
      <c r="C2583" s="70" t="s">
        <v>3077</v>
      </c>
      <c r="D2583" s="71">
        <v>0.77900000000000003</v>
      </c>
      <c r="E2583" s="71">
        <v>22.340425499999998</v>
      </c>
    </row>
    <row r="2584" spans="1:5" x14ac:dyDescent="0.2">
      <c r="A2584" s="70" t="s">
        <v>3049</v>
      </c>
      <c r="B2584" s="70" t="s">
        <v>3048</v>
      </c>
      <c r="C2584" s="70" t="s">
        <v>3049</v>
      </c>
      <c r="D2584" s="71">
        <v>0.433</v>
      </c>
      <c r="E2584" s="71">
        <v>2.6881719999999998</v>
      </c>
    </row>
    <row r="2585" spans="1:5" x14ac:dyDescent="0.2">
      <c r="A2585" s="70" t="s">
        <v>3049</v>
      </c>
      <c r="B2585" s="70" t="s">
        <v>3048</v>
      </c>
      <c r="C2585" s="70" t="s">
        <v>3049</v>
      </c>
      <c r="D2585" s="71">
        <v>0.433</v>
      </c>
      <c r="E2585" s="71">
        <v>1.2820513</v>
      </c>
    </row>
    <row r="2586" spans="1:5" x14ac:dyDescent="0.2">
      <c r="A2586" s="70" t="s">
        <v>3043</v>
      </c>
      <c r="B2586" s="70" t="s">
        <v>3042</v>
      </c>
      <c r="C2586" s="70" t="s">
        <v>3043</v>
      </c>
      <c r="D2586" s="71">
        <v>0.81899999999999995</v>
      </c>
      <c r="E2586" s="71">
        <v>8.9285713999999992</v>
      </c>
    </row>
    <row r="2587" spans="1:5" x14ac:dyDescent="0.2">
      <c r="A2587" s="70" t="s">
        <v>3043</v>
      </c>
      <c r="B2587" s="70" t="s">
        <v>3042</v>
      </c>
      <c r="C2587" s="70" t="s">
        <v>3043</v>
      </c>
      <c r="D2587" s="71">
        <v>0.81899999999999995</v>
      </c>
      <c r="E2587" s="71">
        <v>5.7407406999999999</v>
      </c>
    </row>
    <row r="2588" spans="1:5" x14ac:dyDescent="0.2">
      <c r="A2588" s="70" t="s">
        <v>3081</v>
      </c>
      <c r="B2588" s="70" t="s">
        <v>3080</v>
      </c>
      <c r="C2588" s="70" t="s">
        <v>3081</v>
      </c>
      <c r="D2588" s="71">
        <v>1.19</v>
      </c>
      <c r="E2588" s="71">
        <v>26.363636400000001</v>
      </c>
    </row>
    <row r="2589" spans="1:5" x14ac:dyDescent="0.2">
      <c r="A2589" s="70" t="s">
        <v>3022</v>
      </c>
      <c r="B2589" s="70" t="s">
        <v>3021</v>
      </c>
      <c r="C2589" s="70" t="s">
        <v>3022</v>
      </c>
      <c r="D2589" s="71">
        <v>1.167</v>
      </c>
      <c r="E2589" s="71">
        <v>24.117647099999999</v>
      </c>
    </row>
    <row r="2590" spans="1:5" x14ac:dyDescent="0.2">
      <c r="A2590" s="70" t="s">
        <v>3083</v>
      </c>
      <c r="B2590" s="70" t="s">
        <v>3082</v>
      </c>
      <c r="C2590" s="70" t="s">
        <v>3083</v>
      </c>
      <c r="D2590" s="71">
        <v>0</v>
      </c>
      <c r="E2590" s="71">
        <v>0.79365079999999999</v>
      </c>
    </row>
    <row r="2591" spans="1:5" x14ac:dyDescent="0.2">
      <c r="A2591" s="70" t="s">
        <v>3083</v>
      </c>
      <c r="B2591" s="70" t="s">
        <v>3082</v>
      </c>
      <c r="C2591" s="70" t="s">
        <v>3083</v>
      </c>
      <c r="D2591" s="71">
        <v>0</v>
      </c>
      <c r="E2591" s="71">
        <v>0.47169810000000001</v>
      </c>
    </row>
    <row r="2592" spans="1:5" x14ac:dyDescent="0.2">
      <c r="A2592" s="70" t="s">
        <v>3678</v>
      </c>
      <c r="B2592" s="70" t="s">
        <v>3677</v>
      </c>
      <c r="C2592" s="70" t="s">
        <v>3678</v>
      </c>
      <c r="D2592" s="71">
        <v>4.1470000000000002</v>
      </c>
      <c r="E2592" s="71">
        <v>75.174825200000001</v>
      </c>
    </row>
    <row r="2593" spans="1:5" x14ac:dyDescent="0.2">
      <c r="A2593" s="70" t="s">
        <v>3680</v>
      </c>
      <c r="B2593" s="70" t="s">
        <v>3679</v>
      </c>
      <c r="C2593" s="70" t="s">
        <v>3680</v>
      </c>
      <c r="D2593" s="71">
        <v>4.306</v>
      </c>
      <c r="E2593" s="71">
        <v>92.073170700000006</v>
      </c>
    </row>
    <row r="2594" spans="1:5" x14ac:dyDescent="0.2">
      <c r="A2594" s="70" t="s">
        <v>3680</v>
      </c>
      <c r="B2594" s="70" t="s">
        <v>3679</v>
      </c>
      <c r="C2594" s="70" t="s">
        <v>3680</v>
      </c>
      <c r="D2594" s="71">
        <v>4.306</v>
      </c>
      <c r="E2594" s="71">
        <v>90.714285700000005</v>
      </c>
    </row>
    <row r="2595" spans="1:5" x14ac:dyDescent="0.2">
      <c r="A2595" s="70" t="s">
        <v>3682</v>
      </c>
      <c r="B2595" s="70" t="s">
        <v>3681</v>
      </c>
      <c r="C2595" s="70" t="s">
        <v>3682</v>
      </c>
      <c r="D2595" s="71">
        <v>3.532</v>
      </c>
      <c r="E2595" s="71">
        <v>84.756097600000004</v>
      </c>
    </row>
    <row r="2596" spans="1:5" x14ac:dyDescent="0.2">
      <c r="A2596" s="70" t="s">
        <v>3682</v>
      </c>
      <c r="B2596" s="70" t="s">
        <v>3681</v>
      </c>
      <c r="C2596" s="70" t="s">
        <v>3682</v>
      </c>
      <c r="D2596" s="71">
        <v>3.532</v>
      </c>
      <c r="E2596" s="71">
        <v>50</v>
      </c>
    </row>
    <row r="2597" spans="1:5" x14ac:dyDescent="0.2">
      <c r="A2597" s="70" t="s">
        <v>3684</v>
      </c>
      <c r="B2597" s="70" t="s">
        <v>3683</v>
      </c>
      <c r="C2597" s="70" t="s">
        <v>3684</v>
      </c>
      <c r="D2597" s="71">
        <v>4.7249999999999996</v>
      </c>
      <c r="E2597" s="71">
        <v>89.583333300000007</v>
      </c>
    </row>
    <row r="2598" spans="1:5" x14ac:dyDescent="0.2">
      <c r="A2598" s="70" t="s">
        <v>3684</v>
      </c>
      <c r="B2598" s="70" t="s">
        <v>3683</v>
      </c>
      <c r="C2598" s="70" t="s">
        <v>3684</v>
      </c>
      <c r="D2598" s="71">
        <v>4.7249999999999996</v>
      </c>
      <c r="E2598" s="71">
        <v>80.921052599999996</v>
      </c>
    </row>
    <row r="2599" spans="1:5" x14ac:dyDescent="0.2">
      <c r="A2599" s="70" t="s">
        <v>3684</v>
      </c>
      <c r="B2599" s="70" t="s">
        <v>3683</v>
      </c>
      <c r="C2599" s="70" t="s">
        <v>3684</v>
      </c>
      <c r="D2599" s="71">
        <v>4.7249999999999996</v>
      </c>
      <c r="E2599" s="71">
        <v>71.2025316</v>
      </c>
    </row>
    <row r="2600" spans="1:5" x14ac:dyDescent="0.2">
      <c r="A2600" s="70" t="s">
        <v>3684</v>
      </c>
      <c r="B2600" s="70" t="s">
        <v>3683</v>
      </c>
      <c r="C2600" s="70" t="s">
        <v>3684</v>
      </c>
      <c r="D2600" s="71">
        <v>4.7249999999999996</v>
      </c>
      <c r="E2600" s="71">
        <v>71.1065574</v>
      </c>
    </row>
    <row r="2601" spans="1:5" x14ac:dyDescent="0.2">
      <c r="A2601" s="70" t="s">
        <v>3686</v>
      </c>
      <c r="B2601" s="70" t="s">
        <v>3685</v>
      </c>
      <c r="C2601" s="70" t="s">
        <v>3686</v>
      </c>
      <c r="D2601" s="71">
        <v>11.507999999999999</v>
      </c>
      <c r="E2601" s="71">
        <v>94.827586199999999</v>
      </c>
    </row>
    <row r="2602" spans="1:5" x14ac:dyDescent="0.2">
      <c r="A2602" s="70" t="s">
        <v>23697</v>
      </c>
      <c r="B2602" s="70" t="s">
        <v>23698</v>
      </c>
      <c r="C2602" s="70" t="s">
        <v>23697</v>
      </c>
      <c r="D2602" s="71">
        <v>2.0670000000000002</v>
      </c>
      <c r="E2602" s="71">
        <v>37.096774199999999</v>
      </c>
    </row>
    <row r="2603" spans="1:5" x14ac:dyDescent="0.2">
      <c r="A2603" s="70" t="s">
        <v>3688</v>
      </c>
      <c r="B2603" s="70" t="s">
        <v>3687</v>
      </c>
      <c r="C2603" s="70" t="s">
        <v>3688</v>
      </c>
      <c r="D2603" s="71">
        <v>1.1000000000000001</v>
      </c>
      <c r="E2603" s="71">
        <v>11.8867925</v>
      </c>
    </row>
    <row r="2604" spans="1:5" x14ac:dyDescent="0.2">
      <c r="A2604" s="70" t="s">
        <v>3690</v>
      </c>
      <c r="B2604" s="70" t="s">
        <v>3689</v>
      </c>
      <c r="C2604" s="70" t="s">
        <v>3690</v>
      </c>
      <c r="D2604" s="71">
        <v>2.4769999999999999</v>
      </c>
      <c r="E2604" s="71">
        <v>58.25</v>
      </c>
    </row>
    <row r="2605" spans="1:5" x14ac:dyDescent="0.2">
      <c r="A2605" s="70" t="s">
        <v>3690</v>
      </c>
      <c r="B2605" s="70" t="s">
        <v>3689</v>
      </c>
      <c r="C2605" s="70" t="s">
        <v>3690</v>
      </c>
      <c r="D2605" s="71">
        <v>2.4769999999999999</v>
      </c>
      <c r="E2605" s="71">
        <v>53</v>
      </c>
    </row>
    <row r="2606" spans="1:5" x14ac:dyDescent="0.2">
      <c r="A2606" s="70" t="s">
        <v>23699</v>
      </c>
      <c r="B2606" s="70" t="s">
        <v>23700</v>
      </c>
      <c r="C2606" s="70" t="s">
        <v>23699</v>
      </c>
      <c r="D2606" s="71">
        <v>2.13</v>
      </c>
      <c r="E2606" s="71">
        <v>72.371967699999999</v>
      </c>
    </row>
    <row r="2607" spans="1:5" x14ac:dyDescent="0.2">
      <c r="A2607" s="70" t="s">
        <v>23699</v>
      </c>
      <c r="B2607" s="70" t="s">
        <v>23700</v>
      </c>
      <c r="C2607" s="70" t="s">
        <v>23699</v>
      </c>
      <c r="D2607" s="71">
        <v>2.13</v>
      </c>
      <c r="E2607" s="71">
        <v>69.907407399999997</v>
      </c>
    </row>
    <row r="2608" spans="1:5" x14ac:dyDescent="0.2">
      <c r="A2608" s="70" t="s">
        <v>3692</v>
      </c>
      <c r="B2608" s="70" t="s">
        <v>3691</v>
      </c>
      <c r="C2608" s="70" t="s">
        <v>3692</v>
      </c>
      <c r="D2608" s="71">
        <v>2.0499999999999998</v>
      </c>
      <c r="E2608" s="71">
        <v>28.6231884</v>
      </c>
    </row>
    <row r="2609" spans="1:5" x14ac:dyDescent="0.2">
      <c r="A2609" s="70" t="s">
        <v>3694</v>
      </c>
      <c r="B2609" s="70" t="s">
        <v>3693</v>
      </c>
      <c r="C2609" s="70" t="s">
        <v>3694</v>
      </c>
      <c r="D2609" s="71">
        <v>0.65300000000000002</v>
      </c>
      <c r="E2609" s="71">
        <v>15.441176499999999</v>
      </c>
    </row>
    <row r="2610" spans="1:5" x14ac:dyDescent="0.2">
      <c r="A2610" s="70" t="s">
        <v>3696</v>
      </c>
      <c r="B2610" s="70" t="s">
        <v>3695</v>
      </c>
      <c r="C2610" s="70" t="s">
        <v>3696</v>
      </c>
      <c r="D2610" s="71">
        <v>2.4289999999999998</v>
      </c>
      <c r="E2610" s="71">
        <v>84.740259699999996</v>
      </c>
    </row>
    <row r="2611" spans="1:5" x14ac:dyDescent="0.2">
      <c r="A2611" s="70" t="s">
        <v>3702</v>
      </c>
      <c r="B2611" s="70" t="s">
        <v>3701</v>
      </c>
      <c r="C2611" s="70" t="s">
        <v>3702</v>
      </c>
      <c r="D2611" s="71">
        <v>1.381</v>
      </c>
      <c r="E2611" s="71">
        <v>44.811320799999997</v>
      </c>
    </row>
    <row r="2612" spans="1:5" x14ac:dyDescent="0.2">
      <c r="A2612" s="70" t="s">
        <v>3702</v>
      </c>
      <c r="B2612" s="70" t="s">
        <v>3701</v>
      </c>
      <c r="C2612" s="70" t="s">
        <v>3702</v>
      </c>
      <c r="D2612" s="71">
        <v>1.381</v>
      </c>
      <c r="E2612" s="71">
        <v>43.803418800000003</v>
      </c>
    </row>
    <row r="2613" spans="1:5" x14ac:dyDescent="0.2">
      <c r="A2613" s="70" t="s">
        <v>23701</v>
      </c>
      <c r="B2613" s="70" t="s">
        <v>23702</v>
      </c>
      <c r="C2613" s="70" t="s">
        <v>23701</v>
      </c>
      <c r="D2613" s="71">
        <v>0.46</v>
      </c>
      <c r="E2613" s="71">
        <v>7.4786324999999998</v>
      </c>
    </row>
    <row r="2614" spans="1:5" x14ac:dyDescent="0.2">
      <c r="A2614" s="70" t="s">
        <v>3698</v>
      </c>
      <c r="B2614" s="70" t="s">
        <v>3697</v>
      </c>
      <c r="C2614" s="70" t="s">
        <v>3698</v>
      </c>
      <c r="D2614" s="71">
        <v>2.0760000000000001</v>
      </c>
      <c r="E2614" s="71">
        <v>62.606837599999999</v>
      </c>
    </row>
    <row r="2615" spans="1:5" x14ac:dyDescent="0.2">
      <c r="A2615" s="70" t="s">
        <v>3704</v>
      </c>
      <c r="B2615" s="70" t="s">
        <v>3703</v>
      </c>
      <c r="C2615" s="70" t="s">
        <v>3704</v>
      </c>
      <c r="D2615" s="71">
        <v>1.667</v>
      </c>
      <c r="E2615" s="71">
        <v>53.632478599999999</v>
      </c>
    </row>
    <row r="2616" spans="1:5" x14ac:dyDescent="0.2">
      <c r="A2616" s="70" t="s">
        <v>3706</v>
      </c>
      <c r="B2616" s="70" t="s">
        <v>3705</v>
      </c>
      <c r="C2616" s="70" t="s">
        <v>3706</v>
      </c>
      <c r="D2616" s="71">
        <v>0.93500000000000005</v>
      </c>
      <c r="E2616" s="71">
        <v>26.709401700000001</v>
      </c>
    </row>
    <row r="2617" spans="1:5" x14ac:dyDescent="0.2">
      <c r="A2617" s="70" t="s">
        <v>24876</v>
      </c>
      <c r="B2617" s="70" t="s">
        <v>3707</v>
      </c>
      <c r="C2617" s="70" t="s">
        <v>24876</v>
      </c>
      <c r="D2617" s="71">
        <v>2.1629999999999998</v>
      </c>
      <c r="E2617" s="71">
        <v>64.743589700000001</v>
      </c>
    </row>
    <row r="2618" spans="1:5" x14ac:dyDescent="0.2">
      <c r="A2618" s="70" t="s">
        <v>3709</v>
      </c>
      <c r="B2618" s="70" t="s">
        <v>3708</v>
      </c>
      <c r="C2618" s="70" t="s">
        <v>3709</v>
      </c>
      <c r="D2618" s="71">
        <v>1.147</v>
      </c>
      <c r="E2618" s="71">
        <v>35.256410299999999</v>
      </c>
    </row>
    <row r="2619" spans="1:5" x14ac:dyDescent="0.2">
      <c r="A2619" s="70" t="s">
        <v>3700</v>
      </c>
      <c r="B2619" s="70" t="s">
        <v>3699</v>
      </c>
      <c r="C2619" s="70" t="s">
        <v>3700</v>
      </c>
      <c r="D2619" s="71">
        <v>1.048</v>
      </c>
      <c r="E2619" s="71">
        <v>30.982906</v>
      </c>
    </row>
    <row r="2620" spans="1:5" x14ac:dyDescent="0.2">
      <c r="A2620" s="70" t="s">
        <v>3711</v>
      </c>
      <c r="B2620" s="70" t="s">
        <v>3710</v>
      </c>
      <c r="C2620" s="70" t="s">
        <v>3711</v>
      </c>
      <c r="D2620" s="71">
        <v>1.982</v>
      </c>
      <c r="E2620" s="71">
        <v>60.897435899999998</v>
      </c>
    </row>
    <row r="2621" spans="1:5" x14ac:dyDescent="0.2">
      <c r="A2621" s="70" t="s">
        <v>3715</v>
      </c>
      <c r="B2621" s="70" t="s">
        <v>3714</v>
      </c>
      <c r="C2621" s="70" t="s">
        <v>3715</v>
      </c>
      <c r="D2621" s="71">
        <v>0.28599999999999998</v>
      </c>
      <c r="E2621" s="71">
        <v>30</v>
      </c>
    </row>
    <row r="2622" spans="1:5" x14ac:dyDescent="0.2">
      <c r="A2622" s="70" t="s">
        <v>3713</v>
      </c>
      <c r="B2622" s="70" t="s">
        <v>3712</v>
      </c>
      <c r="C2622" s="70" t="s">
        <v>3713</v>
      </c>
      <c r="D2622" s="71">
        <v>1.794</v>
      </c>
      <c r="E2622" s="71">
        <v>91.820987700000003</v>
      </c>
    </row>
    <row r="2623" spans="1:5" x14ac:dyDescent="0.2">
      <c r="A2623" s="70" t="s">
        <v>3713</v>
      </c>
      <c r="B2623" s="70" t="s">
        <v>3712</v>
      </c>
      <c r="C2623" s="70" t="s">
        <v>3713</v>
      </c>
      <c r="D2623" s="71">
        <v>1.794</v>
      </c>
      <c r="E2623" s="71">
        <v>78.269230800000003</v>
      </c>
    </row>
    <row r="2624" spans="1:5" x14ac:dyDescent="0.2">
      <c r="A2624" s="70" t="s">
        <v>3717</v>
      </c>
      <c r="B2624" s="70" t="s">
        <v>3716</v>
      </c>
      <c r="C2624" s="70" t="s">
        <v>3717</v>
      </c>
      <c r="D2624" s="71">
        <v>3.0110000000000001</v>
      </c>
      <c r="E2624" s="71">
        <v>60.752688200000001</v>
      </c>
    </row>
    <row r="2625" spans="1:5" x14ac:dyDescent="0.2">
      <c r="A2625" s="70" t="s">
        <v>3719</v>
      </c>
      <c r="B2625" s="70" t="s">
        <v>3718</v>
      </c>
      <c r="C2625" s="70" t="s">
        <v>3719</v>
      </c>
      <c r="D2625" s="71">
        <v>1.853</v>
      </c>
      <c r="E2625" s="71">
        <v>34.962406000000001</v>
      </c>
    </row>
    <row r="2626" spans="1:5" x14ac:dyDescent="0.2">
      <c r="A2626" s="70" t="s">
        <v>3719</v>
      </c>
      <c r="B2626" s="70" t="s">
        <v>3718</v>
      </c>
      <c r="C2626" s="70" t="s">
        <v>3719</v>
      </c>
      <c r="D2626" s="71">
        <v>1.853</v>
      </c>
      <c r="E2626" s="71">
        <v>13.3196721</v>
      </c>
    </row>
    <row r="2627" spans="1:5" x14ac:dyDescent="0.2">
      <c r="A2627" s="70" t="s">
        <v>3721</v>
      </c>
      <c r="B2627" s="70" t="s">
        <v>3720</v>
      </c>
      <c r="C2627" s="70" t="s">
        <v>3721</v>
      </c>
      <c r="D2627" s="71">
        <v>0.56299999999999994</v>
      </c>
      <c r="E2627" s="71">
        <v>10.4700855</v>
      </c>
    </row>
    <row r="2628" spans="1:5" x14ac:dyDescent="0.2">
      <c r="A2628" s="70" t="s">
        <v>23703</v>
      </c>
      <c r="B2628" s="70" t="s">
        <v>3722</v>
      </c>
      <c r="C2628" s="70" t="s">
        <v>23703</v>
      </c>
      <c r="D2628" s="71">
        <v>1.0249999999999999</v>
      </c>
      <c r="E2628" s="71">
        <v>50.862068999999998</v>
      </c>
    </row>
    <row r="2629" spans="1:5" x14ac:dyDescent="0.2">
      <c r="A2629" s="70" t="s">
        <v>3724</v>
      </c>
      <c r="B2629" s="70" t="s">
        <v>3723</v>
      </c>
      <c r="C2629" s="70" t="s">
        <v>3724</v>
      </c>
      <c r="D2629" s="71">
        <v>11.337</v>
      </c>
      <c r="E2629" s="71">
        <v>97.303921599999995</v>
      </c>
    </row>
    <row r="2630" spans="1:5" x14ac:dyDescent="0.2">
      <c r="A2630" s="70" t="s">
        <v>3724</v>
      </c>
      <c r="B2630" s="70" t="s">
        <v>3723</v>
      </c>
      <c r="C2630" s="70" t="s">
        <v>3724</v>
      </c>
      <c r="D2630" s="71">
        <v>11.337</v>
      </c>
      <c r="E2630" s="71">
        <v>95.387453899999997</v>
      </c>
    </row>
    <row r="2631" spans="1:5" x14ac:dyDescent="0.2">
      <c r="A2631" s="70" t="s">
        <v>3734</v>
      </c>
      <c r="B2631" s="70" t="s">
        <v>3733</v>
      </c>
      <c r="C2631" s="70" t="s">
        <v>3734</v>
      </c>
      <c r="D2631" s="71">
        <v>1.504</v>
      </c>
      <c r="E2631" s="71">
        <v>17.8921569</v>
      </c>
    </row>
    <row r="2632" spans="1:5" x14ac:dyDescent="0.2">
      <c r="A2632" s="70" t="s">
        <v>3726</v>
      </c>
      <c r="B2632" s="70" t="s">
        <v>3725</v>
      </c>
      <c r="C2632" s="70" t="s">
        <v>3726</v>
      </c>
      <c r="D2632" s="71">
        <v>2.0910000000000002</v>
      </c>
      <c r="E2632" s="71">
        <v>35.576923100000002</v>
      </c>
    </row>
    <row r="2633" spans="1:5" x14ac:dyDescent="0.2">
      <c r="A2633" s="70" t="s">
        <v>3726</v>
      </c>
      <c r="B2633" s="70" t="s">
        <v>3725</v>
      </c>
      <c r="C2633" s="70" t="s">
        <v>3726</v>
      </c>
      <c r="D2633" s="71">
        <v>2.0910000000000002</v>
      </c>
      <c r="E2633" s="71">
        <v>21.955719599999998</v>
      </c>
    </row>
    <row r="2634" spans="1:5" x14ac:dyDescent="0.2">
      <c r="A2634" s="70" t="s">
        <v>3732</v>
      </c>
      <c r="B2634" s="70" t="s">
        <v>3731</v>
      </c>
      <c r="C2634" s="70" t="s">
        <v>3732</v>
      </c>
      <c r="D2634" s="71">
        <v>2.508</v>
      </c>
      <c r="E2634" s="71">
        <v>69.5402299</v>
      </c>
    </row>
    <row r="2635" spans="1:5" x14ac:dyDescent="0.2">
      <c r="A2635" s="70" t="s">
        <v>3732</v>
      </c>
      <c r="B2635" s="70" t="s">
        <v>3731</v>
      </c>
      <c r="C2635" s="70" t="s">
        <v>3732</v>
      </c>
      <c r="D2635" s="71">
        <v>2.508</v>
      </c>
      <c r="E2635" s="71">
        <v>33.394833900000002</v>
      </c>
    </row>
    <row r="2636" spans="1:5" x14ac:dyDescent="0.2">
      <c r="A2636" s="70" t="s">
        <v>3742</v>
      </c>
      <c r="B2636" s="70" t="s">
        <v>3741</v>
      </c>
      <c r="C2636" s="70" t="s">
        <v>3742</v>
      </c>
      <c r="D2636" s="71">
        <v>2.339</v>
      </c>
      <c r="E2636" s="71">
        <v>91.176470600000002</v>
      </c>
    </row>
    <row r="2637" spans="1:5" x14ac:dyDescent="0.2">
      <c r="A2637" s="70" t="s">
        <v>3742</v>
      </c>
      <c r="B2637" s="70" t="s">
        <v>3741</v>
      </c>
      <c r="C2637" s="70" t="s">
        <v>3742</v>
      </c>
      <c r="D2637" s="71">
        <v>2.339</v>
      </c>
      <c r="E2637" s="71">
        <v>90.740740700000003</v>
      </c>
    </row>
    <row r="2638" spans="1:5" x14ac:dyDescent="0.2">
      <c r="A2638" s="70" t="s">
        <v>3742</v>
      </c>
      <c r="B2638" s="70" t="s">
        <v>3741</v>
      </c>
      <c r="C2638" s="70" t="s">
        <v>3742</v>
      </c>
      <c r="D2638" s="71">
        <v>2.339</v>
      </c>
      <c r="E2638" s="71">
        <v>62.643678199999997</v>
      </c>
    </row>
    <row r="2639" spans="1:5" x14ac:dyDescent="0.2">
      <c r="A2639" s="70" t="s">
        <v>3742</v>
      </c>
      <c r="B2639" s="70" t="s">
        <v>3741</v>
      </c>
      <c r="C2639" s="70" t="s">
        <v>3742</v>
      </c>
      <c r="D2639" s="71">
        <v>2.339</v>
      </c>
      <c r="E2639" s="71">
        <v>27.859778599999999</v>
      </c>
    </row>
    <row r="2640" spans="1:5" x14ac:dyDescent="0.2">
      <c r="A2640" s="70" t="s">
        <v>3728</v>
      </c>
      <c r="B2640" s="70" t="s">
        <v>3727</v>
      </c>
      <c r="C2640" s="70" t="s">
        <v>3728</v>
      </c>
      <c r="D2640" s="71">
        <v>1.875</v>
      </c>
      <c r="E2640" s="71">
        <v>76.488095200000004</v>
      </c>
    </row>
    <row r="2641" spans="1:5" x14ac:dyDescent="0.2">
      <c r="A2641" s="70" t="s">
        <v>3728</v>
      </c>
      <c r="B2641" s="70" t="s">
        <v>3727</v>
      </c>
      <c r="C2641" s="70" t="s">
        <v>3728</v>
      </c>
      <c r="D2641" s="71">
        <v>1.875</v>
      </c>
      <c r="E2641" s="71">
        <v>27.884615400000001</v>
      </c>
    </row>
    <row r="2642" spans="1:5" x14ac:dyDescent="0.2">
      <c r="A2642" s="70" t="s">
        <v>3728</v>
      </c>
      <c r="B2642" s="70" t="s">
        <v>3727</v>
      </c>
      <c r="C2642" s="70" t="s">
        <v>3728</v>
      </c>
      <c r="D2642" s="71">
        <v>1.875</v>
      </c>
      <c r="E2642" s="71">
        <v>20.1107011</v>
      </c>
    </row>
    <row r="2643" spans="1:5" x14ac:dyDescent="0.2">
      <c r="A2643" s="70" t="s">
        <v>3730</v>
      </c>
      <c r="B2643" s="70" t="s">
        <v>3729</v>
      </c>
      <c r="C2643" s="70" t="s">
        <v>3730</v>
      </c>
      <c r="D2643" s="71">
        <v>6.633</v>
      </c>
      <c r="E2643" s="71">
        <v>91.290322599999996</v>
      </c>
    </row>
    <row r="2644" spans="1:5" x14ac:dyDescent="0.2">
      <c r="A2644" s="70" t="s">
        <v>3730</v>
      </c>
      <c r="B2644" s="70" t="s">
        <v>3729</v>
      </c>
      <c r="C2644" s="70" t="s">
        <v>3730</v>
      </c>
      <c r="D2644" s="71">
        <v>6.633</v>
      </c>
      <c r="E2644" s="71">
        <v>90.959409600000001</v>
      </c>
    </row>
    <row r="2645" spans="1:5" x14ac:dyDescent="0.2">
      <c r="A2645" s="70" t="s">
        <v>3730</v>
      </c>
      <c r="B2645" s="70" t="s">
        <v>3729</v>
      </c>
      <c r="C2645" s="70" t="s">
        <v>3730</v>
      </c>
      <c r="D2645" s="71">
        <v>6.633</v>
      </c>
      <c r="E2645" s="71">
        <v>85.126582299999995</v>
      </c>
    </row>
    <row r="2646" spans="1:5" x14ac:dyDescent="0.2">
      <c r="A2646" s="70" t="s">
        <v>23704</v>
      </c>
      <c r="B2646" s="70" t="s">
        <v>23705</v>
      </c>
      <c r="C2646" s="70" t="s">
        <v>23704</v>
      </c>
      <c r="D2646" s="71">
        <v>5.2629999999999999</v>
      </c>
      <c r="E2646" s="71">
        <v>82.103320999999994</v>
      </c>
    </row>
    <row r="2647" spans="1:5" x14ac:dyDescent="0.2">
      <c r="A2647" s="70" t="s">
        <v>3736</v>
      </c>
      <c r="B2647" s="70" t="s">
        <v>3735</v>
      </c>
      <c r="C2647" s="70" t="s">
        <v>3736</v>
      </c>
      <c r="D2647" s="71">
        <v>3.391</v>
      </c>
      <c r="E2647" s="71">
        <v>67.857142899999999</v>
      </c>
    </row>
    <row r="2648" spans="1:5" x14ac:dyDescent="0.2">
      <c r="A2648" s="70" t="s">
        <v>3738</v>
      </c>
      <c r="B2648" s="70" t="s">
        <v>3737</v>
      </c>
      <c r="C2648" s="70" t="s">
        <v>3738</v>
      </c>
      <c r="D2648" s="71">
        <v>1.3560000000000001</v>
      </c>
      <c r="E2648" s="71">
        <v>31.617647099999999</v>
      </c>
    </row>
    <row r="2649" spans="1:5" x14ac:dyDescent="0.2">
      <c r="A2649" s="70" t="s">
        <v>3738</v>
      </c>
      <c r="B2649" s="70" t="s">
        <v>3737</v>
      </c>
      <c r="C2649" s="70" t="s">
        <v>3738</v>
      </c>
      <c r="D2649" s="71">
        <v>1.3560000000000001</v>
      </c>
      <c r="E2649" s="71">
        <v>14.4607843</v>
      </c>
    </row>
    <row r="2650" spans="1:5" x14ac:dyDescent="0.2">
      <c r="A2650" s="70" t="s">
        <v>3738</v>
      </c>
      <c r="B2650" s="70" t="s">
        <v>3737</v>
      </c>
      <c r="C2650" s="70" t="s">
        <v>3738</v>
      </c>
      <c r="D2650" s="71">
        <v>1.3560000000000001</v>
      </c>
      <c r="E2650" s="71">
        <v>10.1476015</v>
      </c>
    </row>
    <row r="2651" spans="1:5" x14ac:dyDescent="0.2">
      <c r="A2651" s="70" t="s">
        <v>3740</v>
      </c>
      <c r="B2651" s="70" t="s">
        <v>3739</v>
      </c>
      <c r="C2651" s="70" t="s">
        <v>3740</v>
      </c>
      <c r="D2651" s="71">
        <v>1.69</v>
      </c>
      <c r="E2651" s="71">
        <v>47.7941176</v>
      </c>
    </row>
    <row r="2652" spans="1:5" x14ac:dyDescent="0.2">
      <c r="A2652" s="70" t="s">
        <v>3740</v>
      </c>
      <c r="B2652" s="70" t="s">
        <v>3739</v>
      </c>
      <c r="C2652" s="70" t="s">
        <v>3740</v>
      </c>
      <c r="D2652" s="71">
        <v>1.69</v>
      </c>
      <c r="E2652" s="71">
        <v>15.6826568</v>
      </c>
    </row>
    <row r="2653" spans="1:5" x14ac:dyDescent="0.2">
      <c r="A2653" s="70" t="s">
        <v>3744</v>
      </c>
      <c r="B2653" s="70" t="s">
        <v>3743</v>
      </c>
      <c r="C2653" s="70" t="s">
        <v>3744</v>
      </c>
      <c r="D2653" s="71">
        <v>5.5679999999999996</v>
      </c>
      <c r="E2653" s="71">
        <v>91.666666699999993</v>
      </c>
    </row>
    <row r="2654" spans="1:5" x14ac:dyDescent="0.2">
      <c r="A2654" s="70" t="s">
        <v>3744</v>
      </c>
      <c r="B2654" s="70" t="s">
        <v>3743</v>
      </c>
      <c r="C2654" s="70" t="s">
        <v>3744</v>
      </c>
      <c r="D2654" s="71">
        <v>5.5679999999999996</v>
      </c>
      <c r="E2654" s="71">
        <v>88.970588199999995</v>
      </c>
    </row>
    <row r="2655" spans="1:5" x14ac:dyDescent="0.2">
      <c r="A2655" s="70" t="s">
        <v>3744</v>
      </c>
      <c r="B2655" s="70" t="s">
        <v>3743</v>
      </c>
      <c r="C2655" s="70" t="s">
        <v>3744</v>
      </c>
      <c r="D2655" s="71">
        <v>5.5679999999999996</v>
      </c>
      <c r="E2655" s="71">
        <v>85.424354199999996</v>
      </c>
    </row>
    <row r="2656" spans="1:5" x14ac:dyDescent="0.2">
      <c r="A2656" s="70" t="s">
        <v>3746</v>
      </c>
      <c r="B2656" s="70" t="s">
        <v>3745</v>
      </c>
      <c r="C2656" s="70" t="s">
        <v>3746</v>
      </c>
      <c r="D2656" s="71">
        <v>2.7330000000000001</v>
      </c>
      <c r="E2656" s="71">
        <v>42.619926200000002</v>
      </c>
    </row>
    <row r="2657" spans="1:5" x14ac:dyDescent="0.2">
      <c r="A2657" s="70" t="s">
        <v>3748</v>
      </c>
      <c r="B2657" s="70" t="s">
        <v>3747</v>
      </c>
      <c r="C2657" s="70" t="s">
        <v>3748</v>
      </c>
      <c r="D2657" s="71">
        <v>3.37</v>
      </c>
      <c r="E2657" s="71">
        <v>59.594095899999999</v>
      </c>
    </row>
    <row r="2658" spans="1:5" x14ac:dyDescent="0.2">
      <c r="A2658" s="70" t="s">
        <v>24877</v>
      </c>
      <c r="B2658" s="70" t="s">
        <v>23706</v>
      </c>
      <c r="C2658" s="70" t="s">
        <v>13887</v>
      </c>
      <c r="D2658" s="71">
        <v>3.3319999999999999</v>
      </c>
      <c r="E2658" s="71">
        <v>58.487084899999999</v>
      </c>
    </row>
    <row r="2659" spans="1:5" x14ac:dyDescent="0.2">
      <c r="A2659" s="70" t="s">
        <v>3750</v>
      </c>
      <c r="B2659" s="70" t="s">
        <v>3749</v>
      </c>
      <c r="C2659" s="70" t="s">
        <v>3750</v>
      </c>
      <c r="D2659" s="71">
        <v>6.5650000000000004</v>
      </c>
      <c r="E2659" s="71">
        <v>91.911764700000006</v>
      </c>
    </row>
    <row r="2660" spans="1:5" x14ac:dyDescent="0.2">
      <c r="A2660" s="70" t="s">
        <v>3750</v>
      </c>
      <c r="B2660" s="70" t="s">
        <v>3749</v>
      </c>
      <c r="C2660" s="70" t="s">
        <v>3750</v>
      </c>
      <c r="D2660" s="71">
        <v>6.5650000000000004</v>
      </c>
      <c r="E2660" s="71">
        <v>90.590405899999993</v>
      </c>
    </row>
    <row r="2661" spans="1:5" x14ac:dyDescent="0.2">
      <c r="A2661" s="70" t="s">
        <v>3752</v>
      </c>
      <c r="B2661" s="70" t="s">
        <v>3751</v>
      </c>
      <c r="C2661" s="70" t="s">
        <v>3752</v>
      </c>
      <c r="D2661" s="71">
        <v>3.298</v>
      </c>
      <c r="E2661" s="71">
        <v>97.619047600000002</v>
      </c>
    </row>
    <row r="2662" spans="1:5" x14ac:dyDescent="0.2">
      <c r="A2662" s="70" t="s">
        <v>3752</v>
      </c>
      <c r="B2662" s="70" t="s">
        <v>3751</v>
      </c>
      <c r="C2662" s="70" t="s">
        <v>3752</v>
      </c>
      <c r="D2662" s="71">
        <v>3.298</v>
      </c>
      <c r="E2662" s="71">
        <v>57.749077499999999</v>
      </c>
    </row>
    <row r="2663" spans="1:5" x14ac:dyDescent="0.2">
      <c r="A2663" s="70" t="s">
        <v>3754</v>
      </c>
      <c r="B2663" s="70" t="s">
        <v>3753</v>
      </c>
      <c r="C2663" s="70" t="s">
        <v>3754</v>
      </c>
      <c r="D2663" s="71">
        <v>2.7589999999999999</v>
      </c>
      <c r="E2663" s="71">
        <v>53.186274500000003</v>
      </c>
    </row>
    <row r="2664" spans="1:5" x14ac:dyDescent="0.2">
      <c r="A2664" s="70" t="s">
        <v>3754</v>
      </c>
      <c r="B2664" s="70" t="s">
        <v>3753</v>
      </c>
      <c r="C2664" s="70" t="s">
        <v>3754</v>
      </c>
      <c r="D2664" s="71">
        <v>2.7589999999999999</v>
      </c>
      <c r="E2664" s="71">
        <v>42.988929900000002</v>
      </c>
    </row>
    <row r="2665" spans="1:5" x14ac:dyDescent="0.2">
      <c r="A2665" s="70" t="s">
        <v>3756</v>
      </c>
      <c r="B2665" s="70" t="s">
        <v>3755</v>
      </c>
      <c r="C2665" s="70" t="s">
        <v>3756</v>
      </c>
      <c r="D2665" s="71">
        <v>2.3479999999999999</v>
      </c>
      <c r="E2665" s="71">
        <v>58.3333333</v>
      </c>
    </row>
    <row r="2666" spans="1:5" x14ac:dyDescent="0.2">
      <c r="A2666" s="70" t="s">
        <v>3756</v>
      </c>
      <c r="B2666" s="70" t="s">
        <v>3755</v>
      </c>
      <c r="C2666" s="70" t="s">
        <v>3756</v>
      </c>
      <c r="D2666" s="71">
        <v>2.3479999999999999</v>
      </c>
      <c r="E2666" s="71">
        <v>40.931372500000002</v>
      </c>
    </row>
    <row r="2667" spans="1:5" x14ac:dyDescent="0.2">
      <c r="A2667" s="70" t="s">
        <v>3756</v>
      </c>
      <c r="B2667" s="70" t="s">
        <v>3755</v>
      </c>
      <c r="C2667" s="70" t="s">
        <v>3756</v>
      </c>
      <c r="D2667" s="71">
        <v>2.3479999999999999</v>
      </c>
      <c r="E2667" s="71">
        <v>26.8442623</v>
      </c>
    </row>
    <row r="2668" spans="1:5" x14ac:dyDescent="0.2">
      <c r="A2668" s="70" t="s">
        <v>3758</v>
      </c>
      <c r="B2668" s="70" t="s">
        <v>3757</v>
      </c>
      <c r="C2668" s="70" t="s">
        <v>3758</v>
      </c>
      <c r="D2668" s="71">
        <v>1.2</v>
      </c>
      <c r="E2668" s="71">
        <v>34.242424200000002</v>
      </c>
    </row>
    <row r="2669" spans="1:5" x14ac:dyDescent="0.2">
      <c r="A2669" s="70" t="s">
        <v>3760</v>
      </c>
      <c r="B2669" s="70" t="s">
        <v>3759</v>
      </c>
      <c r="C2669" s="70" t="s">
        <v>3760</v>
      </c>
      <c r="D2669" s="71">
        <v>0.57899999999999996</v>
      </c>
      <c r="E2669" s="71">
        <v>9.1397849000000004</v>
      </c>
    </row>
    <row r="2670" spans="1:5" x14ac:dyDescent="0.2">
      <c r="A2670" s="70" t="s">
        <v>3762</v>
      </c>
      <c r="B2670" s="70" t="s">
        <v>3761</v>
      </c>
      <c r="C2670" s="70" t="s">
        <v>3762</v>
      </c>
      <c r="D2670" s="71">
        <v>1.266</v>
      </c>
      <c r="E2670" s="71">
        <v>27.419354800000001</v>
      </c>
    </row>
    <row r="2671" spans="1:5" x14ac:dyDescent="0.2">
      <c r="A2671" s="70" t="s">
        <v>23707</v>
      </c>
      <c r="B2671" s="70" t="s">
        <v>3763</v>
      </c>
      <c r="C2671" s="70" t="s">
        <v>23707</v>
      </c>
      <c r="D2671" s="71">
        <v>0.93</v>
      </c>
      <c r="E2671" s="71">
        <v>26.282051299999999</v>
      </c>
    </row>
    <row r="2672" spans="1:5" x14ac:dyDescent="0.2">
      <c r="A2672" s="70" t="s">
        <v>3765</v>
      </c>
      <c r="B2672" s="70" t="s">
        <v>3764</v>
      </c>
      <c r="C2672" s="70" t="s">
        <v>3765</v>
      </c>
      <c r="D2672" s="71">
        <v>1.0529999999999999</v>
      </c>
      <c r="E2672" s="71">
        <v>17.380952400000002</v>
      </c>
    </row>
    <row r="2673" spans="1:5" x14ac:dyDescent="0.2">
      <c r="A2673" s="70" t="s">
        <v>3765</v>
      </c>
      <c r="B2673" s="70" t="s">
        <v>3764</v>
      </c>
      <c r="C2673" s="70" t="s">
        <v>3765</v>
      </c>
      <c r="D2673" s="71">
        <v>1.0529999999999999</v>
      </c>
      <c r="E2673" s="71">
        <v>7.6086957000000002</v>
      </c>
    </row>
    <row r="2674" spans="1:5" x14ac:dyDescent="0.2">
      <c r="A2674" s="70" t="s">
        <v>3767</v>
      </c>
      <c r="B2674" s="70" t="s">
        <v>3766</v>
      </c>
      <c r="C2674" s="70" t="s">
        <v>3767</v>
      </c>
      <c r="D2674" s="71">
        <v>1.0269999999999999</v>
      </c>
      <c r="E2674" s="71">
        <v>22.027971999999998</v>
      </c>
    </row>
    <row r="2675" spans="1:5" x14ac:dyDescent="0.2">
      <c r="A2675" s="70" t="s">
        <v>3769</v>
      </c>
      <c r="B2675" s="70" t="s">
        <v>3768</v>
      </c>
      <c r="C2675" s="70" t="s">
        <v>3769</v>
      </c>
      <c r="D2675" s="71">
        <v>1.046</v>
      </c>
      <c r="E2675" s="71">
        <v>14.25</v>
      </c>
    </row>
    <row r="2676" spans="1:5" x14ac:dyDescent="0.2">
      <c r="A2676" s="70" t="s">
        <v>3771</v>
      </c>
      <c r="B2676" s="70" t="s">
        <v>3770</v>
      </c>
      <c r="C2676" s="70" t="s">
        <v>3771</v>
      </c>
      <c r="D2676" s="71">
        <v>1.9710000000000001</v>
      </c>
      <c r="E2676" s="71">
        <v>22.043010800000001</v>
      </c>
    </row>
    <row r="2677" spans="1:5" x14ac:dyDescent="0.2">
      <c r="A2677" s="70" t="s">
        <v>3773</v>
      </c>
      <c r="B2677" s="70" t="s">
        <v>3772</v>
      </c>
      <c r="C2677" s="70" t="s">
        <v>3773</v>
      </c>
      <c r="D2677" s="71">
        <v>2.0230000000000001</v>
      </c>
      <c r="E2677" s="71">
        <v>50</v>
      </c>
    </row>
    <row r="2678" spans="1:5" x14ac:dyDescent="0.2">
      <c r="A2678" s="70" t="s">
        <v>3773</v>
      </c>
      <c r="B2678" s="70" t="s">
        <v>3772</v>
      </c>
      <c r="C2678" s="70" t="s">
        <v>3773</v>
      </c>
      <c r="D2678" s="71">
        <v>2.0230000000000001</v>
      </c>
      <c r="E2678" s="71">
        <v>27.898550700000001</v>
      </c>
    </row>
    <row r="2679" spans="1:5" x14ac:dyDescent="0.2">
      <c r="A2679" s="70" t="s">
        <v>3775</v>
      </c>
      <c r="B2679" s="70" t="s">
        <v>3774</v>
      </c>
      <c r="C2679" s="70" t="s">
        <v>3775</v>
      </c>
      <c r="D2679" s="71">
        <v>2.4279999999999999</v>
      </c>
      <c r="E2679" s="71">
        <v>38.1481481</v>
      </c>
    </row>
    <row r="2680" spans="1:5" x14ac:dyDescent="0.2">
      <c r="A2680" s="70" t="s">
        <v>3777</v>
      </c>
      <c r="B2680" s="70" t="s">
        <v>3776</v>
      </c>
      <c r="C2680" s="70" t="s">
        <v>3777</v>
      </c>
      <c r="D2680" s="71">
        <v>0.58299999999999996</v>
      </c>
      <c r="E2680" s="71">
        <v>9.9056604000000004</v>
      </c>
    </row>
    <row r="2681" spans="1:5" x14ac:dyDescent="0.2">
      <c r="A2681" s="70" t="s">
        <v>3777</v>
      </c>
      <c r="B2681" s="70" t="s">
        <v>3776</v>
      </c>
      <c r="C2681" s="70" t="s">
        <v>3777</v>
      </c>
      <c r="D2681" s="71">
        <v>0.58299999999999996</v>
      </c>
      <c r="E2681" s="71">
        <v>5.3030302999999996</v>
      </c>
    </row>
    <row r="2682" spans="1:5" x14ac:dyDescent="0.2">
      <c r="A2682" s="70" t="s">
        <v>3779</v>
      </c>
      <c r="B2682" s="70" t="s">
        <v>3778</v>
      </c>
      <c r="C2682" s="70" t="s">
        <v>3779</v>
      </c>
      <c r="D2682" s="71">
        <v>1.405</v>
      </c>
      <c r="E2682" s="71">
        <v>34.523809499999999</v>
      </c>
    </row>
    <row r="2683" spans="1:5" x14ac:dyDescent="0.2">
      <c r="A2683" s="70" t="s">
        <v>3781</v>
      </c>
      <c r="B2683" s="70" t="s">
        <v>3780</v>
      </c>
      <c r="C2683" s="70" t="s">
        <v>3781</v>
      </c>
      <c r="D2683" s="71">
        <v>0.81399999999999995</v>
      </c>
      <c r="E2683" s="71">
        <v>5.3703703999999997</v>
      </c>
    </row>
    <row r="2684" spans="1:5" x14ac:dyDescent="0.2">
      <c r="A2684" s="70" t="s">
        <v>3785</v>
      </c>
      <c r="B2684" s="70" t="s">
        <v>3784</v>
      </c>
      <c r="C2684" s="70" t="s">
        <v>3785</v>
      </c>
      <c r="D2684" s="71">
        <v>2.1</v>
      </c>
      <c r="E2684" s="71">
        <v>74.264705899999996</v>
      </c>
    </row>
    <row r="2685" spans="1:5" x14ac:dyDescent="0.2">
      <c r="A2685" s="70" t="s">
        <v>3785</v>
      </c>
      <c r="B2685" s="70" t="s">
        <v>3784</v>
      </c>
      <c r="C2685" s="70" t="s">
        <v>3785</v>
      </c>
      <c r="D2685" s="71">
        <v>2.1</v>
      </c>
      <c r="E2685" s="71">
        <v>56.707317099999997</v>
      </c>
    </row>
    <row r="2686" spans="1:5" x14ac:dyDescent="0.2">
      <c r="A2686" s="70" t="s">
        <v>3783</v>
      </c>
      <c r="B2686" s="70" t="s">
        <v>3782</v>
      </c>
      <c r="C2686" s="70" t="s">
        <v>3783</v>
      </c>
      <c r="D2686" s="71">
        <v>0.89500000000000002</v>
      </c>
      <c r="E2686" s="71">
        <v>24.117647099999999</v>
      </c>
    </row>
    <row r="2687" spans="1:5" x14ac:dyDescent="0.2">
      <c r="A2687" s="70" t="s">
        <v>3787</v>
      </c>
      <c r="B2687" s="70" t="s">
        <v>3786</v>
      </c>
      <c r="C2687" s="70" t="s">
        <v>3787</v>
      </c>
      <c r="D2687" s="71">
        <v>0.75900000000000001</v>
      </c>
      <c r="E2687" s="71">
        <v>26.190476199999999</v>
      </c>
    </row>
    <row r="2688" spans="1:5" x14ac:dyDescent="0.2">
      <c r="A2688" s="70" t="s">
        <v>3789</v>
      </c>
      <c r="B2688" s="70" t="s">
        <v>3788</v>
      </c>
      <c r="C2688" s="70" t="s">
        <v>3789</v>
      </c>
      <c r="D2688" s="71">
        <v>0.63200000000000001</v>
      </c>
      <c r="E2688" s="71">
        <v>15.725806499999999</v>
      </c>
    </row>
    <row r="2689" spans="1:5" x14ac:dyDescent="0.2">
      <c r="A2689" s="70" t="s">
        <v>20195</v>
      </c>
      <c r="B2689" s="70" t="s">
        <v>23708</v>
      </c>
      <c r="C2689" s="70" t="s">
        <v>20195</v>
      </c>
      <c r="D2689" s="12"/>
      <c r="E2689" s="12"/>
    </row>
    <row r="2690" spans="1:5" x14ac:dyDescent="0.2">
      <c r="A2690" s="70" t="s">
        <v>3791</v>
      </c>
      <c r="B2690" s="70" t="s">
        <v>3790</v>
      </c>
      <c r="C2690" s="70" t="s">
        <v>3791</v>
      </c>
      <c r="D2690" s="71">
        <v>1.633</v>
      </c>
      <c r="E2690" s="71">
        <v>45.604395599999997</v>
      </c>
    </row>
    <row r="2691" spans="1:5" x14ac:dyDescent="0.2">
      <c r="A2691" s="70" t="s">
        <v>3793</v>
      </c>
      <c r="B2691" s="70" t="s">
        <v>3792</v>
      </c>
      <c r="C2691" s="70" t="s">
        <v>3793</v>
      </c>
      <c r="D2691" s="71">
        <v>3.754</v>
      </c>
      <c r="E2691" s="71">
        <v>88.414634100000001</v>
      </c>
    </row>
    <row r="2692" spans="1:5" x14ac:dyDescent="0.2">
      <c r="A2692" s="70" t="s">
        <v>3793</v>
      </c>
      <c r="B2692" s="70" t="s">
        <v>3792</v>
      </c>
      <c r="C2692" s="70" t="s">
        <v>3793</v>
      </c>
      <c r="D2692" s="71">
        <v>3.754</v>
      </c>
      <c r="E2692" s="71">
        <v>60.450819699999997</v>
      </c>
    </row>
    <row r="2693" spans="1:5" x14ac:dyDescent="0.2">
      <c r="A2693" s="70" t="s">
        <v>3799</v>
      </c>
      <c r="B2693" s="70" t="s">
        <v>3798</v>
      </c>
      <c r="C2693" s="70" t="s">
        <v>3799</v>
      </c>
      <c r="D2693" s="71">
        <v>2.6949999999999998</v>
      </c>
      <c r="E2693" s="71">
        <v>70.121951199999998</v>
      </c>
    </row>
    <row r="2694" spans="1:5" x14ac:dyDescent="0.2">
      <c r="A2694" s="70" t="s">
        <v>3799</v>
      </c>
      <c r="B2694" s="70" t="s">
        <v>3798</v>
      </c>
      <c r="C2694" s="70" t="s">
        <v>3799</v>
      </c>
      <c r="D2694" s="71">
        <v>2.6949999999999998</v>
      </c>
      <c r="E2694" s="71">
        <v>35.450819699999997</v>
      </c>
    </row>
    <row r="2695" spans="1:5" x14ac:dyDescent="0.2">
      <c r="A2695" s="70" t="s">
        <v>3795</v>
      </c>
      <c r="B2695" s="70" t="s">
        <v>3794</v>
      </c>
      <c r="C2695" s="70" t="s">
        <v>3795</v>
      </c>
      <c r="D2695" s="71">
        <v>4.9880000000000004</v>
      </c>
      <c r="E2695" s="71">
        <v>73.975409799999994</v>
      </c>
    </row>
    <row r="2696" spans="1:5" x14ac:dyDescent="0.2">
      <c r="A2696" s="70" t="s">
        <v>3797</v>
      </c>
      <c r="B2696" s="70" t="s">
        <v>3796</v>
      </c>
      <c r="C2696" s="70" t="s">
        <v>3797</v>
      </c>
      <c r="D2696" s="71">
        <v>3.831</v>
      </c>
      <c r="E2696" s="71">
        <v>62.0901639</v>
      </c>
    </row>
    <row r="2697" spans="1:5" x14ac:dyDescent="0.2">
      <c r="A2697" s="70" t="s">
        <v>3801</v>
      </c>
      <c r="B2697" s="70" t="s">
        <v>3800</v>
      </c>
      <c r="C2697" s="70" t="s">
        <v>3801</v>
      </c>
      <c r="D2697" s="71">
        <v>2.0289999999999999</v>
      </c>
      <c r="E2697" s="71">
        <v>45.731707299999997</v>
      </c>
    </row>
    <row r="2698" spans="1:5" x14ac:dyDescent="0.2">
      <c r="A2698" s="70" t="s">
        <v>3801</v>
      </c>
      <c r="B2698" s="70" t="s">
        <v>3800</v>
      </c>
      <c r="C2698" s="70" t="s">
        <v>3801</v>
      </c>
      <c r="D2698" s="71">
        <v>2.0289999999999999</v>
      </c>
      <c r="E2698" s="71">
        <v>18.237704900000001</v>
      </c>
    </row>
    <row r="2699" spans="1:5" x14ac:dyDescent="0.2">
      <c r="A2699" s="70" t="s">
        <v>3803</v>
      </c>
      <c r="B2699" s="70" t="s">
        <v>3802</v>
      </c>
      <c r="C2699" s="70" t="s">
        <v>3803</v>
      </c>
      <c r="D2699" s="71">
        <v>1.9910000000000001</v>
      </c>
      <c r="E2699" s="71">
        <v>43.292682900000003</v>
      </c>
    </row>
    <row r="2700" spans="1:5" x14ac:dyDescent="0.2">
      <c r="A2700" s="70" t="s">
        <v>3803</v>
      </c>
      <c r="B2700" s="70" t="s">
        <v>3802</v>
      </c>
      <c r="C2700" s="70" t="s">
        <v>3803</v>
      </c>
      <c r="D2700" s="71">
        <v>1.9910000000000001</v>
      </c>
      <c r="E2700" s="71">
        <v>16.598360700000001</v>
      </c>
    </row>
    <row r="2701" spans="1:5" x14ac:dyDescent="0.2">
      <c r="A2701" s="70" t="s">
        <v>3805</v>
      </c>
      <c r="B2701" s="70" t="s">
        <v>3804</v>
      </c>
      <c r="C2701" s="70" t="s">
        <v>3805</v>
      </c>
      <c r="D2701" s="71">
        <v>1.71</v>
      </c>
      <c r="E2701" s="71">
        <v>47.265625</v>
      </c>
    </row>
    <row r="2702" spans="1:5" x14ac:dyDescent="0.2">
      <c r="A2702" s="70" t="s">
        <v>3805</v>
      </c>
      <c r="B2702" s="70" t="s">
        <v>3804</v>
      </c>
      <c r="C2702" s="70" t="s">
        <v>3805</v>
      </c>
      <c r="D2702" s="71">
        <v>1.71</v>
      </c>
      <c r="E2702" s="71">
        <v>31.097560999999999</v>
      </c>
    </row>
    <row r="2703" spans="1:5" x14ac:dyDescent="0.2">
      <c r="A2703" s="70" t="s">
        <v>3807</v>
      </c>
      <c r="B2703" s="70" t="s">
        <v>3806</v>
      </c>
      <c r="C2703" s="70" t="s">
        <v>3807</v>
      </c>
      <c r="D2703" s="71">
        <v>1.865</v>
      </c>
      <c r="E2703" s="71">
        <v>67.582417599999999</v>
      </c>
    </row>
    <row r="2704" spans="1:5" x14ac:dyDescent="0.2">
      <c r="A2704" s="70" t="s">
        <v>3807</v>
      </c>
      <c r="B2704" s="70" t="s">
        <v>3806</v>
      </c>
      <c r="C2704" s="70" t="s">
        <v>3807</v>
      </c>
      <c r="D2704" s="71">
        <v>1.865</v>
      </c>
      <c r="E2704" s="71">
        <v>59.615384599999999</v>
      </c>
    </row>
    <row r="2705" spans="1:5" x14ac:dyDescent="0.2">
      <c r="A2705" s="70" t="s">
        <v>3809</v>
      </c>
      <c r="B2705" s="70" t="s">
        <v>3808</v>
      </c>
      <c r="C2705" s="70" t="s">
        <v>3809</v>
      </c>
      <c r="D2705" s="71">
        <v>8.99</v>
      </c>
      <c r="E2705" s="71">
        <v>97.457627099999996</v>
      </c>
    </row>
    <row r="2706" spans="1:5" x14ac:dyDescent="0.2">
      <c r="A2706" s="70" t="s">
        <v>3809</v>
      </c>
      <c r="B2706" s="70" t="s">
        <v>3808</v>
      </c>
      <c r="C2706" s="70" t="s">
        <v>3809</v>
      </c>
      <c r="D2706" s="71">
        <v>8.99</v>
      </c>
      <c r="E2706" s="71">
        <v>96.753246799999999</v>
      </c>
    </row>
    <row r="2707" spans="1:5" x14ac:dyDescent="0.2">
      <c r="A2707" s="70" t="s">
        <v>3811</v>
      </c>
      <c r="B2707" s="70" t="s">
        <v>3810</v>
      </c>
      <c r="C2707" s="70" t="s">
        <v>3811</v>
      </c>
      <c r="D2707" s="71">
        <v>2.9409999999999998</v>
      </c>
      <c r="E2707" s="71">
        <v>57.371794899999998</v>
      </c>
    </row>
    <row r="2708" spans="1:5" x14ac:dyDescent="0.2">
      <c r="A2708" s="70" t="s">
        <v>3811</v>
      </c>
      <c r="B2708" s="70" t="s">
        <v>3810</v>
      </c>
      <c r="C2708" s="70" t="s">
        <v>3811</v>
      </c>
      <c r="D2708" s="71">
        <v>2.9409999999999998</v>
      </c>
      <c r="E2708" s="71">
        <v>52.824858800000001</v>
      </c>
    </row>
    <row r="2709" spans="1:5" x14ac:dyDescent="0.2">
      <c r="A2709" s="70" t="s">
        <v>3911</v>
      </c>
      <c r="B2709" s="70" t="s">
        <v>3910</v>
      </c>
      <c r="C2709" s="70" t="s">
        <v>3911</v>
      </c>
      <c r="D2709" s="71">
        <v>5.2999999999999999E-2</v>
      </c>
      <c r="E2709" s="71">
        <v>2.5</v>
      </c>
    </row>
    <row r="2710" spans="1:5" x14ac:dyDescent="0.2">
      <c r="A2710" s="70" t="s">
        <v>3813</v>
      </c>
      <c r="B2710" s="70" t="s">
        <v>3812</v>
      </c>
      <c r="C2710" s="70" t="s">
        <v>3813</v>
      </c>
      <c r="D2710" s="71">
        <v>3.3330000000000002</v>
      </c>
      <c r="E2710" s="71">
        <v>90.277777799999996</v>
      </c>
    </row>
    <row r="2711" spans="1:5" x14ac:dyDescent="0.2">
      <c r="A2711" s="70" t="s">
        <v>3815</v>
      </c>
      <c r="B2711" s="70" t="s">
        <v>3814</v>
      </c>
      <c r="C2711" s="70" t="s">
        <v>3815</v>
      </c>
      <c r="D2711" s="71">
        <v>1.306</v>
      </c>
      <c r="E2711" s="71">
        <v>21.428571399999999</v>
      </c>
    </row>
    <row r="2712" spans="1:5" x14ac:dyDescent="0.2">
      <c r="A2712" s="70" t="s">
        <v>3817</v>
      </c>
      <c r="B2712" s="70" t="s">
        <v>3816</v>
      </c>
      <c r="C2712" s="70" t="s">
        <v>3817</v>
      </c>
      <c r="D2712" s="71">
        <v>1.752</v>
      </c>
      <c r="E2712" s="71">
        <v>56.844106500000002</v>
      </c>
    </row>
    <row r="2713" spans="1:5" x14ac:dyDescent="0.2">
      <c r="A2713" s="70" t="s">
        <v>3819</v>
      </c>
      <c r="B2713" s="70" t="s">
        <v>3818</v>
      </c>
      <c r="C2713" s="70" t="s">
        <v>3819</v>
      </c>
      <c r="D2713" s="71">
        <v>2.1019999999999999</v>
      </c>
      <c r="E2713" s="71">
        <v>50.719424500000002</v>
      </c>
    </row>
    <row r="2714" spans="1:5" x14ac:dyDescent="0.2">
      <c r="A2714" s="70" t="s">
        <v>3851</v>
      </c>
      <c r="B2714" s="70" t="s">
        <v>3850</v>
      </c>
      <c r="C2714" s="70" t="s">
        <v>3851</v>
      </c>
      <c r="D2714" s="71">
        <v>0.89400000000000002</v>
      </c>
      <c r="E2714" s="71">
        <v>53.125</v>
      </c>
    </row>
    <row r="2715" spans="1:5" x14ac:dyDescent="0.2">
      <c r="A2715" s="70" t="s">
        <v>3879</v>
      </c>
      <c r="B2715" s="70" t="s">
        <v>3878</v>
      </c>
      <c r="C2715" s="70" t="s">
        <v>3879</v>
      </c>
      <c r="D2715" s="71">
        <v>2.605</v>
      </c>
      <c r="E2715" s="71">
        <v>96.031745999999998</v>
      </c>
    </row>
    <row r="2716" spans="1:5" x14ac:dyDescent="0.2">
      <c r="A2716" s="70" t="s">
        <v>3821</v>
      </c>
      <c r="B2716" s="70" t="s">
        <v>3820</v>
      </c>
      <c r="C2716" s="70" t="s">
        <v>3821</v>
      </c>
      <c r="D2716" s="71">
        <v>6.88</v>
      </c>
      <c r="E2716" s="71">
        <v>92.1875</v>
      </c>
    </row>
    <row r="2717" spans="1:5" x14ac:dyDescent="0.2">
      <c r="A2717" s="70" t="s">
        <v>3823</v>
      </c>
      <c r="B2717" s="70" t="s">
        <v>3822</v>
      </c>
      <c r="C2717" s="70" t="s">
        <v>3823</v>
      </c>
      <c r="D2717" s="71">
        <v>2.7120000000000002</v>
      </c>
      <c r="E2717" s="71">
        <v>70.689655200000004</v>
      </c>
    </row>
    <row r="2718" spans="1:5" x14ac:dyDescent="0.2">
      <c r="A2718" s="70" t="s">
        <v>3825</v>
      </c>
      <c r="B2718" s="70" t="s">
        <v>3824</v>
      </c>
      <c r="C2718" s="70" t="s">
        <v>3825</v>
      </c>
      <c r="D2718" s="71">
        <v>5.7910000000000004</v>
      </c>
      <c r="E2718" s="71">
        <v>81.762295100000003</v>
      </c>
    </row>
    <row r="2719" spans="1:5" x14ac:dyDescent="0.2">
      <c r="A2719" s="70" t="s">
        <v>3827</v>
      </c>
      <c r="B2719" s="70" t="s">
        <v>3826</v>
      </c>
      <c r="C2719" s="70" t="s">
        <v>3827</v>
      </c>
      <c r="D2719" s="71">
        <v>3.74</v>
      </c>
      <c r="E2719" s="71">
        <v>73.888888899999998</v>
      </c>
    </row>
    <row r="2720" spans="1:5" x14ac:dyDescent="0.2">
      <c r="A2720" s="70" t="s">
        <v>3829</v>
      </c>
      <c r="B2720" s="70" t="s">
        <v>3828</v>
      </c>
      <c r="C2720" s="70" t="s">
        <v>3829</v>
      </c>
      <c r="D2720" s="71">
        <v>2.5409999999999999</v>
      </c>
      <c r="E2720" s="71">
        <v>64.503816799999996</v>
      </c>
    </row>
    <row r="2721" spans="1:5" x14ac:dyDescent="0.2">
      <c r="A2721" s="70" t="s">
        <v>3831</v>
      </c>
      <c r="B2721" s="70" t="s">
        <v>3830</v>
      </c>
      <c r="C2721" s="70" t="s">
        <v>3831</v>
      </c>
      <c r="D2721" s="71">
        <v>2.6320000000000001</v>
      </c>
      <c r="E2721" s="71">
        <v>84.782608699999997</v>
      </c>
    </row>
    <row r="2722" spans="1:5" x14ac:dyDescent="0.2">
      <c r="A2722" s="70" t="s">
        <v>3833</v>
      </c>
      <c r="B2722" s="70" t="s">
        <v>3832</v>
      </c>
      <c r="C2722" s="70" t="s">
        <v>3833</v>
      </c>
      <c r="D2722" s="71">
        <v>7</v>
      </c>
      <c r="E2722" s="71">
        <v>94.852941200000004</v>
      </c>
    </row>
    <row r="2723" spans="1:5" x14ac:dyDescent="0.2">
      <c r="A2723" s="70" t="s">
        <v>3835</v>
      </c>
      <c r="B2723" s="70" t="s">
        <v>3834</v>
      </c>
      <c r="C2723" s="70" t="s">
        <v>3835</v>
      </c>
      <c r="D2723" s="71">
        <v>1.4139999999999999</v>
      </c>
      <c r="E2723" s="71">
        <v>30.5194805</v>
      </c>
    </row>
    <row r="2724" spans="1:5" x14ac:dyDescent="0.2">
      <c r="A2724" s="70" t="s">
        <v>3837</v>
      </c>
      <c r="B2724" s="70" t="s">
        <v>3836</v>
      </c>
      <c r="C2724" s="70" t="s">
        <v>3837</v>
      </c>
      <c r="D2724" s="71">
        <v>2.5059999999999998</v>
      </c>
      <c r="E2724" s="71">
        <v>74.166666699999993</v>
      </c>
    </row>
    <row r="2725" spans="1:5" x14ac:dyDescent="0.2">
      <c r="A2725" s="70" t="s">
        <v>3839</v>
      </c>
      <c r="B2725" s="70" t="s">
        <v>3838</v>
      </c>
      <c r="C2725" s="70" t="s">
        <v>3839</v>
      </c>
      <c r="D2725" s="71">
        <v>1.6040000000000001</v>
      </c>
      <c r="E2725" s="71">
        <v>51.520912500000001</v>
      </c>
    </row>
    <row r="2726" spans="1:5" x14ac:dyDescent="0.2">
      <c r="A2726" s="70" t="s">
        <v>3841</v>
      </c>
      <c r="B2726" s="70" t="s">
        <v>3840</v>
      </c>
      <c r="C2726" s="70" t="s">
        <v>3841</v>
      </c>
      <c r="D2726" s="71">
        <v>2.9510000000000001</v>
      </c>
      <c r="E2726" s="71">
        <v>88.403041799999997</v>
      </c>
    </row>
    <row r="2727" spans="1:5" x14ac:dyDescent="0.2">
      <c r="A2727" s="70" t="s">
        <v>3843</v>
      </c>
      <c r="B2727" s="70" t="s">
        <v>3842</v>
      </c>
      <c r="C2727" s="70" t="s">
        <v>3843</v>
      </c>
      <c r="D2727" s="71">
        <v>4.1900000000000004</v>
      </c>
      <c r="E2727" s="71">
        <v>92.105263199999996</v>
      </c>
    </row>
    <row r="2728" spans="1:5" x14ac:dyDescent="0.2">
      <c r="A2728" s="70" t="s">
        <v>3843</v>
      </c>
      <c r="B2728" s="70" t="s">
        <v>3842</v>
      </c>
      <c r="C2728" s="70" t="s">
        <v>3843</v>
      </c>
      <c r="D2728" s="71">
        <v>4.1900000000000004</v>
      </c>
      <c r="E2728" s="71">
        <v>83.333333300000007</v>
      </c>
    </row>
    <row r="2729" spans="1:5" x14ac:dyDescent="0.2">
      <c r="A2729" s="70" t="s">
        <v>3845</v>
      </c>
      <c r="B2729" s="70" t="s">
        <v>3844</v>
      </c>
      <c r="C2729" s="70" t="s">
        <v>3845</v>
      </c>
      <c r="D2729" s="71">
        <v>0.84499999999999997</v>
      </c>
      <c r="E2729" s="71">
        <v>12.5</v>
      </c>
    </row>
    <row r="2730" spans="1:5" x14ac:dyDescent="0.2">
      <c r="A2730" s="70" t="s">
        <v>3847</v>
      </c>
      <c r="B2730" s="70" t="s">
        <v>3846</v>
      </c>
      <c r="C2730" s="70" t="s">
        <v>3847</v>
      </c>
      <c r="D2730" s="71">
        <v>5.5179999999999998</v>
      </c>
      <c r="E2730" s="71">
        <v>82.236842100000004</v>
      </c>
    </row>
    <row r="2731" spans="1:5" x14ac:dyDescent="0.2">
      <c r="A2731" s="70" t="s">
        <v>3849</v>
      </c>
      <c r="B2731" s="70" t="s">
        <v>3848</v>
      </c>
      <c r="C2731" s="70" t="s">
        <v>3849</v>
      </c>
      <c r="D2731" s="71">
        <v>2.9169999999999998</v>
      </c>
      <c r="E2731" s="71">
        <v>71.374045800000005</v>
      </c>
    </row>
    <row r="2732" spans="1:5" x14ac:dyDescent="0.2">
      <c r="A2732" s="70" t="s">
        <v>3853</v>
      </c>
      <c r="B2732" s="70" t="s">
        <v>3852</v>
      </c>
      <c r="C2732" s="70" t="s">
        <v>3853</v>
      </c>
      <c r="D2732" s="71">
        <v>0.42899999999999999</v>
      </c>
      <c r="E2732" s="71">
        <v>8.7878787999999997</v>
      </c>
    </row>
    <row r="2733" spans="1:5" x14ac:dyDescent="0.2">
      <c r="A2733" s="70" t="s">
        <v>3855</v>
      </c>
      <c r="B2733" s="70" t="s">
        <v>3854</v>
      </c>
      <c r="C2733" s="70" t="s">
        <v>3855</v>
      </c>
      <c r="D2733" s="71">
        <v>2.0659999999999998</v>
      </c>
      <c r="E2733" s="71">
        <v>55</v>
      </c>
    </row>
    <row r="2734" spans="1:5" x14ac:dyDescent="0.2">
      <c r="A2734" s="70" t="s">
        <v>3857</v>
      </c>
      <c r="B2734" s="70" t="s">
        <v>3856</v>
      </c>
      <c r="C2734" s="70" t="s">
        <v>3857</v>
      </c>
      <c r="D2734" s="71">
        <v>0.92200000000000004</v>
      </c>
      <c r="E2734" s="71">
        <v>29.7619048</v>
      </c>
    </row>
    <row r="2735" spans="1:5" x14ac:dyDescent="0.2">
      <c r="A2735" s="70" t="s">
        <v>3859</v>
      </c>
      <c r="B2735" s="70" t="s">
        <v>3858</v>
      </c>
      <c r="C2735" s="70" t="s">
        <v>3859</v>
      </c>
      <c r="D2735" s="71">
        <v>3.0230000000000001</v>
      </c>
      <c r="E2735" s="71">
        <v>61.283185799999998</v>
      </c>
    </row>
    <row r="2736" spans="1:5" x14ac:dyDescent="0.2">
      <c r="A2736" s="70" t="s">
        <v>3859</v>
      </c>
      <c r="B2736" s="70" t="s">
        <v>3858</v>
      </c>
      <c r="C2736" s="70" t="s">
        <v>3859</v>
      </c>
      <c r="D2736" s="71">
        <v>3.0230000000000001</v>
      </c>
      <c r="E2736" s="71">
        <v>60.855263200000003</v>
      </c>
    </row>
    <row r="2737" spans="1:5" x14ac:dyDescent="0.2">
      <c r="A2737" s="70" t="s">
        <v>3861</v>
      </c>
      <c r="B2737" s="70" t="s">
        <v>3860</v>
      </c>
      <c r="C2737" s="70" t="s">
        <v>3861</v>
      </c>
      <c r="D2737" s="71">
        <v>2.3879999999999999</v>
      </c>
      <c r="E2737" s="71">
        <v>85.080645200000006</v>
      </c>
    </row>
    <row r="2738" spans="1:5" x14ac:dyDescent="0.2">
      <c r="A2738" s="70" t="s">
        <v>3861</v>
      </c>
      <c r="B2738" s="70" t="s">
        <v>3860</v>
      </c>
      <c r="C2738" s="70" t="s">
        <v>3861</v>
      </c>
      <c r="D2738" s="71">
        <v>2.3879999999999999</v>
      </c>
      <c r="E2738" s="71">
        <v>73.113207500000001</v>
      </c>
    </row>
    <row r="2739" spans="1:5" x14ac:dyDescent="0.2">
      <c r="A2739" s="70" t="s">
        <v>3861</v>
      </c>
      <c r="B2739" s="70" t="s">
        <v>3860</v>
      </c>
      <c r="C2739" s="70" t="s">
        <v>3861</v>
      </c>
      <c r="D2739" s="71">
        <v>2.3879999999999999</v>
      </c>
      <c r="E2739" s="71">
        <v>73.076923100000002</v>
      </c>
    </row>
    <row r="2740" spans="1:5" x14ac:dyDescent="0.2">
      <c r="A2740" s="70" t="s">
        <v>3861</v>
      </c>
      <c r="B2740" s="70" t="s">
        <v>3860</v>
      </c>
      <c r="C2740" s="70" t="s">
        <v>3861</v>
      </c>
      <c r="D2740" s="71">
        <v>2.3879999999999999</v>
      </c>
      <c r="E2740" s="71">
        <v>63.7931034</v>
      </c>
    </row>
    <row r="2741" spans="1:5" x14ac:dyDescent="0.2">
      <c r="A2741" s="70" t="s">
        <v>3863</v>
      </c>
      <c r="B2741" s="70" t="s">
        <v>3862</v>
      </c>
      <c r="C2741" s="70" t="s">
        <v>3863</v>
      </c>
      <c r="D2741" s="71">
        <v>0.85699999999999998</v>
      </c>
      <c r="E2741" s="71">
        <v>57.7922078</v>
      </c>
    </row>
    <row r="2742" spans="1:5" x14ac:dyDescent="0.2">
      <c r="A2742" s="70" t="s">
        <v>3865</v>
      </c>
      <c r="B2742" s="70" t="s">
        <v>3864</v>
      </c>
      <c r="C2742" s="70" t="s">
        <v>3865</v>
      </c>
      <c r="D2742" s="71">
        <v>0.58299999999999996</v>
      </c>
      <c r="E2742" s="71">
        <v>9.6958175000000004</v>
      </c>
    </row>
    <row r="2743" spans="1:5" x14ac:dyDescent="0.2">
      <c r="A2743" s="70" t="s">
        <v>3867</v>
      </c>
      <c r="B2743" s="70" t="s">
        <v>3866</v>
      </c>
      <c r="C2743" s="70" t="s">
        <v>3867</v>
      </c>
      <c r="D2743" s="71">
        <v>1.29</v>
      </c>
      <c r="E2743" s="71">
        <v>25</v>
      </c>
    </row>
    <row r="2744" spans="1:5" x14ac:dyDescent="0.2">
      <c r="A2744" s="70" t="s">
        <v>3867</v>
      </c>
      <c r="B2744" s="70" t="s">
        <v>3866</v>
      </c>
      <c r="C2744" s="70" t="s">
        <v>3867</v>
      </c>
      <c r="D2744" s="71">
        <v>1.29</v>
      </c>
      <c r="E2744" s="71">
        <v>12.5</v>
      </c>
    </row>
    <row r="2745" spans="1:5" x14ac:dyDescent="0.2">
      <c r="A2745" s="70" t="s">
        <v>3869</v>
      </c>
      <c r="B2745" s="70" t="s">
        <v>3868</v>
      </c>
      <c r="C2745" s="70" t="s">
        <v>3869</v>
      </c>
      <c r="D2745" s="71">
        <v>3.3340000000000001</v>
      </c>
      <c r="E2745" s="71">
        <v>55.617977500000002</v>
      </c>
    </row>
    <row r="2746" spans="1:5" x14ac:dyDescent="0.2">
      <c r="A2746" s="70" t="s">
        <v>3871</v>
      </c>
      <c r="B2746" s="70" t="s">
        <v>3870</v>
      </c>
      <c r="C2746" s="70" t="s">
        <v>3871</v>
      </c>
      <c r="D2746" s="71">
        <v>0.96</v>
      </c>
      <c r="E2746" s="71">
        <v>12.5</v>
      </c>
    </row>
    <row r="2747" spans="1:5" x14ac:dyDescent="0.2">
      <c r="A2747" s="70" t="s">
        <v>3873</v>
      </c>
      <c r="B2747" s="70" t="s">
        <v>3872</v>
      </c>
      <c r="C2747" s="70" t="s">
        <v>3873</v>
      </c>
      <c r="D2747" s="71">
        <v>3.6110000000000002</v>
      </c>
      <c r="E2747" s="71">
        <v>85.833333300000007</v>
      </c>
    </row>
    <row r="2748" spans="1:5" x14ac:dyDescent="0.2">
      <c r="A2748" s="70" t="s">
        <v>3875</v>
      </c>
      <c r="B2748" s="70" t="s">
        <v>3874</v>
      </c>
      <c r="C2748" s="70" t="s">
        <v>3875</v>
      </c>
      <c r="D2748" s="71">
        <v>1.0609999999999999</v>
      </c>
      <c r="E2748" s="71">
        <v>18.3333333</v>
      </c>
    </row>
    <row r="2749" spans="1:5" x14ac:dyDescent="0.2">
      <c r="A2749" s="70" t="s">
        <v>3875</v>
      </c>
      <c r="B2749" s="70" t="s">
        <v>3874</v>
      </c>
      <c r="C2749" s="70" t="s">
        <v>3875</v>
      </c>
      <c r="D2749" s="71">
        <v>1.0609999999999999</v>
      </c>
      <c r="E2749" s="71">
        <v>11.5384615</v>
      </c>
    </row>
    <row r="2750" spans="1:5" x14ac:dyDescent="0.2">
      <c r="A2750" s="70" t="s">
        <v>3877</v>
      </c>
      <c r="B2750" s="70" t="s">
        <v>3876</v>
      </c>
      <c r="C2750" s="70" t="s">
        <v>3877</v>
      </c>
      <c r="D2750" s="71">
        <v>7.73</v>
      </c>
      <c r="E2750" s="71">
        <v>96.8518519</v>
      </c>
    </row>
    <row r="2751" spans="1:5" x14ac:dyDescent="0.2">
      <c r="A2751" s="70" t="s">
        <v>3883</v>
      </c>
      <c r="B2751" s="70" t="s">
        <v>3882</v>
      </c>
      <c r="C2751" s="70" t="s">
        <v>3883</v>
      </c>
      <c r="D2751" s="71">
        <v>3.8109999999999999</v>
      </c>
      <c r="E2751" s="71">
        <v>95.277777799999996</v>
      </c>
    </row>
    <row r="2752" spans="1:5" x14ac:dyDescent="0.2">
      <c r="A2752" s="70" t="s">
        <v>3881</v>
      </c>
      <c r="B2752" s="70" t="s">
        <v>3880</v>
      </c>
      <c r="C2752" s="70" t="s">
        <v>3881</v>
      </c>
      <c r="D2752" s="71">
        <v>2.5390000000000001</v>
      </c>
      <c r="E2752" s="71">
        <v>85.789473700000002</v>
      </c>
    </row>
    <row r="2753" spans="1:5" x14ac:dyDescent="0.2">
      <c r="A2753" s="70" t="s">
        <v>3881</v>
      </c>
      <c r="B2753" s="70" t="s">
        <v>3880</v>
      </c>
      <c r="C2753" s="70" t="s">
        <v>3881</v>
      </c>
      <c r="D2753" s="71">
        <v>2.5390000000000001</v>
      </c>
      <c r="E2753" s="71">
        <v>81.388888899999998</v>
      </c>
    </row>
    <row r="2754" spans="1:5" x14ac:dyDescent="0.2">
      <c r="A2754" s="70" t="s">
        <v>3885</v>
      </c>
      <c r="B2754" s="70" t="s">
        <v>3884</v>
      </c>
      <c r="C2754" s="70" t="s">
        <v>3885</v>
      </c>
      <c r="D2754" s="71">
        <v>7.85</v>
      </c>
      <c r="E2754" s="71">
        <v>93.870967699999994</v>
      </c>
    </row>
    <row r="2755" spans="1:5" x14ac:dyDescent="0.2">
      <c r="A2755" s="70" t="s">
        <v>3887</v>
      </c>
      <c r="B2755" s="70" t="s">
        <v>3886</v>
      </c>
      <c r="C2755" s="70" t="s">
        <v>3887</v>
      </c>
      <c r="D2755" s="71">
        <v>3.2389999999999999</v>
      </c>
      <c r="E2755" s="71">
        <v>83.695652199999998</v>
      </c>
    </row>
    <row r="2756" spans="1:5" x14ac:dyDescent="0.2">
      <c r="A2756" s="70" t="s">
        <v>3889</v>
      </c>
      <c r="B2756" s="70" t="s">
        <v>3888</v>
      </c>
      <c r="C2756" s="70" t="s">
        <v>3889</v>
      </c>
      <c r="D2756" s="71">
        <v>2.1960000000000002</v>
      </c>
      <c r="E2756" s="71">
        <v>47.744360899999997</v>
      </c>
    </row>
    <row r="2757" spans="1:5" x14ac:dyDescent="0.2">
      <c r="A2757" s="70" t="s">
        <v>3891</v>
      </c>
      <c r="B2757" s="70" t="s">
        <v>3890</v>
      </c>
      <c r="C2757" s="70" t="s">
        <v>3891</v>
      </c>
      <c r="D2757" s="71">
        <v>1.306</v>
      </c>
      <c r="E2757" s="71">
        <v>33.650190100000003</v>
      </c>
    </row>
    <row r="2758" spans="1:5" x14ac:dyDescent="0.2">
      <c r="A2758" s="70" t="s">
        <v>3893</v>
      </c>
      <c r="B2758" s="70" t="s">
        <v>3892</v>
      </c>
      <c r="C2758" s="70" t="s">
        <v>3893</v>
      </c>
      <c r="D2758" s="71">
        <v>2.7360000000000002</v>
      </c>
      <c r="E2758" s="71">
        <v>80.46875</v>
      </c>
    </row>
    <row r="2759" spans="1:5" x14ac:dyDescent="0.2">
      <c r="A2759" s="70" t="s">
        <v>3895</v>
      </c>
      <c r="B2759" s="70" t="s">
        <v>3894</v>
      </c>
      <c r="C2759" s="70" t="s">
        <v>3895</v>
      </c>
      <c r="D2759" s="71">
        <v>1.4350000000000001</v>
      </c>
      <c r="E2759" s="71">
        <v>71.590909100000005</v>
      </c>
    </row>
    <row r="2760" spans="1:5" x14ac:dyDescent="0.2">
      <c r="A2760" s="70" t="s">
        <v>3897</v>
      </c>
      <c r="B2760" s="70" t="s">
        <v>3896</v>
      </c>
      <c r="C2760" s="70" t="s">
        <v>3897</v>
      </c>
      <c r="D2760" s="71">
        <v>2.9079999999999999</v>
      </c>
      <c r="E2760" s="71">
        <v>91.666666699999993</v>
      </c>
    </row>
    <row r="2761" spans="1:5" x14ac:dyDescent="0.2">
      <c r="A2761" s="70" t="s">
        <v>3899</v>
      </c>
      <c r="B2761" s="70" t="s">
        <v>3898</v>
      </c>
      <c r="C2761" s="70" t="s">
        <v>3899</v>
      </c>
      <c r="D2761" s="71">
        <v>1.782</v>
      </c>
      <c r="E2761" s="71">
        <v>63.6666667</v>
      </c>
    </row>
    <row r="2762" spans="1:5" x14ac:dyDescent="0.2">
      <c r="A2762" s="70" t="s">
        <v>3899</v>
      </c>
      <c r="B2762" s="70" t="s">
        <v>3898</v>
      </c>
      <c r="C2762" s="70" t="s">
        <v>3899</v>
      </c>
      <c r="D2762" s="71">
        <v>1.782</v>
      </c>
      <c r="E2762" s="71">
        <v>57.604562700000002</v>
      </c>
    </row>
    <row r="2763" spans="1:5" x14ac:dyDescent="0.2">
      <c r="A2763" s="70" t="s">
        <v>3901</v>
      </c>
      <c r="B2763" s="70" t="s">
        <v>3900</v>
      </c>
      <c r="C2763" s="70" t="s">
        <v>3901</v>
      </c>
      <c r="D2763" s="71">
        <v>12.022</v>
      </c>
      <c r="E2763" s="71">
        <v>99.411764700000006</v>
      </c>
    </row>
    <row r="2764" spans="1:5" x14ac:dyDescent="0.2">
      <c r="A2764" s="70" t="s">
        <v>3903</v>
      </c>
      <c r="B2764" s="70" t="s">
        <v>3902</v>
      </c>
      <c r="C2764" s="70" t="s">
        <v>3903</v>
      </c>
      <c r="D2764" s="71">
        <v>5.6760000000000002</v>
      </c>
      <c r="E2764" s="71">
        <v>96.904761899999997</v>
      </c>
    </row>
    <row r="2765" spans="1:5" x14ac:dyDescent="0.2">
      <c r="A2765" s="70" t="s">
        <v>3905</v>
      </c>
      <c r="B2765" s="70" t="s">
        <v>3904</v>
      </c>
      <c r="C2765" s="70" t="s">
        <v>3905</v>
      </c>
      <c r="D2765" s="71">
        <v>2.835</v>
      </c>
      <c r="E2765" s="71">
        <v>73.030303000000004</v>
      </c>
    </row>
    <row r="2766" spans="1:5" x14ac:dyDescent="0.2">
      <c r="A2766" s="70" t="s">
        <v>3907</v>
      </c>
      <c r="B2766" s="70" t="s">
        <v>3906</v>
      </c>
      <c r="C2766" s="70" t="s">
        <v>3907</v>
      </c>
      <c r="D2766" s="71">
        <v>1.111</v>
      </c>
      <c r="E2766" s="71">
        <v>41.388888899999998</v>
      </c>
    </row>
    <row r="2767" spans="1:5" x14ac:dyDescent="0.2">
      <c r="A2767" s="70" t="s">
        <v>3909</v>
      </c>
      <c r="B2767" s="70" t="s">
        <v>3908</v>
      </c>
      <c r="C2767" s="70" t="s">
        <v>3909</v>
      </c>
      <c r="D2767" s="71">
        <v>1.5369999999999999</v>
      </c>
      <c r="E2767" s="71">
        <v>57.936507900000002</v>
      </c>
    </row>
    <row r="2768" spans="1:5" x14ac:dyDescent="0.2">
      <c r="A2768" s="70" t="s">
        <v>3913</v>
      </c>
      <c r="B2768" s="70" t="s">
        <v>3912</v>
      </c>
      <c r="C2768" s="70" t="s">
        <v>3913</v>
      </c>
      <c r="D2768" s="71">
        <v>0.65300000000000002</v>
      </c>
      <c r="E2768" s="71">
        <v>15.1709402</v>
      </c>
    </row>
    <row r="2769" spans="1:5" x14ac:dyDescent="0.2">
      <c r="A2769" s="70" t="s">
        <v>3915</v>
      </c>
      <c r="B2769" s="70" t="s">
        <v>3914</v>
      </c>
      <c r="C2769" s="70" t="s">
        <v>3915</v>
      </c>
      <c r="D2769" s="71">
        <v>1.0449999999999999</v>
      </c>
      <c r="E2769" s="71">
        <v>32.142857100000001</v>
      </c>
    </row>
    <row r="2770" spans="1:5" x14ac:dyDescent="0.2">
      <c r="A2770" s="70" t="s">
        <v>3917</v>
      </c>
      <c r="B2770" s="70" t="s">
        <v>3916</v>
      </c>
      <c r="C2770" s="70" t="s">
        <v>3917</v>
      </c>
      <c r="D2770" s="71">
        <v>7.8</v>
      </c>
      <c r="E2770" s="71">
        <v>99.056603800000005</v>
      </c>
    </row>
    <row r="2771" spans="1:5" x14ac:dyDescent="0.2">
      <c r="A2771" s="70" t="s">
        <v>3919</v>
      </c>
      <c r="B2771" s="70" t="s">
        <v>3918</v>
      </c>
      <c r="C2771" s="70" t="s">
        <v>3919</v>
      </c>
      <c r="D2771" s="71">
        <v>2.5249999999999999</v>
      </c>
      <c r="E2771" s="71">
        <v>51.991150400000002</v>
      </c>
    </row>
    <row r="2772" spans="1:5" x14ac:dyDescent="0.2">
      <c r="A2772" s="70" t="s">
        <v>3919</v>
      </c>
      <c r="B2772" s="70" t="s">
        <v>3918</v>
      </c>
      <c r="C2772" s="70" t="s">
        <v>3919</v>
      </c>
      <c r="D2772" s="71">
        <v>2.5249999999999999</v>
      </c>
      <c r="E2772" s="71">
        <v>50.986842099999997</v>
      </c>
    </row>
    <row r="2773" spans="1:5" x14ac:dyDescent="0.2">
      <c r="A2773" s="70" t="s">
        <v>3921</v>
      </c>
      <c r="B2773" s="70" t="s">
        <v>3920</v>
      </c>
      <c r="C2773" s="70" t="s">
        <v>3921</v>
      </c>
      <c r="D2773" s="71">
        <v>1.653</v>
      </c>
      <c r="E2773" s="71">
        <v>52.777777800000003</v>
      </c>
    </row>
    <row r="2774" spans="1:5" x14ac:dyDescent="0.2">
      <c r="A2774" s="70" t="s">
        <v>3075</v>
      </c>
      <c r="B2774" s="70" t="s">
        <v>23709</v>
      </c>
      <c r="C2774" s="70" t="s">
        <v>3075</v>
      </c>
      <c r="D2774" s="71">
        <v>0.57899999999999996</v>
      </c>
      <c r="E2774" s="71">
        <v>4.75</v>
      </c>
    </row>
    <row r="2775" spans="1:5" x14ac:dyDescent="0.2">
      <c r="A2775" s="70" t="s">
        <v>3923</v>
      </c>
      <c r="B2775" s="70" t="s">
        <v>3922</v>
      </c>
      <c r="C2775" s="70" t="s">
        <v>3923</v>
      </c>
      <c r="D2775" s="71">
        <v>0.11</v>
      </c>
      <c r="E2775" s="71">
        <v>0.79365079999999999</v>
      </c>
    </row>
    <row r="2776" spans="1:5" x14ac:dyDescent="0.2">
      <c r="A2776" s="70" t="s">
        <v>3925</v>
      </c>
      <c r="B2776" s="70" t="s">
        <v>3924</v>
      </c>
      <c r="C2776" s="70" t="s">
        <v>3925</v>
      </c>
      <c r="D2776" s="71">
        <v>0.64900000000000002</v>
      </c>
      <c r="E2776" s="71">
        <v>25</v>
      </c>
    </row>
    <row r="2777" spans="1:5" x14ac:dyDescent="0.2">
      <c r="A2777" s="70" t="s">
        <v>3927</v>
      </c>
      <c r="B2777" s="70" t="s">
        <v>3926</v>
      </c>
      <c r="C2777" s="70" t="s">
        <v>3927</v>
      </c>
      <c r="D2777" s="71">
        <v>4.9710000000000001</v>
      </c>
      <c r="E2777" s="71">
        <v>97.388059699999999</v>
      </c>
    </row>
    <row r="2778" spans="1:5" x14ac:dyDescent="0.2">
      <c r="A2778" s="70" t="s">
        <v>3927</v>
      </c>
      <c r="B2778" s="70" t="s">
        <v>3926</v>
      </c>
      <c r="C2778" s="70" t="s">
        <v>3927</v>
      </c>
      <c r="D2778" s="71">
        <v>4.9710000000000001</v>
      </c>
      <c r="E2778" s="71">
        <v>91.269841299999996</v>
      </c>
    </row>
    <row r="2779" spans="1:5" x14ac:dyDescent="0.2">
      <c r="A2779" s="70" t="s">
        <v>3927</v>
      </c>
      <c r="B2779" s="70" t="s">
        <v>3926</v>
      </c>
      <c r="C2779" s="70" t="s">
        <v>3927</v>
      </c>
      <c r="D2779" s="71">
        <v>4.9710000000000001</v>
      </c>
      <c r="E2779" s="71">
        <v>78.301886800000005</v>
      </c>
    </row>
    <row r="2780" spans="1:5" x14ac:dyDescent="0.2">
      <c r="A2780" s="70" t="s">
        <v>3929</v>
      </c>
      <c r="B2780" s="70" t="s">
        <v>3928</v>
      </c>
      <c r="C2780" s="70" t="s">
        <v>3929</v>
      </c>
      <c r="D2780" s="71">
        <v>3.887</v>
      </c>
      <c r="E2780" s="71">
        <v>81.746031700000003</v>
      </c>
    </row>
    <row r="2781" spans="1:5" x14ac:dyDescent="0.2">
      <c r="A2781" s="70" t="s">
        <v>3931</v>
      </c>
      <c r="B2781" s="70" t="s">
        <v>3930</v>
      </c>
      <c r="C2781" s="70" t="s">
        <v>3931</v>
      </c>
      <c r="D2781" s="71">
        <v>1.4</v>
      </c>
      <c r="E2781" s="71">
        <v>35.714285699999998</v>
      </c>
    </row>
    <row r="2782" spans="1:5" x14ac:dyDescent="0.2">
      <c r="A2782" s="70" t="s">
        <v>3933</v>
      </c>
      <c r="B2782" s="70" t="s">
        <v>3932</v>
      </c>
      <c r="C2782" s="70" t="s">
        <v>3933</v>
      </c>
      <c r="D2782" s="71">
        <v>2.472</v>
      </c>
      <c r="E2782" s="71">
        <v>67.460317500000002</v>
      </c>
    </row>
    <row r="2783" spans="1:5" x14ac:dyDescent="0.2">
      <c r="A2783" s="70" t="s">
        <v>3933</v>
      </c>
      <c r="B2783" s="70" t="s">
        <v>3932</v>
      </c>
      <c r="C2783" s="70" t="s">
        <v>3933</v>
      </c>
      <c r="D2783" s="71">
        <v>2.472</v>
      </c>
      <c r="E2783" s="71">
        <v>64.754098400000004</v>
      </c>
    </row>
    <row r="2784" spans="1:5" x14ac:dyDescent="0.2">
      <c r="A2784" s="70" t="s">
        <v>2984</v>
      </c>
      <c r="B2784" s="70" t="s">
        <v>2983</v>
      </c>
      <c r="C2784" s="70" t="s">
        <v>2984</v>
      </c>
      <c r="D2784" s="71">
        <v>7.4999999999999997E-2</v>
      </c>
      <c r="E2784" s="71">
        <v>0.30303029999999997</v>
      </c>
    </row>
    <row r="2785" spans="1:5" x14ac:dyDescent="0.2">
      <c r="A2785" s="70" t="s">
        <v>3075</v>
      </c>
      <c r="B2785" s="70" t="s">
        <v>3074</v>
      </c>
      <c r="C2785" s="70" t="s">
        <v>3075</v>
      </c>
      <c r="D2785" s="71">
        <v>1.5</v>
      </c>
      <c r="E2785" s="71">
        <v>28.25</v>
      </c>
    </row>
    <row r="2786" spans="1:5" x14ac:dyDescent="0.2">
      <c r="A2786" s="70" t="s">
        <v>23710</v>
      </c>
      <c r="B2786" s="70" t="s">
        <v>23711</v>
      </c>
      <c r="C2786" s="70" t="s">
        <v>23710</v>
      </c>
      <c r="D2786" s="71">
        <v>0.25</v>
      </c>
      <c r="E2786" s="71">
        <v>2.6881719999999998</v>
      </c>
    </row>
    <row r="2787" spans="1:5" x14ac:dyDescent="0.2">
      <c r="A2787" s="70" t="s">
        <v>3079</v>
      </c>
      <c r="B2787" s="70" t="s">
        <v>3078</v>
      </c>
      <c r="C2787" s="70" t="s">
        <v>3079</v>
      </c>
      <c r="D2787" s="71">
        <v>0.318</v>
      </c>
      <c r="E2787" s="71">
        <v>4.4753086</v>
      </c>
    </row>
    <row r="2788" spans="1:5" x14ac:dyDescent="0.2">
      <c r="A2788" s="70" t="s">
        <v>3069</v>
      </c>
      <c r="B2788" s="70" t="s">
        <v>3068</v>
      </c>
      <c r="C2788" s="70" t="s">
        <v>3069</v>
      </c>
      <c r="D2788" s="71">
        <v>1.2410000000000001</v>
      </c>
      <c r="E2788" s="71">
        <v>54.038461499999997</v>
      </c>
    </row>
    <row r="2789" spans="1:5" x14ac:dyDescent="0.2">
      <c r="A2789" s="70" t="s">
        <v>3002</v>
      </c>
      <c r="B2789" s="70" t="s">
        <v>3001</v>
      </c>
      <c r="C2789" s="70" t="s">
        <v>3002</v>
      </c>
      <c r="D2789" s="71">
        <v>0.91200000000000003</v>
      </c>
      <c r="E2789" s="71">
        <v>3.4836065999999999</v>
      </c>
    </row>
    <row r="2790" spans="1:5" x14ac:dyDescent="0.2">
      <c r="A2790" s="70" t="s">
        <v>3061</v>
      </c>
      <c r="B2790" s="70" t="s">
        <v>3060</v>
      </c>
      <c r="C2790" s="70" t="s">
        <v>3061</v>
      </c>
      <c r="D2790" s="71">
        <v>0.33300000000000002</v>
      </c>
      <c r="E2790" s="71">
        <v>4.7839505999999998</v>
      </c>
    </row>
    <row r="2791" spans="1:5" x14ac:dyDescent="0.2">
      <c r="A2791" s="70" t="s">
        <v>3008</v>
      </c>
      <c r="B2791" s="70" t="s">
        <v>3007</v>
      </c>
      <c r="C2791" s="70" t="s">
        <v>3008</v>
      </c>
      <c r="D2791" s="71">
        <v>2.6019999999999999</v>
      </c>
      <c r="E2791" s="71">
        <v>60.75</v>
      </c>
    </row>
    <row r="2792" spans="1:5" x14ac:dyDescent="0.2">
      <c r="A2792" s="70" t="s">
        <v>3008</v>
      </c>
      <c r="B2792" s="70" t="s">
        <v>3007</v>
      </c>
      <c r="C2792" s="70" t="s">
        <v>3008</v>
      </c>
      <c r="D2792" s="71">
        <v>2.6019999999999999</v>
      </c>
      <c r="E2792" s="71">
        <v>55.128205100000002</v>
      </c>
    </row>
    <row r="2793" spans="1:5" x14ac:dyDescent="0.2">
      <c r="A2793" s="70" t="s">
        <v>3010</v>
      </c>
      <c r="B2793" s="70" t="s">
        <v>3009</v>
      </c>
      <c r="C2793" s="70" t="s">
        <v>3010</v>
      </c>
      <c r="D2793" s="71">
        <v>0.33300000000000002</v>
      </c>
      <c r="E2793" s="71">
        <v>3.9083557999999998</v>
      </c>
    </row>
    <row r="2794" spans="1:5" x14ac:dyDescent="0.2">
      <c r="A2794" s="70" t="s">
        <v>3012</v>
      </c>
      <c r="B2794" s="70" t="s">
        <v>3011</v>
      </c>
      <c r="C2794" s="70" t="s">
        <v>3012</v>
      </c>
      <c r="D2794" s="71">
        <v>3.0409999999999999</v>
      </c>
      <c r="E2794" s="71">
        <v>75.641025600000006</v>
      </c>
    </row>
    <row r="2795" spans="1:5" x14ac:dyDescent="0.2">
      <c r="A2795" s="70" t="s">
        <v>3012</v>
      </c>
      <c r="B2795" s="70" t="s">
        <v>3011</v>
      </c>
      <c r="C2795" s="70" t="s">
        <v>3012</v>
      </c>
      <c r="D2795" s="71">
        <v>3.0409999999999999</v>
      </c>
      <c r="E2795" s="71">
        <v>72.75</v>
      </c>
    </row>
    <row r="2796" spans="1:5" x14ac:dyDescent="0.2">
      <c r="A2796" s="70" t="s">
        <v>3012</v>
      </c>
      <c r="B2796" s="70" t="s">
        <v>3011</v>
      </c>
      <c r="C2796" s="70" t="s">
        <v>3012</v>
      </c>
      <c r="D2796" s="71">
        <v>3.0409999999999999</v>
      </c>
      <c r="E2796" s="71">
        <v>51.886792499999999</v>
      </c>
    </row>
    <row r="2797" spans="1:5" x14ac:dyDescent="0.2">
      <c r="A2797" s="70" t="s">
        <v>3014</v>
      </c>
      <c r="B2797" s="70" t="s">
        <v>3013</v>
      </c>
      <c r="C2797" s="70" t="s">
        <v>3014</v>
      </c>
      <c r="D2797" s="71">
        <v>1.8140000000000001</v>
      </c>
      <c r="E2797" s="71">
        <v>70.792079200000003</v>
      </c>
    </row>
    <row r="2798" spans="1:5" x14ac:dyDescent="0.2">
      <c r="A2798" s="70" t="s">
        <v>3016</v>
      </c>
      <c r="B2798" s="70" t="s">
        <v>3015</v>
      </c>
      <c r="C2798" s="70" t="s">
        <v>3016</v>
      </c>
      <c r="D2798" s="71">
        <v>1.657</v>
      </c>
      <c r="E2798" s="71">
        <v>29.245283000000001</v>
      </c>
    </row>
    <row r="2799" spans="1:5" x14ac:dyDescent="0.2">
      <c r="A2799" s="70" t="s">
        <v>3016</v>
      </c>
      <c r="B2799" s="70" t="s">
        <v>3015</v>
      </c>
      <c r="C2799" s="70" t="s">
        <v>3016</v>
      </c>
      <c r="D2799" s="71">
        <v>1.657</v>
      </c>
      <c r="E2799" s="71">
        <v>11.413043500000001</v>
      </c>
    </row>
    <row r="2800" spans="1:5" x14ac:dyDescent="0.2">
      <c r="A2800" s="70" t="s">
        <v>3020</v>
      </c>
      <c r="B2800" s="70" t="s">
        <v>3019</v>
      </c>
      <c r="C2800" s="70" t="s">
        <v>3020</v>
      </c>
      <c r="D2800" s="71">
        <v>0.77500000000000002</v>
      </c>
      <c r="E2800" s="71">
        <v>6.1594202999999998</v>
      </c>
    </row>
    <row r="2801" spans="1:5" x14ac:dyDescent="0.2">
      <c r="A2801" s="70" t="s">
        <v>3028</v>
      </c>
      <c r="B2801" s="70" t="s">
        <v>3027</v>
      </c>
      <c r="C2801" s="70" t="s">
        <v>3028</v>
      </c>
      <c r="D2801" s="71">
        <v>1.2829999999999999</v>
      </c>
      <c r="E2801" s="71">
        <v>33.636363600000003</v>
      </c>
    </row>
    <row r="2802" spans="1:5" x14ac:dyDescent="0.2">
      <c r="A2802" s="70" t="s">
        <v>3028</v>
      </c>
      <c r="B2802" s="70" t="s">
        <v>3027</v>
      </c>
      <c r="C2802" s="70" t="s">
        <v>3028</v>
      </c>
      <c r="D2802" s="71">
        <v>1.2829999999999999</v>
      </c>
      <c r="E2802" s="71">
        <v>19.75</v>
      </c>
    </row>
    <row r="2803" spans="1:5" x14ac:dyDescent="0.2">
      <c r="A2803" s="70" t="s">
        <v>3032</v>
      </c>
      <c r="B2803" s="70" t="s">
        <v>3031</v>
      </c>
      <c r="C2803" s="70" t="s">
        <v>3032</v>
      </c>
      <c r="D2803" s="71">
        <v>1.4139999999999999</v>
      </c>
      <c r="E2803" s="71">
        <v>81.1688312</v>
      </c>
    </row>
    <row r="2804" spans="1:5" x14ac:dyDescent="0.2">
      <c r="A2804" s="70" t="s">
        <v>3032</v>
      </c>
      <c r="B2804" s="70" t="s">
        <v>3031</v>
      </c>
      <c r="C2804" s="70" t="s">
        <v>3032</v>
      </c>
      <c r="D2804" s="71">
        <v>1.4139999999999999</v>
      </c>
      <c r="E2804" s="71">
        <v>50</v>
      </c>
    </row>
    <row r="2805" spans="1:5" x14ac:dyDescent="0.2">
      <c r="A2805" s="70" t="s">
        <v>3034</v>
      </c>
      <c r="B2805" s="70" t="s">
        <v>3033</v>
      </c>
      <c r="C2805" s="70" t="s">
        <v>3034</v>
      </c>
      <c r="D2805" s="71">
        <v>1.1000000000000001</v>
      </c>
      <c r="E2805" s="71">
        <v>46.039603999999997</v>
      </c>
    </row>
    <row r="2806" spans="1:5" x14ac:dyDescent="0.2">
      <c r="A2806" s="70" t="s">
        <v>3041</v>
      </c>
      <c r="B2806" s="70" t="s">
        <v>3040</v>
      </c>
      <c r="C2806" s="70" t="s">
        <v>3041</v>
      </c>
      <c r="D2806" s="71">
        <v>0.58599999999999997</v>
      </c>
      <c r="E2806" s="71">
        <v>33.116883100000003</v>
      </c>
    </row>
    <row r="2807" spans="1:5" x14ac:dyDescent="0.2">
      <c r="A2807" s="70" t="s">
        <v>3053</v>
      </c>
      <c r="B2807" s="70" t="s">
        <v>3052</v>
      </c>
      <c r="C2807" s="70" t="s">
        <v>3053</v>
      </c>
      <c r="D2807" s="71">
        <v>1.4319999999999999</v>
      </c>
      <c r="E2807" s="71">
        <v>49.528301900000002</v>
      </c>
    </row>
    <row r="2808" spans="1:5" x14ac:dyDescent="0.2">
      <c r="A2808" s="70" t="s">
        <v>3053</v>
      </c>
      <c r="B2808" s="70" t="s">
        <v>3052</v>
      </c>
      <c r="C2808" s="70" t="s">
        <v>3053</v>
      </c>
      <c r="D2808" s="71">
        <v>1.4319999999999999</v>
      </c>
      <c r="E2808" s="71">
        <v>35.606060599999999</v>
      </c>
    </row>
    <row r="2809" spans="1:5" x14ac:dyDescent="0.2">
      <c r="A2809" s="70" t="s">
        <v>3055</v>
      </c>
      <c r="B2809" s="70" t="s">
        <v>3054</v>
      </c>
      <c r="C2809" s="70" t="s">
        <v>3055</v>
      </c>
      <c r="D2809" s="71">
        <v>1.3919999999999999</v>
      </c>
      <c r="E2809" s="71">
        <v>20.859872599999999</v>
      </c>
    </row>
    <row r="2810" spans="1:5" x14ac:dyDescent="0.2">
      <c r="A2810" s="70" t="s">
        <v>3057</v>
      </c>
      <c r="B2810" s="70" t="s">
        <v>3056</v>
      </c>
      <c r="C2810" s="70" t="s">
        <v>3057</v>
      </c>
      <c r="D2810" s="71">
        <v>1.8120000000000001</v>
      </c>
      <c r="E2810" s="71">
        <v>53.389830500000002</v>
      </c>
    </row>
    <row r="2811" spans="1:5" x14ac:dyDescent="0.2">
      <c r="A2811" s="70" t="s">
        <v>3057</v>
      </c>
      <c r="B2811" s="70" t="s">
        <v>3056</v>
      </c>
      <c r="C2811" s="70" t="s">
        <v>3057</v>
      </c>
      <c r="D2811" s="71">
        <v>1.8120000000000001</v>
      </c>
      <c r="E2811" s="71">
        <v>42.473118300000003</v>
      </c>
    </row>
    <row r="2812" spans="1:5" x14ac:dyDescent="0.2">
      <c r="A2812" s="70" t="s">
        <v>3059</v>
      </c>
      <c r="B2812" s="70" t="s">
        <v>3058</v>
      </c>
      <c r="C2812" s="70" t="s">
        <v>3059</v>
      </c>
      <c r="D2812" s="71">
        <v>2.2410000000000001</v>
      </c>
      <c r="E2812" s="71">
        <v>94.907407399999997</v>
      </c>
    </row>
    <row r="2813" spans="1:5" x14ac:dyDescent="0.2">
      <c r="A2813" s="70" t="s">
        <v>3085</v>
      </c>
      <c r="B2813" s="70" t="s">
        <v>3084</v>
      </c>
      <c r="C2813" s="70" t="s">
        <v>3085</v>
      </c>
      <c r="D2813" s="71">
        <v>0.40600000000000003</v>
      </c>
      <c r="E2813" s="71">
        <v>16.6666667</v>
      </c>
    </row>
    <row r="2814" spans="1:5" x14ac:dyDescent="0.2">
      <c r="A2814" s="70" t="s">
        <v>3085</v>
      </c>
      <c r="B2814" s="70" t="s">
        <v>3084</v>
      </c>
      <c r="C2814" s="70" t="s">
        <v>3085</v>
      </c>
      <c r="D2814" s="71">
        <v>0.40600000000000003</v>
      </c>
      <c r="E2814" s="71">
        <v>7.2530863999999999</v>
      </c>
    </row>
    <row r="2815" spans="1:5" x14ac:dyDescent="0.2">
      <c r="A2815" s="70" t="s">
        <v>2986</v>
      </c>
      <c r="B2815" s="70" t="s">
        <v>2985</v>
      </c>
      <c r="C2815" s="70" t="s">
        <v>2986</v>
      </c>
      <c r="D2815" s="71">
        <v>1.3240000000000001</v>
      </c>
      <c r="E2815" s="71">
        <v>79.783950599999997</v>
      </c>
    </row>
    <row r="2816" spans="1:5" x14ac:dyDescent="0.2">
      <c r="A2816" s="70" t="s">
        <v>2988</v>
      </c>
      <c r="B2816" s="70" t="s">
        <v>2987</v>
      </c>
      <c r="C2816" s="70" t="s">
        <v>2988</v>
      </c>
      <c r="D2816" s="71">
        <v>9.3840000000000003</v>
      </c>
      <c r="E2816" s="71">
        <v>98.387096799999995</v>
      </c>
    </row>
    <row r="2817" spans="1:5" x14ac:dyDescent="0.2">
      <c r="A2817" s="70" t="s">
        <v>2990</v>
      </c>
      <c r="B2817" s="70" t="s">
        <v>2989</v>
      </c>
      <c r="C2817" s="70" t="s">
        <v>2990</v>
      </c>
      <c r="D2817" s="71">
        <v>2.5</v>
      </c>
      <c r="E2817" s="71">
        <v>72.033898300000004</v>
      </c>
    </row>
    <row r="2818" spans="1:5" x14ac:dyDescent="0.2">
      <c r="A2818" s="70" t="s">
        <v>2990</v>
      </c>
      <c r="B2818" s="70" t="s">
        <v>2989</v>
      </c>
      <c r="C2818" s="70" t="s">
        <v>2990</v>
      </c>
      <c r="D2818" s="71">
        <v>2.5</v>
      </c>
      <c r="E2818" s="71">
        <v>60.4166667</v>
      </c>
    </row>
    <row r="2819" spans="1:5" x14ac:dyDescent="0.2">
      <c r="A2819" s="70" t="s">
        <v>2994</v>
      </c>
      <c r="B2819" s="70" t="s">
        <v>2993</v>
      </c>
      <c r="C2819" s="70" t="s">
        <v>2994</v>
      </c>
      <c r="D2819" s="71">
        <v>1.367</v>
      </c>
      <c r="E2819" s="71">
        <v>54.210526299999998</v>
      </c>
    </row>
    <row r="2820" spans="1:5" x14ac:dyDescent="0.2">
      <c r="A2820" s="70" t="s">
        <v>2994</v>
      </c>
      <c r="B2820" s="70" t="s">
        <v>2993</v>
      </c>
      <c r="C2820" s="70" t="s">
        <v>2994</v>
      </c>
      <c r="D2820" s="71">
        <v>1.367</v>
      </c>
      <c r="E2820" s="71">
        <v>42.045454499999998</v>
      </c>
    </row>
    <row r="2821" spans="1:5" x14ac:dyDescent="0.2">
      <c r="A2821" s="70" t="s">
        <v>2996</v>
      </c>
      <c r="B2821" s="70" t="s">
        <v>2995</v>
      </c>
      <c r="C2821" s="70" t="s">
        <v>2996</v>
      </c>
      <c r="D2821" s="71">
        <v>0.54200000000000004</v>
      </c>
      <c r="E2821" s="71">
        <v>23.611111099999999</v>
      </c>
    </row>
    <row r="2822" spans="1:5" x14ac:dyDescent="0.2">
      <c r="A2822" s="70" t="s">
        <v>2998</v>
      </c>
      <c r="B2822" s="70" t="s">
        <v>2997</v>
      </c>
      <c r="C2822" s="70" t="s">
        <v>2998</v>
      </c>
      <c r="D2822" s="71">
        <v>0.51500000000000001</v>
      </c>
      <c r="E2822" s="71">
        <v>18.672839499999998</v>
      </c>
    </row>
    <row r="2823" spans="1:5" x14ac:dyDescent="0.2">
      <c r="A2823" s="70" t="s">
        <v>3000</v>
      </c>
      <c r="B2823" s="70" t="s">
        <v>2999</v>
      </c>
      <c r="C2823" s="70" t="s">
        <v>3000</v>
      </c>
      <c r="D2823" s="71">
        <v>0.60199999999999998</v>
      </c>
      <c r="E2823" s="71">
        <v>28.858024700000001</v>
      </c>
    </row>
    <row r="2824" spans="1:5" x14ac:dyDescent="0.2">
      <c r="A2824" s="70" t="s">
        <v>3004</v>
      </c>
      <c r="B2824" s="70" t="s">
        <v>3003</v>
      </c>
      <c r="C2824" s="70" t="s">
        <v>3004</v>
      </c>
      <c r="D2824" s="71">
        <v>0.83699999999999997</v>
      </c>
      <c r="E2824" s="71">
        <v>16.101694899999998</v>
      </c>
    </row>
    <row r="2825" spans="1:5" x14ac:dyDescent="0.2">
      <c r="A2825" s="70" t="s">
        <v>3006</v>
      </c>
      <c r="B2825" s="70" t="s">
        <v>3005</v>
      </c>
      <c r="C2825" s="70" t="s">
        <v>3006</v>
      </c>
      <c r="D2825" s="71">
        <v>4.4880000000000004</v>
      </c>
      <c r="E2825" s="71">
        <v>72.033898300000004</v>
      </c>
    </row>
    <row r="2826" spans="1:5" x14ac:dyDescent="0.2">
      <c r="A2826" s="70" t="s">
        <v>3018</v>
      </c>
      <c r="B2826" s="70" t="s">
        <v>3017</v>
      </c>
      <c r="C2826" s="70" t="s">
        <v>3018</v>
      </c>
      <c r="D2826" s="71">
        <v>0.35799999999999998</v>
      </c>
      <c r="E2826" s="71">
        <v>10.3773585</v>
      </c>
    </row>
    <row r="2827" spans="1:5" x14ac:dyDescent="0.2">
      <c r="A2827" s="70" t="s">
        <v>3018</v>
      </c>
      <c r="B2827" s="70" t="s">
        <v>3017</v>
      </c>
      <c r="C2827" s="70" t="s">
        <v>3018</v>
      </c>
      <c r="D2827" s="71">
        <v>0.35799999999999998</v>
      </c>
      <c r="E2827" s="71">
        <v>1.4150943</v>
      </c>
    </row>
    <row r="2828" spans="1:5" x14ac:dyDescent="0.2">
      <c r="A2828" s="70" t="s">
        <v>3024</v>
      </c>
      <c r="B2828" s="70" t="s">
        <v>3023</v>
      </c>
      <c r="C2828" s="70" t="s">
        <v>3024</v>
      </c>
      <c r="D2828" s="71">
        <v>1.1200000000000001</v>
      </c>
      <c r="E2828" s="71">
        <v>16.75</v>
      </c>
    </row>
    <row r="2829" spans="1:5" x14ac:dyDescent="0.2">
      <c r="A2829" s="70" t="s">
        <v>3026</v>
      </c>
      <c r="B2829" s="70" t="s">
        <v>3025</v>
      </c>
      <c r="C2829" s="70" t="s">
        <v>3026</v>
      </c>
      <c r="D2829" s="71">
        <v>1.042</v>
      </c>
      <c r="E2829" s="71">
        <v>37.234042600000002</v>
      </c>
    </row>
    <row r="2830" spans="1:5" x14ac:dyDescent="0.2">
      <c r="A2830" s="70" t="s">
        <v>3030</v>
      </c>
      <c r="B2830" s="70" t="s">
        <v>3029</v>
      </c>
      <c r="C2830" s="70" t="s">
        <v>3030</v>
      </c>
      <c r="D2830" s="71">
        <v>0.74399999999999999</v>
      </c>
      <c r="E2830" s="71">
        <v>57.936507900000002</v>
      </c>
    </row>
    <row r="2831" spans="1:5" x14ac:dyDescent="0.2">
      <c r="A2831" s="70" t="s">
        <v>3030</v>
      </c>
      <c r="B2831" s="70" t="s">
        <v>3029</v>
      </c>
      <c r="C2831" s="70" t="s">
        <v>3030</v>
      </c>
      <c r="D2831" s="71">
        <v>0.74399999999999999</v>
      </c>
      <c r="E2831" s="71">
        <v>1.4705881999999999</v>
      </c>
    </row>
    <row r="2832" spans="1:5" x14ac:dyDescent="0.2">
      <c r="A2832" s="70" t="s">
        <v>23712</v>
      </c>
      <c r="B2832" s="70" t="s">
        <v>3035</v>
      </c>
      <c r="C2832" s="70" t="s">
        <v>23712</v>
      </c>
      <c r="D2832" s="71">
        <v>0.35699999999999998</v>
      </c>
      <c r="E2832" s="71">
        <v>5.4012346000000004</v>
      </c>
    </row>
    <row r="2833" spans="1:5" x14ac:dyDescent="0.2">
      <c r="A2833" s="70" t="s">
        <v>3037</v>
      </c>
      <c r="B2833" s="70" t="s">
        <v>3036</v>
      </c>
      <c r="C2833" s="70" t="s">
        <v>3037</v>
      </c>
      <c r="D2833" s="71">
        <v>0.61099999999999999</v>
      </c>
      <c r="E2833" s="71">
        <v>12.7118644</v>
      </c>
    </row>
    <row r="2834" spans="1:5" x14ac:dyDescent="0.2">
      <c r="A2834" s="70" t="s">
        <v>3039</v>
      </c>
      <c r="B2834" s="70" t="s">
        <v>3038</v>
      </c>
      <c r="C2834" s="70" t="s">
        <v>3039</v>
      </c>
      <c r="D2834" s="71">
        <v>0.40600000000000003</v>
      </c>
      <c r="E2834" s="71">
        <v>7.2530863999999999</v>
      </c>
    </row>
    <row r="2835" spans="1:5" x14ac:dyDescent="0.2">
      <c r="A2835" s="70" t="s">
        <v>3045</v>
      </c>
      <c r="B2835" s="70" t="s">
        <v>3044</v>
      </c>
      <c r="C2835" s="70" t="s">
        <v>3045</v>
      </c>
      <c r="D2835" s="71">
        <v>0.47699999999999998</v>
      </c>
      <c r="E2835" s="71">
        <v>2.9411765000000001</v>
      </c>
    </row>
    <row r="2836" spans="1:5" x14ac:dyDescent="0.2">
      <c r="A2836" s="70" t="s">
        <v>3047</v>
      </c>
      <c r="B2836" s="70" t="s">
        <v>3046</v>
      </c>
      <c r="C2836" s="70" t="s">
        <v>3047</v>
      </c>
      <c r="D2836" s="71">
        <v>0.78700000000000003</v>
      </c>
      <c r="E2836" s="71">
        <v>48.919753100000001</v>
      </c>
    </row>
    <row r="2837" spans="1:5" x14ac:dyDescent="0.2">
      <c r="A2837" s="70" t="s">
        <v>3051</v>
      </c>
      <c r="B2837" s="70" t="s">
        <v>3050</v>
      </c>
      <c r="C2837" s="70" t="s">
        <v>3051</v>
      </c>
      <c r="D2837" s="71">
        <v>0.85599999999999998</v>
      </c>
      <c r="E2837" s="71">
        <v>55.092592600000003</v>
      </c>
    </row>
    <row r="2838" spans="1:5" x14ac:dyDescent="0.2">
      <c r="A2838" s="70" t="s">
        <v>3063</v>
      </c>
      <c r="B2838" s="70" t="s">
        <v>3062</v>
      </c>
      <c r="C2838" s="70" t="s">
        <v>3063</v>
      </c>
      <c r="D2838" s="71">
        <v>0.66700000000000004</v>
      </c>
      <c r="E2838" s="71">
        <v>73.076923100000002</v>
      </c>
    </row>
    <row r="2839" spans="1:5" x14ac:dyDescent="0.2">
      <c r="A2839" s="70" t="s">
        <v>3063</v>
      </c>
      <c r="B2839" s="70" t="s">
        <v>3062</v>
      </c>
      <c r="C2839" s="70" t="s">
        <v>3063</v>
      </c>
      <c r="D2839" s="71">
        <v>0.66700000000000004</v>
      </c>
      <c r="E2839" s="71">
        <v>9.5744681000000007</v>
      </c>
    </row>
    <row r="2840" spans="1:5" x14ac:dyDescent="0.2">
      <c r="A2840" s="70" t="s">
        <v>3065</v>
      </c>
      <c r="B2840" s="70" t="s">
        <v>3064</v>
      </c>
      <c r="C2840" s="70" t="s">
        <v>3065</v>
      </c>
      <c r="D2840" s="71">
        <v>1.9</v>
      </c>
      <c r="E2840" s="71">
        <v>53.389830500000002</v>
      </c>
    </row>
    <row r="2841" spans="1:5" x14ac:dyDescent="0.2">
      <c r="A2841" s="70" t="s">
        <v>3065</v>
      </c>
      <c r="B2841" s="70" t="s">
        <v>3064</v>
      </c>
      <c r="C2841" s="70" t="s">
        <v>3065</v>
      </c>
      <c r="D2841" s="71">
        <v>1.9</v>
      </c>
      <c r="E2841" s="71">
        <v>46.726190500000001</v>
      </c>
    </row>
    <row r="2842" spans="1:5" x14ac:dyDescent="0.2">
      <c r="A2842" s="70" t="s">
        <v>3067</v>
      </c>
      <c r="B2842" s="70" t="s">
        <v>3066</v>
      </c>
      <c r="C2842" s="70" t="s">
        <v>3067</v>
      </c>
      <c r="D2842" s="71">
        <v>1.385</v>
      </c>
      <c r="E2842" s="71">
        <v>39.010989000000002</v>
      </c>
    </row>
    <row r="2843" spans="1:5" x14ac:dyDescent="0.2">
      <c r="A2843" s="70" t="s">
        <v>3071</v>
      </c>
      <c r="B2843" s="70" t="s">
        <v>3070</v>
      </c>
      <c r="C2843" s="70" t="s">
        <v>3071</v>
      </c>
      <c r="D2843" s="71">
        <v>2.274</v>
      </c>
      <c r="E2843" s="71">
        <v>51.176470600000002</v>
      </c>
    </row>
    <row r="2844" spans="1:5" x14ac:dyDescent="0.2">
      <c r="A2844" s="70" t="s">
        <v>3089</v>
      </c>
      <c r="B2844" s="70" t="s">
        <v>3088</v>
      </c>
      <c r="C2844" s="70" t="s">
        <v>3089</v>
      </c>
      <c r="D2844" s="71">
        <v>6.96</v>
      </c>
      <c r="E2844" s="71">
        <v>94.559585499999997</v>
      </c>
    </row>
    <row r="2845" spans="1:5" x14ac:dyDescent="0.2">
      <c r="A2845" s="70" t="s">
        <v>3087</v>
      </c>
      <c r="B2845" s="70" t="s">
        <v>3086</v>
      </c>
      <c r="C2845" s="70" t="s">
        <v>3087</v>
      </c>
      <c r="D2845" s="71">
        <v>2.032</v>
      </c>
      <c r="E2845" s="71">
        <v>45.25</v>
      </c>
    </row>
    <row r="2846" spans="1:5" x14ac:dyDescent="0.2">
      <c r="A2846" s="70" t="s">
        <v>3935</v>
      </c>
      <c r="B2846" s="70" t="s">
        <v>3934</v>
      </c>
      <c r="C2846" s="70" t="s">
        <v>3935</v>
      </c>
      <c r="D2846" s="71">
        <v>1.0589999999999999</v>
      </c>
      <c r="E2846" s="71">
        <v>13.730569900000001</v>
      </c>
    </row>
    <row r="2847" spans="1:5" x14ac:dyDescent="0.2">
      <c r="A2847" s="70" t="s">
        <v>3937</v>
      </c>
      <c r="B2847" s="70" t="s">
        <v>3936</v>
      </c>
      <c r="C2847" s="70" t="s">
        <v>3937</v>
      </c>
      <c r="D2847" s="71">
        <v>0.38500000000000001</v>
      </c>
      <c r="E2847" s="71">
        <v>2.9069767</v>
      </c>
    </row>
    <row r="2848" spans="1:5" x14ac:dyDescent="0.2">
      <c r="A2848" s="70" t="s">
        <v>3939</v>
      </c>
      <c r="B2848" s="70" t="s">
        <v>3938</v>
      </c>
      <c r="C2848" s="70" t="s">
        <v>3939</v>
      </c>
      <c r="D2848" s="71">
        <v>2.0659999999999998</v>
      </c>
      <c r="E2848" s="71">
        <v>56.904761899999997</v>
      </c>
    </row>
    <row r="2849" spans="1:5" x14ac:dyDescent="0.2">
      <c r="A2849" s="70" t="s">
        <v>3939</v>
      </c>
      <c r="B2849" s="70" t="s">
        <v>3938</v>
      </c>
      <c r="C2849" s="70" t="s">
        <v>3939</v>
      </c>
      <c r="D2849" s="71">
        <v>2.0659999999999998</v>
      </c>
      <c r="E2849" s="71">
        <v>46.323529399999998</v>
      </c>
    </row>
    <row r="2850" spans="1:5" x14ac:dyDescent="0.2">
      <c r="A2850" s="70" t="s">
        <v>3939</v>
      </c>
      <c r="B2850" s="70" t="s">
        <v>3938</v>
      </c>
      <c r="C2850" s="70" t="s">
        <v>3939</v>
      </c>
      <c r="D2850" s="71">
        <v>2.0659999999999998</v>
      </c>
      <c r="E2850" s="71">
        <v>26.388888900000001</v>
      </c>
    </row>
    <row r="2851" spans="1:5" x14ac:dyDescent="0.2">
      <c r="A2851" s="70" t="s">
        <v>23713</v>
      </c>
      <c r="B2851" s="70" t="s">
        <v>23714</v>
      </c>
      <c r="C2851" s="70" t="s">
        <v>23713</v>
      </c>
      <c r="D2851" s="71">
        <v>3.0880000000000001</v>
      </c>
      <c r="E2851" s="71">
        <v>85.483870999999994</v>
      </c>
    </row>
    <row r="2852" spans="1:5" x14ac:dyDescent="0.2">
      <c r="A2852" s="70" t="s">
        <v>23713</v>
      </c>
      <c r="B2852" s="70" t="s">
        <v>23714</v>
      </c>
      <c r="C2852" s="70" t="s">
        <v>23713</v>
      </c>
      <c r="D2852" s="71">
        <v>3.0880000000000001</v>
      </c>
      <c r="E2852" s="71">
        <v>77.857142899999999</v>
      </c>
    </row>
    <row r="2853" spans="1:5" x14ac:dyDescent="0.2">
      <c r="A2853" s="70" t="s">
        <v>23713</v>
      </c>
      <c r="B2853" s="70" t="s">
        <v>23714</v>
      </c>
      <c r="C2853" s="70" t="s">
        <v>23713</v>
      </c>
      <c r="D2853" s="71">
        <v>3.0880000000000001</v>
      </c>
      <c r="E2853" s="71">
        <v>74.264705899999996</v>
      </c>
    </row>
    <row r="2854" spans="1:5" x14ac:dyDescent="0.2">
      <c r="A2854" s="70" t="s">
        <v>23715</v>
      </c>
      <c r="B2854" s="70" t="s">
        <v>3948</v>
      </c>
      <c r="C2854" s="70" t="s">
        <v>23715</v>
      </c>
      <c r="D2854" s="71">
        <v>5.8369999999999997</v>
      </c>
      <c r="E2854" s="71">
        <v>93.910256399999994</v>
      </c>
    </row>
    <row r="2855" spans="1:5" x14ac:dyDescent="0.2">
      <c r="A2855" s="70" t="s">
        <v>3952</v>
      </c>
      <c r="B2855" s="70" t="s">
        <v>3951</v>
      </c>
      <c r="C2855" s="70" t="s">
        <v>3952</v>
      </c>
      <c r="D2855" s="71">
        <v>4.0739999999999998</v>
      </c>
      <c r="E2855" s="71">
        <v>73.355263199999996</v>
      </c>
    </row>
    <row r="2856" spans="1:5" x14ac:dyDescent="0.2">
      <c r="A2856" s="70" t="s">
        <v>3941</v>
      </c>
      <c r="B2856" s="70" t="s">
        <v>3940</v>
      </c>
      <c r="C2856" s="70" t="s">
        <v>3941</v>
      </c>
      <c r="D2856" s="71">
        <v>2.625</v>
      </c>
      <c r="E2856" s="71">
        <v>91.818181800000005</v>
      </c>
    </row>
    <row r="2857" spans="1:5" x14ac:dyDescent="0.2">
      <c r="A2857" s="70" t="s">
        <v>3941</v>
      </c>
      <c r="B2857" s="70" t="s">
        <v>3940</v>
      </c>
      <c r="C2857" s="70" t="s">
        <v>3941</v>
      </c>
      <c r="D2857" s="71">
        <v>2.625</v>
      </c>
      <c r="E2857" s="71">
        <v>52.960526299999998</v>
      </c>
    </row>
    <row r="2858" spans="1:5" x14ac:dyDescent="0.2">
      <c r="A2858" s="70" t="s">
        <v>3943</v>
      </c>
      <c r="B2858" s="70" t="s">
        <v>3942</v>
      </c>
      <c r="C2858" s="70" t="s">
        <v>3943</v>
      </c>
      <c r="D2858" s="71">
        <v>1.01</v>
      </c>
      <c r="E2858" s="71">
        <v>77.941176499999997</v>
      </c>
    </row>
    <row r="2859" spans="1:5" x14ac:dyDescent="0.2">
      <c r="A2859" s="70" t="s">
        <v>3943</v>
      </c>
      <c r="B2859" s="70" t="s">
        <v>3942</v>
      </c>
      <c r="C2859" s="70" t="s">
        <v>3943</v>
      </c>
      <c r="D2859" s="71">
        <v>1.01</v>
      </c>
      <c r="E2859" s="71">
        <v>10.8552632</v>
      </c>
    </row>
    <row r="2860" spans="1:5" x14ac:dyDescent="0.2">
      <c r="A2860" s="70" t="s">
        <v>3945</v>
      </c>
      <c r="B2860" s="70" t="s">
        <v>3944</v>
      </c>
      <c r="C2860" s="70" t="s">
        <v>3945</v>
      </c>
      <c r="D2860" s="71">
        <v>1.1839999999999999</v>
      </c>
      <c r="E2860" s="71">
        <v>86.764705899999996</v>
      </c>
    </row>
    <row r="2861" spans="1:5" x14ac:dyDescent="0.2">
      <c r="A2861" s="70" t="s">
        <v>3945</v>
      </c>
      <c r="B2861" s="70" t="s">
        <v>3944</v>
      </c>
      <c r="C2861" s="70" t="s">
        <v>3945</v>
      </c>
      <c r="D2861" s="71">
        <v>1.1839999999999999</v>
      </c>
      <c r="E2861" s="71">
        <v>15.4605263</v>
      </c>
    </row>
    <row r="2862" spans="1:5" x14ac:dyDescent="0.2">
      <c r="A2862" s="70" t="s">
        <v>3947</v>
      </c>
      <c r="B2862" s="70" t="s">
        <v>3946</v>
      </c>
      <c r="C2862" s="70" t="s">
        <v>3947</v>
      </c>
      <c r="D2862" s="71">
        <v>3.444</v>
      </c>
      <c r="E2862" s="71">
        <v>64.802631599999998</v>
      </c>
    </row>
    <row r="2863" spans="1:5" x14ac:dyDescent="0.2">
      <c r="A2863" s="70" t="s">
        <v>3950</v>
      </c>
      <c r="B2863" s="70" t="s">
        <v>3949</v>
      </c>
      <c r="C2863" s="70" t="s">
        <v>3950</v>
      </c>
      <c r="D2863" s="71">
        <v>2.121</v>
      </c>
      <c r="E2863" s="71">
        <v>39.601769900000001</v>
      </c>
    </row>
    <row r="2864" spans="1:5" x14ac:dyDescent="0.2">
      <c r="A2864" s="70" t="s">
        <v>3950</v>
      </c>
      <c r="B2864" s="70" t="s">
        <v>3949</v>
      </c>
      <c r="C2864" s="70" t="s">
        <v>3950</v>
      </c>
      <c r="D2864" s="71">
        <v>2.121</v>
      </c>
      <c r="E2864" s="71">
        <v>35.855263200000003</v>
      </c>
    </row>
    <row r="2865" spans="1:5" x14ac:dyDescent="0.2">
      <c r="A2865" s="70" t="s">
        <v>3954</v>
      </c>
      <c r="B2865" s="70" t="s">
        <v>3953</v>
      </c>
      <c r="C2865" s="70" t="s">
        <v>3954</v>
      </c>
      <c r="D2865" s="71">
        <v>5.4829999999999997</v>
      </c>
      <c r="E2865" s="71">
        <v>92.276422800000006</v>
      </c>
    </row>
    <row r="2866" spans="1:5" x14ac:dyDescent="0.2">
      <c r="A2866" s="70" t="s">
        <v>3954</v>
      </c>
      <c r="B2866" s="70" t="s">
        <v>3953</v>
      </c>
      <c r="C2866" s="70" t="s">
        <v>3954</v>
      </c>
      <c r="D2866" s="71">
        <v>5.4829999999999997</v>
      </c>
      <c r="E2866" s="71">
        <v>90.9292035</v>
      </c>
    </row>
    <row r="2867" spans="1:5" x14ac:dyDescent="0.2">
      <c r="A2867" s="70" t="s">
        <v>3954</v>
      </c>
      <c r="B2867" s="70" t="s">
        <v>3953</v>
      </c>
      <c r="C2867" s="70" t="s">
        <v>3954</v>
      </c>
      <c r="D2867" s="71">
        <v>5.4829999999999997</v>
      </c>
      <c r="E2867" s="71">
        <v>87.828947400000004</v>
      </c>
    </row>
    <row r="2868" spans="1:5" x14ac:dyDescent="0.2">
      <c r="A2868" s="70" t="s">
        <v>3956</v>
      </c>
      <c r="B2868" s="70" t="s">
        <v>3955</v>
      </c>
      <c r="C2868" s="70" t="s">
        <v>3956</v>
      </c>
      <c r="D2868" s="71">
        <v>292.27800000000002</v>
      </c>
      <c r="E2868" s="71">
        <v>99.795081999999994</v>
      </c>
    </row>
    <row r="2869" spans="1:5" x14ac:dyDescent="0.2">
      <c r="A2869" s="70" t="s">
        <v>3958</v>
      </c>
      <c r="B2869" s="70" t="s">
        <v>3957</v>
      </c>
      <c r="C2869" s="70" t="s">
        <v>3958</v>
      </c>
      <c r="D2869" s="71">
        <v>1.4079999999999999</v>
      </c>
      <c r="E2869" s="71">
        <v>24.611398999999999</v>
      </c>
    </row>
    <row r="2870" spans="1:5" x14ac:dyDescent="0.2">
      <c r="A2870" s="70" t="s">
        <v>3960</v>
      </c>
      <c r="B2870" s="70" t="s">
        <v>3959</v>
      </c>
      <c r="C2870" s="70" t="s">
        <v>3960</v>
      </c>
      <c r="D2870" s="71">
        <v>0.42299999999999999</v>
      </c>
      <c r="E2870" s="71">
        <v>5.1330798</v>
      </c>
    </row>
    <row r="2871" spans="1:5" x14ac:dyDescent="0.2">
      <c r="A2871" s="70" t="s">
        <v>23716</v>
      </c>
      <c r="B2871" s="70" t="s">
        <v>3961</v>
      </c>
      <c r="C2871" s="70" t="s">
        <v>23716</v>
      </c>
      <c r="D2871" s="71">
        <v>0.77</v>
      </c>
      <c r="E2871" s="71">
        <v>33.6206897</v>
      </c>
    </row>
    <row r="2872" spans="1:5" x14ac:dyDescent="0.2">
      <c r="A2872" s="70" t="s">
        <v>23716</v>
      </c>
      <c r="B2872" s="70" t="s">
        <v>3961</v>
      </c>
      <c r="C2872" s="70" t="s">
        <v>23716</v>
      </c>
      <c r="D2872" s="71">
        <v>0.77</v>
      </c>
      <c r="E2872" s="71">
        <v>23.626373600000001</v>
      </c>
    </row>
    <row r="2873" spans="1:5" x14ac:dyDescent="0.2">
      <c r="A2873" s="70" t="s">
        <v>3963</v>
      </c>
      <c r="B2873" s="70" t="s">
        <v>3962</v>
      </c>
      <c r="C2873" s="70" t="s">
        <v>3963</v>
      </c>
      <c r="D2873" s="71">
        <v>0.47099999999999997</v>
      </c>
      <c r="E2873" s="71">
        <v>5.1886792000000002</v>
      </c>
    </row>
    <row r="2874" spans="1:5" x14ac:dyDescent="0.2">
      <c r="A2874" s="70" t="s">
        <v>3969</v>
      </c>
      <c r="B2874" s="70" t="s">
        <v>3968</v>
      </c>
      <c r="C2874" s="70" t="s">
        <v>3969</v>
      </c>
      <c r="D2874" s="71">
        <v>3.423</v>
      </c>
      <c r="E2874" s="71">
        <v>59.090909099999998</v>
      </c>
    </row>
    <row r="2875" spans="1:5" x14ac:dyDescent="0.2">
      <c r="A2875" s="70" t="s">
        <v>3971</v>
      </c>
      <c r="B2875" s="70" t="s">
        <v>3970</v>
      </c>
      <c r="C2875" s="70" t="s">
        <v>3971</v>
      </c>
      <c r="D2875" s="71">
        <v>1.5209999999999999</v>
      </c>
      <c r="E2875" s="71">
        <v>86.882716000000002</v>
      </c>
    </row>
    <row r="2876" spans="1:5" x14ac:dyDescent="0.2">
      <c r="A2876" s="70" t="s">
        <v>3971</v>
      </c>
      <c r="B2876" s="70" t="s">
        <v>3970</v>
      </c>
      <c r="C2876" s="70" t="s">
        <v>3971</v>
      </c>
      <c r="D2876" s="71">
        <v>1.5209999999999999</v>
      </c>
      <c r="E2876" s="71">
        <v>70.961538500000003</v>
      </c>
    </row>
    <row r="2877" spans="1:5" x14ac:dyDescent="0.2">
      <c r="A2877" s="70" t="s">
        <v>3967</v>
      </c>
      <c r="B2877" s="70" t="s">
        <v>3966</v>
      </c>
      <c r="C2877" s="70" t="s">
        <v>3967</v>
      </c>
      <c r="D2877" s="71">
        <v>1.526</v>
      </c>
      <c r="E2877" s="71">
        <v>87.191357999999994</v>
      </c>
    </row>
    <row r="2878" spans="1:5" x14ac:dyDescent="0.2">
      <c r="A2878" s="70" t="s">
        <v>3967</v>
      </c>
      <c r="B2878" s="70" t="s">
        <v>3966</v>
      </c>
      <c r="C2878" s="70" t="s">
        <v>3967</v>
      </c>
      <c r="D2878" s="71">
        <v>1.526</v>
      </c>
      <c r="E2878" s="71">
        <v>71.730769199999997</v>
      </c>
    </row>
    <row r="2879" spans="1:5" x14ac:dyDescent="0.2">
      <c r="A2879" s="70" t="s">
        <v>3973</v>
      </c>
      <c r="B2879" s="70" t="s">
        <v>3972</v>
      </c>
      <c r="C2879" s="70" t="s">
        <v>3973</v>
      </c>
      <c r="D2879" s="71">
        <v>0.317</v>
      </c>
      <c r="E2879" s="71">
        <v>3.2051281999999999</v>
      </c>
    </row>
    <row r="2880" spans="1:5" x14ac:dyDescent="0.2">
      <c r="A2880" s="70" t="s">
        <v>3973</v>
      </c>
      <c r="B2880" s="70" t="s">
        <v>3972</v>
      </c>
      <c r="C2880" s="70" t="s">
        <v>3973</v>
      </c>
      <c r="D2880" s="71">
        <v>0.317</v>
      </c>
      <c r="E2880" s="71">
        <v>2.6785714</v>
      </c>
    </row>
    <row r="2881" spans="1:5" x14ac:dyDescent="0.2">
      <c r="A2881" s="70" t="s">
        <v>3975</v>
      </c>
      <c r="B2881" s="70" t="s">
        <v>3974</v>
      </c>
      <c r="C2881" s="70" t="s">
        <v>3975</v>
      </c>
      <c r="D2881" s="71">
        <v>1.49</v>
      </c>
      <c r="E2881" s="71">
        <v>66.3793103</v>
      </c>
    </row>
    <row r="2882" spans="1:5" x14ac:dyDescent="0.2">
      <c r="A2882" s="70" t="s">
        <v>3965</v>
      </c>
      <c r="B2882" s="70" t="s">
        <v>3964</v>
      </c>
      <c r="C2882" s="70" t="s">
        <v>3965</v>
      </c>
      <c r="D2882" s="71">
        <v>1.25</v>
      </c>
      <c r="E2882" s="71">
        <v>36.7924528</v>
      </c>
    </row>
    <row r="2883" spans="1:5" x14ac:dyDescent="0.2">
      <c r="A2883" s="70" t="s">
        <v>3977</v>
      </c>
      <c r="B2883" s="70" t="s">
        <v>3976</v>
      </c>
      <c r="C2883" s="70" t="s">
        <v>3977</v>
      </c>
      <c r="D2883" s="71">
        <v>0.31</v>
      </c>
      <c r="E2883" s="71">
        <v>6.6037736000000002</v>
      </c>
    </row>
    <row r="2884" spans="1:5" x14ac:dyDescent="0.2">
      <c r="A2884" s="70" t="s">
        <v>3977</v>
      </c>
      <c r="B2884" s="70" t="s">
        <v>3976</v>
      </c>
      <c r="C2884" s="70" t="s">
        <v>3977</v>
      </c>
      <c r="D2884" s="71">
        <v>0.31</v>
      </c>
      <c r="E2884" s="71">
        <v>2.0833333000000001</v>
      </c>
    </row>
    <row r="2885" spans="1:5" x14ac:dyDescent="0.2">
      <c r="A2885" s="70" t="s">
        <v>3979</v>
      </c>
      <c r="B2885" s="70" t="s">
        <v>3978</v>
      </c>
      <c r="C2885" s="70" t="s">
        <v>3979</v>
      </c>
      <c r="D2885" s="71">
        <v>1.952</v>
      </c>
      <c r="E2885" s="71">
        <v>78.8961039</v>
      </c>
    </row>
    <row r="2886" spans="1:5" x14ac:dyDescent="0.2">
      <c r="A2886" s="70" t="s">
        <v>3981</v>
      </c>
      <c r="B2886" s="70" t="s">
        <v>3980</v>
      </c>
      <c r="C2886" s="70" t="s">
        <v>3981</v>
      </c>
      <c r="D2886" s="71">
        <v>3.9089999999999998</v>
      </c>
      <c r="E2886" s="71">
        <v>74.1150442</v>
      </c>
    </row>
    <row r="2887" spans="1:5" x14ac:dyDescent="0.2">
      <c r="A2887" s="70" t="s">
        <v>3981</v>
      </c>
      <c r="B2887" s="70" t="s">
        <v>3980</v>
      </c>
      <c r="C2887" s="70" t="s">
        <v>3981</v>
      </c>
      <c r="D2887" s="71">
        <v>3.9089999999999998</v>
      </c>
      <c r="E2887" s="71">
        <v>70.723684199999994</v>
      </c>
    </row>
    <row r="2888" spans="1:5" x14ac:dyDescent="0.2">
      <c r="A2888" s="70" t="s">
        <v>3983</v>
      </c>
      <c r="B2888" s="70" t="s">
        <v>3982</v>
      </c>
      <c r="C2888" s="70" t="s">
        <v>3983</v>
      </c>
      <c r="D2888" s="71">
        <v>1.9470000000000001</v>
      </c>
      <c r="E2888" s="71">
        <v>68.987341799999996</v>
      </c>
    </row>
    <row r="2889" spans="1:5" x14ac:dyDescent="0.2">
      <c r="A2889" s="70" t="s">
        <v>3983</v>
      </c>
      <c r="B2889" s="70" t="s">
        <v>3982</v>
      </c>
      <c r="C2889" s="70" t="s">
        <v>3983</v>
      </c>
      <c r="D2889" s="71">
        <v>1.9470000000000001</v>
      </c>
      <c r="E2889" s="71">
        <v>50</v>
      </c>
    </row>
    <row r="2890" spans="1:5" x14ac:dyDescent="0.2">
      <c r="A2890" s="70" t="s">
        <v>3983</v>
      </c>
      <c r="B2890" s="70" t="s">
        <v>3982</v>
      </c>
      <c r="C2890" s="70" t="s">
        <v>3983</v>
      </c>
      <c r="D2890" s="71">
        <v>1.9470000000000001</v>
      </c>
      <c r="E2890" s="71">
        <v>36.146496800000001</v>
      </c>
    </row>
    <row r="2891" spans="1:5" x14ac:dyDescent="0.2">
      <c r="A2891" s="70" t="s">
        <v>3983</v>
      </c>
      <c r="B2891" s="70" t="s">
        <v>3982</v>
      </c>
      <c r="C2891" s="70" t="s">
        <v>3983</v>
      </c>
      <c r="D2891" s="71">
        <v>1.9470000000000001</v>
      </c>
      <c r="E2891" s="71">
        <v>31.761006299999998</v>
      </c>
    </row>
    <row r="2892" spans="1:5" x14ac:dyDescent="0.2">
      <c r="A2892" s="70" t="s">
        <v>3985</v>
      </c>
      <c r="B2892" s="70" t="s">
        <v>3984</v>
      </c>
      <c r="C2892" s="70" t="s">
        <v>3985</v>
      </c>
      <c r="D2892" s="71">
        <v>1.7170000000000001</v>
      </c>
      <c r="E2892" s="71">
        <v>62.129380099999999</v>
      </c>
    </row>
    <row r="2893" spans="1:5" x14ac:dyDescent="0.2">
      <c r="A2893" s="70" t="s">
        <v>3987</v>
      </c>
      <c r="B2893" s="70" t="s">
        <v>3986</v>
      </c>
      <c r="C2893" s="70" t="s">
        <v>3987</v>
      </c>
      <c r="D2893" s="71">
        <v>1.421</v>
      </c>
      <c r="E2893" s="71">
        <v>39.733840299999997</v>
      </c>
    </row>
    <row r="2894" spans="1:5" x14ac:dyDescent="0.2">
      <c r="A2894" s="70" t="s">
        <v>23717</v>
      </c>
      <c r="B2894" s="70" t="s">
        <v>23718</v>
      </c>
      <c r="C2894" s="70" t="s">
        <v>23717</v>
      </c>
      <c r="D2894" s="71">
        <v>1.625</v>
      </c>
      <c r="E2894" s="71">
        <v>88.734567900000002</v>
      </c>
    </row>
    <row r="2895" spans="1:5" x14ac:dyDescent="0.2">
      <c r="A2895" s="70" t="s">
        <v>3989</v>
      </c>
      <c r="B2895" s="70" t="s">
        <v>3988</v>
      </c>
      <c r="C2895" s="70" t="s">
        <v>3989</v>
      </c>
      <c r="D2895" s="71">
        <v>4.4829999999999997</v>
      </c>
      <c r="E2895" s="71">
        <v>96.341463399999995</v>
      </c>
    </row>
    <row r="2896" spans="1:5" x14ac:dyDescent="0.2">
      <c r="A2896" s="70" t="s">
        <v>3989</v>
      </c>
      <c r="B2896" s="70" t="s">
        <v>3988</v>
      </c>
      <c r="C2896" s="70" t="s">
        <v>3989</v>
      </c>
      <c r="D2896" s="71">
        <v>4.4829999999999997</v>
      </c>
      <c r="E2896" s="71">
        <v>93.396226400000003</v>
      </c>
    </row>
    <row r="2897" spans="1:5" x14ac:dyDescent="0.2">
      <c r="A2897" s="70" t="s">
        <v>3989</v>
      </c>
      <c r="B2897" s="70" t="s">
        <v>3988</v>
      </c>
      <c r="C2897" s="70" t="s">
        <v>3989</v>
      </c>
      <c r="D2897" s="71">
        <v>4.4829999999999997</v>
      </c>
      <c r="E2897" s="71">
        <v>92.261904799999996</v>
      </c>
    </row>
    <row r="2898" spans="1:5" x14ac:dyDescent="0.2">
      <c r="A2898" s="70" t="s">
        <v>3991</v>
      </c>
      <c r="B2898" s="70" t="s">
        <v>3990</v>
      </c>
      <c r="C2898" s="70" t="s">
        <v>3991</v>
      </c>
      <c r="D2898" s="71">
        <v>1.27</v>
      </c>
      <c r="E2898" s="71">
        <v>62.012987000000003</v>
      </c>
    </row>
    <row r="2899" spans="1:5" x14ac:dyDescent="0.2">
      <c r="A2899" s="70" t="s">
        <v>3993</v>
      </c>
      <c r="B2899" s="70" t="s">
        <v>3992</v>
      </c>
      <c r="C2899" s="70" t="s">
        <v>3993</v>
      </c>
      <c r="D2899" s="71">
        <v>1.206</v>
      </c>
      <c r="E2899" s="71">
        <v>27.777777799999999</v>
      </c>
    </row>
    <row r="2900" spans="1:5" x14ac:dyDescent="0.2">
      <c r="A2900" s="70" t="s">
        <v>3993</v>
      </c>
      <c r="B2900" s="70" t="s">
        <v>3992</v>
      </c>
      <c r="C2900" s="70" t="s">
        <v>3993</v>
      </c>
      <c r="D2900" s="71">
        <v>1.206</v>
      </c>
      <c r="E2900" s="71">
        <v>16.6666667</v>
      </c>
    </row>
    <row r="2901" spans="1:5" x14ac:dyDescent="0.2">
      <c r="A2901" s="70" t="s">
        <v>3993</v>
      </c>
      <c r="B2901" s="70" t="s">
        <v>3992</v>
      </c>
      <c r="C2901" s="70" t="s">
        <v>3993</v>
      </c>
      <c r="D2901" s="71">
        <v>1.206</v>
      </c>
      <c r="E2901" s="71">
        <v>9.3137255000000003</v>
      </c>
    </row>
    <row r="2902" spans="1:5" x14ac:dyDescent="0.2">
      <c r="A2902" s="70" t="s">
        <v>3995</v>
      </c>
      <c r="B2902" s="70" t="s">
        <v>3994</v>
      </c>
      <c r="C2902" s="70" t="s">
        <v>3995</v>
      </c>
      <c r="D2902" s="71">
        <v>1.3660000000000001</v>
      </c>
      <c r="E2902" s="71">
        <v>53.1578947</v>
      </c>
    </row>
    <row r="2903" spans="1:5" x14ac:dyDescent="0.2">
      <c r="A2903" s="70" t="s">
        <v>3995</v>
      </c>
      <c r="B2903" s="70" t="s">
        <v>3994</v>
      </c>
      <c r="C2903" s="70" t="s">
        <v>3995</v>
      </c>
      <c r="D2903" s="71">
        <v>1.3660000000000001</v>
      </c>
      <c r="E2903" s="71">
        <v>49.722222199999997</v>
      </c>
    </row>
    <row r="2904" spans="1:5" ht="32" x14ac:dyDescent="0.2">
      <c r="A2904" s="70" t="s">
        <v>3997</v>
      </c>
      <c r="B2904" s="70" t="s">
        <v>3996</v>
      </c>
      <c r="C2904" s="70" t="s">
        <v>3997</v>
      </c>
      <c r="D2904" s="71">
        <v>1.726</v>
      </c>
      <c r="E2904" s="71">
        <v>30.451127799999998</v>
      </c>
    </row>
    <row r="2905" spans="1:5" x14ac:dyDescent="0.2">
      <c r="A2905" s="70" t="s">
        <v>3999</v>
      </c>
      <c r="B2905" s="70" t="s">
        <v>3998</v>
      </c>
      <c r="C2905" s="70" t="s">
        <v>3999</v>
      </c>
      <c r="D2905" s="71">
        <v>1.177</v>
      </c>
      <c r="E2905" s="71">
        <v>50.990099000000001</v>
      </c>
    </row>
    <row r="2906" spans="1:5" x14ac:dyDescent="0.2">
      <c r="A2906" s="70" t="s">
        <v>4001</v>
      </c>
      <c r="B2906" s="70" t="s">
        <v>4000</v>
      </c>
      <c r="C2906" s="70" t="s">
        <v>4001</v>
      </c>
      <c r="D2906" s="71">
        <v>3.1120000000000001</v>
      </c>
      <c r="E2906" s="71">
        <v>81.578947400000004</v>
      </c>
    </row>
    <row r="2907" spans="1:5" x14ac:dyDescent="0.2">
      <c r="A2907" s="70" t="s">
        <v>4001</v>
      </c>
      <c r="B2907" s="70" t="s">
        <v>4000</v>
      </c>
      <c r="C2907" s="70" t="s">
        <v>4001</v>
      </c>
      <c r="D2907" s="71">
        <v>3.1120000000000001</v>
      </c>
      <c r="E2907" s="71">
        <v>77.2727273</v>
      </c>
    </row>
    <row r="2908" spans="1:5" x14ac:dyDescent="0.2">
      <c r="A2908" s="70" t="s">
        <v>4003</v>
      </c>
      <c r="B2908" s="70" t="s">
        <v>4002</v>
      </c>
      <c r="C2908" s="70" t="s">
        <v>4003</v>
      </c>
      <c r="D2908" s="71">
        <v>1.032</v>
      </c>
      <c r="E2908" s="71">
        <v>18.452380999999999</v>
      </c>
    </row>
    <row r="2909" spans="1:5" x14ac:dyDescent="0.2">
      <c r="A2909" s="70" t="s">
        <v>4005</v>
      </c>
      <c r="B2909" s="70" t="s">
        <v>4004</v>
      </c>
      <c r="C2909" s="70" t="s">
        <v>4005</v>
      </c>
      <c r="D2909" s="71">
        <v>2.802</v>
      </c>
      <c r="E2909" s="71">
        <v>67.948717900000005</v>
      </c>
    </row>
    <row r="2910" spans="1:5" x14ac:dyDescent="0.2">
      <c r="A2910" s="70" t="s">
        <v>4005</v>
      </c>
      <c r="B2910" s="70" t="s">
        <v>4004</v>
      </c>
      <c r="C2910" s="70" t="s">
        <v>4005</v>
      </c>
      <c r="D2910" s="71">
        <v>2.802</v>
      </c>
      <c r="E2910" s="71">
        <v>66.25</v>
      </c>
    </row>
    <row r="2911" spans="1:5" x14ac:dyDescent="0.2">
      <c r="A2911" s="70" t="s">
        <v>23719</v>
      </c>
      <c r="B2911" s="70" t="s">
        <v>23720</v>
      </c>
      <c r="C2911" s="70" t="s">
        <v>23719</v>
      </c>
      <c r="D2911" s="71">
        <v>0.93200000000000005</v>
      </c>
      <c r="E2911" s="71">
        <v>92.5</v>
      </c>
    </row>
    <row r="2912" spans="1:5" ht="32" x14ac:dyDescent="0.2">
      <c r="A2912" s="70" t="s">
        <v>4007</v>
      </c>
      <c r="B2912" s="70" t="s">
        <v>4006</v>
      </c>
      <c r="C2912" s="70" t="s">
        <v>4007</v>
      </c>
      <c r="D2912" s="71">
        <v>0.75600000000000001</v>
      </c>
      <c r="E2912" s="71">
        <v>7.5657895000000002</v>
      </c>
    </row>
    <row r="2913" spans="1:5" ht="32" x14ac:dyDescent="0.2">
      <c r="A2913" s="70" t="s">
        <v>4007</v>
      </c>
      <c r="B2913" s="70" t="s">
        <v>4006</v>
      </c>
      <c r="C2913" s="70" t="s">
        <v>4007</v>
      </c>
      <c r="D2913" s="71">
        <v>0.75600000000000001</v>
      </c>
      <c r="E2913" s="71">
        <v>7.3008850000000001</v>
      </c>
    </row>
    <row r="2914" spans="1:5" ht="32" x14ac:dyDescent="0.2">
      <c r="A2914" s="70" t="s">
        <v>4011</v>
      </c>
      <c r="B2914" s="70" t="s">
        <v>4010</v>
      </c>
      <c r="C2914" s="70" t="s">
        <v>4011</v>
      </c>
      <c r="D2914" s="71">
        <v>0.85499999999999998</v>
      </c>
      <c r="E2914" s="71">
        <v>25.7412399</v>
      </c>
    </row>
    <row r="2915" spans="1:5" ht="32" x14ac:dyDescent="0.2">
      <c r="A2915" s="70" t="s">
        <v>4011</v>
      </c>
      <c r="B2915" s="70" t="s">
        <v>4010</v>
      </c>
      <c r="C2915" s="70" t="s">
        <v>4011</v>
      </c>
      <c r="D2915" s="71">
        <v>0.85499999999999998</v>
      </c>
      <c r="E2915" s="71">
        <v>16.6666667</v>
      </c>
    </row>
    <row r="2916" spans="1:5" x14ac:dyDescent="0.2">
      <c r="A2916" s="70" t="s">
        <v>4013</v>
      </c>
      <c r="B2916" s="70" t="s">
        <v>4012</v>
      </c>
      <c r="C2916" s="70" t="s">
        <v>4013</v>
      </c>
      <c r="D2916" s="71">
        <v>3.7789999999999999</v>
      </c>
      <c r="E2916" s="71">
        <v>73.4375</v>
      </c>
    </row>
    <row r="2917" spans="1:5" x14ac:dyDescent="0.2">
      <c r="A2917" s="70" t="s">
        <v>4015</v>
      </c>
      <c r="B2917" s="70" t="s">
        <v>4014</v>
      </c>
      <c r="C2917" s="70" t="s">
        <v>4015</v>
      </c>
      <c r="D2917" s="71">
        <v>0.83399999999999996</v>
      </c>
      <c r="E2917" s="71">
        <v>27.777777799999999</v>
      </c>
    </row>
    <row r="2918" spans="1:5" ht="32" x14ac:dyDescent="0.2">
      <c r="A2918" s="70" t="s">
        <v>4017</v>
      </c>
      <c r="B2918" s="70" t="s">
        <v>4016</v>
      </c>
      <c r="C2918" s="70" t="s">
        <v>4017</v>
      </c>
      <c r="D2918" s="71">
        <v>0.9</v>
      </c>
      <c r="E2918" s="71">
        <v>26.449275400000001</v>
      </c>
    </row>
    <row r="2919" spans="1:5" x14ac:dyDescent="0.2">
      <c r="A2919" s="70" t="s">
        <v>4019</v>
      </c>
      <c r="B2919" s="70" t="s">
        <v>4018</v>
      </c>
      <c r="C2919" s="70" t="s">
        <v>4019</v>
      </c>
      <c r="D2919" s="71">
        <v>5</v>
      </c>
      <c r="E2919" s="71">
        <v>80.797101400000003</v>
      </c>
    </row>
    <row r="2920" spans="1:5" x14ac:dyDescent="0.2">
      <c r="A2920" s="70" t="s">
        <v>4023</v>
      </c>
      <c r="B2920" s="70" t="s">
        <v>4022</v>
      </c>
      <c r="C2920" s="70" t="s">
        <v>4023</v>
      </c>
      <c r="D2920" s="71">
        <v>1.6870000000000001</v>
      </c>
      <c r="E2920" s="71">
        <v>38.811188799999996</v>
      </c>
    </row>
    <row r="2921" spans="1:5" x14ac:dyDescent="0.2">
      <c r="A2921" s="70" t="s">
        <v>4021</v>
      </c>
      <c r="B2921" s="70" t="s">
        <v>4020</v>
      </c>
      <c r="C2921" s="70" t="s">
        <v>4021</v>
      </c>
      <c r="D2921" s="71">
        <v>1.171</v>
      </c>
      <c r="E2921" s="71">
        <v>23.446327700000001</v>
      </c>
    </row>
    <row r="2922" spans="1:5" x14ac:dyDescent="0.2">
      <c r="A2922" s="70" t="s">
        <v>4025</v>
      </c>
      <c r="B2922" s="70" t="s">
        <v>4024</v>
      </c>
      <c r="C2922" s="70" t="s">
        <v>4025</v>
      </c>
      <c r="D2922" s="71">
        <v>0.98499999999999999</v>
      </c>
      <c r="E2922" s="71">
        <v>19.776119399999999</v>
      </c>
    </row>
    <row r="2923" spans="1:5" x14ac:dyDescent="0.2">
      <c r="A2923" s="70" t="s">
        <v>4027</v>
      </c>
      <c r="B2923" s="70" t="s">
        <v>4026</v>
      </c>
      <c r="C2923" s="70" t="s">
        <v>4027</v>
      </c>
      <c r="D2923" s="71">
        <v>0.58099999999999996</v>
      </c>
      <c r="E2923" s="71">
        <v>6.5217390999999996</v>
      </c>
    </row>
    <row r="2924" spans="1:5" ht="32" x14ac:dyDescent="0.2">
      <c r="A2924" s="70" t="s">
        <v>4029</v>
      </c>
      <c r="B2924" s="70" t="s">
        <v>4028</v>
      </c>
      <c r="C2924" s="70" t="s">
        <v>4029</v>
      </c>
      <c r="D2924" s="71">
        <v>1.0580000000000001</v>
      </c>
      <c r="E2924" s="71">
        <v>18.292682899999999</v>
      </c>
    </row>
    <row r="2925" spans="1:5" x14ac:dyDescent="0.2">
      <c r="A2925" s="70" t="s">
        <v>4031</v>
      </c>
      <c r="B2925" s="70" t="s">
        <v>4030</v>
      </c>
      <c r="C2925" s="70" t="s">
        <v>4031</v>
      </c>
      <c r="D2925" s="71">
        <v>3.0619999999999998</v>
      </c>
      <c r="E2925" s="71">
        <v>43.706293700000003</v>
      </c>
    </row>
    <row r="2926" spans="1:5" x14ac:dyDescent="0.2">
      <c r="A2926" s="70" t="s">
        <v>4033</v>
      </c>
      <c r="B2926" s="70" t="s">
        <v>4032</v>
      </c>
      <c r="C2926" s="70" t="s">
        <v>4033</v>
      </c>
      <c r="D2926" s="71">
        <v>0.82099999999999995</v>
      </c>
      <c r="E2926" s="71">
        <v>12.9213483</v>
      </c>
    </row>
    <row r="2927" spans="1:5" x14ac:dyDescent="0.2">
      <c r="A2927" s="70" t="s">
        <v>4035</v>
      </c>
      <c r="B2927" s="70" t="s">
        <v>4034</v>
      </c>
      <c r="C2927" s="70" t="s">
        <v>4035</v>
      </c>
      <c r="D2927" s="71">
        <v>1.2010000000000001</v>
      </c>
      <c r="E2927" s="71">
        <v>18.75</v>
      </c>
    </row>
    <row r="2928" spans="1:5" x14ac:dyDescent="0.2">
      <c r="A2928" s="70" t="s">
        <v>4037</v>
      </c>
      <c r="B2928" s="70" t="s">
        <v>4036</v>
      </c>
      <c r="C2928" s="70" t="s">
        <v>4037</v>
      </c>
      <c r="D2928" s="71">
        <v>0.71</v>
      </c>
      <c r="E2928" s="71">
        <v>18.4636119</v>
      </c>
    </row>
    <row r="2929" spans="1:5" ht="32" x14ac:dyDescent="0.2">
      <c r="A2929" s="70" t="s">
        <v>4039</v>
      </c>
      <c r="B2929" s="70" t="s">
        <v>4038</v>
      </c>
      <c r="C2929" s="70" t="s">
        <v>4039</v>
      </c>
      <c r="D2929" s="71">
        <v>1.4</v>
      </c>
      <c r="E2929" s="71">
        <v>29.245283000000001</v>
      </c>
    </row>
    <row r="2930" spans="1:5" ht="32" x14ac:dyDescent="0.2">
      <c r="A2930" s="70" t="s">
        <v>4039</v>
      </c>
      <c r="B2930" s="70" t="s">
        <v>4038</v>
      </c>
      <c r="C2930" s="70" t="s">
        <v>4039</v>
      </c>
      <c r="D2930" s="71">
        <v>1.4</v>
      </c>
      <c r="E2930" s="71">
        <v>27.631578900000001</v>
      </c>
    </row>
    <row r="2931" spans="1:5" x14ac:dyDescent="0.2">
      <c r="A2931" s="70" t="s">
        <v>4041</v>
      </c>
      <c r="B2931" s="70" t="s">
        <v>4040</v>
      </c>
      <c r="C2931" s="70" t="s">
        <v>4041</v>
      </c>
      <c r="D2931" s="71">
        <v>1.6559999999999999</v>
      </c>
      <c r="E2931" s="71">
        <v>50</v>
      </c>
    </row>
    <row r="2932" spans="1:5" ht="32" x14ac:dyDescent="0.2">
      <c r="A2932" s="70" t="s">
        <v>4043</v>
      </c>
      <c r="B2932" s="70" t="s">
        <v>4042</v>
      </c>
      <c r="C2932" s="70" t="s">
        <v>4043</v>
      </c>
      <c r="D2932" s="71">
        <v>1.44</v>
      </c>
      <c r="E2932" s="71">
        <v>24.712643700000001</v>
      </c>
    </row>
    <row r="2933" spans="1:5" x14ac:dyDescent="0.2">
      <c r="A2933" s="70" t="s">
        <v>4045</v>
      </c>
      <c r="B2933" s="70" t="s">
        <v>4044</v>
      </c>
      <c r="C2933" s="70" t="s">
        <v>4045</v>
      </c>
      <c r="D2933" s="71">
        <v>2.8490000000000002</v>
      </c>
      <c r="E2933" s="71">
        <v>86.320754699999995</v>
      </c>
    </row>
    <row r="2934" spans="1:5" x14ac:dyDescent="0.2">
      <c r="A2934" s="70" t="s">
        <v>4045</v>
      </c>
      <c r="B2934" s="70" t="s">
        <v>4044</v>
      </c>
      <c r="C2934" s="70" t="s">
        <v>4045</v>
      </c>
      <c r="D2934" s="71">
        <v>2.8490000000000002</v>
      </c>
      <c r="E2934" s="71">
        <v>83.962264200000007</v>
      </c>
    </row>
    <row r="2935" spans="1:5" x14ac:dyDescent="0.2">
      <c r="A2935" s="70" t="s">
        <v>4047</v>
      </c>
      <c r="B2935" s="70" t="s">
        <v>4046</v>
      </c>
      <c r="C2935" s="70" t="s">
        <v>4047</v>
      </c>
      <c r="D2935" s="71">
        <v>1.8120000000000001</v>
      </c>
      <c r="E2935" s="71">
        <v>63.970588200000002</v>
      </c>
    </row>
    <row r="2936" spans="1:5" x14ac:dyDescent="0.2">
      <c r="A2936" s="70" t="s">
        <v>23721</v>
      </c>
      <c r="B2936" s="70" t="s">
        <v>4048</v>
      </c>
      <c r="C2936" s="70" t="s">
        <v>23721</v>
      </c>
      <c r="D2936" s="71">
        <v>2.0550000000000002</v>
      </c>
      <c r="E2936" s="71">
        <v>17.613636400000001</v>
      </c>
    </row>
    <row r="2937" spans="1:5" x14ac:dyDescent="0.2">
      <c r="A2937" s="70" t="s">
        <v>4050</v>
      </c>
      <c r="B2937" s="70" t="s">
        <v>4049</v>
      </c>
      <c r="C2937" s="70" t="s">
        <v>4050</v>
      </c>
      <c r="D2937" s="71">
        <v>1.52</v>
      </c>
      <c r="E2937" s="71">
        <v>14.4444444</v>
      </c>
    </row>
    <row r="2938" spans="1:5" x14ac:dyDescent="0.2">
      <c r="A2938" s="70" t="s">
        <v>4050</v>
      </c>
      <c r="B2938" s="70" t="s">
        <v>4049</v>
      </c>
      <c r="C2938" s="70" t="s">
        <v>4050</v>
      </c>
      <c r="D2938" s="71">
        <v>1.52</v>
      </c>
      <c r="E2938" s="71">
        <v>12.3655914</v>
      </c>
    </row>
    <row r="2939" spans="1:5" ht="32" x14ac:dyDescent="0.2">
      <c r="A2939" s="70" t="s">
        <v>4052</v>
      </c>
      <c r="B2939" s="70" t="s">
        <v>4051</v>
      </c>
      <c r="C2939" s="70" t="s">
        <v>4052</v>
      </c>
      <c r="D2939" s="71">
        <v>0.17899999999999999</v>
      </c>
      <c r="E2939" s="71">
        <v>7.4712643999999999</v>
      </c>
    </row>
    <row r="2940" spans="1:5" x14ac:dyDescent="0.2">
      <c r="A2940" s="70" t="s">
        <v>4054</v>
      </c>
      <c r="B2940" s="70" t="s">
        <v>4053</v>
      </c>
      <c r="C2940" s="70" t="s">
        <v>4054</v>
      </c>
      <c r="D2940" s="71">
        <v>0.88100000000000001</v>
      </c>
      <c r="E2940" s="71">
        <v>57.253086400000001</v>
      </c>
    </row>
    <row r="2941" spans="1:5" x14ac:dyDescent="0.2">
      <c r="A2941" s="70" t="s">
        <v>4056</v>
      </c>
      <c r="B2941" s="70" t="s">
        <v>4055</v>
      </c>
      <c r="C2941" s="70" t="s">
        <v>4056</v>
      </c>
      <c r="D2941" s="71">
        <v>1.7929999999999999</v>
      </c>
      <c r="E2941" s="71">
        <v>25.320512799999999</v>
      </c>
    </row>
    <row r="2942" spans="1:5" x14ac:dyDescent="0.2">
      <c r="A2942" s="70" t="s">
        <v>4056</v>
      </c>
      <c r="B2942" s="70" t="s">
        <v>4055</v>
      </c>
      <c r="C2942" s="70" t="s">
        <v>4056</v>
      </c>
      <c r="D2942" s="71">
        <v>1.7929999999999999</v>
      </c>
      <c r="E2942" s="71">
        <v>21.111111099999999</v>
      </c>
    </row>
    <row r="2943" spans="1:5" x14ac:dyDescent="0.2">
      <c r="A2943" s="70" t="s">
        <v>4058</v>
      </c>
      <c r="B2943" s="70" t="s">
        <v>4057</v>
      </c>
      <c r="C2943" s="70" t="s">
        <v>4058</v>
      </c>
      <c r="D2943" s="71">
        <v>1.714</v>
      </c>
      <c r="E2943" s="71">
        <v>23.774509800000001</v>
      </c>
    </row>
    <row r="2944" spans="1:5" x14ac:dyDescent="0.2">
      <c r="A2944" s="70" t="s">
        <v>4060</v>
      </c>
      <c r="B2944" s="70" t="s">
        <v>4059</v>
      </c>
      <c r="C2944" s="70" t="s">
        <v>4060</v>
      </c>
      <c r="D2944" s="71">
        <v>0.96599999999999997</v>
      </c>
      <c r="E2944" s="71">
        <v>13.9705882</v>
      </c>
    </row>
    <row r="2945" spans="1:5" x14ac:dyDescent="0.2">
      <c r="A2945" s="70" t="s">
        <v>4062</v>
      </c>
      <c r="B2945" s="70" t="s">
        <v>4061</v>
      </c>
      <c r="C2945" s="70" t="s">
        <v>4062</v>
      </c>
      <c r="D2945" s="71">
        <v>1.369</v>
      </c>
      <c r="E2945" s="71">
        <v>25.8333333</v>
      </c>
    </row>
    <row r="2946" spans="1:5" x14ac:dyDescent="0.2">
      <c r="A2946" s="70" t="s">
        <v>4064</v>
      </c>
      <c r="B2946" s="70" t="s">
        <v>4063</v>
      </c>
      <c r="C2946" s="70" t="s">
        <v>4064</v>
      </c>
      <c r="D2946" s="71">
        <v>1.032</v>
      </c>
      <c r="E2946" s="71">
        <v>28.823529400000002</v>
      </c>
    </row>
    <row r="2947" spans="1:5" x14ac:dyDescent="0.2">
      <c r="A2947" s="70" t="s">
        <v>4066</v>
      </c>
      <c r="B2947" s="70" t="s">
        <v>4065</v>
      </c>
      <c r="C2947" s="70" t="s">
        <v>4066</v>
      </c>
      <c r="D2947" s="71">
        <v>1.946</v>
      </c>
      <c r="E2947" s="71">
        <v>35.185185199999999</v>
      </c>
    </row>
    <row r="2948" spans="1:5" x14ac:dyDescent="0.2">
      <c r="A2948" s="70" t="s">
        <v>4066</v>
      </c>
      <c r="B2948" s="70" t="s">
        <v>4065</v>
      </c>
      <c r="C2948" s="70" t="s">
        <v>4066</v>
      </c>
      <c r="D2948" s="71">
        <v>1.946</v>
      </c>
      <c r="E2948" s="71">
        <v>26.8518519</v>
      </c>
    </row>
    <row r="2949" spans="1:5" x14ac:dyDescent="0.2">
      <c r="A2949" s="70" t="s">
        <v>4068</v>
      </c>
      <c r="B2949" s="70" t="s">
        <v>4067</v>
      </c>
      <c r="C2949" s="70" t="s">
        <v>4068</v>
      </c>
      <c r="D2949" s="71">
        <v>1.236</v>
      </c>
      <c r="E2949" s="71">
        <v>39.102564100000002</v>
      </c>
    </row>
    <row r="2950" spans="1:5" x14ac:dyDescent="0.2">
      <c r="A2950" s="70" t="s">
        <v>4070</v>
      </c>
      <c r="B2950" s="70" t="s">
        <v>4069</v>
      </c>
      <c r="C2950" s="70" t="s">
        <v>4070</v>
      </c>
      <c r="D2950" s="71">
        <v>0.85</v>
      </c>
      <c r="E2950" s="71">
        <v>28.021978000000001</v>
      </c>
    </row>
    <row r="2951" spans="1:5" x14ac:dyDescent="0.2">
      <c r="A2951" s="70" t="s">
        <v>4070</v>
      </c>
      <c r="B2951" s="70" t="s">
        <v>4069</v>
      </c>
      <c r="C2951" s="70" t="s">
        <v>4070</v>
      </c>
      <c r="D2951" s="71">
        <v>0.85</v>
      </c>
      <c r="E2951" s="71">
        <v>23.290598299999999</v>
      </c>
    </row>
    <row r="2952" spans="1:5" x14ac:dyDescent="0.2">
      <c r="A2952" s="70" t="s">
        <v>4072</v>
      </c>
      <c r="B2952" s="70" t="s">
        <v>4071</v>
      </c>
      <c r="C2952" s="70" t="s">
        <v>4072</v>
      </c>
      <c r="D2952" s="71">
        <v>0.58699999999999997</v>
      </c>
      <c r="E2952" s="71">
        <v>15.277777800000001</v>
      </c>
    </row>
    <row r="2953" spans="1:5" x14ac:dyDescent="0.2">
      <c r="A2953" s="70" t="s">
        <v>4074</v>
      </c>
      <c r="B2953" s="70" t="s">
        <v>4073</v>
      </c>
      <c r="C2953" s="70" t="s">
        <v>4074</v>
      </c>
      <c r="D2953" s="71">
        <v>3.3130000000000002</v>
      </c>
      <c r="E2953" s="71">
        <v>65.483870999999994</v>
      </c>
    </row>
    <row r="2954" spans="1:5" x14ac:dyDescent="0.2">
      <c r="A2954" s="70" t="s">
        <v>4076</v>
      </c>
      <c r="B2954" s="70" t="s">
        <v>4075</v>
      </c>
      <c r="C2954" s="70" t="s">
        <v>4076</v>
      </c>
      <c r="D2954" s="71">
        <v>1.6379999999999999</v>
      </c>
      <c r="E2954" s="71">
        <v>46.764705900000003</v>
      </c>
    </row>
    <row r="2955" spans="1:5" x14ac:dyDescent="0.2">
      <c r="A2955" s="70" t="s">
        <v>4078</v>
      </c>
      <c r="B2955" s="70" t="s">
        <v>4077</v>
      </c>
      <c r="C2955" s="70" t="s">
        <v>4078</v>
      </c>
      <c r="D2955" s="71">
        <v>2.1259999999999999</v>
      </c>
      <c r="E2955" s="71">
        <v>38.3333333</v>
      </c>
    </row>
    <row r="2956" spans="1:5" x14ac:dyDescent="0.2">
      <c r="A2956" s="70" t="s">
        <v>4080</v>
      </c>
      <c r="B2956" s="70" t="s">
        <v>4079</v>
      </c>
      <c r="C2956" s="70" t="s">
        <v>4080</v>
      </c>
      <c r="D2956" s="71">
        <v>0.91700000000000004</v>
      </c>
      <c r="E2956" s="71">
        <v>12.5</v>
      </c>
    </row>
    <row r="2957" spans="1:5" x14ac:dyDescent="0.2">
      <c r="A2957" s="70" t="s">
        <v>4082</v>
      </c>
      <c r="B2957" s="70" t="s">
        <v>4081</v>
      </c>
      <c r="C2957" s="70" t="s">
        <v>4082</v>
      </c>
      <c r="D2957" s="71">
        <v>1.0429999999999999</v>
      </c>
      <c r="E2957" s="71">
        <v>37</v>
      </c>
    </row>
    <row r="2958" spans="1:5" x14ac:dyDescent="0.2">
      <c r="A2958" s="70" t="s">
        <v>4084</v>
      </c>
      <c r="B2958" s="70" t="s">
        <v>4083</v>
      </c>
      <c r="C2958" s="70" t="s">
        <v>4084</v>
      </c>
      <c r="D2958" s="71">
        <v>1.171</v>
      </c>
      <c r="E2958" s="71">
        <v>22.368421099999999</v>
      </c>
    </row>
    <row r="2959" spans="1:5" x14ac:dyDescent="0.2">
      <c r="A2959" s="70" t="s">
        <v>4086</v>
      </c>
      <c r="B2959" s="70" t="s">
        <v>4085</v>
      </c>
      <c r="C2959" s="70" t="s">
        <v>4086</v>
      </c>
      <c r="D2959" s="71">
        <v>0.65600000000000003</v>
      </c>
      <c r="E2959" s="71">
        <v>18.145161300000002</v>
      </c>
    </row>
    <row r="2960" spans="1:5" x14ac:dyDescent="0.2">
      <c r="A2960" s="70" t="s">
        <v>4088</v>
      </c>
      <c r="B2960" s="70" t="s">
        <v>4087</v>
      </c>
      <c r="C2960" s="70" t="s">
        <v>4088</v>
      </c>
      <c r="D2960" s="71">
        <v>1.61</v>
      </c>
      <c r="E2960" s="71">
        <v>39.285714300000002</v>
      </c>
    </row>
    <row r="2961" spans="1:5" x14ac:dyDescent="0.2">
      <c r="A2961" s="70" t="s">
        <v>4090</v>
      </c>
      <c r="B2961" s="70" t="s">
        <v>4089</v>
      </c>
      <c r="C2961" s="70" t="s">
        <v>4090</v>
      </c>
      <c r="D2961" s="71">
        <v>1.2110000000000001</v>
      </c>
      <c r="E2961" s="71">
        <v>15.882352900000001</v>
      </c>
    </row>
    <row r="2962" spans="1:5" ht="32" x14ac:dyDescent="0.2">
      <c r="A2962" s="70" t="s">
        <v>4092</v>
      </c>
      <c r="B2962" s="70" t="s">
        <v>4091</v>
      </c>
      <c r="C2962" s="70" t="s">
        <v>4092</v>
      </c>
      <c r="D2962" s="71">
        <v>1.1850000000000001</v>
      </c>
      <c r="E2962" s="71">
        <v>53.169014099999998</v>
      </c>
    </row>
    <row r="2963" spans="1:5" x14ac:dyDescent="0.2">
      <c r="A2963" s="70" t="s">
        <v>4094</v>
      </c>
      <c r="B2963" s="70" t="s">
        <v>4093</v>
      </c>
      <c r="C2963" s="70" t="s">
        <v>4094</v>
      </c>
      <c r="D2963" s="71">
        <v>1.2430000000000001</v>
      </c>
      <c r="E2963" s="71">
        <v>52.678571400000003</v>
      </c>
    </row>
    <row r="2964" spans="1:5" x14ac:dyDescent="0.2">
      <c r="A2964" s="70" t="s">
        <v>4009</v>
      </c>
      <c r="B2964" s="70" t="s">
        <v>4008</v>
      </c>
      <c r="C2964" s="70" t="s">
        <v>4009</v>
      </c>
      <c r="D2964" s="71">
        <v>1.2989999999999999</v>
      </c>
      <c r="E2964" s="71">
        <v>29.1666667</v>
      </c>
    </row>
    <row r="2965" spans="1:5" x14ac:dyDescent="0.2">
      <c r="A2965" s="70" t="s">
        <v>4096</v>
      </c>
      <c r="B2965" s="70" t="s">
        <v>4095</v>
      </c>
      <c r="C2965" s="70" t="s">
        <v>4096</v>
      </c>
      <c r="D2965" s="71">
        <v>0.65500000000000003</v>
      </c>
      <c r="E2965" s="71">
        <v>34.104938300000001</v>
      </c>
    </row>
    <row r="2966" spans="1:5" x14ac:dyDescent="0.2">
      <c r="A2966" s="70" t="s">
        <v>4098</v>
      </c>
      <c r="B2966" s="70" t="s">
        <v>4097</v>
      </c>
      <c r="C2966" s="70" t="s">
        <v>4098</v>
      </c>
      <c r="D2966" s="71">
        <v>7.7439999999999998</v>
      </c>
      <c r="E2966" s="71">
        <v>93.636363599999996</v>
      </c>
    </row>
    <row r="2967" spans="1:5" x14ac:dyDescent="0.2">
      <c r="A2967" s="70" t="s">
        <v>4100</v>
      </c>
      <c r="B2967" s="70" t="s">
        <v>4099</v>
      </c>
      <c r="C2967" s="70" t="s">
        <v>4100</v>
      </c>
      <c r="D2967" s="71">
        <v>1.456</v>
      </c>
      <c r="E2967" s="71">
        <v>53.7974684</v>
      </c>
    </row>
    <row r="2968" spans="1:5" x14ac:dyDescent="0.2">
      <c r="A2968" s="70" t="s">
        <v>4102</v>
      </c>
      <c r="B2968" s="70" t="s">
        <v>4101</v>
      </c>
      <c r="C2968" s="70" t="s">
        <v>4102</v>
      </c>
      <c r="D2968" s="71">
        <v>1.4490000000000001</v>
      </c>
      <c r="E2968" s="71">
        <v>41.6666667</v>
      </c>
    </row>
    <row r="2969" spans="1:5" x14ac:dyDescent="0.2">
      <c r="A2969" s="70" t="s">
        <v>4104</v>
      </c>
      <c r="B2969" s="70" t="s">
        <v>4103</v>
      </c>
      <c r="C2969" s="70" t="s">
        <v>4104</v>
      </c>
      <c r="D2969" s="71">
        <v>0.34699999999999998</v>
      </c>
      <c r="E2969" s="71">
        <v>18.983957199999999</v>
      </c>
    </row>
    <row r="2970" spans="1:5" x14ac:dyDescent="0.2">
      <c r="A2970" s="70" t="s">
        <v>4106</v>
      </c>
      <c r="B2970" s="70" t="s">
        <v>4105</v>
      </c>
      <c r="C2970" s="70" t="s">
        <v>4106</v>
      </c>
      <c r="D2970" s="71">
        <v>2.0680000000000001</v>
      </c>
      <c r="E2970" s="71">
        <v>68.478260899999995</v>
      </c>
    </row>
    <row r="2971" spans="1:5" x14ac:dyDescent="0.2">
      <c r="A2971" s="70" t="s">
        <v>4108</v>
      </c>
      <c r="B2971" s="70" t="s">
        <v>4107</v>
      </c>
      <c r="C2971" s="70" t="s">
        <v>4108</v>
      </c>
      <c r="D2971" s="71">
        <v>0.76500000000000001</v>
      </c>
      <c r="E2971" s="71">
        <v>15.625</v>
      </c>
    </row>
    <row r="2972" spans="1:5" x14ac:dyDescent="0.2">
      <c r="A2972" s="70" t="s">
        <v>4110</v>
      </c>
      <c r="B2972" s="70" t="s">
        <v>4109</v>
      </c>
      <c r="C2972" s="70" t="s">
        <v>4110</v>
      </c>
      <c r="D2972" s="71">
        <v>0.77600000000000002</v>
      </c>
      <c r="E2972" s="71">
        <v>21.967655000000001</v>
      </c>
    </row>
    <row r="2973" spans="1:5" x14ac:dyDescent="0.2">
      <c r="A2973" s="70" t="s">
        <v>4110</v>
      </c>
      <c r="B2973" s="70" t="s">
        <v>4109</v>
      </c>
      <c r="C2973" s="70" t="s">
        <v>4110</v>
      </c>
      <c r="D2973" s="71">
        <v>0.77600000000000002</v>
      </c>
      <c r="E2973" s="71">
        <v>17.7083333</v>
      </c>
    </row>
    <row r="2974" spans="1:5" x14ac:dyDescent="0.2">
      <c r="A2974" s="70" t="s">
        <v>4112</v>
      </c>
      <c r="B2974" s="70" t="s">
        <v>4111</v>
      </c>
      <c r="C2974" s="70" t="s">
        <v>4112</v>
      </c>
      <c r="D2974" s="71">
        <v>1.639</v>
      </c>
      <c r="E2974" s="71">
        <v>16.40625</v>
      </c>
    </row>
    <row r="2975" spans="1:5" x14ac:dyDescent="0.2">
      <c r="A2975" s="70" t="s">
        <v>4114</v>
      </c>
      <c r="B2975" s="70" t="s">
        <v>4113</v>
      </c>
      <c r="C2975" s="70" t="s">
        <v>4114</v>
      </c>
      <c r="D2975" s="71">
        <v>0.80600000000000005</v>
      </c>
      <c r="E2975" s="71">
        <v>25</v>
      </c>
    </row>
    <row r="2976" spans="1:5" x14ac:dyDescent="0.2">
      <c r="A2976" s="70" t="s">
        <v>4116</v>
      </c>
      <c r="B2976" s="70" t="s">
        <v>4115</v>
      </c>
      <c r="C2976" s="70" t="s">
        <v>4116</v>
      </c>
      <c r="D2976" s="71">
        <v>0.375</v>
      </c>
      <c r="E2976" s="71">
        <v>5.1724138000000002</v>
      </c>
    </row>
    <row r="2977" spans="1:5" x14ac:dyDescent="0.2">
      <c r="A2977" s="70" t="s">
        <v>4118</v>
      </c>
      <c r="B2977" s="70" t="s">
        <v>4117</v>
      </c>
      <c r="C2977" s="70" t="s">
        <v>4118</v>
      </c>
      <c r="D2977" s="71">
        <v>0.627</v>
      </c>
      <c r="E2977" s="71">
        <v>30.633802800000002</v>
      </c>
    </row>
    <row r="2978" spans="1:5" x14ac:dyDescent="0.2">
      <c r="A2978" s="70" t="s">
        <v>4120</v>
      </c>
      <c r="B2978" s="70" t="s">
        <v>4119</v>
      </c>
      <c r="C2978" s="70" t="s">
        <v>4120</v>
      </c>
      <c r="D2978" s="71">
        <v>1.9019999999999999</v>
      </c>
      <c r="E2978" s="71">
        <v>44.148936200000001</v>
      </c>
    </row>
    <row r="2979" spans="1:5" x14ac:dyDescent="0.2">
      <c r="A2979" s="70" t="s">
        <v>4184</v>
      </c>
      <c r="B2979" s="70" t="s">
        <v>4183</v>
      </c>
      <c r="C2979" s="70" t="s">
        <v>4184</v>
      </c>
      <c r="D2979" s="71">
        <v>5.742</v>
      </c>
      <c r="E2979" s="71">
        <v>80.942622999999998</v>
      </c>
    </row>
    <row r="2980" spans="1:5" x14ac:dyDescent="0.2">
      <c r="A2980" s="70" t="s">
        <v>24878</v>
      </c>
      <c r="B2980" s="70" t="s">
        <v>23722</v>
      </c>
      <c r="C2980" s="70" t="s">
        <v>13887</v>
      </c>
      <c r="D2980" s="71">
        <v>5.0330000000000004</v>
      </c>
      <c r="E2980" s="71">
        <v>75.204918000000006</v>
      </c>
    </row>
    <row r="2981" spans="1:5" x14ac:dyDescent="0.2">
      <c r="A2981" s="70" t="s">
        <v>24878</v>
      </c>
      <c r="B2981" s="70" t="s">
        <v>23722</v>
      </c>
      <c r="C2981" s="70" t="s">
        <v>13887</v>
      </c>
      <c r="D2981" s="71">
        <v>5.0330000000000004</v>
      </c>
      <c r="E2981" s="71">
        <v>71.025640999999993</v>
      </c>
    </row>
    <row r="2982" spans="1:5" x14ac:dyDescent="0.2">
      <c r="A2982" s="70" t="s">
        <v>4169</v>
      </c>
      <c r="B2982" s="70" t="s">
        <v>4168</v>
      </c>
      <c r="C2982" s="70" t="s">
        <v>4169</v>
      </c>
      <c r="D2982" s="71">
        <v>6.4</v>
      </c>
      <c r="E2982" s="71">
        <v>85.450819699999997</v>
      </c>
    </row>
    <row r="2983" spans="1:5" x14ac:dyDescent="0.2">
      <c r="A2983" s="70" t="s">
        <v>4122</v>
      </c>
      <c r="B2983" s="70" t="s">
        <v>4121</v>
      </c>
      <c r="C2983" s="70" t="s">
        <v>4122</v>
      </c>
      <c r="D2983" s="71">
        <v>5.4320000000000004</v>
      </c>
      <c r="E2983" s="71">
        <v>85.869565199999997</v>
      </c>
    </row>
    <row r="2984" spans="1:5" x14ac:dyDescent="0.2">
      <c r="A2984" s="70" t="s">
        <v>4122</v>
      </c>
      <c r="B2984" s="70" t="s">
        <v>4121</v>
      </c>
      <c r="C2984" s="70" t="s">
        <v>4122</v>
      </c>
      <c r="D2984" s="71">
        <v>5.4320000000000004</v>
      </c>
      <c r="E2984" s="71">
        <v>78.8934426</v>
      </c>
    </row>
    <row r="2985" spans="1:5" x14ac:dyDescent="0.2">
      <c r="A2985" s="70" t="s">
        <v>4124</v>
      </c>
      <c r="B2985" s="70" t="s">
        <v>4123</v>
      </c>
      <c r="C2985" s="70" t="s">
        <v>4124</v>
      </c>
      <c r="D2985" s="71">
        <v>3.6589999999999998</v>
      </c>
      <c r="E2985" s="71">
        <v>58.811475399999999</v>
      </c>
    </row>
    <row r="2986" spans="1:5" x14ac:dyDescent="0.2">
      <c r="A2986" s="70" t="s">
        <v>4126</v>
      </c>
      <c r="B2986" s="70" t="s">
        <v>4125</v>
      </c>
      <c r="C2986" s="70" t="s">
        <v>4126</v>
      </c>
      <c r="D2986" s="71">
        <v>3.4359999999999999</v>
      </c>
      <c r="E2986" s="71">
        <v>53.483606600000002</v>
      </c>
    </row>
    <row r="2987" spans="1:5" x14ac:dyDescent="0.2">
      <c r="A2987" s="70" t="s">
        <v>4128</v>
      </c>
      <c r="B2987" s="70" t="s">
        <v>4127</v>
      </c>
      <c r="C2987" s="70" t="s">
        <v>4128</v>
      </c>
      <c r="D2987" s="71">
        <v>2.3140000000000001</v>
      </c>
      <c r="E2987" s="71">
        <v>49.248120299999997</v>
      </c>
    </row>
    <row r="2988" spans="1:5" x14ac:dyDescent="0.2">
      <c r="A2988" s="70" t="s">
        <v>4128</v>
      </c>
      <c r="B2988" s="70" t="s">
        <v>4127</v>
      </c>
      <c r="C2988" s="70" t="s">
        <v>4128</v>
      </c>
      <c r="D2988" s="71">
        <v>2.3140000000000001</v>
      </c>
      <c r="E2988" s="71">
        <v>37.592592600000003</v>
      </c>
    </row>
    <row r="2989" spans="1:5" x14ac:dyDescent="0.2">
      <c r="A2989" s="70" t="s">
        <v>4128</v>
      </c>
      <c r="B2989" s="70" t="s">
        <v>4127</v>
      </c>
      <c r="C2989" s="70" t="s">
        <v>4128</v>
      </c>
      <c r="D2989" s="71">
        <v>2.3140000000000001</v>
      </c>
      <c r="E2989" s="71">
        <v>36.594202899999999</v>
      </c>
    </row>
    <row r="2990" spans="1:5" x14ac:dyDescent="0.2">
      <c r="A2990" s="70" t="s">
        <v>4128</v>
      </c>
      <c r="B2990" s="70" t="s">
        <v>4127</v>
      </c>
      <c r="C2990" s="70" t="s">
        <v>4128</v>
      </c>
      <c r="D2990" s="71">
        <v>2.3140000000000001</v>
      </c>
      <c r="E2990" s="71">
        <v>26.024590199999999</v>
      </c>
    </row>
    <row r="2991" spans="1:5" x14ac:dyDescent="0.2">
      <c r="A2991" s="70" t="s">
        <v>4130</v>
      </c>
      <c r="B2991" s="70" t="s">
        <v>4129</v>
      </c>
      <c r="C2991" s="70" t="s">
        <v>4130</v>
      </c>
      <c r="D2991" s="71">
        <v>2.375</v>
      </c>
      <c r="E2991" s="71">
        <v>59.844559599999997</v>
      </c>
    </row>
    <row r="2992" spans="1:5" x14ac:dyDescent="0.2">
      <c r="A2992" s="70" t="s">
        <v>4130</v>
      </c>
      <c r="B2992" s="70" t="s">
        <v>4129</v>
      </c>
      <c r="C2992" s="70" t="s">
        <v>4130</v>
      </c>
      <c r="D2992" s="71">
        <v>2.375</v>
      </c>
      <c r="E2992" s="71">
        <v>28.073770499999998</v>
      </c>
    </row>
    <row r="2993" spans="1:5" x14ac:dyDescent="0.2">
      <c r="A2993" s="70" t="s">
        <v>4132</v>
      </c>
      <c r="B2993" s="70" t="s">
        <v>4131</v>
      </c>
      <c r="C2993" s="70" t="s">
        <v>4132</v>
      </c>
      <c r="D2993" s="71">
        <v>26.602</v>
      </c>
      <c r="E2993" s="71">
        <v>98.205128200000004</v>
      </c>
    </row>
    <row r="2994" spans="1:5" x14ac:dyDescent="0.2">
      <c r="A2994" s="70" t="s">
        <v>4132</v>
      </c>
      <c r="B2994" s="70" t="s">
        <v>4131</v>
      </c>
      <c r="C2994" s="70" t="s">
        <v>4132</v>
      </c>
      <c r="D2994" s="71">
        <v>26.602</v>
      </c>
      <c r="E2994" s="71">
        <v>97.336065599999998</v>
      </c>
    </row>
    <row r="2995" spans="1:5" x14ac:dyDescent="0.2">
      <c r="A2995" s="70" t="s">
        <v>24879</v>
      </c>
      <c r="B2995" s="70" t="s">
        <v>4133</v>
      </c>
      <c r="C2995" s="70" t="s">
        <v>24879</v>
      </c>
      <c r="D2995" s="71">
        <v>4.1749999999999998</v>
      </c>
      <c r="E2995" s="71">
        <v>66.598360700000001</v>
      </c>
    </row>
    <row r="2996" spans="1:5" x14ac:dyDescent="0.2">
      <c r="A2996" s="70" t="s">
        <v>4135</v>
      </c>
      <c r="B2996" s="70" t="s">
        <v>4134</v>
      </c>
      <c r="C2996" s="70" t="s">
        <v>4135</v>
      </c>
      <c r="D2996" s="71">
        <v>2.9670000000000001</v>
      </c>
      <c r="E2996" s="71">
        <v>58.3333333</v>
      </c>
    </row>
    <row r="2997" spans="1:5" x14ac:dyDescent="0.2">
      <c r="A2997" s="70" t="s">
        <v>4135</v>
      </c>
      <c r="B2997" s="70" t="s">
        <v>4134</v>
      </c>
      <c r="C2997" s="70" t="s">
        <v>4135</v>
      </c>
      <c r="D2997" s="71">
        <v>2.9670000000000001</v>
      </c>
      <c r="E2997" s="71">
        <v>43.237704899999997</v>
      </c>
    </row>
    <row r="2998" spans="1:5" x14ac:dyDescent="0.2">
      <c r="A2998" s="70" t="s">
        <v>13887</v>
      </c>
      <c r="B2998" s="70" t="s">
        <v>23723</v>
      </c>
      <c r="C2998" s="70" t="s">
        <v>13887</v>
      </c>
      <c r="D2998" s="71">
        <v>5.6269999999999998</v>
      </c>
      <c r="E2998" s="71">
        <v>80.122950799999998</v>
      </c>
    </row>
    <row r="2999" spans="1:5" x14ac:dyDescent="0.2">
      <c r="A2999" s="70" t="s">
        <v>4137</v>
      </c>
      <c r="B2999" s="70" t="s">
        <v>4136</v>
      </c>
      <c r="C2999" s="70" t="s">
        <v>4137</v>
      </c>
      <c r="D2999" s="71">
        <v>3.1030000000000002</v>
      </c>
      <c r="E2999" s="71">
        <v>45.2868852</v>
      </c>
    </row>
    <row r="3000" spans="1:5" x14ac:dyDescent="0.2">
      <c r="A3000" s="70" t="s">
        <v>4139</v>
      </c>
      <c r="B3000" s="70" t="s">
        <v>4138</v>
      </c>
      <c r="C3000" s="70" t="s">
        <v>4139</v>
      </c>
      <c r="D3000" s="71">
        <v>3.7029999999999998</v>
      </c>
      <c r="E3000" s="71">
        <v>78.846153799999996</v>
      </c>
    </row>
    <row r="3001" spans="1:5" x14ac:dyDescent="0.2">
      <c r="A3001" s="70" t="s">
        <v>4139</v>
      </c>
      <c r="B3001" s="70" t="s">
        <v>4138</v>
      </c>
      <c r="C3001" s="70" t="s">
        <v>4139</v>
      </c>
      <c r="D3001" s="71">
        <v>3.7029999999999998</v>
      </c>
      <c r="E3001" s="71">
        <v>60.040983599999997</v>
      </c>
    </row>
    <row r="3002" spans="1:5" x14ac:dyDescent="0.2">
      <c r="A3002" s="70" t="s">
        <v>4141</v>
      </c>
      <c r="B3002" s="70" t="s">
        <v>4140</v>
      </c>
      <c r="C3002" s="70" t="s">
        <v>4141</v>
      </c>
      <c r="D3002" s="71">
        <v>29.497</v>
      </c>
      <c r="E3002" s="71">
        <v>97.745901599999996</v>
      </c>
    </row>
    <row r="3003" spans="1:5" x14ac:dyDescent="0.2">
      <c r="A3003" s="70" t="s">
        <v>4145</v>
      </c>
      <c r="B3003" s="70" t="s">
        <v>4144</v>
      </c>
      <c r="C3003" s="70" t="s">
        <v>4145</v>
      </c>
      <c r="D3003" s="71">
        <v>2.1789999999999998</v>
      </c>
      <c r="E3003" s="71">
        <v>54.145077700000002</v>
      </c>
    </row>
    <row r="3004" spans="1:5" x14ac:dyDescent="0.2">
      <c r="A3004" s="70" t="s">
        <v>4145</v>
      </c>
      <c r="B3004" s="70" t="s">
        <v>4144</v>
      </c>
      <c r="C3004" s="70" t="s">
        <v>4145</v>
      </c>
      <c r="D3004" s="71">
        <v>2.1789999999999998</v>
      </c>
      <c r="E3004" s="71">
        <v>21.926229500000002</v>
      </c>
    </row>
    <row r="3005" spans="1:5" x14ac:dyDescent="0.2">
      <c r="A3005" s="70" t="s">
        <v>4143</v>
      </c>
      <c r="B3005" s="70" t="s">
        <v>4142</v>
      </c>
      <c r="C3005" s="70" t="s">
        <v>4143</v>
      </c>
      <c r="D3005" s="71">
        <v>4.3440000000000003</v>
      </c>
      <c r="E3005" s="71">
        <v>87.305699500000003</v>
      </c>
    </row>
    <row r="3006" spans="1:5" x14ac:dyDescent="0.2">
      <c r="A3006" s="70" t="s">
        <v>4143</v>
      </c>
      <c r="B3006" s="70" t="s">
        <v>4142</v>
      </c>
      <c r="C3006" s="70" t="s">
        <v>4143</v>
      </c>
      <c r="D3006" s="71">
        <v>4.3440000000000003</v>
      </c>
      <c r="E3006" s="71">
        <v>67.827868899999999</v>
      </c>
    </row>
    <row r="3007" spans="1:5" x14ac:dyDescent="0.2">
      <c r="A3007" s="70" t="s">
        <v>4147</v>
      </c>
      <c r="B3007" s="70" t="s">
        <v>4146</v>
      </c>
      <c r="C3007" s="70" t="s">
        <v>4147</v>
      </c>
      <c r="D3007" s="71">
        <v>4.5339999999999998</v>
      </c>
      <c r="E3007" s="71">
        <v>84.294871799999996</v>
      </c>
    </row>
    <row r="3008" spans="1:5" x14ac:dyDescent="0.2">
      <c r="A3008" s="70" t="s">
        <v>4147</v>
      </c>
      <c r="B3008" s="70" t="s">
        <v>4146</v>
      </c>
      <c r="C3008" s="70" t="s">
        <v>4147</v>
      </c>
      <c r="D3008" s="71">
        <v>4.5339999999999998</v>
      </c>
      <c r="E3008" s="71">
        <v>81.638418099999996</v>
      </c>
    </row>
    <row r="3009" spans="1:5" x14ac:dyDescent="0.2">
      <c r="A3009" s="70" t="s">
        <v>4147</v>
      </c>
      <c r="B3009" s="70" t="s">
        <v>4146</v>
      </c>
      <c r="C3009" s="70" t="s">
        <v>4147</v>
      </c>
      <c r="D3009" s="71">
        <v>4.5339999999999998</v>
      </c>
      <c r="E3009" s="71">
        <v>76.449275400000005</v>
      </c>
    </row>
    <row r="3010" spans="1:5" x14ac:dyDescent="0.2">
      <c r="A3010" s="70" t="s">
        <v>4147</v>
      </c>
      <c r="B3010" s="70" t="s">
        <v>4146</v>
      </c>
      <c r="C3010" s="70" t="s">
        <v>4147</v>
      </c>
      <c r="D3010" s="71">
        <v>4.5339999999999998</v>
      </c>
      <c r="E3010" s="71">
        <v>68.237704899999997</v>
      </c>
    </row>
    <row r="3011" spans="1:5" x14ac:dyDescent="0.2">
      <c r="A3011" s="70" t="s">
        <v>4149</v>
      </c>
      <c r="B3011" s="70" t="s">
        <v>4148</v>
      </c>
      <c r="C3011" s="70" t="s">
        <v>4149</v>
      </c>
      <c r="D3011" s="71">
        <v>3.105</v>
      </c>
      <c r="E3011" s="71">
        <v>56.214689300000003</v>
      </c>
    </row>
    <row r="3012" spans="1:5" x14ac:dyDescent="0.2">
      <c r="A3012" s="70" t="s">
        <v>4149</v>
      </c>
      <c r="B3012" s="70" t="s">
        <v>4148</v>
      </c>
      <c r="C3012" s="70" t="s">
        <v>4149</v>
      </c>
      <c r="D3012" s="71">
        <v>3.105</v>
      </c>
      <c r="E3012" s="71">
        <v>45.6967213</v>
      </c>
    </row>
    <row r="3013" spans="1:5" x14ac:dyDescent="0.2">
      <c r="A3013" s="70" t="s">
        <v>4151</v>
      </c>
      <c r="B3013" s="70" t="s">
        <v>4150</v>
      </c>
      <c r="C3013" s="70" t="s">
        <v>4151</v>
      </c>
      <c r="D3013" s="71">
        <v>3.28</v>
      </c>
      <c r="E3013" s="71">
        <v>60.169491499999999</v>
      </c>
    </row>
    <row r="3014" spans="1:5" x14ac:dyDescent="0.2">
      <c r="A3014" s="70" t="s">
        <v>4151</v>
      </c>
      <c r="B3014" s="70" t="s">
        <v>4150</v>
      </c>
      <c r="C3014" s="70" t="s">
        <v>4151</v>
      </c>
      <c r="D3014" s="71">
        <v>3.28</v>
      </c>
      <c r="E3014" s="71">
        <v>48.975409800000001</v>
      </c>
    </row>
    <row r="3015" spans="1:5" x14ac:dyDescent="0.2">
      <c r="A3015" s="70" t="s">
        <v>4153</v>
      </c>
      <c r="B3015" s="70" t="s">
        <v>4152</v>
      </c>
      <c r="C3015" s="70" t="s">
        <v>4153</v>
      </c>
      <c r="D3015" s="71">
        <v>2.1930000000000001</v>
      </c>
      <c r="E3015" s="71">
        <v>46.9924812</v>
      </c>
    </row>
    <row r="3016" spans="1:5" x14ac:dyDescent="0.2">
      <c r="A3016" s="70" t="s">
        <v>4153</v>
      </c>
      <c r="B3016" s="70" t="s">
        <v>4152</v>
      </c>
      <c r="C3016" s="70" t="s">
        <v>4153</v>
      </c>
      <c r="D3016" s="71">
        <v>2.1930000000000001</v>
      </c>
      <c r="E3016" s="71">
        <v>22.336065600000001</v>
      </c>
    </row>
    <row r="3017" spans="1:5" x14ac:dyDescent="0.2">
      <c r="A3017" s="70" t="s">
        <v>4155</v>
      </c>
      <c r="B3017" s="70" t="s">
        <v>4154</v>
      </c>
      <c r="C3017" s="70" t="s">
        <v>4155</v>
      </c>
      <c r="D3017" s="71">
        <v>5.4420000000000002</v>
      </c>
      <c r="E3017" s="71">
        <v>79.303278700000007</v>
      </c>
    </row>
    <row r="3018" spans="1:5" x14ac:dyDescent="0.2">
      <c r="A3018" s="70" t="s">
        <v>4155</v>
      </c>
      <c r="B3018" s="70" t="s">
        <v>4154</v>
      </c>
      <c r="C3018" s="70" t="s">
        <v>4155</v>
      </c>
      <c r="D3018" s="71">
        <v>5.4420000000000002</v>
      </c>
      <c r="E3018" s="71">
        <v>78.7974684</v>
      </c>
    </row>
    <row r="3019" spans="1:5" x14ac:dyDescent="0.2">
      <c r="A3019" s="70" t="s">
        <v>4157</v>
      </c>
      <c r="B3019" s="70" t="s">
        <v>4156</v>
      </c>
      <c r="C3019" s="70" t="s">
        <v>4157</v>
      </c>
      <c r="D3019" s="71">
        <v>8.7279999999999998</v>
      </c>
      <c r="E3019" s="71">
        <v>92.088607600000003</v>
      </c>
    </row>
    <row r="3020" spans="1:5" x14ac:dyDescent="0.2">
      <c r="A3020" s="70" t="s">
        <v>4157</v>
      </c>
      <c r="B3020" s="70" t="s">
        <v>4156</v>
      </c>
      <c r="C3020" s="70" t="s">
        <v>4157</v>
      </c>
      <c r="D3020" s="71">
        <v>8.7279999999999998</v>
      </c>
      <c r="E3020" s="71">
        <v>90.778688500000001</v>
      </c>
    </row>
    <row r="3021" spans="1:5" x14ac:dyDescent="0.2">
      <c r="A3021" s="70" t="s">
        <v>4159</v>
      </c>
      <c r="B3021" s="70" t="s">
        <v>4158</v>
      </c>
      <c r="C3021" s="70" t="s">
        <v>4159</v>
      </c>
      <c r="D3021" s="71">
        <v>2.3980000000000001</v>
      </c>
      <c r="E3021" s="71">
        <v>28.8934426</v>
      </c>
    </row>
    <row r="3022" spans="1:5" x14ac:dyDescent="0.2">
      <c r="A3022" s="70" t="s">
        <v>4161</v>
      </c>
      <c r="B3022" s="70" t="s">
        <v>4160</v>
      </c>
      <c r="C3022" s="70" t="s">
        <v>4161</v>
      </c>
      <c r="D3022" s="71">
        <v>3.1360000000000001</v>
      </c>
      <c r="E3022" s="71">
        <v>46.926229499999998</v>
      </c>
    </row>
    <row r="3023" spans="1:5" x14ac:dyDescent="0.2">
      <c r="A3023" s="70" t="s">
        <v>4163</v>
      </c>
      <c r="B3023" s="70" t="s">
        <v>4162</v>
      </c>
      <c r="C3023" s="70" t="s">
        <v>4163</v>
      </c>
      <c r="D3023" s="71">
        <v>7.36</v>
      </c>
      <c r="E3023" s="71">
        <v>87.909836100000007</v>
      </c>
    </row>
    <row r="3024" spans="1:5" x14ac:dyDescent="0.2">
      <c r="A3024" s="70" t="s">
        <v>4165</v>
      </c>
      <c r="B3024" s="70" t="s">
        <v>4164</v>
      </c>
      <c r="C3024" s="70" t="s">
        <v>4165</v>
      </c>
      <c r="D3024" s="71">
        <v>2.8860000000000001</v>
      </c>
      <c r="E3024" s="71">
        <v>40.778688500000001</v>
      </c>
    </row>
    <row r="3025" spans="1:5" x14ac:dyDescent="0.2">
      <c r="A3025" s="70" t="s">
        <v>4167</v>
      </c>
      <c r="B3025" s="70" t="s">
        <v>4166</v>
      </c>
      <c r="C3025" s="70" t="s">
        <v>4167</v>
      </c>
      <c r="D3025" s="71">
        <v>3.4910000000000001</v>
      </c>
      <c r="E3025" s="71">
        <v>54.7131148</v>
      </c>
    </row>
    <row r="3026" spans="1:5" x14ac:dyDescent="0.2">
      <c r="A3026" s="70" t="s">
        <v>23724</v>
      </c>
      <c r="B3026" s="70" t="s">
        <v>23725</v>
      </c>
      <c r="C3026" s="70" t="s">
        <v>23724</v>
      </c>
      <c r="D3026" s="71">
        <v>2.6</v>
      </c>
      <c r="E3026" s="71">
        <v>32.172131100000001</v>
      </c>
    </row>
    <row r="3027" spans="1:5" x14ac:dyDescent="0.2">
      <c r="A3027" s="70" t="s">
        <v>23726</v>
      </c>
      <c r="B3027" s="70" t="s">
        <v>23727</v>
      </c>
      <c r="C3027" s="70" t="s">
        <v>23726</v>
      </c>
      <c r="D3027" s="71">
        <v>4.7</v>
      </c>
      <c r="E3027" s="71">
        <v>70.2868852</v>
      </c>
    </row>
    <row r="3028" spans="1:5" x14ac:dyDescent="0.2">
      <c r="A3028" s="70" t="s">
        <v>23726</v>
      </c>
      <c r="B3028" s="70" t="s">
        <v>23727</v>
      </c>
      <c r="C3028" s="70" t="s">
        <v>23726</v>
      </c>
      <c r="D3028" s="71">
        <v>4.7</v>
      </c>
      <c r="E3028" s="71">
        <v>64.5631068</v>
      </c>
    </row>
    <row r="3029" spans="1:5" x14ac:dyDescent="0.2">
      <c r="A3029" s="70" t="s">
        <v>4171</v>
      </c>
      <c r="B3029" s="70" t="s">
        <v>4170</v>
      </c>
      <c r="C3029" s="70" t="s">
        <v>4171</v>
      </c>
      <c r="D3029" s="71">
        <v>1.85</v>
      </c>
      <c r="E3029" s="71">
        <v>75.203252000000006</v>
      </c>
    </row>
    <row r="3030" spans="1:5" x14ac:dyDescent="0.2">
      <c r="A3030" s="70" t="s">
        <v>4171</v>
      </c>
      <c r="B3030" s="70" t="s">
        <v>4170</v>
      </c>
      <c r="C3030" s="70" t="s">
        <v>4171</v>
      </c>
      <c r="D3030" s="71">
        <v>1.85</v>
      </c>
      <c r="E3030" s="71">
        <v>12.9098361</v>
      </c>
    </row>
    <row r="3031" spans="1:5" x14ac:dyDescent="0.2">
      <c r="A3031" s="70" t="s">
        <v>4173</v>
      </c>
      <c r="B3031" s="70" t="s">
        <v>4172</v>
      </c>
      <c r="C3031" s="70" t="s">
        <v>4173</v>
      </c>
      <c r="D3031" s="71">
        <v>3.4729999999999999</v>
      </c>
      <c r="E3031" s="71">
        <v>54.3032787</v>
      </c>
    </row>
    <row r="3032" spans="1:5" x14ac:dyDescent="0.2">
      <c r="A3032" s="70" t="s">
        <v>4175</v>
      </c>
      <c r="B3032" s="70" t="s">
        <v>4174</v>
      </c>
      <c r="C3032" s="70" t="s">
        <v>4175</v>
      </c>
      <c r="D3032" s="71">
        <v>1.014</v>
      </c>
      <c r="E3032" s="71">
        <v>10.9022556</v>
      </c>
    </row>
    <row r="3033" spans="1:5" x14ac:dyDescent="0.2">
      <c r="A3033" s="70" t="s">
        <v>4175</v>
      </c>
      <c r="B3033" s="70" t="s">
        <v>4174</v>
      </c>
      <c r="C3033" s="70" t="s">
        <v>4175</v>
      </c>
      <c r="D3033" s="71">
        <v>1.014</v>
      </c>
      <c r="E3033" s="71">
        <v>4.3032786999999999</v>
      </c>
    </row>
    <row r="3034" spans="1:5" x14ac:dyDescent="0.2">
      <c r="A3034" s="70" t="s">
        <v>4177</v>
      </c>
      <c r="B3034" s="70" t="s">
        <v>4176</v>
      </c>
      <c r="C3034" s="70" t="s">
        <v>4177</v>
      </c>
      <c r="D3034" s="71">
        <v>9.7270000000000003</v>
      </c>
      <c r="E3034" s="71">
        <v>92.418032800000006</v>
      </c>
    </row>
    <row r="3035" spans="1:5" x14ac:dyDescent="0.2">
      <c r="A3035" s="70" t="s">
        <v>4179</v>
      </c>
      <c r="B3035" s="70" t="s">
        <v>4178</v>
      </c>
      <c r="C3035" s="70" t="s">
        <v>4179</v>
      </c>
      <c r="D3035" s="71">
        <v>3.7610000000000001</v>
      </c>
      <c r="E3035" s="71">
        <v>60.860655700000002</v>
      </c>
    </row>
    <row r="3036" spans="1:5" x14ac:dyDescent="0.2">
      <c r="A3036" s="70" t="s">
        <v>23728</v>
      </c>
      <c r="B3036" s="70" t="s">
        <v>4180</v>
      </c>
      <c r="C3036" s="70" t="s">
        <v>23728</v>
      </c>
      <c r="D3036" s="71">
        <v>4.9660000000000002</v>
      </c>
      <c r="E3036" s="71">
        <v>73.565573799999996</v>
      </c>
    </row>
    <row r="3037" spans="1:5" x14ac:dyDescent="0.2">
      <c r="A3037" s="70" t="s">
        <v>4182</v>
      </c>
      <c r="B3037" s="70" t="s">
        <v>4181</v>
      </c>
      <c r="C3037" s="70" t="s">
        <v>4182</v>
      </c>
      <c r="D3037" s="71">
        <v>8.8849999999999998</v>
      </c>
      <c r="E3037" s="71">
        <v>91.188524599999994</v>
      </c>
    </row>
    <row r="3038" spans="1:5" x14ac:dyDescent="0.2">
      <c r="A3038" s="70" t="s">
        <v>24880</v>
      </c>
      <c r="B3038" s="70" t="s">
        <v>4185</v>
      </c>
      <c r="C3038" s="70" t="s">
        <v>24880</v>
      </c>
      <c r="D3038" s="71">
        <v>6.1260000000000003</v>
      </c>
      <c r="E3038" s="71">
        <v>85.040983600000004</v>
      </c>
    </row>
    <row r="3039" spans="1:5" x14ac:dyDescent="0.2">
      <c r="A3039" s="70" t="s">
        <v>4187</v>
      </c>
      <c r="B3039" s="70" t="s">
        <v>4186</v>
      </c>
      <c r="C3039" s="70" t="s">
        <v>4187</v>
      </c>
      <c r="D3039" s="71">
        <v>0.27300000000000002</v>
      </c>
      <c r="E3039" s="71">
        <v>2.3504274000000001</v>
      </c>
    </row>
    <row r="3040" spans="1:5" x14ac:dyDescent="0.2">
      <c r="A3040" s="70" t="s">
        <v>4189</v>
      </c>
      <c r="B3040" s="70" t="s">
        <v>4188</v>
      </c>
      <c r="C3040" s="70" t="s">
        <v>4189</v>
      </c>
      <c r="D3040" s="71">
        <v>7.1820000000000004</v>
      </c>
      <c r="E3040" s="71">
        <v>97.368421100000006</v>
      </c>
    </row>
    <row r="3041" spans="1:5" x14ac:dyDescent="0.2">
      <c r="A3041" s="70" t="s">
        <v>4189</v>
      </c>
      <c r="B3041" s="70" t="s">
        <v>4188</v>
      </c>
      <c r="C3041" s="70" t="s">
        <v>4189</v>
      </c>
      <c r="D3041" s="71">
        <v>7.1820000000000004</v>
      </c>
      <c r="E3041" s="71">
        <v>96.478873199999995</v>
      </c>
    </row>
    <row r="3042" spans="1:5" x14ac:dyDescent="0.2">
      <c r="A3042" s="70" t="s">
        <v>4189</v>
      </c>
      <c r="B3042" s="70" t="s">
        <v>4188</v>
      </c>
      <c r="C3042" s="70" t="s">
        <v>4189</v>
      </c>
      <c r="D3042" s="71">
        <v>7.1820000000000004</v>
      </c>
      <c r="E3042" s="71">
        <v>96.067415699999998</v>
      </c>
    </row>
    <row r="3043" spans="1:5" x14ac:dyDescent="0.2">
      <c r="A3043" s="70" t="s">
        <v>4191</v>
      </c>
      <c r="B3043" s="70" t="s">
        <v>4190</v>
      </c>
      <c r="C3043" s="70" t="s">
        <v>4191</v>
      </c>
      <c r="D3043" s="71">
        <v>1.841</v>
      </c>
      <c r="E3043" s="71">
        <v>54.225352100000002</v>
      </c>
    </row>
    <row r="3044" spans="1:5" x14ac:dyDescent="0.2">
      <c r="A3044" s="70" t="s">
        <v>4191</v>
      </c>
      <c r="B3044" s="70" t="s">
        <v>4190</v>
      </c>
      <c r="C3044" s="70" t="s">
        <v>4191</v>
      </c>
      <c r="D3044" s="71">
        <v>1.841</v>
      </c>
      <c r="E3044" s="71">
        <v>39.473684200000001</v>
      </c>
    </row>
    <row r="3045" spans="1:5" x14ac:dyDescent="0.2">
      <c r="A3045" s="70" t="s">
        <v>4191</v>
      </c>
      <c r="B3045" s="70" t="s">
        <v>4190</v>
      </c>
      <c r="C3045" s="70" t="s">
        <v>4191</v>
      </c>
      <c r="D3045" s="71">
        <v>1.841</v>
      </c>
      <c r="E3045" s="71">
        <v>17.676767699999999</v>
      </c>
    </row>
    <row r="3046" spans="1:5" x14ac:dyDescent="0.2">
      <c r="A3046" s="70" t="s">
        <v>4193</v>
      </c>
      <c r="B3046" s="70" t="s">
        <v>4192</v>
      </c>
      <c r="C3046" s="70" t="s">
        <v>4193</v>
      </c>
      <c r="D3046" s="71">
        <v>8.8209999999999997</v>
      </c>
      <c r="E3046" s="71">
        <v>89.968152900000007</v>
      </c>
    </row>
    <row r="3047" spans="1:5" x14ac:dyDescent="0.2">
      <c r="A3047" s="70" t="s">
        <v>4193</v>
      </c>
      <c r="B3047" s="70" t="s">
        <v>4192</v>
      </c>
      <c r="C3047" s="70" t="s">
        <v>4193</v>
      </c>
      <c r="D3047" s="71">
        <v>8.8209999999999997</v>
      </c>
      <c r="E3047" s="71">
        <v>83.962264200000007</v>
      </c>
    </row>
    <row r="3048" spans="1:5" x14ac:dyDescent="0.2">
      <c r="A3048" s="70" t="s">
        <v>23729</v>
      </c>
      <c r="B3048" s="70" t="s">
        <v>23730</v>
      </c>
      <c r="C3048" s="70" t="s">
        <v>23729</v>
      </c>
      <c r="D3048" s="71">
        <v>4.0670000000000002</v>
      </c>
      <c r="E3048" s="71">
        <v>74.905660400000002</v>
      </c>
    </row>
    <row r="3049" spans="1:5" x14ac:dyDescent="0.2">
      <c r="A3049" s="70" t="s">
        <v>4195</v>
      </c>
      <c r="B3049" s="70" t="s">
        <v>4194</v>
      </c>
      <c r="C3049" s="70" t="s">
        <v>4195</v>
      </c>
      <c r="D3049" s="71">
        <v>1.992</v>
      </c>
      <c r="E3049" s="71">
        <v>41.525423699999997</v>
      </c>
    </row>
    <row r="3050" spans="1:5" x14ac:dyDescent="0.2">
      <c r="A3050" s="70" t="s">
        <v>4195</v>
      </c>
      <c r="B3050" s="70" t="s">
        <v>4194</v>
      </c>
      <c r="C3050" s="70" t="s">
        <v>4195</v>
      </c>
      <c r="D3050" s="71">
        <v>1.992</v>
      </c>
      <c r="E3050" s="71">
        <v>37.101910799999999</v>
      </c>
    </row>
    <row r="3051" spans="1:5" x14ac:dyDescent="0.2">
      <c r="A3051" s="70" t="s">
        <v>4197</v>
      </c>
      <c r="B3051" s="70" t="s">
        <v>4196</v>
      </c>
      <c r="C3051" s="70" t="s">
        <v>4197</v>
      </c>
      <c r="D3051" s="71">
        <v>1.667</v>
      </c>
      <c r="E3051" s="71">
        <v>29.6226415</v>
      </c>
    </row>
    <row r="3052" spans="1:5" x14ac:dyDescent="0.2">
      <c r="A3052" s="70" t="s">
        <v>4197</v>
      </c>
      <c r="B3052" s="70" t="s">
        <v>4196</v>
      </c>
      <c r="C3052" s="70" t="s">
        <v>4197</v>
      </c>
      <c r="D3052" s="71">
        <v>1.667</v>
      </c>
      <c r="E3052" s="71">
        <v>22.3577236</v>
      </c>
    </row>
    <row r="3053" spans="1:5" x14ac:dyDescent="0.2">
      <c r="A3053" s="70" t="s">
        <v>4199</v>
      </c>
      <c r="B3053" s="70" t="s">
        <v>4198</v>
      </c>
      <c r="C3053" s="70" t="s">
        <v>4199</v>
      </c>
      <c r="D3053" s="71">
        <v>1.415</v>
      </c>
      <c r="E3053" s="71">
        <v>56.382978700000002</v>
      </c>
    </row>
    <row r="3054" spans="1:5" x14ac:dyDescent="0.2">
      <c r="A3054" s="70" t="s">
        <v>4201</v>
      </c>
      <c r="B3054" s="70" t="s">
        <v>4200</v>
      </c>
      <c r="C3054" s="70" t="s">
        <v>4201</v>
      </c>
      <c r="D3054" s="71">
        <v>4.6029999999999998</v>
      </c>
      <c r="E3054" s="71">
        <v>68.647541000000004</v>
      </c>
    </row>
    <row r="3055" spans="1:5" x14ac:dyDescent="0.2">
      <c r="A3055" s="70" t="s">
        <v>4213</v>
      </c>
      <c r="B3055" s="70" t="s">
        <v>4212</v>
      </c>
      <c r="C3055" s="70" t="s">
        <v>4213</v>
      </c>
      <c r="D3055" s="71">
        <v>1.7909999999999999</v>
      </c>
      <c r="E3055" s="71">
        <v>32.971014500000003</v>
      </c>
    </row>
    <row r="3056" spans="1:5" x14ac:dyDescent="0.2">
      <c r="A3056" s="70" t="s">
        <v>4203</v>
      </c>
      <c r="B3056" s="70" t="s">
        <v>4202</v>
      </c>
      <c r="C3056" s="70" t="s">
        <v>4203</v>
      </c>
      <c r="D3056" s="71">
        <v>1.8109999999999999</v>
      </c>
      <c r="E3056" s="71">
        <v>33.695652199999998</v>
      </c>
    </row>
    <row r="3057" spans="1:5" x14ac:dyDescent="0.2">
      <c r="A3057" s="70" t="s">
        <v>4209</v>
      </c>
      <c r="B3057" s="70" t="s">
        <v>4208</v>
      </c>
      <c r="C3057" s="70" t="s">
        <v>4209</v>
      </c>
      <c r="D3057" s="71">
        <v>1.8160000000000001</v>
      </c>
      <c r="E3057" s="71">
        <v>34.4202899</v>
      </c>
    </row>
    <row r="3058" spans="1:5" x14ac:dyDescent="0.2">
      <c r="A3058" s="70" t="s">
        <v>4211</v>
      </c>
      <c r="B3058" s="70" t="s">
        <v>4210</v>
      </c>
      <c r="C3058" s="70" t="s">
        <v>4211</v>
      </c>
      <c r="D3058" s="71">
        <v>1</v>
      </c>
      <c r="E3058" s="71">
        <v>14.453125</v>
      </c>
    </row>
    <row r="3059" spans="1:5" x14ac:dyDescent="0.2">
      <c r="A3059" s="70" t="s">
        <v>4211</v>
      </c>
      <c r="B3059" s="70" t="s">
        <v>4210</v>
      </c>
      <c r="C3059" s="70" t="s">
        <v>4211</v>
      </c>
      <c r="D3059" s="71">
        <v>1</v>
      </c>
      <c r="E3059" s="71">
        <v>5.4347826000000001</v>
      </c>
    </row>
    <row r="3060" spans="1:5" x14ac:dyDescent="0.2">
      <c r="A3060" s="70" t="s">
        <v>4205</v>
      </c>
      <c r="B3060" s="70" t="s">
        <v>4204</v>
      </c>
      <c r="C3060" s="70" t="s">
        <v>4205</v>
      </c>
      <c r="D3060" s="71">
        <v>1.669</v>
      </c>
      <c r="E3060" s="71">
        <v>27.898550700000001</v>
      </c>
    </row>
    <row r="3061" spans="1:5" x14ac:dyDescent="0.2">
      <c r="A3061" s="70" t="s">
        <v>4207</v>
      </c>
      <c r="B3061" s="70" t="s">
        <v>4206</v>
      </c>
      <c r="C3061" s="70" t="s">
        <v>4207</v>
      </c>
      <c r="D3061" s="71">
        <v>1.292</v>
      </c>
      <c r="E3061" s="71">
        <v>14.8550725</v>
      </c>
    </row>
    <row r="3062" spans="1:5" x14ac:dyDescent="0.2">
      <c r="A3062" s="70" t="s">
        <v>4215</v>
      </c>
      <c r="B3062" s="70" t="s">
        <v>4214</v>
      </c>
      <c r="C3062" s="70" t="s">
        <v>4215</v>
      </c>
      <c r="D3062" s="71">
        <v>1.754</v>
      </c>
      <c r="E3062" s="71">
        <v>32.352941199999997</v>
      </c>
    </row>
    <row r="3063" spans="1:5" x14ac:dyDescent="0.2">
      <c r="A3063" s="70" t="s">
        <v>4215</v>
      </c>
      <c r="B3063" s="70" t="s">
        <v>4214</v>
      </c>
      <c r="C3063" s="70" t="s">
        <v>4215</v>
      </c>
      <c r="D3063" s="71">
        <v>1.754</v>
      </c>
      <c r="E3063" s="71">
        <v>30.072463800000001</v>
      </c>
    </row>
    <row r="3064" spans="1:5" x14ac:dyDescent="0.2">
      <c r="A3064" s="70" t="s">
        <v>4222</v>
      </c>
      <c r="B3064" s="70" t="s">
        <v>4221</v>
      </c>
      <c r="C3064" s="70" t="s">
        <v>4222</v>
      </c>
      <c r="D3064" s="71">
        <v>2.0339999999999998</v>
      </c>
      <c r="E3064" s="71">
        <v>42.481203000000001</v>
      </c>
    </row>
    <row r="3065" spans="1:5" x14ac:dyDescent="0.2">
      <c r="A3065" s="70" t="s">
        <v>4222</v>
      </c>
      <c r="B3065" s="70" t="s">
        <v>4221</v>
      </c>
      <c r="C3065" s="70" t="s">
        <v>4222</v>
      </c>
      <c r="D3065" s="71">
        <v>2.0339999999999998</v>
      </c>
      <c r="E3065" s="71">
        <v>38.043478299999997</v>
      </c>
    </row>
    <row r="3066" spans="1:5" x14ac:dyDescent="0.2">
      <c r="A3066" s="70" t="s">
        <v>24881</v>
      </c>
      <c r="B3066" s="70" t="s">
        <v>4216</v>
      </c>
      <c r="C3066" s="70" t="s">
        <v>24881</v>
      </c>
      <c r="D3066" s="71">
        <v>7.3319999999999999</v>
      </c>
      <c r="E3066" s="71">
        <v>92.657342700000001</v>
      </c>
    </row>
    <row r="3067" spans="1:5" x14ac:dyDescent="0.2">
      <c r="A3067" s="70" t="s">
        <v>24881</v>
      </c>
      <c r="B3067" s="70" t="s">
        <v>4216</v>
      </c>
      <c r="C3067" s="70" t="s">
        <v>24881</v>
      </c>
      <c r="D3067" s="71">
        <v>7.3319999999999999</v>
      </c>
      <c r="E3067" s="71">
        <v>90.217391300000003</v>
      </c>
    </row>
    <row r="3068" spans="1:5" x14ac:dyDescent="0.2">
      <c r="A3068" s="70" t="s">
        <v>23731</v>
      </c>
      <c r="B3068" s="70" t="s">
        <v>23732</v>
      </c>
      <c r="C3068" s="70" t="s">
        <v>23731</v>
      </c>
      <c r="D3068" s="71">
        <v>2.6150000000000002</v>
      </c>
      <c r="E3068" s="71">
        <v>56.159420300000001</v>
      </c>
    </row>
    <row r="3069" spans="1:5" x14ac:dyDescent="0.2">
      <c r="A3069" s="70" t="s">
        <v>4218</v>
      </c>
      <c r="B3069" s="70" t="s">
        <v>4217</v>
      </c>
      <c r="C3069" s="70" t="s">
        <v>4218</v>
      </c>
      <c r="D3069" s="71">
        <v>4.069</v>
      </c>
      <c r="E3069" s="71">
        <v>77.962963000000002</v>
      </c>
    </row>
    <row r="3070" spans="1:5" x14ac:dyDescent="0.2">
      <c r="A3070" s="70" t="s">
        <v>4218</v>
      </c>
      <c r="B3070" s="70" t="s">
        <v>4217</v>
      </c>
      <c r="C3070" s="70" t="s">
        <v>4218</v>
      </c>
      <c r="D3070" s="71">
        <v>4.069</v>
      </c>
      <c r="E3070" s="71">
        <v>73.550724599999995</v>
      </c>
    </row>
    <row r="3071" spans="1:5" x14ac:dyDescent="0.2">
      <c r="A3071" s="70" t="s">
        <v>4220</v>
      </c>
      <c r="B3071" s="70" t="s">
        <v>4219</v>
      </c>
      <c r="C3071" s="70" t="s">
        <v>4220</v>
      </c>
      <c r="D3071" s="71">
        <v>1.7709999999999999</v>
      </c>
      <c r="E3071" s="71">
        <v>32.2463768</v>
      </c>
    </row>
    <row r="3072" spans="1:5" x14ac:dyDescent="0.2">
      <c r="A3072" s="70" t="s">
        <v>4220</v>
      </c>
      <c r="B3072" s="70" t="s">
        <v>4219</v>
      </c>
      <c r="C3072" s="70" t="s">
        <v>4220</v>
      </c>
      <c r="D3072" s="71">
        <v>1.7709999999999999</v>
      </c>
      <c r="E3072" s="71">
        <v>30.4597701</v>
      </c>
    </row>
    <row r="3073" spans="1:5" x14ac:dyDescent="0.2">
      <c r="A3073" s="70" t="s">
        <v>4224</v>
      </c>
      <c r="B3073" s="70" t="s">
        <v>4223</v>
      </c>
      <c r="C3073" s="70" t="s">
        <v>4224</v>
      </c>
      <c r="D3073" s="71">
        <v>0.89700000000000002</v>
      </c>
      <c r="E3073" s="71">
        <v>3.2608695999999999</v>
      </c>
    </row>
    <row r="3074" spans="1:5" x14ac:dyDescent="0.2">
      <c r="A3074" s="70" t="s">
        <v>4226</v>
      </c>
      <c r="B3074" s="70" t="s">
        <v>4225</v>
      </c>
      <c r="C3074" s="70" t="s">
        <v>4226</v>
      </c>
      <c r="D3074" s="71">
        <v>1.756</v>
      </c>
      <c r="E3074" s="71">
        <v>35.256410299999999</v>
      </c>
    </row>
    <row r="3075" spans="1:5" x14ac:dyDescent="0.2">
      <c r="A3075" s="70" t="s">
        <v>4226</v>
      </c>
      <c r="B3075" s="70" t="s">
        <v>4225</v>
      </c>
      <c r="C3075" s="70" t="s">
        <v>4226</v>
      </c>
      <c r="D3075" s="71">
        <v>1.756</v>
      </c>
      <c r="E3075" s="71">
        <v>30.797101399999999</v>
      </c>
    </row>
    <row r="3076" spans="1:5" x14ac:dyDescent="0.2">
      <c r="A3076" s="70" t="s">
        <v>4228</v>
      </c>
      <c r="B3076" s="70" t="s">
        <v>4227</v>
      </c>
      <c r="C3076" s="70" t="s">
        <v>4228</v>
      </c>
      <c r="D3076" s="71">
        <v>8.1679999999999993</v>
      </c>
      <c r="E3076" s="71">
        <v>91.666666699999993</v>
      </c>
    </row>
    <row r="3077" spans="1:5" x14ac:dyDescent="0.2">
      <c r="A3077" s="70" t="s">
        <v>4230</v>
      </c>
      <c r="B3077" s="70" t="s">
        <v>4229</v>
      </c>
      <c r="C3077" s="70" t="s">
        <v>4230</v>
      </c>
      <c r="D3077" s="71">
        <v>2.5379999999999998</v>
      </c>
      <c r="E3077" s="71">
        <v>53.260869599999999</v>
      </c>
    </row>
    <row r="3078" spans="1:5" x14ac:dyDescent="0.2">
      <c r="A3078" s="70" t="s">
        <v>4230</v>
      </c>
      <c r="B3078" s="70" t="s">
        <v>4229</v>
      </c>
      <c r="C3078" s="70" t="s">
        <v>4230</v>
      </c>
      <c r="D3078" s="71">
        <v>2.5379999999999998</v>
      </c>
      <c r="E3078" s="71">
        <v>44.259259299999997</v>
      </c>
    </row>
    <row r="3079" spans="1:5" x14ac:dyDescent="0.2">
      <c r="A3079" s="70" t="s">
        <v>4232</v>
      </c>
      <c r="B3079" s="70" t="s">
        <v>4231</v>
      </c>
      <c r="C3079" s="70" t="s">
        <v>4232</v>
      </c>
      <c r="D3079" s="71">
        <v>2.2839999999999998</v>
      </c>
      <c r="E3079" s="71">
        <v>46.739130400000001</v>
      </c>
    </row>
    <row r="3080" spans="1:5" x14ac:dyDescent="0.2">
      <c r="A3080" s="70" t="s">
        <v>4232</v>
      </c>
      <c r="B3080" s="70" t="s">
        <v>4231</v>
      </c>
      <c r="C3080" s="70" t="s">
        <v>4232</v>
      </c>
      <c r="D3080" s="71">
        <v>2.2839999999999998</v>
      </c>
      <c r="E3080" s="71">
        <v>32.065217400000002</v>
      </c>
    </row>
    <row r="3081" spans="1:5" x14ac:dyDescent="0.2">
      <c r="A3081" s="70" t="s">
        <v>24882</v>
      </c>
      <c r="B3081" s="70" t="s">
        <v>4233</v>
      </c>
      <c r="C3081" s="70" t="s">
        <v>24882</v>
      </c>
      <c r="D3081" s="71">
        <v>2.0510000000000002</v>
      </c>
      <c r="E3081" s="71">
        <v>39.4927536</v>
      </c>
    </row>
    <row r="3082" spans="1:5" x14ac:dyDescent="0.2">
      <c r="A3082" s="70" t="s">
        <v>23733</v>
      </c>
      <c r="B3082" s="70" t="s">
        <v>23734</v>
      </c>
      <c r="C3082" s="70" t="s">
        <v>23733</v>
      </c>
      <c r="D3082" s="71">
        <v>0.80800000000000005</v>
      </c>
      <c r="E3082" s="71">
        <v>15.4761905</v>
      </c>
    </row>
    <row r="3083" spans="1:5" x14ac:dyDescent="0.2">
      <c r="A3083" s="70" t="s">
        <v>23733</v>
      </c>
      <c r="B3083" s="70" t="s">
        <v>23734</v>
      </c>
      <c r="C3083" s="70" t="s">
        <v>23733</v>
      </c>
      <c r="D3083" s="71">
        <v>0.80800000000000005</v>
      </c>
      <c r="E3083" s="71">
        <v>14.788732400000001</v>
      </c>
    </row>
    <row r="3084" spans="1:5" x14ac:dyDescent="0.2">
      <c r="A3084" s="70" t="s">
        <v>4235</v>
      </c>
      <c r="B3084" s="70" t="s">
        <v>4234</v>
      </c>
      <c r="C3084" s="70" t="s">
        <v>4235</v>
      </c>
      <c r="D3084" s="71">
        <v>2.3199999999999998</v>
      </c>
      <c r="E3084" s="71">
        <v>60.119047600000002</v>
      </c>
    </row>
    <row r="3085" spans="1:5" x14ac:dyDescent="0.2">
      <c r="A3085" s="70" t="s">
        <v>4235</v>
      </c>
      <c r="B3085" s="70" t="s">
        <v>4234</v>
      </c>
      <c r="C3085" s="70" t="s">
        <v>4235</v>
      </c>
      <c r="D3085" s="71">
        <v>2.3199999999999998</v>
      </c>
      <c r="E3085" s="71">
        <v>46.238938099999999</v>
      </c>
    </row>
    <row r="3086" spans="1:5" x14ac:dyDescent="0.2">
      <c r="A3086" s="70" t="s">
        <v>4237</v>
      </c>
      <c r="B3086" s="70" t="s">
        <v>4236</v>
      </c>
      <c r="C3086" s="70" t="s">
        <v>4237</v>
      </c>
      <c r="D3086" s="71">
        <v>1.518</v>
      </c>
      <c r="E3086" s="71">
        <v>35.119047600000002</v>
      </c>
    </row>
    <row r="3087" spans="1:5" x14ac:dyDescent="0.2">
      <c r="A3087" s="70" t="s">
        <v>23735</v>
      </c>
      <c r="B3087" s="70" t="s">
        <v>23736</v>
      </c>
      <c r="C3087" s="70" t="s">
        <v>23735</v>
      </c>
      <c r="D3087" s="71">
        <v>1.583</v>
      </c>
      <c r="E3087" s="71">
        <v>43.220339000000003</v>
      </c>
    </row>
    <row r="3088" spans="1:5" x14ac:dyDescent="0.2">
      <c r="A3088" s="70" t="s">
        <v>4239</v>
      </c>
      <c r="B3088" s="70" t="s">
        <v>4238</v>
      </c>
      <c r="C3088" s="70" t="s">
        <v>4239</v>
      </c>
      <c r="D3088" s="71">
        <v>2.1859999999999999</v>
      </c>
      <c r="E3088" s="71">
        <v>67.582417599999999</v>
      </c>
    </row>
    <row r="3089" spans="1:5" x14ac:dyDescent="0.2">
      <c r="A3089" s="70" t="s">
        <v>4241</v>
      </c>
      <c r="B3089" s="70" t="s">
        <v>4240</v>
      </c>
      <c r="C3089" s="70" t="s">
        <v>4241</v>
      </c>
      <c r="D3089" s="71">
        <v>0.71399999999999997</v>
      </c>
      <c r="E3089" s="71">
        <v>15.9574468</v>
      </c>
    </row>
    <row r="3090" spans="1:5" x14ac:dyDescent="0.2">
      <c r="A3090" s="70" t="s">
        <v>4241</v>
      </c>
      <c r="B3090" s="70" t="s">
        <v>4240</v>
      </c>
      <c r="C3090" s="70" t="s">
        <v>4241</v>
      </c>
      <c r="D3090" s="71">
        <v>0.71399999999999997</v>
      </c>
      <c r="E3090" s="71">
        <v>11.8181818</v>
      </c>
    </row>
    <row r="3091" spans="1:5" x14ac:dyDescent="0.2">
      <c r="A3091" s="70" t="s">
        <v>4243</v>
      </c>
      <c r="B3091" s="70" t="s">
        <v>4242</v>
      </c>
      <c r="C3091" s="70" t="s">
        <v>4243</v>
      </c>
      <c r="D3091" s="71">
        <v>1.3069999999999999</v>
      </c>
      <c r="E3091" s="71">
        <v>15.2830189</v>
      </c>
    </row>
    <row r="3092" spans="1:5" x14ac:dyDescent="0.2">
      <c r="A3092" s="70" t="s">
        <v>4245</v>
      </c>
      <c r="B3092" s="70" t="s">
        <v>4244</v>
      </c>
      <c r="C3092" s="70" t="s">
        <v>4245</v>
      </c>
      <c r="D3092" s="71">
        <v>1.4379999999999999</v>
      </c>
      <c r="E3092" s="71">
        <v>83.179012299999997</v>
      </c>
    </row>
    <row r="3093" spans="1:5" x14ac:dyDescent="0.2">
      <c r="A3093" s="70" t="s">
        <v>4245</v>
      </c>
      <c r="B3093" s="70" t="s">
        <v>4244</v>
      </c>
      <c r="C3093" s="70" t="s">
        <v>4245</v>
      </c>
      <c r="D3093" s="71">
        <v>1.4379999999999999</v>
      </c>
      <c r="E3093" s="71">
        <v>65.192307700000001</v>
      </c>
    </row>
    <row r="3094" spans="1:5" x14ac:dyDescent="0.2">
      <c r="A3094" s="70" t="s">
        <v>4247</v>
      </c>
      <c r="B3094" s="70" t="s">
        <v>4246</v>
      </c>
      <c r="C3094" s="70" t="s">
        <v>4247</v>
      </c>
      <c r="D3094" s="71">
        <v>3.8570000000000002</v>
      </c>
      <c r="E3094" s="71">
        <v>89.634146299999998</v>
      </c>
    </row>
    <row r="3095" spans="1:5" x14ac:dyDescent="0.2">
      <c r="A3095" s="70" t="s">
        <v>4251</v>
      </c>
      <c r="B3095" s="70" t="s">
        <v>4250</v>
      </c>
      <c r="C3095" s="70" t="s">
        <v>4251</v>
      </c>
      <c r="D3095" s="71">
        <v>0.57099999999999995</v>
      </c>
      <c r="E3095" s="71">
        <v>5.3571429000000004</v>
      </c>
    </row>
    <row r="3096" spans="1:5" x14ac:dyDescent="0.2">
      <c r="A3096" s="70" t="s">
        <v>4249</v>
      </c>
      <c r="B3096" s="70" t="s">
        <v>4248</v>
      </c>
      <c r="C3096" s="70" t="s">
        <v>4249</v>
      </c>
      <c r="D3096" s="71">
        <v>2.4289999999999998</v>
      </c>
      <c r="E3096" s="71">
        <v>61.309523800000001</v>
      </c>
    </row>
    <row r="3097" spans="1:5" x14ac:dyDescent="0.2">
      <c r="A3097" s="70" t="s">
        <v>4253</v>
      </c>
      <c r="B3097" s="70" t="s">
        <v>4252</v>
      </c>
      <c r="C3097" s="70" t="s">
        <v>4253</v>
      </c>
      <c r="D3097" s="71">
        <v>0.621</v>
      </c>
      <c r="E3097" s="71">
        <v>13.8888889</v>
      </c>
    </row>
    <row r="3098" spans="1:5" x14ac:dyDescent="0.2">
      <c r="A3098" s="70" t="s">
        <v>4253</v>
      </c>
      <c r="B3098" s="70" t="s">
        <v>4252</v>
      </c>
      <c r="C3098" s="70" t="s">
        <v>4253</v>
      </c>
      <c r="D3098" s="71">
        <v>0.621</v>
      </c>
      <c r="E3098" s="71">
        <v>4.8022599000000001</v>
      </c>
    </row>
    <row r="3099" spans="1:5" x14ac:dyDescent="0.2">
      <c r="A3099" s="70" t="s">
        <v>23737</v>
      </c>
      <c r="B3099" s="70" t="s">
        <v>23738</v>
      </c>
      <c r="C3099" s="70" t="s">
        <v>23737</v>
      </c>
      <c r="D3099" s="71">
        <v>4.01</v>
      </c>
      <c r="E3099" s="71">
        <v>87.704918000000006</v>
      </c>
    </row>
    <row r="3100" spans="1:5" x14ac:dyDescent="0.2">
      <c r="A3100" s="70" t="s">
        <v>4255</v>
      </c>
      <c r="B3100" s="70" t="s">
        <v>4254</v>
      </c>
      <c r="C3100" s="70" t="s">
        <v>4255</v>
      </c>
      <c r="D3100" s="71">
        <v>0.38900000000000001</v>
      </c>
      <c r="E3100" s="71">
        <v>4.4871794999999999</v>
      </c>
    </row>
    <row r="3101" spans="1:5" x14ac:dyDescent="0.2">
      <c r="A3101" s="70" t="s">
        <v>4257</v>
      </c>
      <c r="B3101" s="70" t="s">
        <v>4256</v>
      </c>
      <c r="C3101" s="70" t="s">
        <v>4257</v>
      </c>
      <c r="D3101" s="71">
        <v>3.6120000000000001</v>
      </c>
      <c r="E3101" s="71">
        <v>60.691823900000003</v>
      </c>
    </row>
    <row r="3102" spans="1:5" x14ac:dyDescent="0.2">
      <c r="A3102" s="70" t="s">
        <v>4259</v>
      </c>
      <c r="B3102" s="70" t="s">
        <v>4258</v>
      </c>
      <c r="C3102" s="70" t="s">
        <v>4259</v>
      </c>
      <c r="D3102" s="71">
        <v>2.4820000000000002</v>
      </c>
      <c r="E3102" s="71">
        <v>43.081761</v>
      </c>
    </row>
    <row r="3103" spans="1:5" x14ac:dyDescent="0.2">
      <c r="A3103" s="70" t="s">
        <v>4261</v>
      </c>
      <c r="B3103" s="70" t="s">
        <v>4260</v>
      </c>
      <c r="C3103" s="70" t="s">
        <v>4261</v>
      </c>
      <c r="D3103" s="71">
        <v>11.388999999999999</v>
      </c>
      <c r="E3103" s="71">
        <v>90.251572300000007</v>
      </c>
    </row>
    <row r="3104" spans="1:5" x14ac:dyDescent="0.2">
      <c r="A3104" s="70" t="s">
        <v>4263</v>
      </c>
      <c r="B3104" s="70" t="s">
        <v>4262</v>
      </c>
      <c r="C3104" s="70" t="s">
        <v>4263</v>
      </c>
      <c r="D3104" s="71">
        <v>5.7210000000000001</v>
      </c>
      <c r="E3104" s="71">
        <v>74.528301900000002</v>
      </c>
    </row>
    <row r="3105" spans="1:5" x14ac:dyDescent="0.2">
      <c r="A3105" s="70" t="s">
        <v>4265</v>
      </c>
      <c r="B3105" s="70" t="s">
        <v>4264</v>
      </c>
      <c r="C3105" s="70" t="s">
        <v>4265</v>
      </c>
      <c r="D3105" s="71">
        <v>2.194</v>
      </c>
      <c r="E3105" s="71">
        <v>37.421383599999999</v>
      </c>
    </row>
    <row r="3106" spans="1:5" x14ac:dyDescent="0.2">
      <c r="A3106" s="70" t="s">
        <v>4267</v>
      </c>
      <c r="B3106" s="70" t="s">
        <v>4266</v>
      </c>
      <c r="C3106" s="70" t="s">
        <v>4267</v>
      </c>
      <c r="D3106" s="71">
        <v>5.8250000000000002</v>
      </c>
      <c r="E3106" s="71">
        <v>89.860139899999993</v>
      </c>
    </row>
    <row r="3107" spans="1:5" x14ac:dyDescent="0.2">
      <c r="A3107" s="70" t="s">
        <v>4267</v>
      </c>
      <c r="B3107" s="70" t="s">
        <v>4266</v>
      </c>
      <c r="C3107" s="70" t="s">
        <v>4267</v>
      </c>
      <c r="D3107" s="71">
        <v>5.8250000000000002</v>
      </c>
      <c r="E3107" s="71">
        <v>89.436619699999994</v>
      </c>
    </row>
    <row r="3108" spans="1:5" x14ac:dyDescent="0.2">
      <c r="A3108" s="70" t="s">
        <v>4267</v>
      </c>
      <c r="B3108" s="70" t="s">
        <v>4266</v>
      </c>
      <c r="C3108" s="70" t="s">
        <v>4267</v>
      </c>
      <c r="D3108" s="71">
        <v>5.8250000000000002</v>
      </c>
      <c r="E3108" s="71">
        <v>75.786163500000001</v>
      </c>
    </row>
    <row r="3109" spans="1:5" x14ac:dyDescent="0.2">
      <c r="A3109" s="70" t="s">
        <v>24883</v>
      </c>
      <c r="B3109" s="70" t="s">
        <v>4268</v>
      </c>
      <c r="C3109" s="70" t="s">
        <v>24883</v>
      </c>
      <c r="D3109" s="71">
        <v>3.52</v>
      </c>
      <c r="E3109" s="71">
        <v>59.433962299999997</v>
      </c>
    </row>
    <row r="3110" spans="1:5" x14ac:dyDescent="0.2">
      <c r="A3110" s="70" t="s">
        <v>4270</v>
      </c>
      <c r="B3110" s="70" t="s">
        <v>4269</v>
      </c>
      <c r="C3110" s="70" t="s">
        <v>4270</v>
      </c>
      <c r="D3110" s="71">
        <v>4.3330000000000002</v>
      </c>
      <c r="E3110" s="71">
        <v>92.021276599999993</v>
      </c>
    </row>
    <row r="3111" spans="1:5" x14ac:dyDescent="0.2">
      <c r="A3111" s="70" t="s">
        <v>4270</v>
      </c>
      <c r="B3111" s="70" t="s">
        <v>4269</v>
      </c>
      <c r="C3111" s="70" t="s">
        <v>4270</v>
      </c>
      <c r="D3111" s="71">
        <v>4.3330000000000002</v>
      </c>
      <c r="E3111" s="71">
        <v>89.75</v>
      </c>
    </row>
    <row r="3112" spans="1:5" x14ac:dyDescent="0.2">
      <c r="A3112" s="70" t="s">
        <v>4270</v>
      </c>
      <c r="B3112" s="70" t="s">
        <v>4269</v>
      </c>
      <c r="C3112" s="70" t="s">
        <v>4270</v>
      </c>
      <c r="D3112" s="71">
        <v>4.3330000000000002</v>
      </c>
      <c r="E3112" s="71">
        <v>88.1578947</v>
      </c>
    </row>
    <row r="3113" spans="1:5" x14ac:dyDescent="0.2">
      <c r="A3113" s="70" t="s">
        <v>4272</v>
      </c>
      <c r="B3113" s="70" t="s">
        <v>4271</v>
      </c>
      <c r="C3113" s="70" t="s">
        <v>4272</v>
      </c>
      <c r="D3113" s="71">
        <v>2.044</v>
      </c>
      <c r="E3113" s="71">
        <v>38.768115899999998</v>
      </c>
    </row>
    <row r="3114" spans="1:5" x14ac:dyDescent="0.2">
      <c r="A3114" s="70" t="s">
        <v>4274</v>
      </c>
      <c r="B3114" s="70" t="s">
        <v>4273</v>
      </c>
      <c r="C3114" s="70" t="s">
        <v>4274</v>
      </c>
      <c r="D3114" s="71">
        <v>0.2</v>
      </c>
      <c r="E3114" s="71">
        <v>6.1688311999999996</v>
      </c>
    </row>
    <row r="3115" spans="1:5" x14ac:dyDescent="0.2">
      <c r="A3115" s="70" t="s">
        <v>4276</v>
      </c>
      <c r="B3115" s="70" t="s">
        <v>4275</v>
      </c>
      <c r="C3115" s="70" t="s">
        <v>4276</v>
      </c>
      <c r="D3115" s="71">
        <v>6.0999999999999999E-2</v>
      </c>
      <c r="E3115" s="71">
        <v>1.056338</v>
      </c>
    </row>
    <row r="3116" spans="1:5" x14ac:dyDescent="0.2">
      <c r="A3116" s="70" t="s">
        <v>4278</v>
      </c>
      <c r="B3116" s="70" t="s">
        <v>4277</v>
      </c>
      <c r="C3116" s="70" t="s">
        <v>4278</v>
      </c>
      <c r="D3116" s="71">
        <v>2.2410000000000001</v>
      </c>
      <c r="E3116" s="71">
        <v>74.390243900000002</v>
      </c>
    </row>
    <row r="3117" spans="1:5" x14ac:dyDescent="0.2">
      <c r="A3117" s="70" t="s">
        <v>4280</v>
      </c>
      <c r="B3117" s="70" t="s">
        <v>4279</v>
      </c>
      <c r="C3117" s="70" t="s">
        <v>4280</v>
      </c>
      <c r="D3117" s="71">
        <v>0.32800000000000001</v>
      </c>
      <c r="E3117" s="71">
        <v>8.4905659999999994</v>
      </c>
    </row>
    <row r="3118" spans="1:5" x14ac:dyDescent="0.2">
      <c r="A3118" s="70" t="s">
        <v>23739</v>
      </c>
      <c r="B3118" s="70" t="s">
        <v>23740</v>
      </c>
      <c r="C3118" s="70" t="s">
        <v>23739</v>
      </c>
      <c r="D3118" s="71">
        <v>1.212</v>
      </c>
      <c r="E3118" s="71">
        <v>76.666666699999993</v>
      </c>
    </row>
    <row r="3119" spans="1:5" x14ac:dyDescent="0.2">
      <c r="A3119" s="70" t="s">
        <v>4282</v>
      </c>
      <c r="B3119" s="70" t="s">
        <v>4281</v>
      </c>
      <c r="C3119" s="70" t="s">
        <v>4282</v>
      </c>
      <c r="D3119" s="71">
        <v>1.613</v>
      </c>
      <c r="E3119" s="71">
        <v>49.528301900000002</v>
      </c>
    </row>
    <row r="3120" spans="1:5" x14ac:dyDescent="0.2">
      <c r="A3120" s="70" t="s">
        <v>4282</v>
      </c>
      <c r="B3120" s="70" t="s">
        <v>4281</v>
      </c>
      <c r="C3120" s="70" t="s">
        <v>4282</v>
      </c>
      <c r="D3120" s="71">
        <v>1.613</v>
      </c>
      <c r="E3120" s="71">
        <v>37.5</v>
      </c>
    </row>
    <row r="3121" spans="1:5" x14ac:dyDescent="0.2">
      <c r="A3121" s="70" t="s">
        <v>4284</v>
      </c>
      <c r="B3121" s="70" t="s">
        <v>4283</v>
      </c>
      <c r="C3121" s="70" t="s">
        <v>4284</v>
      </c>
      <c r="D3121" s="71">
        <v>38.637</v>
      </c>
      <c r="E3121" s="71">
        <v>99.831649799999994</v>
      </c>
    </row>
    <row r="3122" spans="1:5" x14ac:dyDescent="0.2">
      <c r="A3122" s="70" t="s">
        <v>4284</v>
      </c>
      <c r="B3122" s="70" t="s">
        <v>4283</v>
      </c>
      <c r="C3122" s="70" t="s">
        <v>4284</v>
      </c>
      <c r="D3122" s="71">
        <v>38.637</v>
      </c>
      <c r="E3122" s="71">
        <v>99.230769199999997</v>
      </c>
    </row>
    <row r="3123" spans="1:5" x14ac:dyDescent="0.2">
      <c r="A3123" s="70" t="s">
        <v>4286</v>
      </c>
      <c r="B3123" s="70" t="s">
        <v>4285</v>
      </c>
      <c r="C3123" s="70" t="s">
        <v>4286</v>
      </c>
      <c r="D3123" s="71">
        <v>3.694</v>
      </c>
      <c r="E3123" s="71">
        <v>51.025641</v>
      </c>
    </row>
    <row r="3124" spans="1:5" x14ac:dyDescent="0.2">
      <c r="A3124" s="70" t="s">
        <v>24884</v>
      </c>
      <c r="B3124" s="70" t="s">
        <v>4295</v>
      </c>
      <c r="C3124" s="70" t="s">
        <v>24884</v>
      </c>
      <c r="D3124" s="71">
        <v>5.0259999999999998</v>
      </c>
      <c r="E3124" s="71">
        <v>81.649831599999999</v>
      </c>
    </row>
    <row r="3125" spans="1:5" x14ac:dyDescent="0.2">
      <c r="A3125" s="70" t="s">
        <v>4354</v>
      </c>
      <c r="B3125" s="70" t="s">
        <v>4353</v>
      </c>
      <c r="C3125" s="70" t="s">
        <v>4354</v>
      </c>
      <c r="D3125" s="71">
        <v>1.149</v>
      </c>
      <c r="E3125" s="71">
        <v>14.367816100000001</v>
      </c>
    </row>
    <row r="3126" spans="1:5" x14ac:dyDescent="0.2">
      <c r="A3126" s="70" t="s">
        <v>4354</v>
      </c>
      <c r="B3126" s="70" t="s">
        <v>4353</v>
      </c>
      <c r="C3126" s="70" t="s">
        <v>4354</v>
      </c>
      <c r="D3126" s="71">
        <v>1.149</v>
      </c>
      <c r="E3126" s="71">
        <v>5.3846154000000004</v>
      </c>
    </row>
    <row r="3127" spans="1:5" x14ac:dyDescent="0.2">
      <c r="A3127" s="70" t="s">
        <v>4356</v>
      </c>
      <c r="B3127" s="70" t="s">
        <v>4355</v>
      </c>
      <c r="C3127" s="70" t="s">
        <v>4356</v>
      </c>
      <c r="D3127" s="71">
        <v>4.0439999999999996</v>
      </c>
      <c r="E3127" s="71">
        <v>58.205128199999997</v>
      </c>
    </row>
    <row r="3128" spans="1:5" x14ac:dyDescent="0.2">
      <c r="A3128" s="70" t="s">
        <v>4288</v>
      </c>
      <c r="B3128" s="70" t="s">
        <v>4287</v>
      </c>
      <c r="C3128" s="70" t="s">
        <v>4288</v>
      </c>
      <c r="D3128" s="71">
        <v>2.073</v>
      </c>
      <c r="E3128" s="71">
        <v>35.915492999999998</v>
      </c>
    </row>
    <row r="3129" spans="1:5" x14ac:dyDescent="0.2">
      <c r="A3129" s="70" t="s">
        <v>4288</v>
      </c>
      <c r="B3129" s="70" t="s">
        <v>4287</v>
      </c>
      <c r="C3129" s="70" t="s">
        <v>4288</v>
      </c>
      <c r="D3129" s="71">
        <v>2.073</v>
      </c>
      <c r="E3129" s="71">
        <v>25.0841751</v>
      </c>
    </row>
    <row r="3130" spans="1:5" x14ac:dyDescent="0.2">
      <c r="A3130" s="70" t="s">
        <v>4288</v>
      </c>
      <c r="B3130" s="70" t="s">
        <v>4287</v>
      </c>
      <c r="C3130" s="70" t="s">
        <v>4288</v>
      </c>
      <c r="D3130" s="71">
        <v>2.073</v>
      </c>
      <c r="E3130" s="71">
        <v>22.307692299999999</v>
      </c>
    </row>
    <row r="3131" spans="1:5" x14ac:dyDescent="0.2">
      <c r="A3131" s="70" t="s">
        <v>4290</v>
      </c>
      <c r="B3131" s="70" t="s">
        <v>4289</v>
      </c>
      <c r="C3131" s="70" t="s">
        <v>4290</v>
      </c>
      <c r="D3131" s="71">
        <v>2.6320000000000001</v>
      </c>
      <c r="E3131" s="71">
        <v>37.542087500000001</v>
      </c>
    </row>
    <row r="3132" spans="1:5" x14ac:dyDescent="0.2">
      <c r="A3132" s="70" t="s">
        <v>4290</v>
      </c>
      <c r="B3132" s="70" t="s">
        <v>4289</v>
      </c>
      <c r="C3132" s="70" t="s">
        <v>4290</v>
      </c>
      <c r="D3132" s="71">
        <v>2.6320000000000001</v>
      </c>
      <c r="E3132" s="71">
        <v>30.5128205</v>
      </c>
    </row>
    <row r="3133" spans="1:5" x14ac:dyDescent="0.2">
      <c r="A3133" s="70" t="s">
        <v>4294</v>
      </c>
      <c r="B3133" s="70" t="s">
        <v>4293</v>
      </c>
      <c r="C3133" s="70" t="s">
        <v>4294</v>
      </c>
      <c r="D3133" s="71">
        <v>6.2839999999999998</v>
      </c>
      <c r="E3133" s="71">
        <v>96.195652199999998</v>
      </c>
    </row>
    <row r="3134" spans="1:5" x14ac:dyDescent="0.2">
      <c r="A3134" s="70" t="s">
        <v>4294</v>
      </c>
      <c r="B3134" s="70" t="s">
        <v>4293</v>
      </c>
      <c r="C3134" s="70" t="s">
        <v>4294</v>
      </c>
      <c r="D3134" s="71">
        <v>6.2839999999999998</v>
      </c>
      <c r="E3134" s="71">
        <v>79.230769199999997</v>
      </c>
    </row>
    <row r="3135" spans="1:5" x14ac:dyDescent="0.2">
      <c r="A3135" s="70" t="s">
        <v>4292</v>
      </c>
      <c r="B3135" s="70" t="s">
        <v>4291</v>
      </c>
      <c r="C3135" s="70" t="s">
        <v>4292</v>
      </c>
      <c r="D3135" s="71">
        <v>2.5710000000000002</v>
      </c>
      <c r="E3135" s="71">
        <v>28.974359</v>
      </c>
    </row>
    <row r="3136" spans="1:5" x14ac:dyDescent="0.2">
      <c r="A3136" s="70" t="s">
        <v>4297</v>
      </c>
      <c r="B3136" s="70" t="s">
        <v>4296</v>
      </c>
      <c r="C3136" s="70" t="s">
        <v>4297</v>
      </c>
      <c r="D3136" s="71">
        <v>4.8739999999999997</v>
      </c>
      <c r="E3136" s="71">
        <v>69.487179499999996</v>
      </c>
    </row>
    <row r="3137" spans="1:5" x14ac:dyDescent="0.2">
      <c r="A3137" s="70" t="s">
        <v>4299</v>
      </c>
      <c r="B3137" s="70" t="s">
        <v>4298</v>
      </c>
      <c r="C3137" s="70" t="s">
        <v>4299</v>
      </c>
      <c r="D3137" s="71">
        <v>7.7389999999999999</v>
      </c>
      <c r="E3137" s="71">
        <v>90.067340099999996</v>
      </c>
    </row>
    <row r="3138" spans="1:5" x14ac:dyDescent="0.2">
      <c r="A3138" s="70" t="s">
        <v>24885</v>
      </c>
      <c r="B3138" s="70" t="s">
        <v>4300</v>
      </c>
      <c r="C3138" s="70" t="s">
        <v>24885</v>
      </c>
      <c r="D3138" s="71">
        <v>4.3440000000000003</v>
      </c>
      <c r="E3138" s="71">
        <v>63.846153800000003</v>
      </c>
    </row>
    <row r="3139" spans="1:5" x14ac:dyDescent="0.2">
      <c r="A3139" s="70" t="s">
        <v>4302</v>
      </c>
      <c r="B3139" s="70" t="s">
        <v>4301</v>
      </c>
      <c r="C3139" s="70" t="s">
        <v>4302</v>
      </c>
      <c r="D3139" s="71">
        <v>3.6989999999999998</v>
      </c>
      <c r="E3139" s="71">
        <v>51.538461499999997</v>
      </c>
    </row>
    <row r="3140" spans="1:5" x14ac:dyDescent="0.2">
      <c r="A3140" s="70" t="s">
        <v>4306</v>
      </c>
      <c r="B3140" s="70" t="s">
        <v>4305</v>
      </c>
      <c r="C3140" s="70" t="s">
        <v>4306</v>
      </c>
      <c r="D3140" s="71">
        <v>6.3040000000000003</v>
      </c>
      <c r="E3140" s="71">
        <v>79.743589700000001</v>
      </c>
    </row>
    <row r="3141" spans="1:5" x14ac:dyDescent="0.2">
      <c r="A3141" s="70" t="s">
        <v>4304</v>
      </c>
      <c r="B3141" s="70" t="s">
        <v>4303</v>
      </c>
      <c r="C3141" s="70" t="s">
        <v>4304</v>
      </c>
      <c r="D3141" s="71">
        <v>10.717000000000001</v>
      </c>
      <c r="E3141" s="71">
        <v>93.771043800000001</v>
      </c>
    </row>
    <row r="3142" spans="1:5" x14ac:dyDescent="0.2">
      <c r="A3142" s="70" t="s">
        <v>4304</v>
      </c>
      <c r="B3142" s="70" t="s">
        <v>4303</v>
      </c>
      <c r="C3142" s="70" t="s">
        <v>4304</v>
      </c>
      <c r="D3142" s="71">
        <v>10.717000000000001</v>
      </c>
      <c r="E3142" s="71">
        <v>91.538461499999997</v>
      </c>
    </row>
    <row r="3143" spans="1:5" x14ac:dyDescent="0.2">
      <c r="A3143" s="70" t="s">
        <v>24886</v>
      </c>
      <c r="B3143" s="70" t="s">
        <v>23741</v>
      </c>
      <c r="C3143" s="70" t="s">
        <v>13887</v>
      </c>
      <c r="D3143" s="71">
        <v>4.1139999999999999</v>
      </c>
      <c r="E3143" s="71">
        <v>61.282051299999999</v>
      </c>
    </row>
    <row r="3144" spans="1:5" x14ac:dyDescent="0.2">
      <c r="A3144" s="70" t="s">
        <v>24887</v>
      </c>
      <c r="B3144" s="70" t="s">
        <v>4307</v>
      </c>
      <c r="C3144" s="70" t="s">
        <v>24887</v>
      </c>
      <c r="D3144" s="71">
        <v>6.2549999999999999</v>
      </c>
      <c r="E3144" s="71">
        <v>78.717948699999994</v>
      </c>
    </row>
    <row r="3145" spans="1:5" x14ac:dyDescent="0.2">
      <c r="A3145" s="70" t="s">
        <v>24888</v>
      </c>
      <c r="B3145" s="70" t="s">
        <v>4308</v>
      </c>
      <c r="C3145" s="70" t="s">
        <v>24888</v>
      </c>
      <c r="D3145" s="71">
        <v>3.6669999999999998</v>
      </c>
      <c r="E3145" s="71">
        <v>49.487179500000003</v>
      </c>
    </row>
    <row r="3146" spans="1:5" x14ac:dyDescent="0.2">
      <c r="A3146" s="70" t="s">
        <v>4310</v>
      </c>
      <c r="B3146" s="70" t="s">
        <v>4309</v>
      </c>
      <c r="C3146" s="70" t="s">
        <v>4310</v>
      </c>
      <c r="D3146" s="71">
        <v>15.923</v>
      </c>
      <c r="E3146" s="71">
        <v>98.717948699999994</v>
      </c>
    </row>
    <row r="3147" spans="1:5" x14ac:dyDescent="0.2">
      <c r="A3147" s="70" t="s">
        <v>4310</v>
      </c>
      <c r="B3147" s="70" t="s">
        <v>4309</v>
      </c>
      <c r="C3147" s="70" t="s">
        <v>4310</v>
      </c>
      <c r="D3147" s="71">
        <v>15.923</v>
      </c>
      <c r="E3147" s="71">
        <v>98.648648600000001</v>
      </c>
    </row>
    <row r="3148" spans="1:5" x14ac:dyDescent="0.2">
      <c r="A3148" s="70" t="s">
        <v>4310</v>
      </c>
      <c r="B3148" s="70" t="s">
        <v>4309</v>
      </c>
      <c r="C3148" s="70" t="s">
        <v>4310</v>
      </c>
      <c r="D3148" s="71">
        <v>15.923</v>
      </c>
      <c r="E3148" s="71">
        <v>98.1481481</v>
      </c>
    </row>
    <row r="3149" spans="1:5" x14ac:dyDescent="0.2">
      <c r="A3149" s="70" t="s">
        <v>4314</v>
      </c>
      <c r="B3149" s="70" t="s">
        <v>4313</v>
      </c>
      <c r="C3149" s="70" t="s">
        <v>4314</v>
      </c>
      <c r="D3149" s="71">
        <v>1.9830000000000001</v>
      </c>
      <c r="E3149" s="71">
        <v>19.230769200000001</v>
      </c>
    </row>
    <row r="3150" spans="1:5" x14ac:dyDescent="0.2">
      <c r="A3150" s="70" t="s">
        <v>4316</v>
      </c>
      <c r="B3150" s="70" t="s">
        <v>4315</v>
      </c>
      <c r="C3150" s="70" t="s">
        <v>4316</v>
      </c>
      <c r="D3150" s="71">
        <v>21.567</v>
      </c>
      <c r="E3150" s="71">
        <v>98.251748300000003</v>
      </c>
    </row>
    <row r="3151" spans="1:5" x14ac:dyDescent="0.2">
      <c r="A3151" s="70" t="s">
        <v>4316</v>
      </c>
      <c r="B3151" s="70" t="s">
        <v>4315</v>
      </c>
      <c r="C3151" s="70" t="s">
        <v>4316</v>
      </c>
      <c r="D3151" s="71">
        <v>21.567</v>
      </c>
      <c r="E3151" s="71">
        <v>97.692307700000001</v>
      </c>
    </row>
    <row r="3152" spans="1:5" x14ac:dyDescent="0.2">
      <c r="A3152" s="70" t="s">
        <v>4336</v>
      </c>
      <c r="B3152" s="70" t="s">
        <v>4335</v>
      </c>
      <c r="C3152" s="70" t="s">
        <v>4336</v>
      </c>
      <c r="D3152" s="71">
        <v>5.7530000000000001</v>
      </c>
      <c r="E3152" s="71">
        <v>76.153846200000004</v>
      </c>
    </row>
    <row r="3153" spans="1:5" x14ac:dyDescent="0.2">
      <c r="A3153" s="70" t="s">
        <v>4338</v>
      </c>
      <c r="B3153" s="70" t="s">
        <v>4337</v>
      </c>
      <c r="C3153" s="70" t="s">
        <v>4338</v>
      </c>
      <c r="D3153" s="71">
        <v>8.109</v>
      </c>
      <c r="E3153" s="71">
        <v>84.871794899999998</v>
      </c>
    </row>
    <row r="3154" spans="1:5" x14ac:dyDescent="0.2">
      <c r="A3154" s="70" t="s">
        <v>4342</v>
      </c>
      <c r="B3154" s="70" t="s">
        <v>4341</v>
      </c>
      <c r="C3154" s="70" t="s">
        <v>4342</v>
      </c>
      <c r="D3154" s="71">
        <v>20.507000000000001</v>
      </c>
      <c r="E3154" s="71">
        <v>96.666666699999993</v>
      </c>
    </row>
    <row r="3155" spans="1:5" x14ac:dyDescent="0.2">
      <c r="A3155" s="70" t="s">
        <v>4346</v>
      </c>
      <c r="B3155" s="70" t="s">
        <v>4345</v>
      </c>
      <c r="C3155" s="70" t="s">
        <v>4346</v>
      </c>
      <c r="D3155" s="71">
        <v>20.86</v>
      </c>
      <c r="E3155" s="71">
        <v>98.275862099999998</v>
      </c>
    </row>
    <row r="3156" spans="1:5" x14ac:dyDescent="0.2">
      <c r="A3156" s="70" t="s">
        <v>4346</v>
      </c>
      <c r="B3156" s="70" t="s">
        <v>4345</v>
      </c>
      <c r="C3156" s="70" t="s">
        <v>4346</v>
      </c>
      <c r="D3156" s="71">
        <v>20.86</v>
      </c>
      <c r="E3156" s="71">
        <v>97.179487199999997</v>
      </c>
    </row>
    <row r="3157" spans="1:5" x14ac:dyDescent="0.2">
      <c r="A3157" s="70" t="s">
        <v>4348</v>
      </c>
      <c r="B3157" s="70" t="s">
        <v>4347</v>
      </c>
      <c r="C3157" s="70" t="s">
        <v>4348</v>
      </c>
      <c r="D3157" s="71">
        <v>2.8919999999999999</v>
      </c>
      <c r="E3157" s="71">
        <v>34.615384599999999</v>
      </c>
    </row>
    <row r="3158" spans="1:5" x14ac:dyDescent="0.2">
      <c r="A3158" s="70" t="s">
        <v>4350</v>
      </c>
      <c r="B3158" s="70" t="s">
        <v>4349</v>
      </c>
      <c r="C3158" s="70" t="s">
        <v>4350</v>
      </c>
      <c r="D3158" s="71">
        <v>2.4289999999999998</v>
      </c>
      <c r="E3158" s="71">
        <v>25.897435900000001</v>
      </c>
    </row>
    <row r="3159" spans="1:5" x14ac:dyDescent="0.2">
      <c r="A3159" s="70" t="s">
        <v>4352</v>
      </c>
      <c r="B3159" s="70" t="s">
        <v>4351</v>
      </c>
      <c r="C3159" s="70" t="s">
        <v>4352</v>
      </c>
      <c r="D3159" s="71">
        <v>8.673</v>
      </c>
      <c r="E3159" s="71">
        <v>91.077441100000001</v>
      </c>
    </row>
    <row r="3160" spans="1:5" x14ac:dyDescent="0.2">
      <c r="A3160" s="70" t="s">
        <v>4352</v>
      </c>
      <c r="B3160" s="70" t="s">
        <v>4351</v>
      </c>
      <c r="C3160" s="70" t="s">
        <v>4352</v>
      </c>
      <c r="D3160" s="71">
        <v>8.673</v>
      </c>
      <c r="E3160" s="71">
        <v>86.410256399999994</v>
      </c>
    </row>
    <row r="3161" spans="1:5" x14ac:dyDescent="0.2">
      <c r="A3161" s="70" t="s">
        <v>4358</v>
      </c>
      <c r="B3161" s="70" t="s">
        <v>4357</v>
      </c>
      <c r="C3161" s="70" t="s">
        <v>4358</v>
      </c>
      <c r="D3161" s="71">
        <v>3.3410000000000002</v>
      </c>
      <c r="E3161" s="71">
        <v>68.75</v>
      </c>
    </row>
    <row r="3162" spans="1:5" x14ac:dyDescent="0.2">
      <c r="A3162" s="70" t="s">
        <v>4358</v>
      </c>
      <c r="B3162" s="70" t="s">
        <v>4357</v>
      </c>
      <c r="C3162" s="70" t="s">
        <v>4358</v>
      </c>
      <c r="D3162" s="71">
        <v>3.3410000000000002</v>
      </c>
      <c r="E3162" s="71">
        <v>54.710144900000003</v>
      </c>
    </row>
    <row r="3163" spans="1:5" x14ac:dyDescent="0.2">
      <c r="A3163" s="70" t="s">
        <v>4358</v>
      </c>
      <c r="B3163" s="70" t="s">
        <v>4357</v>
      </c>
      <c r="C3163" s="70" t="s">
        <v>4358</v>
      </c>
      <c r="D3163" s="71">
        <v>3.3410000000000002</v>
      </c>
      <c r="E3163" s="71">
        <v>43.103448299999997</v>
      </c>
    </row>
    <row r="3164" spans="1:5" x14ac:dyDescent="0.2">
      <c r="A3164" s="70" t="s">
        <v>24889</v>
      </c>
      <c r="B3164" s="70" t="s">
        <v>4361</v>
      </c>
      <c r="C3164" s="70" t="s">
        <v>24889</v>
      </c>
      <c r="D3164" s="71">
        <v>4.3659999999999997</v>
      </c>
      <c r="E3164" s="71">
        <v>64.358974399999994</v>
      </c>
    </row>
    <row r="3165" spans="1:5" x14ac:dyDescent="0.2">
      <c r="A3165" s="70" t="s">
        <v>4360</v>
      </c>
      <c r="B3165" s="70" t="s">
        <v>4359</v>
      </c>
      <c r="C3165" s="70" t="s">
        <v>4360</v>
      </c>
      <c r="D3165" s="71">
        <v>2.0640000000000001</v>
      </c>
      <c r="E3165" s="71">
        <v>73.809523799999994</v>
      </c>
    </row>
    <row r="3166" spans="1:5" x14ac:dyDescent="0.2">
      <c r="A3166" s="70" t="s">
        <v>4360</v>
      </c>
      <c r="B3166" s="70" t="s">
        <v>4359</v>
      </c>
      <c r="C3166" s="70" t="s">
        <v>4360</v>
      </c>
      <c r="D3166" s="71">
        <v>2.0640000000000001</v>
      </c>
      <c r="E3166" s="71">
        <v>47.560975599999999</v>
      </c>
    </row>
    <row r="3167" spans="1:5" x14ac:dyDescent="0.2">
      <c r="A3167" s="70" t="s">
        <v>4360</v>
      </c>
      <c r="B3167" s="70" t="s">
        <v>4359</v>
      </c>
      <c r="C3167" s="70" t="s">
        <v>4360</v>
      </c>
      <c r="D3167" s="71">
        <v>2.0640000000000001</v>
      </c>
      <c r="E3167" s="71">
        <v>21.794871799999999</v>
      </c>
    </row>
    <row r="3168" spans="1:5" x14ac:dyDescent="0.2">
      <c r="A3168" s="70" t="s">
        <v>4324</v>
      </c>
      <c r="B3168" s="70" t="s">
        <v>4323</v>
      </c>
      <c r="C3168" s="70" t="s">
        <v>4324</v>
      </c>
      <c r="D3168" s="71">
        <v>3.4510000000000001</v>
      </c>
      <c r="E3168" s="71">
        <v>57.744107700000001</v>
      </c>
    </row>
    <row r="3169" spans="1:5" x14ac:dyDescent="0.2">
      <c r="A3169" s="70" t="s">
        <v>4324</v>
      </c>
      <c r="B3169" s="70" t="s">
        <v>4323</v>
      </c>
      <c r="C3169" s="70" t="s">
        <v>4324</v>
      </c>
      <c r="D3169" s="71">
        <v>3.4510000000000001</v>
      </c>
      <c r="E3169" s="71">
        <v>45.897435899999998</v>
      </c>
    </row>
    <row r="3170" spans="1:5" x14ac:dyDescent="0.2">
      <c r="A3170" s="70" t="s">
        <v>4326</v>
      </c>
      <c r="B3170" s="70" t="s">
        <v>4325</v>
      </c>
      <c r="C3170" s="70" t="s">
        <v>4326</v>
      </c>
      <c r="D3170" s="71">
        <v>8.484</v>
      </c>
      <c r="E3170" s="71">
        <v>90.822784799999994</v>
      </c>
    </row>
    <row r="3171" spans="1:5" x14ac:dyDescent="0.2">
      <c r="A3171" s="70" t="s">
        <v>4320</v>
      </c>
      <c r="B3171" s="70" t="s">
        <v>4319</v>
      </c>
      <c r="C3171" s="70" t="s">
        <v>4320</v>
      </c>
      <c r="D3171" s="71">
        <v>1.72</v>
      </c>
      <c r="E3171" s="71">
        <v>28.160919499999999</v>
      </c>
    </row>
    <row r="3172" spans="1:5" x14ac:dyDescent="0.2">
      <c r="A3172" s="70" t="s">
        <v>4320</v>
      </c>
      <c r="B3172" s="70" t="s">
        <v>4319</v>
      </c>
      <c r="C3172" s="70" t="s">
        <v>4320</v>
      </c>
      <c r="D3172" s="71">
        <v>1.72</v>
      </c>
      <c r="E3172" s="71">
        <v>23.239436600000001</v>
      </c>
    </row>
    <row r="3173" spans="1:5" x14ac:dyDescent="0.2">
      <c r="A3173" s="70" t="s">
        <v>4320</v>
      </c>
      <c r="B3173" s="70" t="s">
        <v>4319</v>
      </c>
      <c r="C3173" s="70" t="s">
        <v>4320</v>
      </c>
      <c r="D3173" s="71">
        <v>1.72</v>
      </c>
      <c r="E3173" s="71">
        <v>13.5897436</v>
      </c>
    </row>
    <row r="3174" spans="1:5" x14ac:dyDescent="0.2">
      <c r="A3174" s="70" t="s">
        <v>4320</v>
      </c>
      <c r="B3174" s="70" t="s">
        <v>4319</v>
      </c>
      <c r="C3174" s="70" t="s">
        <v>4320</v>
      </c>
      <c r="D3174" s="71">
        <v>1.72</v>
      </c>
      <c r="E3174" s="71">
        <v>8.6206896999999998</v>
      </c>
    </row>
    <row r="3175" spans="1:5" x14ac:dyDescent="0.2">
      <c r="A3175" s="70" t="s">
        <v>4322</v>
      </c>
      <c r="B3175" s="70" t="s">
        <v>4321</v>
      </c>
      <c r="C3175" s="70" t="s">
        <v>4322</v>
      </c>
      <c r="D3175" s="71">
        <v>1.27</v>
      </c>
      <c r="E3175" s="71">
        <v>9.5959596000000005</v>
      </c>
    </row>
    <row r="3176" spans="1:5" x14ac:dyDescent="0.2">
      <c r="A3176" s="70" t="s">
        <v>4322</v>
      </c>
      <c r="B3176" s="70" t="s">
        <v>4321</v>
      </c>
      <c r="C3176" s="70" t="s">
        <v>4322</v>
      </c>
      <c r="D3176" s="71">
        <v>1.27</v>
      </c>
      <c r="E3176" s="71">
        <v>6.9230768999999999</v>
      </c>
    </row>
    <row r="3177" spans="1:5" x14ac:dyDescent="0.2">
      <c r="A3177" s="70" t="s">
        <v>23742</v>
      </c>
      <c r="B3177" s="70" t="s">
        <v>23743</v>
      </c>
      <c r="C3177" s="70" t="s">
        <v>23742</v>
      </c>
      <c r="D3177" s="71">
        <v>7.0759999999999996</v>
      </c>
      <c r="E3177" s="71">
        <v>83.5227273</v>
      </c>
    </row>
    <row r="3178" spans="1:5" x14ac:dyDescent="0.2">
      <c r="A3178" s="70" t="s">
        <v>4328</v>
      </c>
      <c r="B3178" s="70" t="s">
        <v>4327</v>
      </c>
      <c r="C3178" s="70" t="s">
        <v>4328</v>
      </c>
      <c r="D3178" s="71">
        <v>6.4960000000000004</v>
      </c>
      <c r="E3178" s="71">
        <v>87.7104377</v>
      </c>
    </row>
    <row r="3179" spans="1:5" x14ac:dyDescent="0.2">
      <c r="A3179" s="70" t="s">
        <v>4328</v>
      </c>
      <c r="B3179" s="70" t="s">
        <v>4327</v>
      </c>
      <c r="C3179" s="70" t="s">
        <v>4328</v>
      </c>
      <c r="D3179" s="71">
        <v>6.4960000000000004</v>
      </c>
      <c r="E3179" s="71">
        <v>80.769230800000003</v>
      </c>
    </row>
    <row r="3180" spans="1:5" x14ac:dyDescent="0.2">
      <c r="A3180" s="70" t="s">
        <v>4330</v>
      </c>
      <c r="B3180" s="70" t="s">
        <v>4329</v>
      </c>
      <c r="C3180" s="70" t="s">
        <v>4330</v>
      </c>
      <c r="D3180" s="71">
        <v>3.6059999999999999</v>
      </c>
      <c r="E3180" s="71">
        <v>62.915129200000003</v>
      </c>
    </row>
    <row r="3181" spans="1:5" x14ac:dyDescent="0.2">
      <c r="A3181" s="70" t="s">
        <v>4330</v>
      </c>
      <c r="B3181" s="70" t="s">
        <v>4329</v>
      </c>
      <c r="C3181" s="70" t="s">
        <v>4330</v>
      </c>
      <c r="D3181" s="71">
        <v>3.6059999999999999</v>
      </c>
      <c r="E3181" s="71">
        <v>47.948717899999998</v>
      </c>
    </row>
    <row r="3182" spans="1:5" x14ac:dyDescent="0.2">
      <c r="A3182" s="70" t="s">
        <v>4312</v>
      </c>
      <c r="B3182" s="70" t="s">
        <v>4311</v>
      </c>
      <c r="C3182" s="70" t="s">
        <v>4312</v>
      </c>
      <c r="D3182" s="71">
        <v>4.0780000000000003</v>
      </c>
      <c r="E3182" s="71">
        <v>63.607594900000002</v>
      </c>
    </row>
    <row r="3183" spans="1:5" x14ac:dyDescent="0.2">
      <c r="A3183" s="70" t="s">
        <v>4312</v>
      </c>
      <c r="B3183" s="70" t="s">
        <v>4311</v>
      </c>
      <c r="C3183" s="70" t="s">
        <v>4312</v>
      </c>
      <c r="D3183" s="71">
        <v>4.0780000000000003</v>
      </c>
      <c r="E3183" s="71">
        <v>59.230769199999997</v>
      </c>
    </row>
    <row r="3184" spans="1:5" x14ac:dyDescent="0.2">
      <c r="A3184" s="70" t="s">
        <v>4318</v>
      </c>
      <c r="B3184" s="70" t="s">
        <v>4317</v>
      </c>
      <c r="C3184" s="70" t="s">
        <v>4318</v>
      </c>
      <c r="D3184" s="71">
        <v>3.43</v>
      </c>
      <c r="E3184" s="71">
        <v>64.074074100000004</v>
      </c>
    </row>
    <row r="3185" spans="1:5" x14ac:dyDescent="0.2">
      <c r="A3185" s="70" t="s">
        <v>4318</v>
      </c>
      <c r="B3185" s="70" t="s">
        <v>4317</v>
      </c>
      <c r="C3185" s="70" t="s">
        <v>4318</v>
      </c>
      <c r="D3185" s="71">
        <v>3.43</v>
      </c>
      <c r="E3185" s="71">
        <v>45.384615400000001</v>
      </c>
    </row>
    <row r="3186" spans="1:5" x14ac:dyDescent="0.2">
      <c r="A3186" s="70" t="s">
        <v>4332</v>
      </c>
      <c r="B3186" s="70" t="s">
        <v>4331</v>
      </c>
      <c r="C3186" s="70" t="s">
        <v>4332</v>
      </c>
      <c r="D3186" s="71">
        <v>5.3040000000000003</v>
      </c>
      <c r="E3186" s="71">
        <v>89.102564099999995</v>
      </c>
    </row>
    <row r="3187" spans="1:5" x14ac:dyDescent="0.2">
      <c r="A3187" s="70" t="s">
        <v>4332</v>
      </c>
      <c r="B3187" s="70" t="s">
        <v>4331</v>
      </c>
      <c r="C3187" s="70" t="s">
        <v>4332</v>
      </c>
      <c r="D3187" s="71">
        <v>5.3040000000000003</v>
      </c>
      <c r="E3187" s="71">
        <v>77.254098400000004</v>
      </c>
    </row>
    <row r="3188" spans="1:5" x14ac:dyDescent="0.2">
      <c r="A3188" s="70" t="s">
        <v>4332</v>
      </c>
      <c r="B3188" s="70" t="s">
        <v>4331</v>
      </c>
      <c r="C3188" s="70" t="s">
        <v>4332</v>
      </c>
      <c r="D3188" s="71">
        <v>5.3040000000000003</v>
      </c>
      <c r="E3188" s="71">
        <v>73.076923100000002</v>
      </c>
    </row>
    <row r="3189" spans="1:5" x14ac:dyDescent="0.2">
      <c r="A3189" s="70" t="s">
        <v>4334</v>
      </c>
      <c r="B3189" s="70" t="s">
        <v>4333</v>
      </c>
      <c r="C3189" s="70" t="s">
        <v>4334</v>
      </c>
      <c r="D3189" s="71">
        <v>1.68</v>
      </c>
      <c r="E3189" s="71">
        <v>41.011235999999997</v>
      </c>
    </row>
    <row r="3190" spans="1:5" x14ac:dyDescent="0.2">
      <c r="A3190" s="70" t="s">
        <v>4334</v>
      </c>
      <c r="B3190" s="70" t="s">
        <v>4333</v>
      </c>
      <c r="C3190" s="70" t="s">
        <v>4334</v>
      </c>
      <c r="D3190" s="71">
        <v>1.68</v>
      </c>
      <c r="E3190" s="71">
        <v>17.1052632</v>
      </c>
    </row>
    <row r="3191" spans="1:5" x14ac:dyDescent="0.2">
      <c r="A3191" s="70" t="s">
        <v>4340</v>
      </c>
      <c r="B3191" s="70" t="s">
        <v>4339</v>
      </c>
      <c r="C3191" s="70" t="s">
        <v>4340</v>
      </c>
      <c r="D3191" s="71">
        <v>1.702</v>
      </c>
      <c r="E3191" s="71">
        <v>24.011299399999999</v>
      </c>
    </row>
    <row r="3192" spans="1:5" x14ac:dyDescent="0.2">
      <c r="A3192" s="70" t="s">
        <v>4340</v>
      </c>
      <c r="B3192" s="70" t="s">
        <v>4339</v>
      </c>
      <c r="C3192" s="70" t="s">
        <v>4340</v>
      </c>
      <c r="D3192" s="71">
        <v>1.702</v>
      </c>
      <c r="E3192" s="71">
        <v>21.474359</v>
      </c>
    </row>
    <row r="3193" spans="1:5" x14ac:dyDescent="0.2">
      <c r="A3193" s="70" t="s">
        <v>4340</v>
      </c>
      <c r="B3193" s="70" t="s">
        <v>4339</v>
      </c>
      <c r="C3193" s="70" t="s">
        <v>4340</v>
      </c>
      <c r="D3193" s="71">
        <v>1.702</v>
      </c>
      <c r="E3193" s="71">
        <v>5.1724138000000002</v>
      </c>
    </row>
    <row r="3194" spans="1:5" x14ac:dyDescent="0.2">
      <c r="A3194" s="70" t="s">
        <v>4344</v>
      </c>
      <c r="B3194" s="70" t="s">
        <v>4343</v>
      </c>
      <c r="C3194" s="70" t="s">
        <v>4344</v>
      </c>
      <c r="D3194" s="71">
        <v>3.968</v>
      </c>
      <c r="E3194" s="71">
        <v>56.153846199999997</v>
      </c>
    </row>
    <row r="3195" spans="1:5" x14ac:dyDescent="0.2">
      <c r="A3195" s="70" t="s">
        <v>4363</v>
      </c>
      <c r="B3195" s="70" t="s">
        <v>4362</v>
      </c>
      <c r="C3195" s="70" t="s">
        <v>4363</v>
      </c>
      <c r="D3195" s="71">
        <v>4.21</v>
      </c>
      <c r="E3195" s="71">
        <v>97.619047600000002</v>
      </c>
    </row>
    <row r="3196" spans="1:5" x14ac:dyDescent="0.2">
      <c r="A3196" s="70" t="s">
        <v>4363</v>
      </c>
      <c r="B3196" s="70" t="s">
        <v>4362</v>
      </c>
      <c r="C3196" s="70" t="s">
        <v>4363</v>
      </c>
      <c r="D3196" s="71">
        <v>4.21</v>
      </c>
      <c r="E3196" s="71">
        <v>93.75</v>
      </c>
    </row>
    <row r="3197" spans="1:5" x14ac:dyDescent="0.2">
      <c r="A3197" s="70" t="s">
        <v>4363</v>
      </c>
      <c r="B3197" s="70" t="s">
        <v>4362</v>
      </c>
      <c r="C3197" s="70" t="s">
        <v>4363</v>
      </c>
      <c r="D3197" s="71">
        <v>4.21</v>
      </c>
      <c r="E3197" s="71">
        <v>87.078651699999995</v>
      </c>
    </row>
    <row r="3198" spans="1:5" x14ac:dyDescent="0.2">
      <c r="A3198" s="70" t="s">
        <v>4367</v>
      </c>
      <c r="B3198" s="70" t="s">
        <v>4366</v>
      </c>
      <c r="C3198" s="70" t="s">
        <v>4367</v>
      </c>
      <c r="D3198" s="71">
        <v>6.2569999999999997</v>
      </c>
      <c r="E3198" s="71">
        <v>96.031745999999998</v>
      </c>
    </row>
    <row r="3199" spans="1:5" x14ac:dyDescent="0.2">
      <c r="A3199" s="70" t="s">
        <v>4367</v>
      </c>
      <c r="B3199" s="70" t="s">
        <v>4366</v>
      </c>
      <c r="C3199" s="70" t="s">
        <v>4367</v>
      </c>
      <c r="D3199" s="71">
        <v>6.2569999999999997</v>
      </c>
      <c r="E3199" s="71">
        <v>86.538461499999997</v>
      </c>
    </row>
    <row r="3200" spans="1:5" x14ac:dyDescent="0.2">
      <c r="A3200" s="70" t="s">
        <v>4369</v>
      </c>
      <c r="B3200" s="70" t="s">
        <v>4368</v>
      </c>
      <c r="C3200" s="70" t="s">
        <v>4369</v>
      </c>
      <c r="D3200" s="71">
        <v>8.3279999999999994</v>
      </c>
      <c r="E3200" s="71">
        <v>97.619047600000002</v>
      </c>
    </row>
    <row r="3201" spans="1:5" x14ac:dyDescent="0.2">
      <c r="A3201" s="70" t="s">
        <v>4369</v>
      </c>
      <c r="B3201" s="70" t="s">
        <v>4368</v>
      </c>
      <c r="C3201" s="70" t="s">
        <v>4369</v>
      </c>
      <c r="D3201" s="71">
        <v>8.3279999999999994</v>
      </c>
      <c r="E3201" s="71">
        <v>88.694267499999995</v>
      </c>
    </row>
    <row r="3202" spans="1:5" x14ac:dyDescent="0.2">
      <c r="A3202" s="70" t="s">
        <v>4365</v>
      </c>
      <c r="B3202" s="70" t="s">
        <v>4364</v>
      </c>
      <c r="C3202" s="70" t="s">
        <v>4365</v>
      </c>
      <c r="D3202" s="71">
        <v>0.57099999999999995</v>
      </c>
      <c r="E3202" s="71">
        <v>11.9047619</v>
      </c>
    </row>
    <row r="3203" spans="1:5" x14ac:dyDescent="0.2">
      <c r="A3203" s="70" t="s">
        <v>4365</v>
      </c>
      <c r="B3203" s="70" t="s">
        <v>4364</v>
      </c>
      <c r="C3203" s="70" t="s">
        <v>4365</v>
      </c>
      <c r="D3203" s="71">
        <v>0.57099999999999995</v>
      </c>
      <c r="E3203" s="71">
        <v>5.7692307999999999</v>
      </c>
    </row>
    <row r="3204" spans="1:5" x14ac:dyDescent="0.2">
      <c r="A3204" s="70" t="s">
        <v>4381</v>
      </c>
      <c r="B3204" s="70" t="s">
        <v>4380</v>
      </c>
      <c r="C3204" s="70" t="s">
        <v>4381</v>
      </c>
      <c r="D3204" s="71">
        <v>0.23100000000000001</v>
      </c>
      <c r="E3204" s="71">
        <v>5.5555555999999999</v>
      </c>
    </row>
    <row r="3205" spans="1:5" x14ac:dyDescent="0.2">
      <c r="A3205" s="70" t="s">
        <v>23744</v>
      </c>
      <c r="B3205" s="70" t="s">
        <v>23745</v>
      </c>
      <c r="C3205" s="70" t="s">
        <v>23744</v>
      </c>
      <c r="D3205" s="71">
        <v>0.64800000000000002</v>
      </c>
      <c r="E3205" s="71">
        <v>38.3116883</v>
      </c>
    </row>
    <row r="3206" spans="1:5" x14ac:dyDescent="0.2">
      <c r="A3206" s="70" t="s">
        <v>4371</v>
      </c>
      <c r="B3206" s="70" t="s">
        <v>4370</v>
      </c>
      <c r="C3206" s="70" t="s">
        <v>4371</v>
      </c>
      <c r="D3206" s="71">
        <v>0.27100000000000002</v>
      </c>
      <c r="E3206" s="71">
        <v>17.5</v>
      </c>
    </row>
    <row r="3207" spans="1:5" x14ac:dyDescent="0.2">
      <c r="A3207" s="70" t="s">
        <v>4373</v>
      </c>
      <c r="B3207" s="70" t="s">
        <v>4372</v>
      </c>
      <c r="C3207" s="70" t="s">
        <v>4373</v>
      </c>
      <c r="D3207" s="71">
        <v>1.133</v>
      </c>
      <c r="E3207" s="71">
        <v>25.524475500000001</v>
      </c>
    </row>
    <row r="3208" spans="1:5" x14ac:dyDescent="0.2">
      <c r="A3208" s="70" t="s">
        <v>4373</v>
      </c>
      <c r="B3208" s="70" t="s">
        <v>4372</v>
      </c>
      <c r="C3208" s="70" t="s">
        <v>4373</v>
      </c>
      <c r="D3208" s="71">
        <v>1.133</v>
      </c>
      <c r="E3208" s="71">
        <v>24.647887300000001</v>
      </c>
    </row>
    <row r="3209" spans="1:5" x14ac:dyDescent="0.2">
      <c r="A3209" s="70" t="s">
        <v>4375</v>
      </c>
      <c r="B3209" s="70" t="s">
        <v>4374</v>
      </c>
      <c r="C3209" s="70" t="s">
        <v>4375</v>
      </c>
      <c r="D3209" s="71">
        <v>1.415</v>
      </c>
      <c r="E3209" s="71">
        <v>10.443038</v>
      </c>
    </row>
    <row r="3210" spans="1:5" x14ac:dyDescent="0.2">
      <c r="A3210" s="70" t="s">
        <v>4377</v>
      </c>
      <c r="B3210" s="70" t="s">
        <v>4376</v>
      </c>
      <c r="C3210" s="70" t="s">
        <v>4377</v>
      </c>
      <c r="D3210" s="71">
        <v>2</v>
      </c>
      <c r="E3210" s="71">
        <v>53.614457799999997</v>
      </c>
    </row>
    <row r="3211" spans="1:5" x14ac:dyDescent="0.2">
      <c r="A3211" s="70" t="s">
        <v>4379</v>
      </c>
      <c r="B3211" s="70" t="s">
        <v>4378</v>
      </c>
      <c r="C3211" s="70" t="s">
        <v>4379</v>
      </c>
      <c r="D3211" s="71">
        <v>0.65300000000000002</v>
      </c>
      <c r="E3211" s="71">
        <v>5.9585492000000002</v>
      </c>
    </row>
    <row r="3212" spans="1:5" x14ac:dyDescent="0.2">
      <c r="A3212" s="70" t="s">
        <v>4383</v>
      </c>
      <c r="B3212" s="70" t="s">
        <v>4382</v>
      </c>
      <c r="C3212" s="70" t="s">
        <v>4383</v>
      </c>
      <c r="D3212" s="71">
        <v>0.441</v>
      </c>
      <c r="E3212" s="71">
        <v>6.8733154000000001</v>
      </c>
    </row>
    <row r="3213" spans="1:5" x14ac:dyDescent="0.2">
      <c r="A3213" s="70" t="s">
        <v>4385</v>
      </c>
      <c r="B3213" s="70" t="s">
        <v>4384</v>
      </c>
      <c r="C3213" s="70" t="s">
        <v>4385</v>
      </c>
      <c r="D3213" s="71">
        <v>4.8680000000000003</v>
      </c>
      <c r="E3213" s="71">
        <v>85.5392157</v>
      </c>
    </row>
    <row r="3214" spans="1:5" x14ac:dyDescent="0.2">
      <c r="A3214" s="70" t="s">
        <v>4385</v>
      </c>
      <c r="B3214" s="70" t="s">
        <v>4384</v>
      </c>
      <c r="C3214" s="70" t="s">
        <v>4385</v>
      </c>
      <c r="D3214" s="71">
        <v>4.8680000000000003</v>
      </c>
      <c r="E3214" s="71">
        <v>80.627306300000001</v>
      </c>
    </row>
    <row r="3215" spans="1:5" x14ac:dyDescent="0.2">
      <c r="A3215" s="70" t="s">
        <v>4387</v>
      </c>
      <c r="B3215" s="70" t="s">
        <v>4386</v>
      </c>
      <c r="C3215" s="70" t="s">
        <v>4387</v>
      </c>
      <c r="D3215" s="71">
        <v>3.83</v>
      </c>
      <c r="E3215" s="71">
        <v>94.642857100000001</v>
      </c>
    </row>
    <row r="3216" spans="1:5" x14ac:dyDescent="0.2">
      <c r="A3216" s="70" t="s">
        <v>4389</v>
      </c>
      <c r="B3216" s="70" t="s">
        <v>4388</v>
      </c>
      <c r="C3216" s="70" t="s">
        <v>4389</v>
      </c>
      <c r="D3216" s="71">
        <v>0.82</v>
      </c>
      <c r="E3216" s="71">
        <v>23.214285700000001</v>
      </c>
    </row>
    <row r="3217" spans="1:5" x14ac:dyDescent="0.2">
      <c r="A3217" s="70" t="s">
        <v>4391</v>
      </c>
      <c r="B3217" s="70" t="s">
        <v>4390</v>
      </c>
      <c r="C3217" s="70" t="s">
        <v>4391</v>
      </c>
      <c r="D3217" s="71">
        <v>1.8069999999999999</v>
      </c>
      <c r="E3217" s="71">
        <v>51.408450700000003</v>
      </c>
    </row>
    <row r="3218" spans="1:5" x14ac:dyDescent="0.2">
      <c r="A3218" s="70" t="s">
        <v>4391</v>
      </c>
      <c r="B3218" s="70" t="s">
        <v>4390</v>
      </c>
      <c r="C3218" s="70" t="s">
        <v>4391</v>
      </c>
      <c r="D3218" s="71">
        <v>1.8069999999999999</v>
      </c>
      <c r="E3218" s="71">
        <v>42.805755400000002</v>
      </c>
    </row>
    <row r="3219" spans="1:5" x14ac:dyDescent="0.2">
      <c r="A3219" s="70" t="s">
        <v>4393</v>
      </c>
      <c r="B3219" s="70" t="s">
        <v>4392</v>
      </c>
      <c r="C3219" s="70" t="s">
        <v>4393</v>
      </c>
      <c r="D3219" s="71">
        <v>0.72399999999999998</v>
      </c>
      <c r="E3219" s="71">
        <v>12.5899281</v>
      </c>
    </row>
    <row r="3220" spans="1:5" x14ac:dyDescent="0.2">
      <c r="A3220" s="70" t="s">
        <v>4395</v>
      </c>
      <c r="B3220" s="70" t="s">
        <v>4394</v>
      </c>
      <c r="C3220" s="70" t="s">
        <v>4395</v>
      </c>
      <c r="D3220" s="71">
        <v>0.81100000000000005</v>
      </c>
      <c r="E3220" s="71">
        <v>25.824175799999999</v>
      </c>
    </row>
    <row r="3221" spans="1:5" x14ac:dyDescent="0.2">
      <c r="A3221" s="70" t="s">
        <v>4399</v>
      </c>
      <c r="B3221" s="70" t="s">
        <v>4398</v>
      </c>
      <c r="C3221" s="70" t="s">
        <v>4399</v>
      </c>
      <c r="D3221" s="71">
        <v>3.129</v>
      </c>
      <c r="E3221" s="71">
        <v>54.428044300000003</v>
      </c>
    </row>
    <row r="3222" spans="1:5" x14ac:dyDescent="0.2">
      <c r="A3222" s="70" t="s">
        <v>4397</v>
      </c>
      <c r="B3222" s="70" t="s">
        <v>4396</v>
      </c>
      <c r="C3222" s="70" t="s">
        <v>4397</v>
      </c>
      <c r="D3222" s="71">
        <v>5.0430000000000001</v>
      </c>
      <c r="E3222" s="71">
        <v>81.365313700000002</v>
      </c>
    </row>
    <row r="3223" spans="1:5" x14ac:dyDescent="0.2">
      <c r="A3223" s="70" t="s">
        <v>4401</v>
      </c>
      <c r="B3223" s="70" t="s">
        <v>4400</v>
      </c>
      <c r="C3223" s="70" t="s">
        <v>4401</v>
      </c>
      <c r="D3223" s="71">
        <v>2.698</v>
      </c>
      <c r="E3223" s="71">
        <v>53.076923100000002</v>
      </c>
    </row>
    <row r="3224" spans="1:5" x14ac:dyDescent="0.2">
      <c r="A3224" s="70" t="s">
        <v>4401</v>
      </c>
      <c r="B3224" s="70" t="s">
        <v>4400</v>
      </c>
      <c r="C3224" s="70" t="s">
        <v>4401</v>
      </c>
      <c r="D3224" s="71">
        <v>2.698</v>
      </c>
      <c r="E3224" s="71">
        <v>52.2058824</v>
      </c>
    </row>
    <row r="3225" spans="1:5" x14ac:dyDescent="0.2">
      <c r="A3225" s="70" t="s">
        <v>4403</v>
      </c>
      <c r="B3225" s="70" t="s">
        <v>4402</v>
      </c>
      <c r="C3225" s="70" t="s">
        <v>4403</v>
      </c>
      <c r="D3225" s="71">
        <v>0.77400000000000002</v>
      </c>
      <c r="E3225" s="71">
        <v>21.323529400000002</v>
      </c>
    </row>
    <row r="3226" spans="1:5" x14ac:dyDescent="0.2">
      <c r="A3226" s="70" t="s">
        <v>4405</v>
      </c>
      <c r="B3226" s="70" t="s">
        <v>4404</v>
      </c>
      <c r="C3226" s="70" t="s">
        <v>4405</v>
      </c>
      <c r="D3226" s="71">
        <v>0.67900000000000005</v>
      </c>
      <c r="E3226" s="71">
        <v>16.307277599999999</v>
      </c>
    </row>
    <row r="3227" spans="1:5" x14ac:dyDescent="0.2">
      <c r="A3227" s="70" t="s">
        <v>4409</v>
      </c>
      <c r="B3227" s="70" t="s">
        <v>4408</v>
      </c>
      <c r="C3227" s="70" t="s">
        <v>4409</v>
      </c>
      <c r="D3227" s="71">
        <v>0.377</v>
      </c>
      <c r="E3227" s="71">
        <v>2.6190476</v>
      </c>
    </row>
    <row r="3228" spans="1:5" x14ac:dyDescent="0.2">
      <c r="A3228" s="70" t="s">
        <v>4409</v>
      </c>
      <c r="B3228" s="70" t="s">
        <v>4408</v>
      </c>
      <c r="C3228" s="70" t="s">
        <v>4409</v>
      </c>
      <c r="D3228" s="71">
        <v>0.377</v>
      </c>
      <c r="E3228" s="71">
        <v>2.3985240000000001</v>
      </c>
    </row>
    <row r="3229" spans="1:5" x14ac:dyDescent="0.2">
      <c r="A3229" s="70" t="s">
        <v>4407</v>
      </c>
      <c r="B3229" s="70" t="s">
        <v>4406</v>
      </c>
      <c r="C3229" s="70" t="s">
        <v>4407</v>
      </c>
      <c r="D3229" s="71">
        <v>0.47799999999999998</v>
      </c>
      <c r="E3229" s="71">
        <v>6.8840579999999996</v>
      </c>
    </row>
    <row r="3230" spans="1:5" x14ac:dyDescent="0.2">
      <c r="A3230" s="70" t="s">
        <v>4411</v>
      </c>
      <c r="B3230" s="70" t="s">
        <v>4410</v>
      </c>
      <c r="C3230" s="70" t="s">
        <v>4411</v>
      </c>
      <c r="D3230" s="71">
        <v>0.77900000000000003</v>
      </c>
      <c r="E3230" s="71">
        <v>11.6242038</v>
      </c>
    </row>
    <row r="3231" spans="1:5" x14ac:dyDescent="0.2">
      <c r="A3231" s="70" t="s">
        <v>4411</v>
      </c>
      <c r="B3231" s="70" t="s">
        <v>4410</v>
      </c>
      <c r="C3231" s="70" t="s">
        <v>4411</v>
      </c>
      <c r="D3231" s="71">
        <v>0.77900000000000003</v>
      </c>
      <c r="E3231" s="71">
        <v>9.4155844000000002</v>
      </c>
    </row>
    <row r="3232" spans="1:5" x14ac:dyDescent="0.2">
      <c r="A3232" s="70" t="s">
        <v>4413</v>
      </c>
      <c r="B3232" s="70" t="s">
        <v>4412</v>
      </c>
      <c r="C3232" s="70" t="s">
        <v>4413</v>
      </c>
      <c r="D3232" s="71">
        <v>2.3109999999999999</v>
      </c>
      <c r="E3232" s="71">
        <v>31.481481500000001</v>
      </c>
    </row>
    <row r="3233" spans="1:5" x14ac:dyDescent="0.2">
      <c r="A3233" s="70" t="s">
        <v>4415</v>
      </c>
      <c r="B3233" s="70" t="s">
        <v>4414</v>
      </c>
      <c r="C3233" s="70" t="s">
        <v>4415</v>
      </c>
      <c r="D3233" s="71">
        <v>2.8319999999999999</v>
      </c>
      <c r="E3233" s="71">
        <v>94.038461499999997</v>
      </c>
    </row>
    <row r="3234" spans="1:5" x14ac:dyDescent="0.2">
      <c r="A3234" s="70" t="s">
        <v>4415</v>
      </c>
      <c r="B3234" s="70" t="s">
        <v>4414</v>
      </c>
      <c r="C3234" s="70" t="s">
        <v>4415</v>
      </c>
      <c r="D3234" s="71">
        <v>2.8319999999999999</v>
      </c>
      <c r="E3234" s="71">
        <v>91.818181800000005</v>
      </c>
    </row>
    <row r="3235" spans="1:5" x14ac:dyDescent="0.2">
      <c r="A3235" s="70" t="s">
        <v>4417</v>
      </c>
      <c r="B3235" s="70" t="s">
        <v>4416</v>
      </c>
      <c r="C3235" s="70" t="s">
        <v>4417</v>
      </c>
      <c r="D3235" s="71">
        <v>3.7639999999999998</v>
      </c>
      <c r="E3235" s="71">
        <v>97.2727273</v>
      </c>
    </row>
    <row r="3236" spans="1:5" x14ac:dyDescent="0.2">
      <c r="A3236" s="70" t="s">
        <v>4417</v>
      </c>
      <c r="B3236" s="70" t="s">
        <v>4416</v>
      </c>
      <c r="C3236" s="70" t="s">
        <v>4417</v>
      </c>
      <c r="D3236" s="71">
        <v>3.7639999999999998</v>
      </c>
      <c r="E3236" s="71">
        <v>91.037735799999993</v>
      </c>
    </row>
    <row r="3237" spans="1:5" x14ac:dyDescent="0.2">
      <c r="A3237" s="70" t="s">
        <v>4417</v>
      </c>
      <c r="B3237" s="70" t="s">
        <v>4416</v>
      </c>
      <c r="C3237" s="70" t="s">
        <v>4417</v>
      </c>
      <c r="D3237" s="71">
        <v>3.7639999999999998</v>
      </c>
      <c r="E3237" s="71">
        <v>81.764705899999996</v>
      </c>
    </row>
    <row r="3238" spans="1:5" x14ac:dyDescent="0.2">
      <c r="A3238" s="70" t="s">
        <v>4419</v>
      </c>
      <c r="B3238" s="70" t="s">
        <v>4418</v>
      </c>
      <c r="C3238" s="70" t="s">
        <v>4419</v>
      </c>
      <c r="D3238" s="71">
        <v>1.016</v>
      </c>
      <c r="E3238" s="71">
        <v>42.559523800000001</v>
      </c>
    </row>
    <row r="3239" spans="1:5" x14ac:dyDescent="0.2">
      <c r="A3239" s="70" t="s">
        <v>4541</v>
      </c>
      <c r="B3239" s="70" t="s">
        <v>4540</v>
      </c>
      <c r="C3239" s="70" t="s">
        <v>4541</v>
      </c>
      <c r="D3239" s="71">
        <v>19.734999999999999</v>
      </c>
      <c r="E3239" s="71">
        <v>95.762711899999999</v>
      </c>
    </row>
    <row r="3240" spans="1:5" x14ac:dyDescent="0.2">
      <c r="A3240" s="70" t="s">
        <v>4503</v>
      </c>
      <c r="B3240" s="70" t="s">
        <v>4502</v>
      </c>
      <c r="C3240" s="70" t="s">
        <v>4503</v>
      </c>
      <c r="D3240" s="71">
        <v>2.5760000000000001</v>
      </c>
      <c r="E3240" s="71">
        <v>43.442622999999998</v>
      </c>
    </row>
    <row r="3241" spans="1:5" x14ac:dyDescent="0.2">
      <c r="A3241" s="70" t="s">
        <v>4503</v>
      </c>
      <c r="B3241" s="70" t="s">
        <v>4502</v>
      </c>
      <c r="C3241" s="70" t="s">
        <v>4503</v>
      </c>
      <c r="D3241" s="71">
        <v>2.5760000000000001</v>
      </c>
      <c r="E3241" s="71">
        <v>36.8686869</v>
      </c>
    </row>
    <row r="3242" spans="1:5" x14ac:dyDescent="0.2">
      <c r="A3242" s="70" t="s">
        <v>23746</v>
      </c>
      <c r="B3242" s="70" t="s">
        <v>23747</v>
      </c>
      <c r="C3242" s="70" t="s">
        <v>23746</v>
      </c>
      <c r="D3242" s="71">
        <v>3.83</v>
      </c>
      <c r="E3242" s="71">
        <v>74.475524500000006</v>
      </c>
    </row>
    <row r="3243" spans="1:5" x14ac:dyDescent="0.2">
      <c r="A3243" s="70" t="s">
        <v>4507</v>
      </c>
      <c r="B3243" s="70" t="s">
        <v>4506</v>
      </c>
      <c r="C3243" s="70" t="s">
        <v>4507</v>
      </c>
      <c r="D3243" s="71">
        <v>4.8529999999999998</v>
      </c>
      <c r="E3243" s="71">
        <v>68.867924500000001</v>
      </c>
    </row>
    <row r="3244" spans="1:5" x14ac:dyDescent="0.2">
      <c r="A3244" s="70" t="s">
        <v>4509</v>
      </c>
      <c r="B3244" s="70" t="s">
        <v>4508</v>
      </c>
      <c r="C3244" s="70" t="s">
        <v>4509</v>
      </c>
      <c r="D3244" s="71">
        <v>4.1539999999999999</v>
      </c>
      <c r="E3244" s="71">
        <v>64.814814799999994</v>
      </c>
    </row>
    <row r="3245" spans="1:5" x14ac:dyDescent="0.2">
      <c r="A3245" s="70" t="s">
        <v>4439</v>
      </c>
      <c r="B3245" s="70" t="s">
        <v>4438</v>
      </c>
      <c r="C3245" s="70" t="s">
        <v>4439</v>
      </c>
      <c r="D3245" s="71">
        <v>0.46100000000000002</v>
      </c>
      <c r="E3245" s="71">
        <v>5.9440559000000004</v>
      </c>
    </row>
    <row r="3246" spans="1:5" x14ac:dyDescent="0.2">
      <c r="A3246" s="70" t="s">
        <v>4439</v>
      </c>
      <c r="B3246" s="70" t="s">
        <v>4438</v>
      </c>
      <c r="C3246" s="70" t="s">
        <v>4439</v>
      </c>
      <c r="D3246" s="71">
        <v>0.46100000000000002</v>
      </c>
      <c r="E3246" s="71">
        <v>5.9322033999999997</v>
      </c>
    </row>
    <row r="3247" spans="1:5" x14ac:dyDescent="0.2">
      <c r="A3247" s="70" t="s">
        <v>4471</v>
      </c>
      <c r="B3247" s="70" t="s">
        <v>4470</v>
      </c>
      <c r="C3247" s="70" t="s">
        <v>4471</v>
      </c>
      <c r="D3247" s="71">
        <v>1.4159999999999999</v>
      </c>
      <c r="E3247" s="71">
        <v>30.225988699999998</v>
      </c>
    </row>
    <row r="3248" spans="1:5" x14ac:dyDescent="0.2">
      <c r="A3248" s="70" t="s">
        <v>4471</v>
      </c>
      <c r="B3248" s="70" t="s">
        <v>4470</v>
      </c>
      <c r="C3248" s="70" t="s">
        <v>4471</v>
      </c>
      <c r="D3248" s="71">
        <v>1.4159999999999999</v>
      </c>
      <c r="E3248" s="71">
        <v>17.2131148</v>
      </c>
    </row>
    <row r="3249" spans="1:5" x14ac:dyDescent="0.2">
      <c r="A3249" s="70" t="s">
        <v>4471</v>
      </c>
      <c r="B3249" s="70" t="s">
        <v>4470</v>
      </c>
      <c r="C3249" s="70" t="s">
        <v>4471</v>
      </c>
      <c r="D3249" s="71">
        <v>1.4159999999999999</v>
      </c>
      <c r="E3249" s="71">
        <v>14.2592593</v>
      </c>
    </row>
    <row r="3250" spans="1:5" x14ac:dyDescent="0.2">
      <c r="A3250" s="70" t="s">
        <v>4421</v>
      </c>
      <c r="B3250" s="70" t="s">
        <v>4420</v>
      </c>
      <c r="C3250" s="70" t="s">
        <v>4421</v>
      </c>
      <c r="D3250" s="71">
        <v>0.96</v>
      </c>
      <c r="E3250" s="71">
        <v>19.930069899999999</v>
      </c>
    </row>
    <row r="3251" spans="1:5" x14ac:dyDescent="0.2">
      <c r="A3251" s="70" t="s">
        <v>4421</v>
      </c>
      <c r="B3251" s="70" t="s">
        <v>4420</v>
      </c>
      <c r="C3251" s="70" t="s">
        <v>4421</v>
      </c>
      <c r="D3251" s="71">
        <v>0.96</v>
      </c>
      <c r="E3251" s="71">
        <v>5.4487179000000001</v>
      </c>
    </row>
    <row r="3252" spans="1:5" x14ac:dyDescent="0.2">
      <c r="A3252" s="70" t="s">
        <v>24890</v>
      </c>
      <c r="B3252" s="70" t="s">
        <v>23748</v>
      </c>
      <c r="C3252" s="70" t="s">
        <v>13887</v>
      </c>
      <c r="D3252" s="71">
        <v>2.9289999999999998</v>
      </c>
      <c r="E3252" s="71">
        <v>88.793103400000007</v>
      </c>
    </row>
    <row r="3253" spans="1:5" x14ac:dyDescent="0.2">
      <c r="A3253" s="70" t="s">
        <v>4479</v>
      </c>
      <c r="B3253" s="70" t="s">
        <v>4478</v>
      </c>
      <c r="C3253" s="70" t="s">
        <v>4479</v>
      </c>
      <c r="D3253" s="71">
        <v>0.66300000000000003</v>
      </c>
      <c r="E3253" s="71">
        <v>12.937062900000001</v>
      </c>
    </row>
    <row r="3254" spans="1:5" x14ac:dyDescent="0.2">
      <c r="A3254" s="70" t="s">
        <v>4425</v>
      </c>
      <c r="B3254" s="70" t="s">
        <v>4424</v>
      </c>
      <c r="C3254" s="70" t="s">
        <v>4425</v>
      </c>
      <c r="D3254" s="71">
        <v>2.548</v>
      </c>
      <c r="E3254" s="71">
        <v>40.163934400000002</v>
      </c>
    </row>
    <row r="3255" spans="1:5" x14ac:dyDescent="0.2">
      <c r="A3255" s="70" t="s">
        <v>4425</v>
      </c>
      <c r="B3255" s="70" t="s">
        <v>4424</v>
      </c>
      <c r="C3255" s="70" t="s">
        <v>4425</v>
      </c>
      <c r="D3255" s="71">
        <v>2.548</v>
      </c>
      <c r="E3255" s="71">
        <v>36.195286199999998</v>
      </c>
    </row>
    <row r="3256" spans="1:5" x14ac:dyDescent="0.2">
      <c r="A3256" s="70" t="s">
        <v>4429</v>
      </c>
      <c r="B3256" s="70" t="s">
        <v>4428</v>
      </c>
      <c r="C3256" s="70" t="s">
        <v>4429</v>
      </c>
      <c r="D3256" s="71">
        <v>5.9960000000000004</v>
      </c>
      <c r="E3256" s="71">
        <v>81.073446300000001</v>
      </c>
    </row>
    <row r="3257" spans="1:5" x14ac:dyDescent="0.2">
      <c r="A3257" s="70" t="s">
        <v>4448</v>
      </c>
      <c r="B3257" s="70" t="s">
        <v>4447</v>
      </c>
      <c r="C3257" s="70" t="s">
        <v>4448</v>
      </c>
      <c r="D3257" s="71">
        <v>3.742</v>
      </c>
      <c r="E3257" s="71">
        <v>72.377622400000007</v>
      </c>
    </row>
    <row r="3258" spans="1:5" x14ac:dyDescent="0.2">
      <c r="A3258" s="70" t="s">
        <v>4440</v>
      </c>
      <c r="B3258" s="70" t="s">
        <v>23749</v>
      </c>
      <c r="C3258" s="70" t="s">
        <v>4440</v>
      </c>
      <c r="D3258" s="71">
        <v>3.7309999999999999</v>
      </c>
      <c r="E3258" s="71">
        <v>71.678321699999998</v>
      </c>
    </row>
    <row r="3259" spans="1:5" x14ac:dyDescent="0.2">
      <c r="A3259" s="70" t="s">
        <v>4440</v>
      </c>
      <c r="B3259" s="70" t="s">
        <v>23749</v>
      </c>
      <c r="C3259" s="70" t="s">
        <v>4440</v>
      </c>
      <c r="D3259" s="71">
        <v>3.7309999999999999</v>
      </c>
      <c r="E3259" s="71">
        <v>58.482142899999999</v>
      </c>
    </row>
    <row r="3260" spans="1:5" x14ac:dyDescent="0.2">
      <c r="A3260" s="70" t="s">
        <v>4435</v>
      </c>
      <c r="B3260" s="70" t="s">
        <v>4434</v>
      </c>
      <c r="C3260" s="70" t="s">
        <v>4435</v>
      </c>
      <c r="D3260" s="71">
        <v>1.802</v>
      </c>
      <c r="E3260" s="71">
        <v>43.006993000000001</v>
      </c>
    </row>
    <row r="3261" spans="1:5" x14ac:dyDescent="0.2">
      <c r="A3261" s="70" t="s">
        <v>4437</v>
      </c>
      <c r="B3261" s="70" t="s">
        <v>4436</v>
      </c>
      <c r="C3261" s="70" t="s">
        <v>4437</v>
      </c>
      <c r="D3261" s="71">
        <v>10.651999999999999</v>
      </c>
      <c r="E3261" s="71">
        <v>97.552447599999994</v>
      </c>
    </row>
    <row r="3262" spans="1:5" x14ac:dyDescent="0.2">
      <c r="A3262" s="70" t="s">
        <v>4437</v>
      </c>
      <c r="B3262" s="70" t="s">
        <v>4436</v>
      </c>
      <c r="C3262" s="70" t="s">
        <v>4437</v>
      </c>
      <c r="D3262" s="71">
        <v>10.651999999999999</v>
      </c>
      <c r="E3262" s="71">
        <v>97.169811300000006</v>
      </c>
    </row>
    <row r="3263" spans="1:5" x14ac:dyDescent="0.2">
      <c r="A3263" s="70" t="s">
        <v>4442</v>
      </c>
      <c r="B3263" s="70" t="s">
        <v>4441</v>
      </c>
      <c r="C3263" s="70" t="s">
        <v>4442</v>
      </c>
      <c r="D3263" s="71">
        <v>0.34200000000000003</v>
      </c>
      <c r="E3263" s="71">
        <v>3.8461538000000002</v>
      </c>
    </row>
    <row r="3264" spans="1:5" x14ac:dyDescent="0.2">
      <c r="A3264" s="70" t="s">
        <v>4444</v>
      </c>
      <c r="B3264" s="70" t="s">
        <v>4443</v>
      </c>
      <c r="C3264" s="70" t="s">
        <v>4444</v>
      </c>
      <c r="D3264" s="71">
        <v>3.35</v>
      </c>
      <c r="E3264" s="71">
        <v>64.685314700000006</v>
      </c>
    </row>
    <row r="3265" spans="1:5" x14ac:dyDescent="0.2">
      <c r="A3265" s="70" t="s">
        <v>4446</v>
      </c>
      <c r="B3265" s="70" t="s">
        <v>4445</v>
      </c>
      <c r="C3265" s="70" t="s">
        <v>4446</v>
      </c>
      <c r="D3265" s="71">
        <v>3.871</v>
      </c>
      <c r="E3265" s="71">
        <v>75.874125899999996</v>
      </c>
    </row>
    <row r="3266" spans="1:5" x14ac:dyDescent="0.2">
      <c r="A3266" s="70" t="s">
        <v>4452</v>
      </c>
      <c r="B3266" s="70" t="s">
        <v>4451</v>
      </c>
      <c r="C3266" s="70" t="s">
        <v>4452</v>
      </c>
      <c r="D3266" s="71">
        <v>3.3620000000000001</v>
      </c>
      <c r="E3266" s="71">
        <v>73.529411800000005</v>
      </c>
    </row>
    <row r="3267" spans="1:5" x14ac:dyDescent="0.2">
      <c r="A3267" s="70" t="s">
        <v>4456</v>
      </c>
      <c r="B3267" s="70" t="s">
        <v>4455</v>
      </c>
      <c r="C3267" s="70" t="s">
        <v>4456</v>
      </c>
      <c r="D3267" s="71">
        <v>0.72</v>
      </c>
      <c r="E3267" s="71">
        <v>19.014084499999999</v>
      </c>
    </row>
    <row r="3268" spans="1:5" x14ac:dyDescent="0.2">
      <c r="A3268" s="70" t="s">
        <v>4456</v>
      </c>
      <c r="B3268" s="70" t="s">
        <v>4455</v>
      </c>
      <c r="C3268" s="70" t="s">
        <v>4456</v>
      </c>
      <c r="D3268" s="71">
        <v>0.72</v>
      </c>
      <c r="E3268" s="71">
        <v>13.636363599999999</v>
      </c>
    </row>
    <row r="3269" spans="1:5" x14ac:dyDescent="0.2">
      <c r="A3269" s="70" t="s">
        <v>4460</v>
      </c>
      <c r="B3269" s="70" t="s">
        <v>4459</v>
      </c>
      <c r="C3269" s="70" t="s">
        <v>4460</v>
      </c>
      <c r="D3269" s="71">
        <v>0.57599999999999996</v>
      </c>
      <c r="E3269" s="71">
        <v>11.016949200000001</v>
      </c>
    </row>
    <row r="3270" spans="1:5" x14ac:dyDescent="0.2">
      <c r="A3270" s="70" t="s">
        <v>23750</v>
      </c>
      <c r="B3270" s="70" t="s">
        <v>4469</v>
      </c>
      <c r="C3270" s="70" t="s">
        <v>23750</v>
      </c>
      <c r="D3270" s="71">
        <v>1.68</v>
      </c>
      <c r="E3270" s="71">
        <v>34.180790999999999</v>
      </c>
    </row>
    <row r="3271" spans="1:5" x14ac:dyDescent="0.2">
      <c r="A3271" s="70" t="s">
        <v>4473</v>
      </c>
      <c r="B3271" s="70" t="s">
        <v>4472</v>
      </c>
      <c r="C3271" s="70" t="s">
        <v>4473</v>
      </c>
      <c r="D3271" s="71">
        <v>1.7709999999999999</v>
      </c>
      <c r="E3271" s="71">
        <v>39.189189200000001</v>
      </c>
    </row>
    <row r="3272" spans="1:5" x14ac:dyDescent="0.2">
      <c r="A3272" s="70" t="s">
        <v>4473</v>
      </c>
      <c r="B3272" s="70" t="s">
        <v>4472</v>
      </c>
      <c r="C3272" s="70" t="s">
        <v>4473</v>
      </c>
      <c r="D3272" s="71">
        <v>1.7709999999999999</v>
      </c>
      <c r="E3272" s="71">
        <v>27.3584906</v>
      </c>
    </row>
    <row r="3273" spans="1:5" x14ac:dyDescent="0.2">
      <c r="A3273" s="70" t="s">
        <v>4475</v>
      </c>
      <c r="B3273" s="70" t="s">
        <v>4474</v>
      </c>
      <c r="C3273" s="70" t="s">
        <v>4475</v>
      </c>
      <c r="D3273" s="71">
        <v>2.0289999999999999</v>
      </c>
      <c r="E3273" s="71">
        <v>47.297297299999997</v>
      </c>
    </row>
    <row r="3274" spans="1:5" x14ac:dyDescent="0.2">
      <c r="A3274" s="70" t="s">
        <v>4475</v>
      </c>
      <c r="B3274" s="70" t="s">
        <v>4474</v>
      </c>
      <c r="C3274" s="70" t="s">
        <v>4475</v>
      </c>
      <c r="D3274" s="71">
        <v>2.0289999999999999</v>
      </c>
      <c r="E3274" s="71">
        <v>33.647798700000003</v>
      </c>
    </row>
    <row r="3275" spans="1:5" x14ac:dyDescent="0.2">
      <c r="A3275" s="70" t="s">
        <v>4481</v>
      </c>
      <c r="B3275" s="70" t="s">
        <v>4480</v>
      </c>
      <c r="C3275" s="70" t="s">
        <v>4481</v>
      </c>
      <c r="D3275" s="71">
        <v>6.1630000000000003</v>
      </c>
      <c r="E3275" s="71">
        <v>81.638418099999996</v>
      </c>
    </row>
    <row r="3276" spans="1:5" x14ac:dyDescent="0.2">
      <c r="A3276" s="70" t="s">
        <v>4483</v>
      </c>
      <c r="B3276" s="70" t="s">
        <v>4482</v>
      </c>
      <c r="C3276" s="70" t="s">
        <v>4483</v>
      </c>
      <c r="D3276" s="71">
        <v>1.0629999999999999</v>
      </c>
      <c r="E3276" s="71">
        <v>20.6214689</v>
      </c>
    </row>
    <row r="3277" spans="1:5" x14ac:dyDescent="0.2">
      <c r="A3277" s="70" t="s">
        <v>4485</v>
      </c>
      <c r="B3277" s="70" t="s">
        <v>4484</v>
      </c>
      <c r="C3277" s="70" t="s">
        <v>4485</v>
      </c>
      <c r="D3277" s="71">
        <v>3.1840000000000002</v>
      </c>
      <c r="E3277" s="71">
        <v>63.586956499999999</v>
      </c>
    </row>
    <row r="3278" spans="1:5" x14ac:dyDescent="0.2">
      <c r="A3278" s="70" t="s">
        <v>4485</v>
      </c>
      <c r="B3278" s="70" t="s">
        <v>4484</v>
      </c>
      <c r="C3278" s="70" t="s">
        <v>4485</v>
      </c>
      <c r="D3278" s="71">
        <v>3.1840000000000002</v>
      </c>
      <c r="E3278" s="71">
        <v>61.475409800000001</v>
      </c>
    </row>
    <row r="3279" spans="1:5" x14ac:dyDescent="0.2">
      <c r="A3279" s="70" t="s">
        <v>4485</v>
      </c>
      <c r="B3279" s="70" t="s">
        <v>4484</v>
      </c>
      <c r="C3279" s="70" t="s">
        <v>4485</v>
      </c>
      <c r="D3279" s="71">
        <v>3.1840000000000002</v>
      </c>
      <c r="E3279" s="71">
        <v>59.604519799999998</v>
      </c>
    </row>
    <row r="3280" spans="1:5" x14ac:dyDescent="0.2">
      <c r="A3280" s="70" t="s">
        <v>4487</v>
      </c>
      <c r="B3280" s="70" t="s">
        <v>4486</v>
      </c>
      <c r="C3280" s="70" t="s">
        <v>4487</v>
      </c>
      <c r="D3280" s="71">
        <v>52.758000000000003</v>
      </c>
      <c r="E3280" s="71">
        <v>99.717514100000002</v>
      </c>
    </row>
    <row r="3281" spans="1:5" x14ac:dyDescent="0.2">
      <c r="A3281" s="70" t="s">
        <v>4489</v>
      </c>
      <c r="B3281" s="70" t="s">
        <v>4488</v>
      </c>
      <c r="C3281" s="70" t="s">
        <v>4489</v>
      </c>
      <c r="D3281" s="71">
        <v>9.3460000000000001</v>
      </c>
      <c r="E3281" s="71">
        <v>88.4180791</v>
      </c>
    </row>
    <row r="3282" spans="1:5" x14ac:dyDescent="0.2">
      <c r="A3282" s="70" t="s">
        <v>4491</v>
      </c>
      <c r="B3282" s="70" t="s">
        <v>4490</v>
      </c>
      <c r="C3282" s="70" t="s">
        <v>4491</v>
      </c>
      <c r="D3282" s="71">
        <v>2.2610000000000001</v>
      </c>
      <c r="E3282" s="71">
        <v>55.035971199999999</v>
      </c>
    </row>
    <row r="3283" spans="1:5" x14ac:dyDescent="0.2">
      <c r="A3283" s="70" t="s">
        <v>4491</v>
      </c>
      <c r="B3283" s="70" t="s">
        <v>4490</v>
      </c>
      <c r="C3283" s="70" t="s">
        <v>4491</v>
      </c>
      <c r="D3283" s="71">
        <v>2.2610000000000001</v>
      </c>
      <c r="E3283" s="71">
        <v>49.038461499999997</v>
      </c>
    </row>
    <row r="3284" spans="1:5" x14ac:dyDescent="0.2">
      <c r="A3284" s="70" t="s">
        <v>4491</v>
      </c>
      <c r="B3284" s="70" t="s">
        <v>4490</v>
      </c>
      <c r="C3284" s="70" t="s">
        <v>4491</v>
      </c>
      <c r="D3284" s="71">
        <v>2.2610000000000001</v>
      </c>
      <c r="E3284" s="71">
        <v>45.0617284</v>
      </c>
    </row>
    <row r="3285" spans="1:5" x14ac:dyDescent="0.2">
      <c r="A3285" s="70" t="s">
        <v>4491</v>
      </c>
      <c r="B3285" s="70" t="s">
        <v>4490</v>
      </c>
      <c r="C3285" s="70" t="s">
        <v>4491</v>
      </c>
      <c r="D3285" s="71">
        <v>2.2610000000000001</v>
      </c>
      <c r="E3285" s="71">
        <v>26.383763800000001</v>
      </c>
    </row>
    <row r="3286" spans="1:5" x14ac:dyDescent="0.2">
      <c r="A3286" s="70" t="s">
        <v>4493</v>
      </c>
      <c r="B3286" s="70" t="s">
        <v>4492</v>
      </c>
      <c r="C3286" s="70" t="s">
        <v>4493</v>
      </c>
      <c r="D3286" s="71">
        <v>42.845999999999997</v>
      </c>
      <c r="E3286" s="71">
        <v>99.152542400000002</v>
      </c>
    </row>
    <row r="3287" spans="1:5" x14ac:dyDescent="0.2">
      <c r="A3287" s="70" t="s">
        <v>4495</v>
      </c>
      <c r="B3287" s="70" t="s">
        <v>4494</v>
      </c>
      <c r="C3287" s="70" t="s">
        <v>4495</v>
      </c>
      <c r="D3287" s="71">
        <v>2.077</v>
      </c>
      <c r="E3287" s="71">
        <v>41.320754700000002</v>
      </c>
    </row>
    <row r="3288" spans="1:5" x14ac:dyDescent="0.2">
      <c r="A3288" s="70" t="s">
        <v>4495</v>
      </c>
      <c r="B3288" s="70" t="s">
        <v>4494</v>
      </c>
      <c r="C3288" s="70" t="s">
        <v>4495</v>
      </c>
      <c r="D3288" s="71">
        <v>2.077</v>
      </c>
      <c r="E3288" s="71">
        <v>26.6304348</v>
      </c>
    </row>
    <row r="3289" spans="1:5" x14ac:dyDescent="0.2">
      <c r="A3289" s="70" t="s">
        <v>4495</v>
      </c>
      <c r="B3289" s="70" t="s">
        <v>4494</v>
      </c>
      <c r="C3289" s="70" t="s">
        <v>4495</v>
      </c>
      <c r="D3289" s="71">
        <v>2.077</v>
      </c>
      <c r="E3289" s="71">
        <v>25.4208754</v>
      </c>
    </row>
    <row r="3290" spans="1:5" x14ac:dyDescent="0.2">
      <c r="A3290" s="70" t="s">
        <v>4464</v>
      </c>
      <c r="B3290" s="70" t="s">
        <v>4463</v>
      </c>
      <c r="C3290" s="70" t="s">
        <v>4464</v>
      </c>
      <c r="D3290" s="71">
        <v>0.39</v>
      </c>
      <c r="E3290" s="71">
        <v>5.3672316000000002</v>
      </c>
    </row>
    <row r="3291" spans="1:5" x14ac:dyDescent="0.2">
      <c r="A3291" s="70" t="s">
        <v>4505</v>
      </c>
      <c r="B3291" s="70" t="s">
        <v>4504</v>
      </c>
      <c r="C3291" s="70" t="s">
        <v>4505</v>
      </c>
      <c r="D3291" s="71">
        <v>3.7229999999999999</v>
      </c>
      <c r="E3291" s="71">
        <v>83.152173899999994</v>
      </c>
    </row>
    <row r="3292" spans="1:5" x14ac:dyDescent="0.2">
      <c r="A3292" s="70" t="s">
        <v>4505</v>
      </c>
      <c r="B3292" s="70" t="s">
        <v>4504</v>
      </c>
      <c r="C3292" s="70" t="s">
        <v>4505</v>
      </c>
      <c r="D3292" s="71">
        <v>3.7229999999999999</v>
      </c>
      <c r="E3292" s="71">
        <v>73.1481481</v>
      </c>
    </row>
    <row r="3293" spans="1:5" x14ac:dyDescent="0.2">
      <c r="A3293" s="70" t="s">
        <v>4505</v>
      </c>
      <c r="B3293" s="70" t="s">
        <v>4504</v>
      </c>
      <c r="C3293" s="70" t="s">
        <v>4505</v>
      </c>
      <c r="D3293" s="71">
        <v>3.7229999999999999</v>
      </c>
      <c r="E3293" s="71">
        <v>62.121212100000001</v>
      </c>
    </row>
    <row r="3294" spans="1:5" x14ac:dyDescent="0.2">
      <c r="A3294" s="70" t="s">
        <v>4450</v>
      </c>
      <c r="B3294" s="70" t="s">
        <v>4449</v>
      </c>
      <c r="C3294" s="70" t="s">
        <v>4450</v>
      </c>
      <c r="D3294" s="71">
        <v>2.871</v>
      </c>
      <c r="E3294" s="71">
        <v>58.235294099999997</v>
      </c>
    </row>
    <row r="3295" spans="1:5" x14ac:dyDescent="0.2">
      <c r="A3295" s="70" t="s">
        <v>4499</v>
      </c>
      <c r="B3295" s="70" t="s">
        <v>4498</v>
      </c>
      <c r="C3295" s="70" t="s">
        <v>4499</v>
      </c>
      <c r="D3295" s="71">
        <v>0.34899999999999998</v>
      </c>
      <c r="E3295" s="71">
        <v>3.6723164000000001</v>
      </c>
    </row>
    <row r="3296" spans="1:5" x14ac:dyDescent="0.2">
      <c r="A3296" s="70" t="s">
        <v>4515</v>
      </c>
      <c r="B3296" s="70" t="s">
        <v>4514</v>
      </c>
      <c r="C3296" s="70" t="s">
        <v>4515</v>
      </c>
      <c r="D3296" s="71">
        <v>1.147</v>
      </c>
      <c r="E3296" s="71">
        <v>26.923076900000002</v>
      </c>
    </row>
    <row r="3297" spans="1:5" x14ac:dyDescent="0.2">
      <c r="A3297" s="70" t="s">
        <v>4513</v>
      </c>
      <c r="B3297" s="70" t="s">
        <v>4512</v>
      </c>
      <c r="C3297" s="70" t="s">
        <v>4513</v>
      </c>
      <c r="D3297" s="71">
        <v>0.30499999999999999</v>
      </c>
      <c r="E3297" s="71">
        <v>2.5423729000000002</v>
      </c>
    </row>
    <row r="3298" spans="1:5" x14ac:dyDescent="0.2">
      <c r="A3298" s="70" t="s">
        <v>4423</v>
      </c>
      <c r="B3298" s="70" t="s">
        <v>4422</v>
      </c>
      <c r="C3298" s="70" t="s">
        <v>4423</v>
      </c>
      <c r="D3298" s="71">
        <v>2.0390000000000001</v>
      </c>
      <c r="E3298" s="71">
        <v>43.220339000000003</v>
      </c>
    </row>
    <row r="3299" spans="1:5" x14ac:dyDescent="0.2">
      <c r="A3299" s="70" t="s">
        <v>4423</v>
      </c>
      <c r="B3299" s="70" t="s">
        <v>4422</v>
      </c>
      <c r="C3299" s="70" t="s">
        <v>4423</v>
      </c>
      <c r="D3299" s="71">
        <v>2.0390000000000001</v>
      </c>
      <c r="E3299" s="71">
        <v>24.410774400000001</v>
      </c>
    </row>
    <row r="3300" spans="1:5" x14ac:dyDescent="0.2">
      <c r="A3300" s="70" t="s">
        <v>4458</v>
      </c>
      <c r="B3300" s="70" t="s">
        <v>4457</v>
      </c>
      <c r="C3300" s="70" t="s">
        <v>4458</v>
      </c>
      <c r="D3300" s="71">
        <v>0.161</v>
      </c>
      <c r="E3300" s="71">
        <v>3.5211267999999998</v>
      </c>
    </row>
    <row r="3301" spans="1:5" x14ac:dyDescent="0.2">
      <c r="A3301" s="70" t="s">
        <v>4431</v>
      </c>
      <c r="B3301" s="70" t="s">
        <v>4430</v>
      </c>
      <c r="C3301" s="70" t="s">
        <v>4431</v>
      </c>
      <c r="D3301" s="71">
        <v>1.4</v>
      </c>
      <c r="E3301" s="71">
        <v>28.869047599999998</v>
      </c>
    </row>
    <row r="3302" spans="1:5" x14ac:dyDescent="0.2">
      <c r="A3302" s="70" t="s">
        <v>4431</v>
      </c>
      <c r="B3302" s="70" t="s">
        <v>4430</v>
      </c>
      <c r="C3302" s="70" t="s">
        <v>4431</v>
      </c>
      <c r="D3302" s="71">
        <v>1.4</v>
      </c>
      <c r="E3302" s="71">
        <v>18.679245300000002</v>
      </c>
    </row>
    <row r="3303" spans="1:5" x14ac:dyDescent="0.2">
      <c r="A3303" s="70" t="s">
        <v>4477</v>
      </c>
      <c r="B3303" s="70" t="s">
        <v>4476</v>
      </c>
      <c r="C3303" s="70" t="s">
        <v>4477</v>
      </c>
      <c r="D3303" s="71">
        <v>2.0939999999999999</v>
      </c>
      <c r="E3303" s="71">
        <v>38.732394399999997</v>
      </c>
    </row>
    <row r="3304" spans="1:5" x14ac:dyDescent="0.2">
      <c r="A3304" s="70" t="s">
        <v>4477</v>
      </c>
      <c r="B3304" s="70" t="s">
        <v>4476</v>
      </c>
      <c r="C3304" s="70" t="s">
        <v>4477</v>
      </c>
      <c r="D3304" s="71">
        <v>2.0939999999999999</v>
      </c>
      <c r="E3304" s="71">
        <v>26.430976399999999</v>
      </c>
    </row>
    <row r="3305" spans="1:5" x14ac:dyDescent="0.2">
      <c r="A3305" s="70" t="s">
        <v>4497</v>
      </c>
      <c r="B3305" s="70" t="s">
        <v>4496</v>
      </c>
      <c r="C3305" s="70" t="s">
        <v>4497</v>
      </c>
      <c r="D3305" s="71">
        <v>0.40500000000000003</v>
      </c>
      <c r="E3305" s="71">
        <v>18.421052599999999</v>
      </c>
    </row>
    <row r="3306" spans="1:5" x14ac:dyDescent="0.2">
      <c r="A3306" s="70" t="s">
        <v>4497</v>
      </c>
      <c r="B3306" s="70" t="s">
        <v>4496</v>
      </c>
      <c r="C3306" s="70" t="s">
        <v>4497</v>
      </c>
      <c r="D3306" s="71">
        <v>0.40500000000000003</v>
      </c>
      <c r="E3306" s="71">
        <v>4.5454545</v>
      </c>
    </row>
    <row r="3307" spans="1:5" x14ac:dyDescent="0.2">
      <c r="A3307" s="70" t="s">
        <v>4497</v>
      </c>
      <c r="B3307" s="70" t="s">
        <v>4496</v>
      </c>
      <c r="C3307" s="70" t="s">
        <v>4497</v>
      </c>
      <c r="D3307" s="71">
        <v>0.40500000000000003</v>
      </c>
      <c r="E3307" s="71">
        <v>3.125</v>
      </c>
    </row>
    <row r="3308" spans="1:5" x14ac:dyDescent="0.2">
      <c r="A3308" s="70" t="s">
        <v>4427</v>
      </c>
      <c r="B3308" s="70" t="s">
        <v>4426</v>
      </c>
      <c r="C3308" s="70" t="s">
        <v>4427</v>
      </c>
      <c r="D3308" s="71">
        <v>2.4929999999999999</v>
      </c>
      <c r="E3308" s="71">
        <v>51.129943500000003</v>
      </c>
    </row>
    <row r="3309" spans="1:5" x14ac:dyDescent="0.2">
      <c r="A3309" s="70" t="s">
        <v>4433</v>
      </c>
      <c r="B3309" s="70" t="s">
        <v>4432</v>
      </c>
      <c r="C3309" s="70" t="s">
        <v>4433</v>
      </c>
      <c r="D3309" s="71">
        <v>1.9019999999999999</v>
      </c>
      <c r="E3309" s="71">
        <v>69.5121951</v>
      </c>
    </row>
    <row r="3310" spans="1:5" x14ac:dyDescent="0.2">
      <c r="A3310" s="70" t="s">
        <v>4433</v>
      </c>
      <c r="B3310" s="70" t="s">
        <v>4432</v>
      </c>
      <c r="C3310" s="70" t="s">
        <v>4433</v>
      </c>
      <c r="D3310" s="71">
        <v>1.9019999999999999</v>
      </c>
      <c r="E3310" s="71">
        <v>63.3079848</v>
      </c>
    </row>
    <row r="3311" spans="1:5" x14ac:dyDescent="0.2">
      <c r="A3311" s="70" t="s">
        <v>4462</v>
      </c>
      <c r="B3311" s="70" t="s">
        <v>4461</v>
      </c>
      <c r="C3311" s="70" t="s">
        <v>4462</v>
      </c>
      <c r="D3311" s="71">
        <v>1.361</v>
      </c>
      <c r="E3311" s="71">
        <v>27.966101699999999</v>
      </c>
    </row>
    <row r="3312" spans="1:5" x14ac:dyDescent="0.2">
      <c r="A3312" s="70" t="s">
        <v>4454</v>
      </c>
      <c r="B3312" s="70" t="s">
        <v>4453</v>
      </c>
      <c r="C3312" s="70" t="s">
        <v>4454</v>
      </c>
      <c r="D3312" s="71">
        <v>1.5189999999999999</v>
      </c>
      <c r="E3312" s="71">
        <v>32.456140400000002</v>
      </c>
    </row>
    <row r="3313" spans="1:5" x14ac:dyDescent="0.2">
      <c r="A3313" s="70" t="s">
        <v>4466</v>
      </c>
      <c r="B3313" s="70" t="s">
        <v>4465</v>
      </c>
      <c r="C3313" s="70" t="s">
        <v>4466</v>
      </c>
      <c r="D3313" s="71">
        <v>9.5670000000000002</v>
      </c>
      <c r="E3313" s="71">
        <v>90.923566899999997</v>
      </c>
    </row>
    <row r="3314" spans="1:5" x14ac:dyDescent="0.2">
      <c r="A3314" s="70" t="s">
        <v>4466</v>
      </c>
      <c r="B3314" s="70" t="s">
        <v>4465</v>
      </c>
      <c r="C3314" s="70" t="s">
        <v>4466</v>
      </c>
      <c r="D3314" s="71">
        <v>9.5670000000000002</v>
      </c>
      <c r="E3314" s="71">
        <v>85.849056599999997</v>
      </c>
    </row>
    <row r="3315" spans="1:5" x14ac:dyDescent="0.2">
      <c r="A3315" s="70" t="s">
        <v>4468</v>
      </c>
      <c r="B3315" s="70" t="s">
        <v>4467</v>
      </c>
      <c r="C3315" s="70" t="s">
        <v>4468</v>
      </c>
      <c r="D3315" s="71">
        <v>0.65300000000000002</v>
      </c>
      <c r="E3315" s="71">
        <v>9.6491228000000007</v>
      </c>
    </row>
    <row r="3316" spans="1:5" x14ac:dyDescent="0.2">
      <c r="A3316" s="70" t="s">
        <v>4468</v>
      </c>
      <c r="B3316" s="70" t="s">
        <v>4467</v>
      </c>
      <c r="C3316" s="70" t="s">
        <v>4468</v>
      </c>
      <c r="D3316" s="71">
        <v>0.65300000000000002</v>
      </c>
      <c r="E3316" s="71">
        <v>4.0983606999999997</v>
      </c>
    </row>
    <row r="3317" spans="1:5" x14ac:dyDescent="0.2">
      <c r="A3317" s="70" t="s">
        <v>4511</v>
      </c>
      <c r="B3317" s="70" t="s">
        <v>4510</v>
      </c>
      <c r="C3317" s="70" t="s">
        <v>4511</v>
      </c>
      <c r="D3317" s="71">
        <v>4.8570000000000002</v>
      </c>
      <c r="E3317" s="71">
        <v>75.423728800000006</v>
      </c>
    </row>
    <row r="3318" spans="1:5" x14ac:dyDescent="0.2">
      <c r="A3318" s="70" t="s">
        <v>4501</v>
      </c>
      <c r="B3318" s="70" t="s">
        <v>4500</v>
      </c>
      <c r="C3318" s="70" t="s">
        <v>4501</v>
      </c>
      <c r="D3318" s="71">
        <v>4.056</v>
      </c>
      <c r="E3318" s="71">
        <v>69.774011299999998</v>
      </c>
    </row>
    <row r="3319" spans="1:5" x14ac:dyDescent="0.2">
      <c r="A3319" s="70" t="s">
        <v>4517</v>
      </c>
      <c r="B3319" s="70" t="s">
        <v>4516</v>
      </c>
      <c r="C3319" s="70" t="s">
        <v>4517</v>
      </c>
      <c r="D3319" s="71">
        <v>2.37</v>
      </c>
      <c r="E3319" s="71">
        <v>49.435028199999998</v>
      </c>
    </row>
    <row r="3320" spans="1:5" x14ac:dyDescent="0.2">
      <c r="A3320" s="70" t="s">
        <v>4519</v>
      </c>
      <c r="B3320" s="70" t="s">
        <v>4518</v>
      </c>
      <c r="C3320" s="70" t="s">
        <v>4519</v>
      </c>
      <c r="D3320" s="71">
        <v>1.8109999999999999</v>
      </c>
      <c r="E3320" s="71">
        <v>37.570621500000001</v>
      </c>
    </row>
    <row r="3321" spans="1:5" x14ac:dyDescent="0.2">
      <c r="A3321" s="70" t="s">
        <v>4521</v>
      </c>
      <c r="B3321" s="70" t="s">
        <v>4520</v>
      </c>
      <c r="C3321" s="70" t="s">
        <v>4521</v>
      </c>
      <c r="D3321" s="71">
        <v>3.1240000000000001</v>
      </c>
      <c r="E3321" s="71">
        <v>62.407407399999997</v>
      </c>
    </row>
    <row r="3322" spans="1:5" x14ac:dyDescent="0.2">
      <c r="A3322" s="70" t="s">
        <v>4521</v>
      </c>
      <c r="B3322" s="70" t="s">
        <v>4520</v>
      </c>
      <c r="C3322" s="70" t="s">
        <v>4521</v>
      </c>
      <c r="D3322" s="71">
        <v>3.1240000000000001</v>
      </c>
      <c r="E3322" s="71">
        <v>59.836065599999998</v>
      </c>
    </row>
    <row r="3323" spans="1:5" x14ac:dyDescent="0.2">
      <c r="A3323" s="70" t="s">
        <v>4523</v>
      </c>
      <c r="B3323" s="70" t="s">
        <v>4522</v>
      </c>
      <c r="C3323" s="70" t="s">
        <v>4523</v>
      </c>
      <c r="D3323" s="71">
        <v>3.3839999999999999</v>
      </c>
      <c r="E3323" s="71">
        <v>63.559322000000002</v>
      </c>
    </row>
    <row r="3324" spans="1:5" x14ac:dyDescent="0.2">
      <c r="A3324" s="70" t="s">
        <v>4523</v>
      </c>
      <c r="B3324" s="70" t="s">
        <v>4522</v>
      </c>
      <c r="C3324" s="70" t="s">
        <v>4523</v>
      </c>
      <c r="D3324" s="71">
        <v>3.3839999999999999</v>
      </c>
      <c r="E3324" s="71">
        <v>62.579617800000001</v>
      </c>
    </row>
    <row r="3325" spans="1:5" x14ac:dyDescent="0.2">
      <c r="A3325" s="70" t="s">
        <v>4523</v>
      </c>
      <c r="B3325" s="70" t="s">
        <v>4522</v>
      </c>
      <c r="C3325" s="70" t="s">
        <v>4523</v>
      </c>
      <c r="D3325" s="71">
        <v>3.3839999999999999</v>
      </c>
      <c r="E3325" s="71">
        <v>50</v>
      </c>
    </row>
    <row r="3326" spans="1:5" x14ac:dyDescent="0.2">
      <c r="A3326" s="70" t="s">
        <v>4525</v>
      </c>
      <c r="B3326" s="70" t="s">
        <v>4524</v>
      </c>
      <c r="C3326" s="70" t="s">
        <v>4525</v>
      </c>
      <c r="D3326" s="71">
        <v>2.0499999999999998</v>
      </c>
      <c r="E3326" s="71">
        <v>49.702381000000003</v>
      </c>
    </row>
    <row r="3327" spans="1:5" x14ac:dyDescent="0.2">
      <c r="A3327" s="70" t="s">
        <v>4525</v>
      </c>
      <c r="B3327" s="70" t="s">
        <v>4524</v>
      </c>
      <c r="C3327" s="70" t="s">
        <v>4525</v>
      </c>
      <c r="D3327" s="71">
        <v>2.0499999999999998</v>
      </c>
      <c r="E3327" s="71">
        <v>24.747474700000001</v>
      </c>
    </row>
    <row r="3328" spans="1:5" x14ac:dyDescent="0.2">
      <c r="A3328" s="70" t="s">
        <v>4527</v>
      </c>
      <c r="B3328" s="70" t="s">
        <v>4526</v>
      </c>
      <c r="C3328" s="70" t="s">
        <v>4527</v>
      </c>
      <c r="D3328" s="71">
        <v>2.895</v>
      </c>
      <c r="E3328" s="71">
        <v>89.919354799999994</v>
      </c>
    </row>
    <row r="3329" spans="1:5" x14ac:dyDescent="0.2">
      <c r="A3329" s="70" t="s">
        <v>4527</v>
      </c>
      <c r="B3329" s="70" t="s">
        <v>4526</v>
      </c>
      <c r="C3329" s="70" t="s">
        <v>4527</v>
      </c>
      <c r="D3329" s="71">
        <v>2.895</v>
      </c>
      <c r="E3329" s="71">
        <v>84.433962300000005</v>
      </c>
    </row>
    <row r="3330" spans="1:5" x14ac:dyDescent="0.2">
      <c r="A3330" s="70" t="s">
        <v>4527</v>
      </c>
      <c r="B3330" s="70" t="s">
        <v>4526</v>
      </c>
      <c r="C3330" s="70" t="s">
        <v>4527</v>
      </c>
      <c r="D3330" s="71">
        <v>2.895</v>
      </c>
      <c r="E3330" s="71">
        <v>69.53125</v>
      </c>
    </row>
    <row r="3331" spans="1:5" x14ac:dyDescent="0.2">
      <c r="A3331" s="70" t="s">
        <v>4527</v>
      </c>
      <c r="B3331" s="70" t="s">
        <v>4526</v>
      </c>
      <c r="C3331" s="70" t="s">
        <v>4527</v>
      </c>
      <c r="D3331" s="71">
        <v>2.895</v>
      </c>
      <c r="E3331" s="71">
        <v>64.534883699999995</v>
      </c>
    </row>
    <row r="3332" spans="1:5" x14ac:dyDescent="0.2">
      <c r="A3332" s="70" t="s">
        <v>4527</v>
      </c>
      <c r="B3332" s="70" t="s">
        <v>4526</v>
      </c>
      <c r="C3332" s="70" t="s">
        <v>4527</v>
      </c>
      <c r="D3332" s="71">
        <v>2.895</v>
      </c>
      <c r="E3332" s="71">
        <v>62.132352900000001</v>
      </c>
    </row>
    <row r="3333" spans="1:5" x14ac:dyDescent="0.2">
      <c r="A3333" s="70" t="s">
        <v>4527</v>
      </c>
      <c r="B3333" s="70" t="s">
        <v>4526</v>
      </c>
      <c r="C3333" s="70" t="s">
        <v>4527</v>
      </c>
      <c r="D3333" s="71">
        <v>2.895</v>
      </c>
      <c r="E3333" s="71">
        <v>59.523809499999999</v>
      </c>
    </row>
    <row r="3334" spans="1:5" x14ac:dyDescent="0.2">
      <c r="A3334" s="70" t="s">
        <v>24891</v>
      </c>
      <c r="B3334" s="70" t="s">
        <v>23751</v>
      </c>
      <c r="C3334" s="70" t="s">
        <v>13887</v>
      </c>
      <c r="D3334" s="71">
        <v>3.1080000000000001</v>
      </c>
      <c r="E3334" s="71">
        <v>75.78125</v>
      </c>
    </row>
    <row r="3335" spans="1:5" x14ac:dyDescent="0.2">
      <c r="A3335" s="70" t="s">
        <v>24891</v>
      </c>
      <c r="B3335" s="70" t="s">
        <v>23751</v>
      </c>
      <c r="C3335" s="70" t="s">
        <v>13887</v>
      </c>
      <c r="D3335" s="71">
        <v>3.1080000000000001</v>
      </c>
      <c r="E3335" s="71">
        <v>69.186046500000003</v>
      </c>
    </row>
    <row r="3336" spans="1:5" x14ac:dyDescent="0.2">
      <c r="A3336" s="70" t="s">
        <v>24891</v>
      </c>
      <c r="B3336" s="70" t="s">
        <v>23751</v>
      </c>
      <c r="C3336" s="70" t="s">
        <v>13887</v>
      </c>
      <c r="D3336" s="71">
        <v>3.1080000000000001</v>
      </c>
      <c r="E3336" s="71">
        <v>53.703703699999998</v>
      </c>
    </row>
    <row r="3337" spans="1:5" x14ac:dyDescent="0.2">
      <c r="A3337" s="70" t="s">
        <v>4529</v>
      </c>
      <c r="B3337" s="70" t="s">
        <v>4528</v>
      </c>
      <c r="C3337" s="70" t="s">
        <v>4529</v>
      </c>
      <c r="D3337" s="71">
        <v>2</v>
      </c>
      <c r="E3337" s="71">
        <v>48.561151099999996</v>
      </c>
    </row>
    <row r="3338" spans="1:5" x14ac:dyDescent="0.2">
      <c r="A3338" s="70" t="s">
        <v>4529</v>
      </c>
      <c r="B3338" s="70" t="s">
        <v>4528</v>
      </c>
      <c r="C3338" s="70" t="s">
        <v>4529</v>
      </c>
      <c r="D3338" s="71">
        <v>2</v>
      </c>
      <c r="E3338" s="71">
        <v>21.586715900000002</v>
      </c>
    </row>
    <row r="3339" spans="1:5" x14ac:dyDescent="0.2">
      <c r="A3339" s="70" t="s">
        <v>4531</v>
      </c>
      <c r="B3339" s="70" t="s">
        <v>4530</v>
      </c>
      <c r="C3339" s="70" t="s">
        <v>4531</v>
      </c>
      <c r="D3339" s="71">
        <v>5.7779999999999996</v>
      </c>
      <c r="E3339" s="71">
        <v>89.245283000000001</v>
      </c>
    </row>
    <row r="3340" spans="1:5" x14ac:dyDescent="0.2">
      <c r="A3340" s="70" t="s">
        <v>4533</v>
      </c>
      <c r="B3340" s="70" t="s">
        <v>4532</v>
      </c>
      <c r="C3340" s="70" t="s">
        <v>4533</v>
      </c>
      <c r="D3340" s="71">
        <v>1.641</v>
      </c>
      <c r="E3340" s="71">
        <v>16.8518519</v>
      </c>
    </row>
    <row r="3341" spans="1:5" x14ac:dyDescent="0.2">
      <c r="A3341" s="70" t="s">
        <v>4533</v>
      </c>
      <c r="B3341" s="70" t="s">
        <v>4532</v>
      </c>
      <c r="C3341" s="70" t="s">
        <v>4533</v>
      </c>
      <c r="D3341" s="71">
        <v>1.641</v>
      </c>
      <c r="E3341" s="71">
        <v>8.8114754000000008</v>
      </c>
    </row>
    <row r="3342" spans="1:5" x14ac:dyDescent="0.2">
      <c r="A3342" s="70" t="s">
        <v>23752</v>
      </c>
      <c r="B3342" s="70" t="s">
        <v>23753</v>
      </c>
      <c r="C3342" s="70" t="s">
        <v>23752</v>
      </c>
      <c r="D3342" s="71">
        <v>2.8380000000000001</v>
      </c>
      <c r="E3342" s="71">
        <v>49.371069200000001</v>
      </c>
    </row>
    <row r="3343" spans="1:5" x14ac:dyDescent="0.2">
      <c r="A3343" s="70" t="s">
        <v>4535</v>
      </c>
      <c r="B3343" s="70" t="s">
        <v>4534</v>
      </c>
      <c r="C3343" s="70" t="s">
        <v>4535</v>
      </c>
      <c r="D3343" s="71">
        <v>3.1440000000000001</v>
      </c>
      <c r="E3343" s="71">
        <v>74.324324300000001</v>
      </c>
    </row>
    <row r="3344" spans="1:5" x14ac:dyDescent="0.2">
      <c r="A3344" s="70" t="s">
        <v>4535</v>
      </c>
      <c r="B3344" s="70" t="s">
        <v>4534</v>
      </c>
      <c r="C3344" s="70" t="s">
        <v>4535</v>
      </c>
      <c r="D3344" s="71">
        <v>3.1440000000000001</v>
      </c>
      <c r="E3344" s="71">
        <v>55.031446500000001</v>
      </c>
    </row>
    <row r="3345" spans="1:5" x14ac:dyDescent="0.2">
      <c r="A3345" s="70" t="s">
        <v>4537</v>
      </c>
      <c r="B3345" s="70" t="s">
        <v>4536</v>
      </c>
      <c r="C3345" s="70" t="s">
        <v>4537</v>
      </c>
      <c r="D3345" s="71">
        <v>2.7530000000000001</v>
      </c>
      <c r="E3345" s="71">
        <v>53.389830500000002</v>
      </c>
    </row>
    <row r="3346" spans="1:5" x14ac:dyDescent="0.2">
      <c r="A3346" s="70" t="s">
        <v>4539</v>
      </c>
      <c r="B3346" s="70" t="s">
        <v>4538</v>
      </c>
      <c r="C3346" s="70" t="s">
        <v>4539</v>
      </c>
      <c r="D3346" s="71">
        <v>7.9619999999999997</v>
      </c>
      <c r="E3346" s="71">
        <v>93.902439000000001</v>
      </c>
    </row>
    <row r="3347" spans="1:5" x14ac:dyDescent="0.2">
      <c r="A3347" s="70" t="s">
        <v>4539</v>
      </c>
      <c r="B3347" s="70" t="s">
        <v>4538</v>
      </c>
      <c r="C3347" s="70" t="s">
        <v>4539</v>
      </c>
      <c r="D3347" s="71">
        <v>7.9619999999999997</v>
      </c>
      <c r="E3347" s="71">
        <v>87.853107300000005</v>
      </c>
    </row>
    <row r="3348" spans="1:5" x14ac:dyDescent="0.2">
      <c r="A3348" s="70" t="s">
        <v>4543</v>
      </c>
      <c r="B3348" s="70" t="s">
        <v>4542</v>
      </c>
      <c r="C3348" s="70" t="s">
        <v>4543</v>
      </c>
      <c r="D3348" s="71">
        <v>8.3079999999999998</v>
      </c>
      <c r="E3348" s="71">
        <v>91.40625</v>
      </c>
    </row>
    <row r="3349" spans="1:5" x14ac:dyDescent="0.2">
      <c r="A3349" s="70" t="s">
        <v>4543</v>
      </c>
      <c r="B3349" s="70" t="s">
        <v>4542</v>
      </c>
      <c r="C3349" s="70" t="s">
        <v>4543</v>
      </c>
      <c r="D3349" s="71">
        <v>8.3079999999999998</v>
      </c>
      <c r="E3349" s="71">
        <v>90.277777799999996</v>
      </c>
    </row>
    <row r="3350" spans="1:5" x14ac:dyDescent="0.2">
      <c r="A3350" s="70" t="s">
        <v>4545</v>
      </c>
      <c r="B3350" s="70" t="s">
        <v>4544</v>
      </c>
      <c r="C3350" s="70" t="s">
        <v>4545</v>
      </c>
      <c r="D3350" s="71">
        <v>0.32500000000000001</v>
      </c>
      <c r="E3350" s="71">
        <v>4.9295774999999997</v>
      </c>
    </row>
    <row r="3351" spans="1:5" x14ac:dyDescent="0.2">
      <c r="A3351" s="70" t="s">
        <v>4564</v>
      </c>
      <c r="B3351" s="70" t="s">
        <v>4563</v>
      </c>
      <c r="C3351" s="70" t="s">
        <v>4564</v>
      </c>
      <c r="D3351" s="71">
        <v>0.52</v>
      </c>
      <c r="E3351" s="71">
        <v>9.5744681000000007</v>
      </c>
    </row>
    <row r="3352" spans="1:5" x14ac:dyDescent="0.2">
      <c r="A3352" s="70" t="s">
        <v>4564</v>
      </c>
      <c r="B3352" s="70" t="s">
        <v>4563</v>
      </c>
      <c r="C3352" s="70" t="s">
        <v>4564</v>
      </c>
      <c r="D3352" s="71">
        <v>0.52</v>
      </c>
      <c r="E3352" s="71">
        <v>7.2519083999999996</v>
      </c>
    </row>
    <row r="3353" spans="1:5" x14ac:dyDescent="0.2">
      <c r="A3353" s="70" t="s">
        <v>4566</v>
      </c>
      <c r="B3353" s="70" t="s">
        <v>4565</v>
      </c>
      <c r="C3353" s="70" t="s">
        <v>4566</v>
      </c>
      <c r="D3353" s="71">
        <v>1.337</v>
      </c>
      <c r="E3353" s="71">
        <v>64.7727273</v>
      </c>
    </row>
    <row r="3354" spans="1:5" x14ac:dyDescent="0.2">
      <c r="A3354" s="70" t="s">
        <v>4566</v>
      </c>
      <c r="B3354" s="70" t="s">
        <v>4565</v>
      </c>
      <c r="C3354" s="70" t="s">
        <v>4566</v>
      </c>
      <c r="D3354" s="71">
        <v>1.337</v>
      </c>
      <c r="E3354" s="71">
        <v>54.255319100000001</v>
      </c>
    </row>
    <row r="3355" spans="1:5" x14ac:dyDescent="0.2">
      <c r="A3355" s="70" t="s">
        <v>4590</v>
      </c>
      <c r="B3355" s="70" t="s">
        <v>4589</v>
      </c>
      <c r="C3355" s="70" t="s">
        <v>4590</v>
      </c>
      <c r="D3355" s="71">
        <v>1.355</v>
      </c>
      <c r="E3355" s="71">
        <v>26.6233766</v>
      </c>
    </row>
    <row r="3356" spans="1:5" x14ac:dyDescent="0.2">
      <c r="A3356" s="70" t="s">
        <v>4549</v>
      </c>
      <c r="B3356" s="70" t="s">
        <v>4548</v>
      </c>
      <c r="C3356" s="70" t="s">
        <v>4549</v>
      </c>
      <c r="D3356" s="71">
        <v>2.569</v>
      </c>
      <c r="E3356" s="71">
        <v>92.045454500000005</v>
      </c>
    </row>
    <row r="3357" spans="1:5" x14ac:dyDescent="0.2">
      <c r="A3357" s="70" t="s">
        <v>4549</v>
      </c>
      <c r="B3357" s="70" t="s">
        <v>4548</v>
      </c>
      <c r="C3357" s="70" t="s">
        <v>4549</v>
      </c>
      <c r="D3357" s="71">
        <v>2.569</v>
      </c>
      <c r="E3357" s="71">
        <v>88.297872299999995</v>
      </c>
    </row>
    <row r="3358" spans="1:5" x14ac:dyDescent="0.2">
      <c r="A3358" s="70" t="s">
        <v>4549</v>
      </c>
      <c r="B3358" s="70" t="s">
        <v>4548</v>
      </c>
      <c r="C3358" s="70" t="s">
        <v>4549</v>
      </c>
      <c r="D3358" s="71">
        <v>2.569</v>
      </c>
      <c r="E3358" s="71">
        <v>78.90625</v>
      </c>
    </row>
    <row r="3359" spans="1:5" x14ac:dyDescent="0.2">
      <c r="A3359" s="70" t="s">
        <v>4551</v>
      </c>
      <c r="B3359" s="70" t="s">
        <v>4550</v>
      </c>
      <c r="C3359" s="70" t="s">
        <v>4551</v>
      </c>
      <c r="D3359" s="71">
        <v>1.19</v>
      </c>
      <c r="E3359" s="71">
        <v>53.409090900000002</v>
      </c>
    </row>
    <row r="3360" spans="1:5" x14ac:dyDescent="0.2">
      <c r="A3360" s="70" t="s">
        <v>4551</v>
      </c>
      <c r="B3360" s="70" t="s">
        <v>4550</v>
      </c>
      <c r="C3360" s="70" t="s">
        <v>4551</v>
      </c>
      <c r="D3360" s="71">
        <v>1.19</v>
      </c>
      <c r="E3360" s="71">
        <v>43.617021299999998</v>
      </c>
    </row>
    <row r="3361" spans="1:5" x14ac:dyDescent="0.2">
      <c r="A3361" s="70" t="s">
        <v>4553</v>
      </c>
      <c r="B3361" s="70" t="s">
        <v>4552</v>
      </c>
      <c r="C3361" s="70" t="s">
        <v>4553</v>
      </c>
      <c r="D3361" s="71">
        <v>1.77</v>
      </c>
      <c r="E3361" s="71">
        <v>50.390625</v>
      </c>
    </row>
    <row r="3362" spans="1:5" x14ac:dyDescent="0.2">
      <c r="A3362" s="70" t="s">
        <v>4553</v>
      </c>
      <c r="B3362" s="70" t="s">
        <v>4552</v>
      </c>
      <c r="C3362" s="70" t="s">
        <v>4553</v>
      </c>
      <c r="D3362" s="71">
        <v>1.77</v>
      </c>
      <c r="E3362" s="71">
        <v>43.129770999999998</v>
      </c>
    </row>
    <row r="3363" spans="1:5" x14ac:dyDescent="0.2">
      <c r="A3363" s="70" t="s">
        <v>4553</v>
      </c>
      <c r="B3363" s="70" t="s">
        <v>4552</v>
      </c>
      <c r="C3363" s="70" t="s">
        <v>4553</v>
      </c>
      <c r="D3363" s="71">
        <v>1.77</v>
      </c>
      <c r="E3363" s="71">
        <v>30.645161300000002</v>
      </c>
    </row>
    <row r="3364" spans="1:5" x14ac:dyDescent="0.2">
      <c r="A3364" s="70" t="s">
        <v>4555</v>
      </c>
      <c r="B3364" s="70" t="s">
        <v>4554</v>
      </c>
      <c r="C3364" s="70" t="s">
        <v>4555</v>
      </c>
      <c r="D3364" s="71">
        <v>1.8</v>
      </c>
      <c r="E3364" s="71">
        <v>45.035460999999998</v>
      </c>
    </row>
    <row r="3365" spans="1:5" x14ac:dyDescent="0.2">
      <c r="A3365" s="70" t="s">
        <v>24892</v>
      </c>
      <c r="B3365" s="70" t="s">
        <v>4556</v>
      </c>
      <c r="C3365" s="70" t="s">
        <v>24892</v>
      </c>
      <c r="D3365" s="71">
        <v>2.0609999999999999</v>
      </c>
      <c r="E3365" s="71">
        <v>60.546875</v>
      </c>
    </row>
    <row r="3366" spans="1:5" x14ac:dyDescent="0.2">
      <c r="A3366" s="70" t="s">
        <v>24892</v>
      </c>
      <c r="B3366" s="70" t="s">
        <v>4556</v>
      </c>
      <c r="C3366" s="70" t="s">
        <v>24892</v>
      </c>
      <c r="D3366" s="71">
        <v>2.0609999999999999</v>
      </c>
      <c r="E3366" s="71">
        <v>35.806451600000003</v>
      </c>
    </row>
    <row r="3367" spans="1:5" x14ac:dyDescent="0.2">
      <c r="A3367" s="70" t="s">
        <v>23754</v>
      </c>
      <c r="B3367" s="70" t="s">
        <v>23755</v>
      </c>
      <c r="C3367" s="70" t="s">
        <v>23754</v>
      </c>
      <c r="D3367" s="71">
        <v>1.1559999999999999</v>
      </c>
      <c r="E3367" s="71">
        <v>46.590909099999998</v>
      </c>
    </row>
    <row r="3368" spans="1:5" x14ac:dyDescent="0.2">
      <c r="A3368" s="70" t="s">
        <v>4558</v>
      </c>
      <c r="B3368" s="70" t="s">
        <v>4557</v>
      </c>
      <c r="C3368" s="70" t="s">
        <v>4558</v>
      </c>
      <c r="D3368" s="71">
        <v>1.8280000000000001</v>
      </c>
      <c r="E3368" s="71">
        <v>52.734375</v>
      </c>
    </row>
    <row r="3369" spans="1:5" x14ac:dyDescent="0.2">
      <c r="A3369" s="70" t="s">
        <v>4558</v>
      </c>
      <c r="B3369" s="70" t="s">
        <v>4557</v>
      </c>
      <c r="C3369" s="70" t="s">
        <v>4558</v>
      </c>
      <c r="D3369" s="71">
        <v>1.8280000000000001</v>
      </c>
      <c r="E3369" s="71">
        <v>50</v>
      </c>
    </row>
    <row r="3370" spans="1:5" x14ac:dyDescent="0.2">
      <c r="A3370" s="70" t="s">
        <v>4560</v>
      </c>
      <c r="B3370" s="70" t="s">
        <v>4559</v>
      </c>
      <c r="C3370" s="70" t="s">
        <v>4560</v>
      </c>
      <c r="D3370" s="71">
        <v>4.891</v>
      </c>
      <c r="E3370" s="71">
        <v>95.833333300000007</v>
      </c>
    </row>
    <row r="3371" spans="1:5" x14ac:dyDescent="0.2">
      <c r="A3371" s="70" t="s">
        <v>4560</v>
      </c>
      <c r="B3371" s="70" t="s">
        <v>4559</v>
      </c>
      <c r="C3371" s="70" t="s">
        <v>4560</v>
      </c>
      <c r="D3371" s="71">
        <v>4.891</v>
      </c>
      <c r="E3371" s="71">
        <v>95.454545499999995</v>
      </c>
    </row>
    <row r="3372" spans="1:5" x14ac:dyDescent="0.2">
      <c r="A3372" s="70" t="s">
        <v>4562</v>
      </c>
      <c r="B3372" s="70" t="s">
        <v>4561</v>
      </c>
      <c r="C3372" s="70" t="s">
        <v>4562</v>
      </c>
      <c r="D3372" s="71">
        <v>4.6360000000000001</v>
      </c>
      <c r="E3372" s="71">
        <v>94.155844200000004</v>
      </c>
    </row>
    <row r="3373" spans="1:5" x14ac:dyDescent="0.2">
      <c r="A3373" s="70" t="s">
        <v>4572</v>
      </c>
      <c r="B3373" s="70" t="s">
        <v>4571</v>
      </c>
      <c r="C3373" s="70" t="s">
        <v>4572</v>
      </c>
      <c r="D3373" s="71">
        <v>1.468</v>
      </c>
      <c r="E3373" s="71">
        <v>54.1666667</v>
      </c>
    </row>
    <row r="3374" spans="1:5" x14ac:dyDescent="0.2">
      <c r="A3374" s="70" t="s">
        <v>4574</v>
      </c>
      <c r="B3374" s="70" t="s">
        <v>4573</v>
      </c>
      <c r="C3374" s="70" t="s">
        <v>4574</v>
      </c>
      <c r="D3374" s="71">
        <v>0.9</v>
      </c>
      <c r="E3374" s="71">
        <v>51.069518700000003</v>
      </c>
    </row>
    <row r="3375" spans="1:5" x14ac:dyDescent="0.2">
      <c r="A3375" s="70" t="s">
        <v>4574</v>
      </c>
      <c r="B3375" s="70" t="s">
        <v>4573</v>
      </c>
      <c r="C3375" s="70" t="s">
        <v>4574</v>
      </c>
      <c r="D3375" s="71">
        <v>0.9</v>
      </c>
      <c r="E3375" s="71">
        <v>27.380952400000002</v>
      </c>
    </row>
    <row r="3376" spans="1:5" x14ac:dyDescent="0.2">
      <c r="A3376" s="70" t="s">
        <v>4576</v>
      </c>
      <c r="B3376" s="70" t="s">
        <v>4575</v>
      </c>
      <c r="C3376" s="70" t="s">
        <v>4576</v>
      </c>
      <c r="D3376" s="71">
        <v>2.9</v>
      </c>
      <c r="E3376" s="71">
        <v>96.590909100000005</v>
      </c>
    </row>
    <row r="3377" spans="1:5" x14ac:dyDescent="0.2">
      <c r="A3377" s="70" t="s">
        <v>4576</v>
      </c>
      <c r="B3377" s="70" t="s">
        <v>4575</v>
      </c>
      <c r="C3377" s="70" t="s">
        <v>4576</v>
      </c>
      <c r="D3377" s="71">
        <v>2.9</v>
      </c>
      <c r="E3377" s="71">
        <v>90.425531899999996</v>
      </c>
    </row>
    <row r="3378" spans="1:5" x14ac:dyDescent="0.2">
      <c r="A3378" s="70" t="s">
        <v>4580</v>
      </c>
      <c r="B3378" s="70" t="s">
        <v>4579</v>
      </c>
      <c r="C3378" s="70" t="s">
        <v>4580</v>
      </c>
      <c r="D3378" s="71">
        <v>2.4049999999999998</v>
      </c>
      <c r="E3378" s="71">
        <v>43.382352900000001</v>
      </c>
    </row>
    <row r="3379" spans="1:5" x14ac:dyDescent="0.2">
      <c r="A3379" s="70" t="s">
        <v>4584</v>
      </c>
      <c r="B3379" s="70" t="s">
        <v>4583</v>
      </c>
      <c r="C3379" s="70" t="s">
        <v>4584</v>
      </c>
      <c r="D3379" s="71">
        <v>1.889</v>
      </c>
      <c r="E3379" s="71">
        <v>52.597402600000002</v>
      </c>
    </row>
    <row r="3380" spans="1:5" x14ac:dyDescent="0.2">
      <c r="A3380" s="70" t="s">
        <v>4584</v>
      </c>
      <c r="B3380" s="70" t="s">
        <v>4583</v>
      </c>
      <c r="C3380" s="70" t="s">
        <v>4584</v>
      </c>
      <c r="D3380" s="71">
        <v>1.889</v>
      </c>
      <c r="E3380" s="71">
        <v>46.453900699999998</v>
      </c>
    </row>
    <row r="3381" spans="1:5" x14ac:dyDescent="0.2">
      <c r="A3381" s="70" t="s">
        <v>4588</v>
      </c>
      <c r="B3381" s="70" t="s">
        <v>4587</v>
      </c>
      <c r="C3381" s="70" t="s">
        <v>4588</v>
      </c>
      <c r="D3381" s="71">
        <v>0.72299999999999998</v>
      </c>
      <c r="E3381" s="71">
        <v>20.212765999999998</v>
      </c>
    </row>
    <row r="3382" spans="1:5" x14ac:dyDescent="0.2">
      <c r="A3382" s="70" t="s">
        <v>4588</v>
      </c>
      <c r="B3382" s="70" t="s">
        <v>4587</v>
      </c>
      <c r="C3382" s="70" t="s">
        <v>4588</v>
      </c>
      <c r="D3382" s="71">
        <v>0.72299999999999998</v>
      </c>
      <c r="E3382" s="71">
        <v>17.045454500000002</v>
      </c>
    </row>
    <row r="3383" spans="1:5" x14ac:dyDescent="0.2">
      <c r="A3383" s="70" t="s">
        <v>4582</v>
      </c>
      <c r="B3383" s="70" t="s">
        <v>4581</v>
      </c>
      <c r="C3383" s="70" t="s">
        <v>4582</v>
      </c>
      <c r="D3383" s="71">
        <v>2.548</v>
      </c>
      <c r="E3383" s="71">
        <v>76.171875</v>
      </c>
    </row>
    <row r="3384" spans="1:5" x14ac:dyDescent="0.2">
      <c r="A3384" s="70" t="s">
        <v>4594</v>
      </c>
      <c r="B3384" s="70" t="s">
        <v>4593</v>
      </c>
      <c r="C3384" s="70" t="s">
        <v>4594</v>
      </c>
      <c r="D3384" s="71">
        <v>1.776</v>
      </c>
      <c r="E3384" s="71">
        <v>66.203703700000005</v>
      </c>
    </row>
    <row r="3385" spans="1:5" x14ac:dyDescent="0.2">
      <c r="A3385" s="70" t="s">
        <v>4586</v>
      </c>
      <c r="B3385" s="70" t="s">
        <v>4585</v>
      </c>
      <c r="C3385" s="70" t="s">
        <v>4586</v>
      </c>
      <c r="D3385" s="71">
        <v>0.96399999999999997</v>
      </c>
      <c r="E3385" s="71">
        <v>30.681818199999999</v>
      </c>
    </row>
    <row r="3386" spans="1:5" x14ac:dyDescent="0.2">
      <c r="A3386" s="70" t="s">
        <v>4592</v>
      </c>
      <c r="B3386" s="70" t="s">
        <v>4591</v>
      </c>
      <c r="C3386" s="70" t="s">
        <v>4592</v>
      </c>
      <c r="D3386" s="71">
        <v>1.5209999999999999</v>
      </c>
      <c r="E3386" s="71">
        <v>76.136363599999996</v>
      </c>
    </row>
    <row r="3387" spans="1:5" x14ac:dyDescent="0.2">
      <c r="A3387" s="70" t="s">
        <v>4592</v>
      </c>
      <c r="B3387" s="70" t="s">
        <v>4591</v>
      </c>
      <c r="C3387" s="70" t="s">
        <v>4592</v>
      </c>
      <c r="D3387" s="71">
        <v>1.5209999999999999</v>
      </c>
      <c r="E3387" s="71">
        <v>60.638297899999998</v>
      </c>
    </row>
    <row r="3388" spans="1:5" x14ac:dyDescent="0.2">
      <c r="A3388" s="70" t="s">
        <v>24893</v>
      </c>
      <c r="B3388" s="70" t="s">
        <v>23756</v>
      </c>
      <c r="C3388" s="70" t="s">
        <v>13887</v>
      </c>
      <c r="D3388" s="71">
        <v>2.0779999999999998</v>
      </c>
      <c r="E3388" s="71">
        <v>61.328125</v>
      </c>
    </row>
    <row r="3389" spans="1:5" x14ac:dyDescent="0.2">
      <c r="A3389" s="70" t="s">
        <v>4568</v>
      </c>
      <c r="B3389" s="70" t="s">
        <v>4567</v>
      </c>
      <c r="C3389" s="70" t="s">
        <v>4568</v>
      </c>
      <c r="D3389" s="71">
        <v>1.8560000000000001</v>
      </c>
      <c r="E3389" s="71">
        <v>49.404761899999997</v>
      </c>
    </row>
    <row r="3390" spans="1:5" x14ac:dyDescent="0.2">
      <c r="A3390" s="70" t="s">
        <v>4570</v>
      </c>
      <c r="B3390" s="70" t="s">
        <v>4569</v>
      </c>
      <c r="C3390" s="70" t="s">
        <v>4570</v>
      </c>
      <c r="D3390" s="71">
        <v>0.57399999999999995</v>
      </c>
      <c r="E3390" s="71">
        <v>3.2352941</v>
      </c>
    </row>
    <row r="3391" spans="1:5" x14ac:dyDescent="0.2">
      <c r="A3391" s="70" t="s">
        <v>4578</v>
      </c>
      <c r="B3391" s="70" t="s">
        <v>4577</v>
      </c>
      <c r="C3391" s="70" t="s">
        <v>4578</v>
      </c>
      <c r="D3391" s="71">
        <v>1.298</v>
      </c>
      <c r="E3391" s="71">
        <v>26.953125</v>
      </c>
    </row>
    <row r="3392" spans="1:5" x14ac:dyDescent="0.2">
      <c r="A3392" s="70" t="s">
        <v>4578</v>
      </c>
      <c r="B3392" s="70" t="s">
        <v>4577</v>
      </c>
      <c r="C3392" s="70" t="s">
        <v>4578</v>
      </c>
      <c r="D3392" s="71">
        <v>1.298</v>
      </c>
      <c r="E3392" s="71">
        <v>25.476190500000001</v>
      </c>
    </row>
    <row r="3393" spans="1:5" x14ac:dyDescent="0.2">
      <c r="A3393" s="70" t="s">
        <v>4578</v>
      </c>
      <c r="B3393" s="70" t="s">
        <v>4577</v>
      </c>
      <c r="C3393" s="70" t="s">
        <v>4578</v>
      </c>
      <c r="D3393" s="71">
        <v>1.298</v>
      </c>
      <c r="E3393" s="71">
        <v>13.9705882</v>
      </c>
    </row>
    <row r="3394" spans="1:5" x14ac:dyDescent="0.2">
      <c r="A3394" s="70" t="s">
        <v>4547</v>
      </c>
      <c r="B3394" s="70" t="s">
        <v>4546</v>
      </c>
      <c r="C3394" s="70" t="s">
        <v>4547</v>
      </c>
      <c r="D3394" s="71">
        <v>0.88300000000000001</v>
      </c>
      <c r="E3394" s="71">
        <v>43.965517200000001</v>
      </c>
    </row>
    <row r="3395" spans="1:5" x14ac:dyDescent="0.2">
      <c r="A3395" s="70" t="s">
        <v>4547</v>
      </c>
      <c r="B3395" s="70" t="s">
        <v>4546</v>
      </c>
      <c r="C3395" s="70" t="s">
        <v>4547</v>
      </c>
      <c r="D3395" s="71">
        <v>0.88300000000000001</v>
      </c>
      <c r="E3395" s="71">
        <v>31.318681300000001</v>
      </c>
    </row>
    <row r="3396" spans="1:5" x14ac:dyDescent="0.2">
      <c r="A3396" s="70" t="s">
        <v>4596</v>
      </c>
      <c r="B3396" s="70" t="s">
        <v>4595</v>
      </c>
      <c r="C3396" s="70" t="s">
        <v>4596</v>
      </c>
      <c r="D3396" s="71">
        <v>1.478</v>
      </c>
      <c r="E3396" s="71">
        <v>30.790960500000001</v>
      </c>
    </row>
    <row r="3397" spans="1:5" x14ac:dyDescent="0.2">
      <c r="A3397" s="70" t="s">
        <v>4640</v>
      </c>
      <c r="B3397" s="70" t="s">
        <v>4639</v>
      </c>
      <c r="C3397" s="70" t="s">
        <v>4640</v>
      </c>
      <c r="D3397" s="71">
        <v>1.865</v>
      </c>
      <c r="E3397" s="71">
        <v>68.059299199999998</v>
      </c>
    </row>
    <row r="3398" spans="1:5" x14ac:dyDescent="0.2">
      <c r="A3398" s="70" t="s">
        <v>4618</v>
      </c>
      <c r="B3398" s="70" t="s">
        <v>4617</v>
      </c>
      <c r="C3398" s="70" t="s">
        <v>4618</v>
      </c>
      <c r="D3398" s="71">
        <v>1.7529999999999999</v>
      </c>
      <c r="E3398" s="71">
        <v>64.555256099999994</v>
      </c>
    </row>
    <row r="3399" spans="1:5" x14ac:dyDescent="0.2">
      <c r="A3399" s="70" t="s">
        <v>4618</v>
      </c>
      <c r="B3399" s="70" t="s">
        <v>4617</v>
      </c>
      <c r="C3399" s="70" t="s">
        <v>4618</v>
      </c>
      <c r="D3399" s="71">
        <v>1.7529999999999999</v>
      </c>
      <c r="E3399" s="71">
        <v>50</v>
      </c>
    </row>
    <row r="3400" spans="1:5" x14ac:dyDescent="0.2">
      <c r="A3400" s="70" t="s">
        <v>4620</v>
      </c>
      <c r="B3400" s="70" t="s">
        <v>4619</v>
      </c>
      <c r="C3400" s="70" t="s">
        <v>4620</v>
      </c>
      <c r="D3400" s="71">
        <v>2.024</v>
      </c>
      <c r="E3400" s="71">
        <v>43.888888899999998</v>
      </c>
    </row>
    <row r="3401" spans="1:5" x14ac:dyDescent="0.2">
      <c r="A3401" s="70" t="s">
        <v>4622</v>
      </c>
      <c r="B3401" s="70" t="s">
        <v>4621</v>
      </c>
      <c r="C3401" s="70" t="s">
        <v>4622</v>
      </c>
      <c r="D3401" s="71">
        <v>2.7360000000000002</v>
      </c>
      <c r="E3401" s="71">
        <v>80.997304600000007</v>
      </c>
    </row>
    <row r="3402" spans="1:5" x14ac:dyDescent="0.2">
      <c r="A3402" s="70" t="s">
        <v>4624</v>
      </c>
      <c r="B3402" s="70" t="s">
        <v>4623</v>
      </c>
      <c r="C3402" s="70" t="s">
        <v>4624</v>
      </c>
      <c r="D3402" s="71">
        <v>0.94699999999999995</v>
      </c>
      <c r="E3402" s="71">
        <v>28.481012700000001</v>
      </c>
    </row>
    <row r="3403" spans="1:5" x14ac:dyDescent="0.2">
      <c r="A3403" s="70" t="s">
        <v>4626</v>
      </c>
      <c r="B3403" s="70" t="s">
        <v>4625</v>
      </c>
      <c r="C3403" s="70" t="s">
        <v>4626</v>
      </c>
      <c r="D3403" s="71">
        <v>1.417</v>
      </c>
      <c r="E3403" s="71">
        <v>82.467532500000004</v>
      </c>
    </row>
    <row r="3404" spans="1:5" x14ac:dyDescent="0.2">
      <c r="A3404" s="70" t="s">
        <v>4630</v>
      </c>
      <c r="B3404" s="70" t="s">
        <v>4629</v>
      </c>
      <c r="C3404" s="70" t="s">
        <v>4630</v>
      </c>
      <c r="D3404" s="71">
        <v>2.75</v>
      </c>
      <c r="E3404" s="71">
        <v>99.350649399999995</v>
      </c>
    </row>
    <row r="3405" spans="1:5" x14ac:dyDescent="0.2">
      <c r="A3405" s="70" t="s">
        <v>4632</v>
      </c>
      <c r="B3405" s="70" t="s">
        <v>4631</v>
      </c>
      <c r="C3405" s="70" t="s">
        <v>4632</v>
      </c>
      <c r="D3405" s="71">
        <v>0.83499999999999996</v>
      </c>
      <c r="E3405" s="71">
        <v>25</v>
      </c>
    </row>
    <row r="3406" spans="1:5" x14ac:dyDescent="0.2">
      <c r="A3406" s="70" t="s">
        <v>4632</v>
      </c>
      <c r="B3406" s="70" t="s">
        <v>4631</v>
      </c>
      <c r="C3406" s="70" t="s">
        <v>4632</v>
      </c>
      <c r="D3406" s="71">
        <v>0.83499999999999996</v>
      </c>
      <c r="E3406" s="71">
        <v>14.5522388</v>
      </c>
    </row>
    <row r="3407" spans="1:5" x14ac:dyDescent="0.2">
      <c r="A3407" s="70" t="s">
        <v>4632</v>
      </c>
      <c r="B3407" s="70" t="s">
        <v>4631</v>
      </c>
      <c r="C3407" s="70" t="s">
        <v>4632</v>
      </c>
      <c r="D3407" s="71">
        <v>0.83499999999999996</v>
      </c>
      <c r="E3407" s="71">
        <v>11.9230769</v>
      </c>
    </row>
    <row r="3408" spans="1:5" x14ac:dyDescent="0.2">
      <c r="A3408" s="70" t="s">
        <v>4632</v>
      </c>
      <c r="B3408" s="70" t="s">
        <v>4631</v>
      </c>
      <c r="C3408" s="70" t="s">
        <v>4632</v>
      </c>
      <c r="D3408" s="71">
        <v>0.83499999999999996</v>
      </c>
      <c r="E3408" s="71">
        <v>10.106382999999999</v>
      </c>
    </row>
    <row r="3409" spans="1:5" x14ac:dyDescent="0.2">
      <c r="A3409" s="70" t="s">
        <v>23757</v>
      </c>
      <c r="B3409" s="70" t="s">
        <v>23758</v>
      </c>
      <c r="C3409" s="70" t="s">
        <v>23757</v>
      </c>
      <c r="D3409" s="71">
        <v>1.857</v>
      </c>
      <c r="E3409" s="71">
        <v>91.558441599999995</v>
      </c>
    </row>
    <row r="3410" spans="1:5" x14ac:dyDescent="0.2">
      <c r="A3410" s="70" t="s">
        <v>4634</v>
      </c>
      <c r="B3410" s="70" t="s">
        <v>4633</v>
      </c>
      <c r="C3410" s="70" t="s">
        <v>4634</v>
      </c>
      <c r="D3410" s="71">
        <v>0.59199999999999997</v>
      </c>
      <c r="E3410" s="71">
        <v>23.684210499999999</v>
      </c>
    </row>
    <row r="3411" spans="1:5" x14ac:dyDescent="0.2">
      <c r="A3411" s="70" t="s">
        <v>4634</v>
      </c>
      <c r="B3411" s="70" t="s">
        <v>4633</v>
      </c>
      <c r="C3411" s="70" t="s">
        <v>4634</v>
      </c>
      <c r="D3411" s="71">
        <v>0.59199999999999997</v>
      </c>
      <c r="E3411" s="71">
        <v>10.8391608</v>
      </c>
    </row>
    <row r="3412" spans="1:5" x14ac:dyDescent="0.2">
      <c r="A3412" s="70" t="s">
        <v>4634</v>
      </c>
      <c r="B3412" s="70" t="s">
        <v>4633</v>
      </c>
      <c r="C3412" s="70" t="s">
        <v>4634</v>
      </c>
      <c r="D3412" s="71">
        <v>0.59199999999999997</v>
      </c>
      <c r="E3412" s="71">
        <v>4.9107143000000004</v>
      </c>
    </row>
    <row r="3413" spans="1:5" x14ac:dyDescent="0.2">
      <c r="A3413" s="70" t="s">
        <v>4636</v>
      </c>
      <c r="B3413" s="70" t="s">
        <v>4635</v>
      </c>
      <c r="C3413" s="70" t="s">
        <v>4636</v>
      </c>
      <c r="D3413" s="71">
        <v>2.2280000000000002</v>
      </c>
      <c r="E3413" s="71">
        <v>96.753246799999999</v>
      </c>
    </row>
    <row r="3414" spans="1:5" x14ac:dyDescent="0.2">
      <c r="A3414" s="70" t="s">
        <v>4638</v>
      </c>
      <c r="B3414" s="70" t="s">
        <v>4637</v>
      </c>
      <c r="C3414" s="70" t="s">
        <v>4638</v>
      </c>
      <c r="D3414" s="71">
        <v>0.93500000000000005</v>
      </c>
      <c r="E3414" s="71">
        <v>65.5844156</v>
      </c>
    </row>
    <row r="3415" spans="1:5" x14ac:dyDescent="0.2">
      <c r="A3415" s="70" t="s">
        <v>4628</v>
      </c>
      <c r="B3415" s="70" t="s">
        <v>4627</v>
      </c>
      <c r="C3415" s="70" t="s">
        <v>4628</v>
      </c>
      <c r="D3415" s="71">
        <v>0.31900000000000001</v>
      </c>
      <c r="E3415" s="71">
        <v>11.038961</v>
      </c>
    </row>
    <row r="3416" spans="1:5" x14ac:dyDescent="0.2">
      <c r="A3416" s="70" t="s">
        <v>4642</v>
      </c>
      <c r="B3416" s="70" t="s">
        <v>4641</v>
      </c>
      <c r="C3416" s="70" t="s">
        <v>4642</v>
      </c>
      <c r="D3416" s="71">
        <v>0.58599999999999997</v>
      </c>
      <c r="E3416" s="71">
        <v>27.932098799999999</v>
      </c>
    </row>
    <row r="3417" spans="1:5" x14ac:dyDescent="0.2">
      <c r="A3417" s="70" t="s">
        <v>4644</v>
      </c>
      <c r="B3417" s="70" t="s">
        <v>4643</v>
      </c>
      <c r="C3417" s="70" t="s">
        <v>4644</v>
      </c>
      <c r="D3417" s="71">
        <v>4.6319999999999997</v>
      </c>
      <c r="E3417" s="71">
        <v>73.728813599999995</v>
      </c>
    </row>
    <row r="3418" spans="1:5" x14ac:dyDescent="0.2">
      <c r="A3418" s="70" t="s">
        <v>4646</v>
      </c>
      <c r="B3418" s="70" t="s">
        <v>4645</v>
      </c>
      <c r="C3418" s="70" t="s">
        <v>4646</v>
      </c>
      <c r="D3418" s="71">
        <v>1.8540000000000001</v>
      </c>
      <c r="E3418" s="71">
        <v>34.150943400000003</v>
      </c>
    </row>
    <row r="3419" spans="1:5" x14ac:dyDescent="0.2">
      <c r="A3419" s="70" t="s">
        <v>4648</v>
      </c>
      <c r="B3419" s="70" t="s">
        <v>4647</v>
      </c>
      <c r="C3419" s="70" t="s">
        <v>4648</v>
      </c>
      <c r="D3419" s="71">
        <v>2.2149999999999999</v>
      </c>
      <c r="E3419" s="71">
        <v>79.032258100000007</v>
      </c>
    </row>
    <row r="3420" spans="1:5" x14ac:dyDescent="0.2">
      <c r="A3420" s="70" t="s">
        <v>4650</v>
      </c>
      <c r="B3420" s="70" t="s">
        <v>4649</v>
      </c>
      <c r="C3420" s="70" t="s">
        <v>4650</v>
      </c>
      <c r="D3420" s="71">
        <v>0.93600000000000005</v>
      </c>
      <c r="E3420" s="71">
        <v>12.209302299999999</v>
      </c>
    </row>
    <row r="3421" spans="1:5" x14ac:dyDescent="0.2">
      <c r="A3421" s="70" t="s">
        <v>4598</v>
      </c>
      <c r="B3421" s="70" t="s">
        <v>4597</v>
      </c>
      <c r="C3421" s="70" t="s">
        <v>4598</v>
      </c>
      <c r="D3421" s="71">
        <v>5.76</v>
      </c>
      <c r="E3421" s="71">
        <v>81.352458999999996</v>
      </c>
    </row>
    <row r="3422" spans="1:5" x14ac:dyDescent="0.2">
      <c r="A3422" s="70" t="s">
        <v>4652</v>
      </c>
      <c r="B3422" s="70" t="s">
        <v>4651</v>
      </c>
      <c r="C3422" s="70" t="s">
        <v>4652</v>
      </c>
      <c r="D3422" s="71">
        <v>4.1349999999999998</v>
      </c>
      <c r="E3422" s="71">
        <v>66.188524599999994</v>
      </c>
    </row>
    <row r="3423" spans="1:5" x14ac:dyDescent="0.2">
      <c r="A3423" s="70" t="s">
        <v>4654</v>
      </c>
      <c r="B3423" s="70" t="s">
        <v>4653</v>
      </c>
      <c r="C3423" s="70" t="s">
        <v>4654</v>
      </c>
      <c r="D3423" s="71">
        <v>6.1459999999999999</v>
      </c>
      <c r="E3423" s="71">
        <v>92.2535211</v>
      </c>
    </row>
    <row r="3424" spans="1:5" x14ac:dyDescent="0.2">
      <c r="A3424" s="70" t="s">
        <v>4654</v>
      </c>
      <c r="B3424" s="70" t="s">
        <v>4653</v>
      </c>
      <c r="C3424" s="70" t="s">
        <v>4654</v>
      </c>
      <c r="D3424" s="71">
        <v>6.1459999999999999</v>
      </c>
      <c r="E3424" s="71">
        <v>91.258741299999997</v>
      </c>
    </row>
    <row r="3425" spans="1:5" x14ac:dyDescent="0.2">
      <c r="A3425" s="70" t="s">
        <v>4654</v>
      </c>
      <c r="B3425" s="70" t="s">
        <v>4653</v>
      </c>
      <c r="C3425" s="70" t="s">
        <v>4654</v>
      </c>
      <c r="D3425" s="71">
        <v>6.1459999999999999</v>
      </c>
      <c r="E3425" s="71">
        <v>76.415094300000007</v>
      </c>
    </row>
    <row r="3426" spans="1:5" x14ac:dyDescent="0.2">
      <c r="A3426" s="70" t="s">
        <v>4658</v>
      </c>
      <c r="B3426" s="70" t="s">
        <v>4657</v>
      </c>
      <c r="C3426" s="70" t="s">
        <v>4658</v>
      </c>
      <c r="D3426" s="71">
        <v>2.6269999999999998</v>
      </c>
      <c r="E3426" s="71">
        <v>55.594405600000002</v>
      </c>
    </row>
    <row r="3427" spans="1:5" x14ac:dyDescent="0.2">
      <c r="A3427" s="70" t="s">
        <v>4660</v>
      </c>
      <c r="B3427" s="70" t="s">
        <v>4659</v>
      </c>
      <c r="C3427" s="70" t="s">
        <v>4660</v>
      </c>
      <c r="D3427" s="71">
        <v>1.0669999999999999</v>
      </c>
      <c r="E3427" s="71">
        <v>12.162162199999999</v>
      </c>
    </row>
    <row r="3428" spans="1:5" x14ac:dyDescent="0.2">
      <c r="A3428" s="70" t="s">
        <v>4656</v>
      </c>
      <c r="B3428" s="70" t="s">
        <v>4655</v>
      </c>
      <c r="C3428" s="70" t="s">
        <v>4656</v>
      </c>
      <c r="D3428" s="71">
        <v>3.8260000000000001</v>
      </c>
      <c r="E3428" s="71">
        <v>68.644067800000002</v>
      </c>
    </row>
    <row r="3429" spans="1:5" x14ac:dyDescent="0.2">
      <c r="A3429" s="70" t="s">
        <v>4600</v>
      </c>
      <c r="B3429" s="70" t="s">
        <v>4599</v>
      </c>
      <c r="C3429" s="70" t="s">
        <v>4600</v>
      </c>
      <c r="D3429" s="71">
        <v>1.3540000000000001</v>
      </c>
      <c r="E3429" s="71">
        <v>37.5</v>
      </c>
    </row>
    <row r="3430" spans="1:5" x14ac:dyDescent="0.2">
      <c r="A3430" s="70" t="s">
        <v>4662</v>
      </c>
      <c r="B3430" s="70" t="s">
        <v>4661</v>
      </c>
      <c r="C3430" s="70" t="s">
        <v>4662</v>
      </c>
      <c r="D3430" s="71">
        <v>0.94099999999999995</v>
      </c>
      <c r="E3430" s="71">
        <v>17.1052632</v>
      </c>
    </row>
    <row r="3431" spans="1:5" x14ac:dyDescent="0.2">
      <c r="A3431" s="70" t="s">
        <v>4664</v>
      </c>
      <c r="B3431" s="70" t="s">
        <v>4663</v>
      </c>
      <c r="C3431" s="70" t="s">
        <v>4664</v>
      </c>
      <c r="D3431" s="71">
        <v>0.81100000000000005</v>
      </c>
      <c r="E3431" s="71">
        <v>10</v>
      </c>
    </row>
    <row r="3432" spans="1:5" x14ac:dyDescent="0.2">
      <c r="A3432" s="70" t="s">
        <v>4666</v>
      </c>
      <c r="B3432" s="70" t="s">
        <v>4665</v>
      </c>
      <c r="C3432" s="70" t="s">
        <v>4666</v>
      </c>
      <c r="D3432" s="71">
        <v>0.75600000000000001</v>
      </c>
      <c r="E3432" s="71">
        <v>7.7777778</v>
      </c>
    </row>
    <row r="3433" spans="1:5" x14ac:dyDescent="0.2">
      <c r="A3433" s="70" t="s">
        <v>4606</v>
      </c>
      <c r="B3433" s="70" t="s">
        <v>4605</v>
      </c>
      <c r="C3433" s="70" t="s">
        <v>4606</v>
      </c>
      <c r="D3433" s="71">
        <v>1.5449999999999999</v>
      </c>
      <c r="E3433" s="71">
        <v>33.928571400000003</v>
      </c>
    </row>
    <row r="3434" spans="1:5" x14ac:dyDescent="0.2">
      <c r="A3434" s="70" t="s">
        <v>4602</v>
      </c>
      <c r="B3434" s="70" t="s">
        <v>4601</v>
      </c>
      <c r="C3434" s="70" t="s">
        <v>4602</v>
      </c>
      <c r="D3434" s="71">
        <v>1.075</v>
      </c>
      <c r="E3434" s="71">
        <v>52.2727273</v>
      </c>
    </row>
    <row r="3435" spans="1:5" x14ac:dyDescent="0.2">
      <c r="A3435" s="70" t="s">
        <v>4602</v>
      </c>
      <c r="B3435" s="70" t="s">
        <v>4601</v>
      </c>
      <c r="C3435" s="70" t="s">
        <v>4602</v>
      </c>
      <c r="D3435" s="71">
        <v>1.075</v>
      </c>
      <c r="E3435" s="71">
        <v>39.473684200000001</v>
      </c>
    </row>
    <row r="3436" spans="1:5" x14ac:dyDescent="0.2">
      <c r="A3436" s="70" t="s">
        <v>4604</v>
      </c>
      <c r="B3436" s="70" t="s">
        <v>4603</v>
      </c>
      <c r="C3436" s="70" t="s">
        <v>4604</v>
      </c>
      <c r="D3436" s="71">
        <v>1.879</v>
      </c>
      <c r="E3436" s="71">
        <v>71.052631599999998</v>
      </c>
    </row>
    <row r="3437" spans="1:5" x14ac:dyDescent="0.2">
      <c r="A3437" s="70" t="s">
        <v>23759</v>
      </c>
      <c r="B3437" s="70" t="s">
        <v>23760</v>
      </c>
      <c r="C3437" s="70" t="s">
        <v>23759</v>
      </c>
      <c r="D3437" s="71">
        <v>1.8240000000000001</v>
      </c>
      <c r="E3437" s="71">
        <v>46.538461499999997</v>
      </c>
    </row>
    <row r="3438" spans="1:5" x14ac:dyDescent="0.2">
      <c r="A3438" s="70" t="s">
        <v>4608</v>
      </c>
      <c r="B3438" s="70" t="s">
        <v>4607</v>
      </c>
      <c r="C3438" s="70" t="s">
        <v>4608</v>
      </c>
      <c r="D3438" s="71">
        <v>2.0139999999999998</v>
      </c>
      <c r="E3438" s="71">
        <v>48.214285699999998</v>
      </c>
    </row>
    <row r="3439" spans="1:5" x14ac:dyDescent="0.2">
      <c r="A3439" s="70" t="s">
        <v>4608</v>
      </c>
      <c r="B3439" s="70" t="s">
        <v>4607</v>
      </c>
      <c r="C3439" s="70" t="s">
        <v>4608</v>
      </c>
      <c r="D3439" s="71">
        <v>2.0139999999999998</v>
      </c>
      <c r="E3439" s="71">
        <v>27.962962999999998</v>
      </c>
    </row>
    <row r="3440" spans="1:5" x14ac:dyDescent="0.2">
      <c r="A3440" s="70" t="s">
        <v>4610</v>
      </c>
      <c r="B3440" s="70" t="s">
        <v>4609</v>
      </c>
      <c r="C3440" s="70" t="s">
        <v>4610</v>
      </c>
      <c r="D3440" s="71">
        <v>1.0680000000000001</v>
      </c>
      <c r="E3440" s="71">
        <v>25</v>
      </c>
    </row>
    <row r="3441" spans="1:5" x14ac:dyDescent="0.2">
      <c r="A3441" s="70" t="s">
        <v>4610</v>
      </c>
      <c r="B3441" s="70" t="s">
        <v>4609</v>
      </c>
      <c r="C3441" s="70" t="s">
        <v>4610</v>
      </c>
      <c r="D3441" s="71">
        <v>1.0680000000000001</v>
      </c>
      <c r="E3441" s="71">
        <v>23.484848499999998</v>
      </c>
    </row>
    <row r="3442" spans="1:5" x14ac:dyDescent="0.2">
      <c r="A3442" s="70" t="s">
        <v>4668</v>
      </c>
      <c r="B3442" s="70" t="s">
        <v>4667</v>
      </c>
      <c r="C3442" s="70" t="s">
        <v>4668</v>
      </c>
      <c r="D3442" s="71">
        <v>1.3440000000000001</v>
      </c>
      <c r="E3442" s="71">
        <v>28.947368399999998</v>
      </c>
    </row>
    <row r="3443" spans="1:5" x14ac:dyDescent="0.2">
      <c r="A3443" s="70" t="s">
        <v>4670</v>
      </c>
      <c r="B3443" s="70" t="s">
        <v>4669</v>
      </c>
      <c r="C3443" s="70" t="s">
        <v>4670</v>
      </c>
      <c r="D3443" s="71">
        <v>2.6379999999999999</v>
      </c>
      <c r="E3443" s="71">
        <v>65.294117600000007</v>
      </c>
    </row>
    <row r="3444" spans="1:5" x14ac:dyDescent="0.2">
      <c r="A3444" s="70" t="s">
        <v>4672</v>
      </c>
      <c r="B3444" s="70" t="s">
        <v>4671</v>
      </c>
      <c r="C3444" s="70" t="s">
        <v>4672</v>
      </c>
      <c r="D3444" s="71">
        <v>1.151</v>
      </c>
      <c r="E3444" s="71">
        <v>11.7283951</v>
      </c>
    </row>
    <row r="3445" spans="1:5" x14ac:dyDescent="0.2">
      <c r="A3445" s="70" t="s">
        <v>4674</v>
      </c>
      <c r="B3445" s="70" t="s">
        <v>4673</v>
      </c>
      <c r="C3445" s="70" t="s">
        <v>4674</v>
      </c>
      <c r="D3445" s="71">
        <v>3.1539999999999999</v>
      </c>
      <c r="E3445" s="71">
        <v>76.966292100000004</v>
      </c>
    </row>
    <row r="3446" spans="1:5" x14ac:dyDescent="0.2">
      <c r="A3446" s="70" t="s">
        <v>4676</v>
      </c>
      <c r="B3446" s="70" t="s">
        <v>4675</v>
      </c>
      <c r="C3446" s="70" t="s">
        <v>4676</v>
      </c>
      <c r="D3446" s="71">
        <v>0.73699999999999999</v>
      </c>
      <c r="E3446" s="71">
        <v>17.307692299999999</v>
      </c>
    </row>
    <row r="3447" spans="1:5" x14ac:dyDescent="0.2">
      <c r="A3447" s="70" t="s">
        <v>4676</v>
      </c>
      <c r="B3447" s="70" t="s">
        <v>4675</v>
      </c>
      <c r="C3447" s="70" t="s">
        <v>4676</v>
      </c>
      <c r="D3447" s="71">
        <v>0.73699999999999999</v>
      </c>
      <c r="E3447" s="71">
        <v>3.3333333000000001</v>
      </c>
    </row>
    <row r="3448" spans="1:5" x14ac:dyDescent="0.2">
      <c r="A3448" s="70" t="s">
        <v>4612</v>
      </c>
      <c r="B3448" s="70" t="s">
        <v>4611</v>
      </c>
      <c r="C3448" s="70" t="s">
        <v>4612</v>
      </c>
      <c r="D3448" s="71">
        <v>1.036</v>
      </c>
      <c r="E3448" s="71">
        <v>13.938053099999999</v>
      </c>
    </row>
    <row r="3449" spans="1:5" x14ac:dyDescent="0.2">
      <c r="A3449" s="70" t="s">
        <v>4678</v>
      </c>
      <c r="B3449" s="70" t="s">
        <v>4677</v>
      </c>
      <c r="C3449" s="70" t="s">
        <v>4678</v>
      </c>
      <c r="D3449" s="71">
        <v>1.585</v>
      </c>
      <c r="E3449" s="71">
        <v>46.969696999999996</v>
      </c>
    </row>
    <row r="3450" spans="1:5" x14ac:dyDescent="0.2">
      <c r="A3450" s="70" t="s">
        <v>4614</v>
      </c>
      <c r="B3450" s="70" t="s">
        <v>4613</v>
      </c>
      <c r="C3450" s="70" t="s">
        <v>4614</v>
      </c>
      <c r="D3450" s="71">
        <v>2.96</v>
      </c>
      <c r="E3450" s="71">
        <v>83.928571399999996</v>
      </c>
    </row>
    <row r="3451" spans="1:5" x14ac:dyDescent="0.2">
      <c r="A3451" s="70" t="s">
        <v>4614</v>
      </c>
      <c r="B3451" s="70" t="s">
        <v>4613</v>
      </c>
      <c r="C3451" s="70" t="s">
        <v>4614</v>
      </c>
      <c r="D3451" s="71">
        <v>2.96</v>
      </c>
      <c r="E3451" s="71">
        <v>57.962963000000002</v>
      </c>
    </row>
    <row r="3452" spans="1:5" x14ac:dyDescent="0.2">
      <c r="A3452" s="70" t="s">
        <v>4616</v>
      </c>
      <c r="B3452" s="70" t="s">
        <v>4615</v>
      </c>
      <c r="C3452" s="70" t="s">
        <v>4616</v>
      </c>
      <c r="D3452" s="71">
        <v>2.0449999999999999</v>
      </c>
      <c r="E3452" s="71">
        <v>47.938144299999998</v>
      </c>
    </row>
    <row r="3453" spans="1:5" x14ac:dyDescent="0.2">
      <c r="A3453" s="70" t="s">
        <v>4680</v>
      </c>
      <c r="B3453" s="70" t="s">
        <v>4679</v>
      </c>
      <c r="C3453" s="70" t="s">
        <v>4680</v>
      </c>
      <c r="D3453" s="71">
        <v>1.2230000000000001</v>
      </c>
      <c r="E3453" s="71">
        <v>33.529411799999998</v>
      </c>
    </row>
    <row r="3454" spans="1:5" x14ac:dyDescent="0.2">
      <c r="A3454" s="70" t="s">
        <v>4682</v>
      </c>
      <c r="B3454" s="70" t="s">
        <v>4681</v>
      </c>
      <c r="C3454" s="70" t="s">
        <v>4682</v>
      </c>
      <c r="D3454" s="71">
        <v>2.4630000000000001</v>
      </c>
      <c r="E3454" s="71">
        <v>71.052631599999998</v>
      </c>
    </row>
    <row r="3455" spans="1:5" x14ac:dyDescent="0.2">
      <c r="A3455" s="70" t="s">
        <v>4682</v>
      </c>
      <c r="B3455" s="70" t="s">
        <v>4681</v>
      </c>
      <c r="C3455" s="70" t="s">
        <v>4682</v>
      </c>
      <c r="D3455" s="71">
        <v>2.4630000000000001</v>
      </c>
      <c r="E3455" s="71">
        <v>60.344827600000002</v>
      </c>
    </row>
    <row r="3456" spans="1:5" x14ac:dyDescent="0.2">
      <c r="A3456" s="70" t="s">
        <v>4684</v>
      </c>
      <c r="B3456" s="70" t="s">
        <v>4683</v>
      </c>
      <c r="C3456" s="70" t="s">
        <v>4684</v>
      </c>
      <c r="D3456" s="71">
        <v>1.08</v>
      </c>
      <c r="E3456" s="71">
        <v>30</v>
      </c>
    </row>
    <row r="3457" spans="1:5" x14ac:dyDescent="0.2">
      <c r="A3457" s="70" t="s">
        <v>4686</v>
      </c>
      <c r="B3457" s="70" t="s">
        <v>4685</v>
      </c>
      <c r="C3457" s="70" t="s">
        <v>4686</v>
      </c>
      <c r="D3457" s="71">
        <v>2.5760000000000001</v>
      </c>
      <c r="E3457" s="71">
        <v>86.333333300000007</v>
      </c>
    </row>
    <row r="3458" spans="1:5" x14ac:dyDescent="0.2">
      <c r="A3458" s="70" t="s">
        <v>4688</v>
      </c>
      <c r="B3458" s="70" t="s">
        <v>4687</v>
      </c>
      <c r="C3458" s="70" t="s">
        <v>4688</v>
      </c>
      <c r="D3458" s="71">
        <v>2.1709999999999998</v>
      </c>
      <c r="E3458" s="71">
        <v>50</v>
      </c>
    </row>
    <row r="3459" spans="1:5" x14ac:dyDescent="0.2">
      <c r="A3459" s="70" t="s">
        <v>4688</v>
      </c>
      <c r="B3459" s="70" t="s">
        <v>4687</v>
      </c>
      <c r="C3459" s="70" t="s">
        <v>4688</v>
      </c>
      <c r="D3459" s="71">
        <v>2.1709999999999998</v>
      </c>
      <c r="E3459" s="71">
        <v>45.930232599999997</v>
      </c>
    </row>
    <row r="3460" spans="1:5" x14ac:dyDescent="0.2">
      <c r="A3460" s="70" t="s">
        <v>4688</v>
      </c>
      <c r="B3460" s="70" t="s">
        <v>4687</v>
      </c>
      <c r="C3460" s="70" t="s">
        <v>4688</v>
      </c>
      <c r="D3460" s="71">
        <v>2.1709999999999998</v>
      </c>
      <c r="E3460" s="71">
        <v>35.245901600000003</v>
      </c>
    </row>
    <row r="3461" spans="1:5" x14ac:dyDescent="0.2">
      <c r="A3461" s="70" t="s">
        <v>4688</v>
      </c>
      <c r="B3461" s="70" t="s">
        <v>4687</v>
      </c>
      <c r="C3461" s="70" t="s">
        <v>4688</v>
      </c>
      <c r="D3461" s="71">
        <v>2.1709999999999998</v>
      </c>
      <c r="E3461" s="71">
        <v>32.777777800000003</v>
      </c>
    </row>
    <row r="3462" spans="1:5" x14ac:dyDescent="0.2">
      <c r="A3462" s="70" t="s">
        <v>24894</v>
      </c>
      <c r="B3462" s="70" t="s">
        <v>23761</v>
      </c>
      <c r="C3462" s="70" t="s">
        <v>13887</v>
      </c>
      <c r="D3462" s="71">
        <v>1.512</v>
      </c>
      <c r="E3462" s="71">
        <v>41.911764699999999</v>
      </c>
    </row>
    <row r="3463" spans="1:5" x14ac:dyDescent="0.2">
      <c r="A3463" s="70" t="s">
        <v>4690</v>
      </c>
      <c r="B3463" s="70" t="s">
        <v>4689</v>
      </c>
      <c r="C3463" s="70" t="s">
        <v>4690</v>
      </c>
      <c r="D3463" s="71">
        <v>0.752</v>
      </c>
      <c r="E3463" s="71">
        <v>7.8571429000000004</v>
      </c>
    </row>
    <row r="3464" spans="1:5" x14ac:dyDescent="0.2">
      <c r="A3464" s="70" t="s">
        <v>4692</v>
      </c>
      <c r="B3464" s="70" t="s">
        <v>4691</v>
      </c>
      <c r="C3464" s="70" t="s">
        <v>4692</v>
      </c>
      <c r="D3464" s="71">
        <v>1.5960000000000001</v>
      </c>
      <c r="E3464" s="71">
        <v>27.325581400000001</v>
      </c>
    </row>
    <row r="3465" spans="1:5" x14ac:dyDescent="0.2">
      <c r="A3465" s="70" t="s">
        <v>4692</v>
      </c>
      <c r="B3465" s="70" t="s">
        <v>4691</v>
      </c>
      <c r="C3465" s="70" t="s">
        <v>4692</v>
      </c>
      <c r="D3465" s="71">
        <v>1.5960000000000001</v>
      </c>
      <c r="E3465" s="71">
        <v>20.129870100000002</v>
      </c>
    </row>
    <row r="3466" spans="1:5" x14ac:dyDescent="0.2">
      <c r="A3466" s="70" t="s">
        <v>4694</v>
      </c>
      <c r="B3466" s="70" t="s">
        <v>4693</v>
      </c>
      <c r="C3466" s="70" t="s">
        <v>4694</v>
      </c>
      <c r="D3466" s="71">
        <v>3.4420000000000002</v>
      </c>
      <c r="E3466" s="71">
        <v>64.689265500000005</v>
      </c>
    </row>
    <row r="3467" spans="1:5" x14ac:dyDescent="0.2">
      <c r="A3467" s="70" t="s">
        <v>4694</v>
      </c>
      <c r="B3467" s="70" t="s">
        <v>4693</v>
      </c>
      <c r="C3467" s="70" t="s">
        <v>4694</v>
      </c>
      <c r="D3467" s="71">
        <v>3.4420000000000002</v>
      </c>
      <c r="E3467" s="71">
        <v>57.407407399999997</v>
      </c>
    </row>
    <row r="3468" spans="1:5" x14ac:dyDescent="0.2">
      <c r="A3468" s="70" t="s">
        <v>4696</v>
      </c>
      <c r="B3468" s="70" t="s">
        <v>4695</v>
      </c>
      <c r="C3468" s="70" t="s">
        <v>4696</v>
      </c>
      <c r="D3468" s="71">
        <v>3.4129999999999998</v>
      </c>
      <c r="E3468" s="71">
        <v>63.559322000000002</v>
      </c>
    </row>
    <row r="3469" spans="1:5" x14ac:dyDescent="0.2">
      <c r="A3469" s="70" t="s">
        <v>4696</v>
      </c>
      <c r="B3469" s="70" t="s">
        <v>4695</v>
      </c>
      <c r="C3469" s="70" t="s">
        <v>4696</v>
      </c>
      <c r="D3469" s="71">
        <v>3.4129999999999998</v>
      </c>
      <c r="E3469" s="71">
        <v>56.060606100000001</v>
      </c>
    </row>
    <row r="3470" spans="1:5" x14ac:dyDescent="0.2">
      <c r="A3470" s="70" t="s">
        <v>4698</v>
      </c>
      <c r="B3470" s="70" t="s">
        <v>4697</v>
      </c>
      <c r="C3470" s="70" t="s">
        <v>4698</v>
      </c>
      <c r="D3470" s="71">
        <v>2.1680000000000001</v>
      </c>
      <c r="E3470" s="71">
        <v>33.59375</v>
      </c>
    </row>
    <row r="3471" spans="1:5" x14ac:dyDescent="0.2">
      <c r="A3471" s="70" t="s">
        <v>4700</v>
      </c>
      <c r="B3471" s="70" t="s">
        <v>4699</v>
      </c>
      <c r="C3471" s="70" t="s">
        <v>4700</v>
      </c>
      <c r="D3471" s="71">
        <v>2.4860000000000002</v>
      </c>
      <c r="E3471" s="71">
        <v>63.978494599999998</v>
      </c>
    </row>
    <row r="3472" spans="1:5" x14ac:dyDescent="0.2">
      <c r="A3472" s="70" t="s">
        <v>4700</v>
      </c>
      <c r="B3472" s="70" t="s">
        <v>4699</v>
      </c>
      <c r="C3472" s="70" t="s">
        <v>4700</v>
      </c>
      <c r="D3472" s="71">
        <v>2.4860000000000002</v>
      </c>
      <c r="E3472" s="71">
        <v>51.234567900000002</v>
      </c>
    </row>
    <row r="3473" spans="1:5" x14ac:dyDescent="0.2">
      <c r="A3473" s="70" t="s">
        <v>4702</v>
      </c>
      <c r="B3473" s="70" t="s">
        <v>4701</v>
      </c>
      <c r="C3473" s="70" t="s">
        <v>4702</v>
      </c>
      <c r="D3473" s="71">
        <v>0.65400000000000003</v>
      </c>
      <c r="E3473" s="71">
        <v>33.888888899999998</v>
      </c>
    </row>
    <row r="3474" spans="1:5" x14ac:dyDescent="0.2">
      <c r="A3474" s="70" t="s">
        <v>4714</v>
      </c>
      <c r="B3474" s="70" t="s">
        <v>4713</v>
      </c>
      <c r="C3474" s="70" t="s">
        <v>4714</v>
      </c>
      <c r="D3474" s="71">
        <v>1.0189999999999999</v>
      </c>
      <c r="E3474" s="71">
        <v>14.411764700000001</v>
      </c>
    </row>
    <row r="3475" spans="1:5" x14ac:dyDescent="0.2">
      <c r="A3475" s="70" t="s">
        <v>4704</v>
      </c>
      <c r="B3475" s="70" t="s">
        <v>4703</v>
      </c>
      <c r="C3475" s="70" t="s">
        <v>4704</v>
      </c>
      <c r="D3475" s="71">
        <v>1.1439999999999999</v>
      </c>
      <c r="E3475" s="71">
        <v>61.2068966</v>
      </c>
    </row>
    <row r="3476" spans="1:5" x14ac:dyDescent="0.2">
      <c r="A3476" s="70" t="s">
        <v>4708</v>
      </c>
      <c r="B3476" s="70" t="s">
        <v>4707</v>
      </c>
      <c r="C3476" s="70" t="s">
        <v>4708</v>
      </c>
      <c r="D3476" s="71">
        <v>0.53300000000000003</v>
      </c>
      <c r="E3476" s="71">
        <v>26.724137899999999</v>
      </c>
    </row>
    <row r="3477" spans="1:5" x14ac:dyDescent="0.2">
      <c r="A3477" s="70" t="s">
        <v>24895</v>
      </c>
      <c r="B3477" s="70" t="s">
        <v>4715</v>
      </c>
      <c r="C3477" s="70" t="s">
        <v>24895</v>
      </c>
      <c r="D3477" s="71">
        <v>1.0669999999999999</v>
      </c>
      <c r="E3477" s="71">
        <v>21.223021599999999</v>
      </c>
    </row>
    <row r="3478" spans="1:5" x14ac:dyDescent="0.2">
      <c r="A3478" s="70" t="s">
        <v>4706</v>
      </c>
      <c r="B3478" s="70" t="s">
        <v>4705</v>
      </c>
      <c r="C3478" s="70" t="s">
        <v>4706</v>
      </c>
      <c r="D3478" s="71">
        <v>0.5</v>
      </c>
      <c r="E3478" s="71">
        <v>12.5</v>
      </c>
    </row>
    <row r="3479" spans="1:5" x14ac:dyDescent="0.2">
      <c r="A3479" s="70" t="s">
        <v>4712</v>
      </c>
      <c r="B3479" s="70" t="s">
        <v>4711</v>
      </c>
      <c r="C3479" s="70" t="s">
        <v>4712</v>
      </c>
      <c r="D3479" s="71">
        <v>0.55600000000000005</v>
      </c>
      <c r="E3479" s="71">
        <v>11.5384615</v>
      </c>
    </row>
    <row r="3480" spans="1:5" x14ac:dyDescent="0.2">
      <c r="A3480" s="70" t="s">
        <v>4710</v>
      </c>
      <c r="B3480" s="70" t="s">
        <v>4709</v>
      </c>
      <c r="C3480" s="70" t="s">
        <v>4710</v>
      </c>
      <c r="D3480" s="71">
        <v>0.54100000000000004</v>
      </c>
      <c r="E3480" s="71">
        <v>7.0754716999999996</v>
      </c>
    </row>
    <row r="3481" spans="1:5" x14ac:dyDescent="0.2">
      <c r="A3481" s="70" t="s">
        <v>4717</v>
      </c>
      <c r="B3481" s="70" t="s">
        <v>4716</v>
      </c>
      <c r="C3481" s="70" t="s">
        <v>4717</v>
      </c>
      <c r="D3481" s="71">
        <v>1.321</v>
      </c>
      <c r="E3481" s="71">
        <v>45.121951199999998</v>
      </c>
    </row>
    <row r="3482" spans="1:5" x14ac:dyDescent="0.2">
      <c r="A3482" s="70" t="s">
        <v>4717</v>
      </c>
      <c r="B3482" s="70" t="s">
        <v>4716</v>
      </c>
      <c r="C3482" s="70" t="s">
        <v>4717</v>
      </c>
      <c r="D3482" s="71">
        <v>1.321</v>
      </c>
      <c r="E3482" s="71">
        <v>19.724770599999999</v>
      </c>
    </row>
    <row r="3483" spans="1:5" x14ac:dyDescent="0.2">
      <c r="A3483" s="70" t="s">
        <v>4717</v>
      </c>
      <c r="B3483" s="70" t="s">
        <v>4716</v>
      </c>
      <c r="C3483" s="70" t="s">
        <v>4717</v>
      </c>
      <c r="D3483" s="71">
        <v>1.321</v>
      </c>
      <c r="E3483" s="71">
        <v>9.2592593000000001</v>
      </c>
    </row>
    <row r="3484" spans="1:5" x14ac:dyDescent="0.2">
      <c r="A3484" s="70" t="s">
        <v>4743</v>
      </c>
      <c r="B3484" s="70" t="s">
        <v>4742</v>
      </c>
      <c r="C3484" s="70" t="s">
        <v>4743</v>
      </c>
      <c r="D3484" s="71">
        <v>1.395</v>
      </c>
      <c r="E3484" s="71">
        <v>27.2556391</v>
      </c>
    </row>
    <row r="3485" spans="1:5" x14ac:dyDescent="0.2">
      <c r="A3485" s="70" t="s">
        <v>4743</v>
      </c>
      <c r="B3485" s="70" t="s">
        <v>4742</v>
      </c>
      <c r="C3485" s="70" t="s">
        <v>4743</v>
      </c>
      <c r="D3485" s="71">
        <v>1.395</v>
      </c>
      <c r="E3485" s="71">
        <v>21.178343900000002</v>
      </c>
    </row>
    <row r="3486" spans="1:5" x14ac:dyDescent="0.2">
      <c r="A3486" s="70" t="s">
        <v>4729</v>
      </c>
      <c r="B3486" s="70" t="s">
        <v>4728</v>
      </c>
      <c r="C3486" s="70" t="s">
        <v>4729</v>
      </c>
      <c r="D3486" s="71">
        <v>1.681</v>
      </c>
      <c r="E3486" s="71">
        <v>38.1578947</v>
      </c>
    </row>
    <row r="3487" spans="1:5" x14ac:dyDescent="0.2">
      <c r="A3487" s="70" t="s">
        <v>4745</v>
      </c>
      <c r="B3487" s="70" t="s">
        <v>4744</v>
      </c>
      <c r="C3487" s="70" t="s">
        <v>4745</v>
      </c>
      <c r="D3487" s="71">
        <v>23.603000000000002</v>
      </c>
      <c r="E3487" s="71">
        <v>99.637681200000003</v>
      </c>
    </row>
    <row r="3488" spans="1:5" x14ac:dyDescent="0.2">
      <c r="A3488" s="70" t="s">
        <v>4745</v>
      </c>
      <c r="B3488" s="70" t="s">
        <v>4744</v>
      </c>
      <c r="C3488" s="70" t="s">
        <v>4745</v>
      </c>
      <c r="D3488" s="71">
        <v>23.603000000000002</v>
      </c>
      <c r="E3488" s="71">
        <v>99.230769199999997</v>
      </c>
    </row>
    <row r="3489" spans="1:5" x14ac:dyDescent="0.2">
      <c r="A3489" s="70" t="s">
        <v>4723</v>
      </c>
      <c r="B3489" s="70" t="s">
        <v>4722</v>
      </c>
      <c r="C3489" s="70" t="s">
        <v>4723</v>
      </c>
      <c r="D3489" s="71">
        <v>2.54</v>
      </c>
      <c r="E3489" s="71">
        <v>53.985507200000001</v>
      </c>
    </row>
    <row r="3490" spans="1:5" x14ac:dyDescent="0.2">
      <c r="A3490" s="70" t="s">
        <v>4727</v>
      </c>
      <c r="B3490" s="70" t="s">
        <v>4726</v>
      </c>
      <c r="C3490" s="70" t="s">
        <v>4727</v>
      </c>
      <c r="D3490" s="71">
        <v>14.467000000000001</v>
      </c>
      <c r="E3490" s="71">
        <v>98.026315800000006</v>
      </c>
    </row>
    <row r="3491" spans="1:5" x14ac:dyDescent="0.2">
      <c r="A3491" s="70" t="s">
        <v>4727</v>
      </c>
      <c r="B3491" s="70" t="s">
        <v>4726</v>
      </c>
      <c r="C3491" s="70" t="s">
        <v>4727</v>
      </c>
      <c r="D3491" s="71">
        <v>14.467000000000001</v>
      </c>
      <c r="E3491" s="71">
        <v>97.692307700000001</v>
      </c>
    </row>
    <row r="3492" spans="1:5" x14ac:dyDescent="0.2">
      <c r="A3492" s="70" t="s">
        <v>4727</v>
      </c>
      <c r="B3492" s="70" t="s">
        <v>4726</v>
      </c>
      <c r="C3492" s="70" t="s">
        <v>4727</v>
      </c>
      <c r="D3492" s="71">
        <v>14.467000000000001</v>
      </c>
      <c r="E3492" s="71">
        <v>96.739130399999993</v>
      </c>
    </row>
    <row r="3493" spans="1:5" x14ac:dyDescent="0.2">
      <c r="A3493" s="70" t="s">
        <v>4731</v>
      </c>
      <c r="B3493" s="70" t="s">
        <v>4730</v>
      </c>
      <c r="C3493" s="70" t="s">
        <v>4731</v>
      </c>
      <c r="D3493" s="71">
        <v>4.3929999999999998</v>
      </c>
      <c r="E3493" s="71">
        <v>75.724637700000002</v>
      </c>
    </row>
    <row r="3494" spans="1:5" x14ac:dyDescent="0.2">
      <c r="A3494" s="70" t="s">
        <v>4733</v>
      </c>
      <c r="B3494" s="70" t="s">
        <v>4732</v>
      </c>
      <c r="C3494" s="70" t="s">
        <v>4733</v>
      </c>
      <c r="D3494" s="71">
        <v>4.5339999999999998</v>
      </c>
      <c r="E3494" s="71">
        <v>81.638418099999996</v>
      </c>
    </row>
    <row r="3495" spans="1:5" x14ac:dyDescent="0.2">
      <c r="A3495" s="70" t="s">
        <v>4733</v>
      </c>
      <c r="B3495" s="70" t="s">
        <v>4732</v>
      </c>
      <c r="C3495" s="70" t="s">
        <v>4733</v>
      </c>
      <c r="D3495" s="71">
        <v>4.5339999999999998</v>
      </c>
      <c r="E3495" s="71">
        <v>77.173912999999999</v>
      </c>
    </row>
    <row r="3496" spans="1:5" x14ac:dyDescent="0.2">
      <c r="A3496" s="70" t="s">
        <v>4735</v>
      </c>
      <c r="B3496" s="70" t="s">
        <v>4734</v>
      </c>
      <c r="C3496" s="70" t="s">
        <v>4735</v>
      </c>
      <c r="D3496" s="71">
        <v>5.6909999999999998</v>
      </c>
      <c r="E3496" s="71">
        <v>92.105263199999996</v>
      </c>
    </row>
    <row r="3497" spans="1:5" x14ac:dyDescent="0.2">
      <c r="A3497" s="70" t="s">
        <v>4735</v>
      </c>
      <c r="B3497" s="70" t="s">
        <v>4734</v>
      </c>
      <c r="C3497" s="70" t="s">
        <v>4735</v>
      </c>
      <c r="D3497" s="71">
        <v>5.6909999999999998</v>
      </c>
      <c r="E3497" s="71">
        <v>85.869565199999997</v>
      </c>
    </row>
    <row r="3498" spans="1:5" x14ac:dyDescent="0.2">
      <c r="A3498" s="70" t="s">
        <v>4737</v>
      </c>
      <c r="B3498" s="70" t="s">
        <v>4736</v>
      </c>
      <c r="C3498" s="70" t="s">
        <v>4737</v>
      </c>
      <c r="D3498" s="71">
        <v>5.4930000000000003</v>
      </c>
      <c r="E3498" s="71">
        <v>84.4202899</v>
      </c>
    </row>
    <row r="3499" spans="1:5" x14ac:dyDescent="0.2">
      <c r="A3499" s="70" t="s">
        <v>4739</v>
      </c>
      <c r="B3499" s="70" t="s">
        <v>4738</v>
      </c>
      <c r="C3499" s="70" t="s">
        <v>4739</v>
      </c>
      <c r="D3499" s="71">
        <v>5.0709999999999997</v>
      </c>
      <c r="E3499" s="71">
        <v>81.521739100000005</v>
      </c>
    </row>
    <row r="3500" spans="1:5" x14ac:dyDescent="0.2">
      <c r="A3500" s="70" t="s">
        <v>23762</v>
      </c>
      <c r="B3500" s="70" t="s">
        <v>23763</v>
      </c>
      <c r="C3500" s="70" t="s">
        <v>23762</v>
      </c>
      <c r="D3500" s="71">
        <v>4.0629999999999997</v>
      </c>
      <c r="E3500" s="71">
        <v>74.293785299999996</v>
      </c>
    </row>
    <row r="3501" spans="1:5" x14ac:dyDescent="0.2">
      <c r="A3501" s="70" t="s">
        <v>23762</v>
      </c>
      <c r="B3501" s="70" t="s">
        <v>23763</v>
      </c>
      <c r="C3501" s="70" t="s">
        <v>23762</v>
      </c>
      <c r="D3501" s="71">
        <v>4.0629999999999997</v>
      </c>
      <c r="E3501" s="71">
        <v>72.826087000000001</v>
      </c>
    </row>
    <row r="3502" spans="1:5" x14ac:dyDescent="0.2">
      <c r="A3502" s="70" t="s">
        <v>4741</v>
      </c>
      <c r="B3502" s="70" t="s">
        <v>4740</v>
      </c>
      <c r="C3502" s="70" t="s">
        <v>4741</v>
      </c>
      <c r="D3502" s="71">
        <v>6.0330000000000004</v>
      </c>
      <c r="E3502" s="71">
        <v>88.043478300000004</v>
      </c>
    </row>
    <row r="3503" spans="1:5" x14ac:dyDescent="0.2">
      <c r="A3503" s="70" t="s">
        <v>4725</v>
      </c>
      <c r="B3503" s="70" t="s">
        <v>4724</v>
      </c>
      <c r="C3503" s="70" t="s">
        <v>4725</v>
      </c>
      <c r="D3503" s="71">
        <v>0.30299999999999999</v>
      </c>
      <c r="E3503" s="71">
        <v>14.171123</v>
      </c>
    </row>
    <row r="3504" spans="1:5" x14ac:dyDescent="0.2">
      <c r="A3504" s="70" t="s">
        <v>4747</v>
      </c>
      <c r="B3504" s="70" t="s">
        <v>4746</v>
      </c>
      <c r="C3504" s="70" t="s">
        <v>4747</v>
      </c>
      <c r="D3504" s="71">
        <v>3.641</v>
      </c>
      <c r="E3504" s="71">
        <v>76.041666699999993</v>
      </c>
    </row>
    <row r="3505" spans="1:5" x14ac:dyDescent="0.2">
      <c r="A3505" s="70" t="s">
        <v>4747</v>
      </c>
      <c r="B3505" s="70" t="s">
        <v>4746</v>
      </c>
      <c r="C3505" s="70" t="s">
        <v>4747</v>
      </c>
      <c r="D3505" s="71">
        <v>3.641</v>
      </c>
      <c r="E3505" s="71">
        <v>73</v>
      </c>
    </row>
    <row r="3506" spans="1:5" x14ac:dyDescent="0.2">
      <c r="A3506" s="70" t="s">
        <v>23764</v>
      </c>
      <c r="B3506" s="70" t="s">
        <v>23765</v>
      </c>
      <c r="C3506" s="70" t="s">
        <v>23764</v>
      </c>
      <c r="D3506" s="71">
        <v>2.9910000000000001</v>
      </c>
      <c r="E3506" s="71">
        <v>59</v>
      </c>
    </row>
    <row r="3507" spans="1:5" x14ac:dyDescent="0.2">
      <c r="A3507" s="70" t="s">
        <v>4721</v>
      </c>
      <c r="B3507" s="70" t="s">
        <v>4720</v>
      </c>
      <c r="C3507" s="70" t="s">
        <v>4721</v>
      </c>
      <c r="D3507" s="71">
        <v>1.323</v>
      </c>
      <c r="E3507" s="71">
        <v>26.9047619</v>
      </c>
    </row>
    <row r="3508" spans="1:5" x14ac:dyDescent="0.2">
      <c r="A3508" s="70" t="s">
        <v>4719</v>
      </c>
      <c r="B3508" s="70" t="s">
        <v>4718</v>
      </c>
      <c r="C3508" s="70" t="s">
        <v>4719</v>
      </c>
      <c r="D3508" s="71">
        <v>0.26400000000000001</v>
      </c>
      <c r="E3508" s="71">
        <v>1.6666666999999999</v>
      </c>
    </row>
    <row r="3509" spans="1:5" x14ac:dyDescent="0.2">
      <c r="A3509" s="70" t="s">
        <v>4749</v>
      </c>
      <c r="B3509" s="70" t="s">
        <v>4748</v>
      </c>
      <c r="C3509" s="70" t="s">
        <v>4749</v>
      </c>
      <c r="D3509" s="71">
        <v>4.8019999999999996</v>
      </c>
      <c r="E3509" s="71">
        <v>96.428571399999996</v>
      </c>
    </row>
    <row r="3510" spans="1:5" x14ac:dyDescent="0.2">
      <c r="A3510" s="70" t="s">
        <v>4751</v>
      </c>
      <c r="B3510" s="70" t="s">
        <v>4750</v>
      </c>
      <c r="C3510" s="70" t="s">
        <v>4751</v>
      </c>
      <c r="D3510" s="71">
        <v>1.256</v>
      </c>
      <c r="E3510" s="71">
        <v>46.388888899999998</v>
      </c>
    </row>
    <row r="3511" spans="1:5" x14ac:dyDescent="0.2">
      <c r="A3511" s="70" t="s">
        <v>4753</v>
      </c>
      <c r="B3511" s="70" t="s">
        <v>4752</v>
      </c>
      <c r="C3511" s="70" t="s">
        <v>4753</v>
      </c>
      <c r="D3511" s="71">
        <v>1.133</v>
      </c>
      <c r="E3511" s="71">
        <v>40.3333333</v>
      </c>
    </row>
    <row r="3512" spans="1:5" x14ac:dyDescent="0.2">
      <c r="A3512" s="70" t="s">
        <v>4753</v>
      </c>
      <c r="B3512" s="70" t="s">
        <v>4752</v>
      </c>
      <c r="C3512" s="70" t="s">
        <v>4753</v>
      </c>
      <c r="D3512" s="71">
        <v>1.133</v>
      </c>
      <c r="E3512" s="71">
        <v>17.857142899999999</v>
      </c>
    </row>
    <row r="3513" spans="1:5" x14ac:dyDescent="0.2">
      <c r="A3513" s="70" t="s">
        <v>4759</v>
      </c>
      <c r="B3513" s="70" t="s">
        <v>4758</v>
      </c>
      <c r="C3513" s="70" t="s">
        <v>4759</v>
      </c>
      <c r="D3513" s="71">
        <v>0.47799999999999998</v>
      </c>
      <c r="E3513" s="71">
        <v>5.5970148999999996</v>
      </c>
    </row>
    <row r="3514" spans="1:5" x14ac:dyDescent="0.2">
      <c r="A3514" s="70" t="s">
        <v>4755</v>
      </c>
      <c r="B3514" s="70" t="s">
        <v>4754</v>
      </c>
      <c r="C3514" s="70" t="s">
        <v>4755</v>
      </c>
      <c r="D3514" s="71">
        <v>1.04</v>
      </c>
      <c r="E3514" s="71">
        <v>22.761194</v>
      </c>
    </row>
    <row r="3515" spans="1:5" x14ac:dyDescent="0.2">
      <c r="A3515" s="70" t="s">
        <v>4757</v>
      </c>
      <c r="B3515" s="70" t="s">
        <v>4756</v>
      </c>
      <c r="C3515" s="70" t="s">
        <v>4757</v>
      </c>
      <c r="D3515" s="71">
        <v>9.2999999999999999E-2</v>
      </c>
      <c r="E3515" s="71">
        <v>3.125</v>
      </c>
    </row>
    <row r="3516" spans="1:5" x14ac:dyDescent="0.2">
      <c r="A3516" s="70" t="s">
        <v>4763</v>
      </c>
      <c r="B3516" s="70" t="s">
        <v>4762</v>
      </c>
      <c r="C3516" s="70" t="s">
        <v>4763</v>
      </c>
      <c r="D3516" s="71">
        <v>4.7270000000000003</v>
      </c>
      <c r="E3516" s="71">
        <v>85</v>
      </c>
    </row>
    <row r="3517" spans="1:5" x14ac:dyDescent="0.2">
      <c r="A3517" s="70" t="s">
        <v>4765</v>
      </c>
      <c r="B3517" s="70" t="s">
        <v>4764</v>
      </c>
      <c r="C3517" s="70" t="s">
        <v>4765</v>
      </c>
      <c r="D3517" s="71">
        <v>3.0710000000000002</v>
      </c>
      <c r="E3517" s="71">
        <v>73.529411800000005</v>
      </c>
    </row>
    <row r="3518" spans="1:5" x14ac:dyDescent="0.2">
      <c r="A3518" s="70" t="s">
        <v>4765</v>
      </c>
      <c r="B3518" s="70" t="s">
        <v>4764</v>
      </c>
      <c r="C3518" s="70" t="s">
        <v>4765</v>
      </c>
      <c r="D3518" s="71">
        <v>3.0710000000000002</v>
      </c>
      <c r="E3518" s="71">
        <v>70.689655200000004</v>
      </c>
    </row>
    <row r="3519" spans="1:5" x14ac:dyDescent="0.2">
      <c r="A3519" s="70" t="s">
        <v>4765</v>
      </c>
      <c r="B3519" s="70" t="s">
        <v>4764</v>
      </c>
      <c r="C3519" s="70" t="s">
        <v>4765</v>
      </c>
      <c r="D3519" s="71">
        <v>3.0710000000000002</v>
      </c>
      <c r="E3519" s="71">
        <v>67.647058799999996</v>
      </c>
    </row>
    <row r="3520" spans="1:5" x14ac:dyDescent="0.2">
      <c r="A3520" s="70" t="s">
        <v>4765</v>
      </c>
      <c r="B3520" s="70" t="s">
        <v>4764</v>
      </c>
      <c r="C3520" s="70" t="s">
        <v>4765</v>
      </c>
      <c r="D3520" s="71">
        <v>3.0710000000000002</v>
      </c>
      <c r="E3520" s="71">
        <v>62.5</v>
      </c>
    </row>
    <row r="3521" spans="1:5" x14ac:dyDescent="0.2">
      <c r="A3521" s="70" t="s">
        <v>4769</v>
      </c>
      <c r="B3521" s="70" t="s">
        <v>4768</v>
      </c>
      <c r="C3521" s="70" t="s">
        <v>4769</v>
      </c>
      <c r="D3521" s="71">
        <v>1.361</v>
      </c>
      <c r="E3521" s="71">
        <v>31.6666667</v>
      </c>
    </row>
    <row r="3522" spans="1:5" x14ac:dyDescent="0.2">
      <c r="A3522" s="70" t="s">
        <v>4769</v>
      </c>
      <c r="B3522" s="70" t="s">
        <v>4768</v>
      </c>
      <c r="C3522" s="70" t="s">
        <v>4769</v>
      </c>
      <c r="D3522" s="71">
        <v>1.361</v>
      </c>
      <c r="E3522" s="71">
        <v>21.25</v>
      </c>
    </row>
    <row r="3523" spans="1:5" x14ac:dyDescent="0.2">
      <c r="A3523" s="70" t="s">
        <v>4769</v>
      </c>
      <c r="B3523" s="70" t="s">
        <v>4768</v>
      </c>
      <c r="C3523" s="70" t="s">
        <v>4769</v>
      </c>
      <c r="D3523" s="71">
        <v>1.361</v>
      </c>
      <c r="E3523" s="71">
        <v>14.150943399999999</v>
      </c>
    </row>
    <row r="3524" spans="1:5" x14ac:dyDescent="0.2">
      <c r="A3524" s="70" t="s">
        <v>4767</v>
      </c>
      <c r="B3524" s="70" t="s">
        <v>4766</v>
      </c>
      <c r="C3524" s="70" t="s">
        <v>4767</v>
      </c>
      <c r="D3524" s="71">
        <v>1.5069999999999999</v>
      </c>
      <c r="E3524" s="71">
        <v>48.3333333</v>
      </c>
    </row>
    <row r="3525" spans="1:5" x14ac:dyDescent="0.2">
      <c r="A3525" s="70" t="s">
        <v>4767</v>
      </c>
      <c r="B3525" s="70" t="s">
        <v>4766</v>
      </c>
      <c r="C3525" s="70" t="s">
        <v>4767</v>
      </c>
      <c r="D3525" s="71">
        <v>1.5069999999999999</v>
      </c>
      <c r="E3525" s="71">
        <v>30.2631579</v>
      </c>
    </row>
    <row r="3526" spans="1:5" x14ac:dyDescent="0.2">
      <c r="A3526" s="70" t="s">
        <v>4767</v>
      </c>
      <c r="B3526" s="70" t="s">
        <v>4766</v>
      </c>
      <c r="C3526" s="70" t="s">
        <v>4767</v>
      </c>
      <c r="D3526" s="71">
        <v>1.5069999999999999</v>
      </c>
      <c r="E3526" s="71">
        <v>28.75</v>
      </c>
    </row>
    <row r="3527" spans="1:5" x14ac:dyDescent="0.2">
      <c r="A3527" s="70" t="s">
        <v>4767</v>
      </c>
      <c r="B3527" s="70" t="s">
        <v>4766</v>
      </c>
      <c r="C3527" s="70" t="s">
        <v>4767</v>
      </c>
      <c r="D3527" s="71">
        <v>1.5069999999999999</v>
      </c>
      <c r="E3527" s="71">
        <v>17.2955975</v>
      </c>
    </row>
    <row r="3528" spans="1:5" x14ac:dyDescent="0.2">
      <c r="A3528" s="70" t="s">
        <v>4771</v>
      </c>
      <c r="B3528" s="70" t="s">
        <v>4770</v>
      </c>
      <c r="C3528" s="70" t="s">
        <v>4771</v>
      </c>
      <c r="D3528" s="71">
        <v>2.4289999999999998</v>
      </c>
      <c r="E3528" s="71">
        <v>51.132075499999999</v>
      </c>
    </row>
    <row r="3529" spans="1:5" x14ac:dyDescent="0.2">
      <c r="A3529" s="70" t="s">
        <v>4771</v>
      </c>
      <c r="B3529" s="70" t="s">
        <v>4770</v>
      </c>
      <c r="C3529" s="70" t="s">
        <v>4771</v>
      </c>
      <c r="D3529" s="71">
        <v>2.4289999999999998</v>
      </c>
      <c r="E3529" s="71">
        <v>40.566037700000003</v>
      </c>
    </row>
    <row r="3530" spans="1:5" x14ac:dyDescent="0.2">
      <c r="A3530" s="70" t="s">
        <v>4771</v>
      </c>
      <c r="B3530" s="70" t="s">
        <v>4770</v>
      </c>
      <c r="C3530" s="70" t="s">
        <v>4771</v>
      </c>
      <c r="D3530" s="71">
        <v>2.4289999999999998</v>
      </c>
      <c r="E3530" s="71">
        <v>35.365853700000002</v>
      </c>
    </row>
    <row r="3531" spans="1:5" x14ac:dyDescent="0.2">
      <c r="A3531" s="70" t="s">
        <v>4773</v>
      </c>
      <c r="B3531" s="70" t="s">
        <v>4772</v>
      </c>
      <c r="C3531" s="70" t="s">
        <v>4773</v>
      </c>
      <c r="D3531" s="71">
        <v>1.603</v>
      </c>
      <c r="E3531" s="71">
        <v>58.018867899999996</v>
      </c>
    </row>
    <row r="3532" spans="1:5" x14ac:dyDescent="0.2">
      <c r="A3532" s="70" t="s">
        <v>4773</v>
      </c>
      <c r="B3532" s="70" t="s">
        <v>4772</v>
      </c>
      <c r="C3532" s="70" t="s">
        <v>4773</v>
      </c>
      <c r="D3532" s="71">
        <v>1.603</v>
      </c>
      <c r="E3532" s="71">
        <v>33.510638299999997</v>
      </c>
    </row>
    <row r="3533" spans="1:5" x14ac:dyDescent="0.2">
      <c r="A3533" s="70" t="s">
        <v>4773</v>
      </c>
      <c r="B3533" s="70" t="s">
        <v>4772</v>
      </c>
      <c r="C3533" s="70" t="s">
        <v>4773</v>
      </c>
      <c r="D3533" s="71">
        <v>1.603</v>
      </c>
      <c r="E3533" s="71">
        <v>25.849056600000001</v>
      </c>
    </row>
    <row r="3534" spans="1:5" x14ac:dyDescent="0.2">
      <c r="A3534" s="70" t="s">
        <v>4773</v>
      </c>
      <c r="B3534" s="70" t="s">
        <v>4772</v>
      </c>
      <c r="C3534" s="70" t="s">
        <v>4773</v>
      </c>
      <c r="D3534" s="71">
        <v>1.603</v>
      </c>
      <c r="E3534" s="71">
        <v>10.975609800000001</v>
      </c>
    </row>
    <row r="3535" spans="1:5" x14ac:dyDescent="0.2">
      <c r="A3535" s="70" t="s">
        <v>4775</v>
      </c>
      <c r="B3535" s="70" t="s">
        <v>4774</v>
      </c>
      <c r="C3535" s="70" t="s">
        <v>4775</v>
      </c>
      <c r="D3535" s="71">
        <v>1.347</v>
      </c>
      <c r="E3535" s="71">
        <v>29.285714299999999</v>
      </c>
    </row>
    <row r="3536" spans="1:5" x14ac:dyDescent="0.2">
      <c r="A3536" s="70" t="s">
        <v>4775</v>
      </c>
      <c r="B3536" s="70" t="s">
        <v>4774</v>
      </c>
      <c r="C3536" s="70" t="s">
        <v>4775</v>
      </c>
      <c r="D3536" s="71">
        <v>1.347</v>
      </c>
      <c r="E3536" s="71">
        <v>25.824175799999999</v>
      </c>
    </row>
    <row r="3537" spans="1:5" x14ac:dyDescent="0.2">
      <c r="A3537" s="70" t="s">
        <v>4777</v>
      </c>
      <c r="B3537" s="70" t="s">
        <v>4776</v>
      </c>
      <c r="C3537" s="70" t="s">
        <v>4777</v>
      </c>
      <c r="D3537" s="71">
        <v>1.552</v>
      </c>
      <c r="E3537" s="71">
        <v>46.363636399999997</v>
      </c>
    </row>
    <row r="3538" spans="1:5" x14ac:dyDescent="0.2">
      <c r="A3538" s="70" t="s">
        <v>4789</v>
      </c>
      <c r="B3538" s="70" t="s">
        <v>4788</v>
      </c>
      <c r="C3538" s="70" t="s">
        <v>4789</v>
      </c>
      <c r="D3538" s="71">
        <v>2.5659999999999998</v>
      </c>
      <c r="E3538" s="71">
        <v>67.682926800000004</v>
      </c>
    </row>
    <row r="3539" spans="1:5" x14ac:dyDescent="0.2">
      <c r="A3539" s="70" t="s">
        <v>4779</v>
      </c>
      <c r="B3539" s="70" t="s">
        <v>4778</v>
      </c>
      <c r="C3539" s="70" t="s">
        <v>4779</v>
      </c>
      <c r="D3539" s="71">
        <v>2.3109999999999999</v>
      </c>
      <c r="E3539" s="71">
        <v>76.829268299999995</v>
      </c>
    </row>
    <row r="3540" spans="1:5" x14ac:dyDescent="0.2">
      <c r="A3540" s="70" t="s">
        <v>4779</v>
      </c>
      <c r="B3540" s="70" t="s">
        <v>4778</v>
      </c>
      <c r="C3540" s="70" t="s">
        <v>4779</v>
      </c>
      <c r="D3540" s="71">
        <v>2.3109999999999999</v>
      </c>
      <c r="E3540" s="71">
        <v>50.813008099999998</v>
      </c>
    </row>
    <row r="3541" spans="1:5" x14ac:dyDescent="0.2">
      <c r="A3541" s="70" t="s">
        <v>23766</v>
      </c>
      <c r="B3541" s="70" t="s">
        <v>23767</v>
      </c>
      <c r="C3541" s="70" t="s">
        <v>23766</v>
      </c>
      <c r="D3541" s="71">
        <v>1.2709999999999999</v>
      </c>
      <c r="E3541" s="71">
        <v>45.417789800000001</v>
      </c>
    </row>
    <row r="3542" spans="1:5" x14ac:dyDescent="0.2">
      <c r="A3542" s="70" t="s">
        <v>23766</v>
      </c>
      <c r="B3542" s="70" t="s">
        <v>23767</v>
      </c>
      <c r="C3542" s="70" t="s">
        <v>23766</v>
      </c>
      <c r="D3542" s="71">
        <v>1.2709999999999999</v>
      </c>
      <c r="E3542" s="71">
        <v>11.7886179</v>
      </c>
    </row>
    <row r="3543" spans="1:5" x14ac:dyDescent="0.2">
      <c r="A3543" s="70" t="s">
        <v>4781</v>
      </c>
      <c r="B3543" s="70" t="s">
        <v>4780</v>
      </c>
      <c r="C3543" s="70" t="s">
        <v>4781</v>
      </c>
      <c r="D3543" s="71">
        <v>4.4859999999999998</v>
      </c>
      <c r="E3543" s="71">
        <v>83.333333300000007</v>
      </c>
    </row>
    <row r="3544" spans="1:5" x14ac:dyDescent="0.2">
      <c r="A3544" s="70" t="s">
        <v>4783</v>
      </c>
      <c r="B3544" s="70" t="s">
        <v>4782</v>
      </c>
      <c r="C3544" s="70" t="s">
        <v>4783</v>
      </c>
      <c r="D3544" s="71">
        <v>3.536</v>
      </c>
      <c r="E3544" s="71">
        <v>81.25</v>
      </c>
    </row>
    <row r="3545" spans="1:5" x14ac:dyDescent="0.2">
      <c r="A3545" s="70" t="s">
        <v>4783</v>
      </c>
      <c r="B3545" s="70" t="s">
        <v>4782</v>
      </c>
      <c r="C3545" s="70" t="s">
        <v>4783</v>
      </c>
      <c r="D3545" s="71">
        <v>3.536</v>
      </c>
      <c r="E3545" s="71">
        <v>69.354838700000002</v>
      </c>
    </row>
    <row r="3546" spans="1:5" x14ac:dyDescent="0.2">
      <c r="A3546" s="70" t="s">
        <v>4785</v>
      </c>
      <c r="B3546" s="70" t="s">
        <v>4784</v>
      </c>
      <c r="C3546" s="70" t="s">
        <v>4785</v>
      </c>
      <c r="D3546" s="71">
        <v>4.0110000000000001</v>
      </c>
      <c r="E3546" s="71">
        <v>90.625</v>
      </c>
    </row>
    <row r="3547" spans="1:5" x14ac:dyDescent="0.2">
      <c r="A3547" s="70" t="s">
        <v>4785</v>
      </c>
      <c r="B3547" s="70" t="s">
        <v>4784</v>
      </c>
      <c r="C3547" s="70" t="s">
        <v>4785</v>
      </c>
      <c r="D3547" s="71">
        <v>4.0110000000000001</v>
      </c>
      <c r="E3547" s="71">
        <v>80.081300799999994</v>
      </c>
    </row>
    <row r="3548" spans="1:5" x14ac:dyDescent="0.2">
      <c r="A3548" s="70" t="s">
        <v>4787</v>
      </c>
      <c r="B3548" s="70" t="s">
        <v>4786</v>
      </c>
      <c r="C3548" s="70" t="s">
        <v>4787</v>
      </c>
      <c r="D3548" s="71">
        <v>2.0230000000000001</v>
      </c>
      <c r="E3548" s="71">
        <v>40.566037700000003</v>
      </c>
    </row>
    <row r="3549" spans="1:5" x14ac:dyDescent="0.2">
      <c r="A3549" s="70" t="s">
        <v>4787</v>
      </c>
      <c r="B3549" s="70" t="s">
        <v>4786</v>
      </c>
      <c r="C3549" s="70" t="s">
        <v>4787</v>
      </c>
      <c r="D3549" s="71">
        <v>2.0230000000000001</v>
      </c>
      <c r="E3549" s="71">
        <v>37.096774199999999</v>
      </c>
    </row>
    <row r="3550" spans="1:5" x14ac:dyDescent="0.2">
      <c r="A3550" s="70" t="s">
        <v>23768</v>
      </c>
      <c r="B3550" s="70" t="s">
        <v>23769</v>
      </c>
      <c r="C3550" s="70" t="s">
        <v>23768</v>
      </c>
      <c r="D3550" s="71">
        <v>4.9039999999999999</v>
      </c>
      <c r="E3550" s="71">
        <v>88.709677400000004</v>
      </c>
    </row>
    <row r="3551" spans="1:5" x14ac:dyDescent="0.2">
      <c r="A3551" s="70" t="s">
        <v>23768</v>
      </c>
      <c r="B3551" s="70" t="s">
        <v>23769</v>
      </c>
      <c r="C3551" s="70" t="s">
        <v>23768</v>
      </c>
      <c r="D3551" s="71">
        <v>4.9039999999999999</v>
      </c>
      <c r="E3551" s="71">
        <v>88.211382099999994</v>
      </c>
    </row>
    <row r="3552" spans="1:5" x14ac:dyDescent="0.2">
      <c r="A3552" s="70" t="s">
        <v>23768</v>
      </c>
      <c r="B3552" s="70" t="s">
        <v>23769</v>
      </c>
      <c r="C3552" s="70" t="s">
        <v>23768</v>
      </c>
      <c r="D3552" s="71">
        <v>4.9039999999999999</v>
      </c>
      <c r="E3552" s="71">
        <v>83.962264200000007</v>
      </c>
    </row>
    <row r="3553" spans="1:5" x14ac:dyDescent="0.2">
      <c r="A3553" s="70" t="s">
        <v>4791</v>
      </c>
      <c r="B3553" s="70" t="s">
        <v>4790</v>
      </c>
      <c r="C3553" s="70" t="s">
        <v>4791</v>
      </c>
      <c r="D3553" s="71">
        <v>4.1340000000000003</v>
      </c>
      <c r="E3553" s="71">
        <v>80.107526899999996</v>
      </c>
    </row>
    <row r="3554" spans="1:5" x14ac:dyDescent="0.2">
      <c r="A3554" s="70" t="s">
        <v>4791</v>
      </c>
      <c r="B3554" s="70" t="s">
        <v>4790</v>
      </c>
      <c r="C3554" s="70" t="s">
        <v>4791</v>
      </c>
      <c r="D3554" s="71">
        <v>4.1340000000000003</v>
      </c>
      <c r="E3554" s="71">
        <v>75.660377400000002</v>
      </c>
    </row>
    <row r="3555" spans="1:5" x14ac:dyDescent="0.2">
      <c r="A3555" s="70" t="s">
        <v>4821</v>
      </c>
      <c r="B3555" s="70" t="s">
        <v>4820</v>
      </c>
      <c r="C3555" s="70" t="s">
        <v>4821</v>
      </c>
      <c r="D3555" s="71">
        <v>2.6150000000000002</v>
      </c>
      <c r="E3555" s="71">
        <v>67.241379300000006</v>
      </c>
    </row>
    <row r="3556" spans="1:5" x14ac:dyDescent="0.2">
      <c r="A3556" s="70" t="s">
        <v>4988</v>
      </c>
      <c r="B3556" s="70" t="s">
        <v>4987</v>
      </c>
      <c r="C3556" s="70" t="s">
        <v>4988</v>
      </c>
      <c r="D3556" s="71">
        <v>0.45200000000000001</v>
      </c>
      <c r="E3556" s="71">
        <v>1.9083969000000001</v>
      </c>
    </row>
    <row r="3557" spans="1:5" x14ac:dyDescent="0.2">
      <c r="A3557" s="70" t="s">
        <v>4850</v>
      </c>
      <c r="B3557" s="70" t="s">
        <v>4849</v>
      </c>
      <c r="C3557" s="70" t="s">
        <v>4850</v>
      </c>
      <c r="D3557" s="71">
        <v>3.0270000000000001</v>
      </c>
      <c r="E3557" s="71">
        <v>44.467213100000002</v>
      </c>
    </row>
    <row r="3558" spans="1:5" x14ac:dyDescent="0.2">
      <c r="A3558" s="70" t="s">
        <v>24896</v>
      </c>
      <c r="B3558" s="70" t="s">
        <v>23770</v>
      </c>
      <c r="C3558" s="70" t="s">
        <v>13887</v>
      </c>
      <c r="D3558" s="71">
        <v>6.4640000000000004</v>
      </c>
      <c r="E3558" s="71">
        <v>84.493670899999998</v>
      </c>
    </row>
    <row r="3559" spans="1:5" x14ac:dyDescent="0.2">
      <c r="A3559" s="70" t="s">
        <v>5007</v>
      </c>
      <c r="B3559" s="70" t="s">
        <v>5006</v>
      </c>
      <c r="C3559" s="70" t="s">
        <v>5007</v>
      </c>
      <c r="D3559" s="71">
        <v>2.7370000000000001</v>
      </c>
      <c r="E3559" s="71">
        <v>35.860655700000002</v>
      </c>
    </row>
    <row r="3560" spans="1:5" x14ac:dyDescent="0.2">
      <c r="A3560" s="70" t="s">
        <v>4793</v>
      </c>
      <c r="B3560" s="70" t="s">
        <v>4792</v>
      </c>
      <c r="C3560" s="70" t="s">
        <v>4793</v>
      </c>
      <c r="D3560" s="71">
        <v>1.9670000000000001</v>
      </c>
      <c r="E3560" s="71">
        <v>64.285714299999995</v>
      </c>
    </row>
    <row r="3561" spans="1:5" x14ac:dyDescent="0.2">
      <c r="A3561" s="70" t="s">
        <v>4795</v>
      </c>
      <c r="B3561" s="70" t="s">
        <v>4794</v>
      </c>
      <c r="C3561" s="70" t="s">
        <v>4795</v>
      </c>
      <c r="D3561" s="71">
        <v>1.3740000000000001</v>
      </c>
      <c r="E3561" s="71">
        <v>16.447368399999998</v>
      </c>
    </row>
    <row r="3562" spans="1:5" x14ac:dyDescent="0.2">
      <c r="A3562" s="70" t="s">
        <v>4795</v>
      </c>
      <c r="B3562" s="70" t="s">
        <v>4794</v>
      </c>
      <c r="C3562" s="70" t="s">
        <v>4795</v>
      </c>
      <c r="D3562" s="71">
        <v>1.3740000000000001</v>
      </c>
      <c r="E3562" s="71">
        <v>13.0769231</v>
      </c>
    </row>
    <row r="3563" spans="1:5" x14ac:dyDescent="0.2">
      <c r="A3563" s="70" t="s">
        <v>4840</v>
      </c>
      <c r="B3563" s="70" t="s">
        <v>4839</v>
      </c>
      <c r="C3563" s="70" t="s">
        <v>4840</v>
      </c>
      <c r="D3563" s="71">
        <v>4.2169999999999996</v>
      </c>
      <c r="E3563" s="71">
        <v>69.642857100000001</v>
      </c>
    </row>
    <row r="3564" spans="1:5" x14ac:dyDescent="0.2">
      <c r="A3564" s="70" t="s">
        <v>4840</v>
      </c>
      <c r="B3564" s="70" t="s">
        <v>4839</v>
      </c>
      <c r="C3564" s="70" t="s">
        <v>4840</v>
      </c>
      <c r="D3564" s="71">
        <v>4.2169999999999996</v>
      </c>
      <c r="E3564" s="71">
        <v>66.772151899999997</v>
      </c>
    </row>
    <row r="3565" spans="1:5" x14ac:dyDescent="0.2">
      <c r="A3565" s="70" t="s">
        <v>4842</v>
      </c>
      <c r="B3565" s="70" t="s">
        <v>4841</v>
      </c>
      <c r="C3565" s="70" t="s">
        <v>4842</v>
      </c>
      <c r="D3565" s="71">
        <v>1.9770000000000001</v>
      </c>
      <c r="E3565" s="71">
        <v>44.852941199999997</v>
      </c>
    </row>
    <row r="3566" spans="1:5" x14ac:dyDescent="0.2">
      <c r="A3566" s="70" t="s">
        <v>4844</v>
      </c>
      <c r="B3566" s="70" t="s">
        <v>4843</v>
      </c>
      <c r="C3566" s="70" t="s">
        <v>4844</v>
      </c>
      <c r="D3566" s="71">
        <v>1.7889999999999999</v>
      </c>
      <c r="E3566" s="71">
        <v>25.384615400000001</v>
      </c>
    </row>
    <row r="3567" spans="1:5" x14ac:dyDescent="0.2">
      <c r="A3567" s="70" t="s">
        <v>4844</v>
      </c>
      <c r="B3567" s="70" t="s">
        <v>4843</v>
      </c>
      <c r="C3567" s="70" t="s">
        <v>4844</v>
      </c>
      <c r="D3567" s="71">
        <v>1.7889999999999999</v>
      </c>
      <c r="E3567" s="71">
        <v>21.6666667</v>
      </c>
    </row>
    <row r="3568" spans="1:5" x14ac:dyDescent="0.2">
      <c r="A3568" s="70" t="s">
        <v>4846</v>
      </c>
      <c r="B3568" s="70" t="s">
        <v>4845</v>
      </c>
      <c r="C3568" s="70" t="s">
        <v>4846</v>
      </c>
      <c r="D3568" s="71">
        <v>3.532</v>
      </c>
      <c r="E3568" s="71">
        <v>54.113924099999998</v>
      </c>
    </row>
    <row r="3569" spans="1:5" x14ac:dyDescent="0.2">
      <c r="A3569" s="70" t="s">
        <v>4848</v>
      </c>
      <c r="B3569" s="70" t="s">
        <v>4847</v>
      </c>
      <c r="C3569" s="70" t="s">
        <v>4848</v>
      </c>
      <c r="D3569" s="71">
        <v>2.6440000000000001</v>
      </c>
      <c r="E3569" s="71">
        <v>43.840579699999999</v>
      </c>
    </row>
    <row r="3570" spans="1:5" x14ac:dyDescent="0.2">
      <c r="A3570" s="70" t="s">
        <v>4852</v>
      </c>
      <c r="B3570" s="70" t="s">
        <v>4851</v>
      </c>
      <c r="C3570" s="70" t="s">
        <v>4852</v>
      </c>
      <c r="D3570" s="71">
        <v>1.77</v>
      </c>
      <c r="E3570" s="71">
        <v>34.7058824</v>
      </c>
    </row>
    <row r="3571" spans="1:5" x14ac:dyDescent="0.2">
      <c r="A3571" s="70" t="s">
        <v>4854</v>
      </c>
      <c r="B3571" s="70" t="s">
        <v>4853</v>
      </c>
      <c r="C3571" s="70" t="s">
        <v>4854</v>
      </c>
      <c r="D3571" s="71">
        <v>0.13900000000000001</v>
      </c>
      <c r="E3571" s="71">
        <v>0.60975610000000002</v>
      </c>
    </row>
    <row r="3572" spans="1:5" x14ac:dyDescent="0.2">
      <c r="A3572" s="70" t="s">
        <v>4856</v>
      </c>
      <c r="B3572" s="70" t="s">
        <v>4855</v>
      </c>
      <c r="C3572" s="70" t="s">
        <v>4856</v>
      </c>
      <c r="D3572" s="71">
        <v>2.8319999999999999</v>
      </c>
      <c r="E3572" s="71">
        <v>75.833333300000007</v>
      </c>
    </row>
    <row r="3573" spans="1:5" x14ac:dyDescent="0.2">
      <c r="A3573" s="70" t="s">
        <v>4858</v>
      </c>
      <c r="B3573" s="70" t="s">
        <v>4857</v>
      </c>
      <c r="C3573" s="70" t="s">
        <v>4858</v>
      </c>
      <c r="D3573" s="71">
        <v>1.9179999999999999</v>
      </c>
      <c r="E3573" s="71">
        <v>44.1666667</v>
      </c>
    </row>
    <row r="3574" spans="1:5" x14ac:dyDescent="0.2">
      <c r="A3574" s="70" t="s">
        <v>4860</v>
      </c>
      <c r="B3574" s="70" t="s">
        <v>4859</v>
      </c>
      <c r="C3574" s="70" t="s">
        <v>4860</v>
      </c>
      <c r="D3574" s="71">
        <v>1.9790000000000001</v>
      </c>
      <c r="E3574" s="71">
        <v>67.857142899999999</v>
      </c>
    </row>
    <row r="3575" spans="1:5" x14ac:dyDescent="0.2">
      <c r="A3575" s="70" t="s">
        <v>23771</v>
      </c>
      <c r="B3575" s="70" t="s">
        <v>4861</v>
      </c>
      <c r="C3575" s="70" t="s">
        <v>23771</v>
      </c>
      <c r="D3575" s="71">
        <v>2.456</v>
      </c>
      <c r="E3575" s="71">
        <v>50</v>
      </c>
    </row>
    <row r="3576" spans="1:5" x14ac:dyDescent="0.2">
      <c r="A3576" s="70" t="s">
        <v>23771</v>
      </c>
      <c r="B3576" s="70" t="s">
        <v>4861</v>
      </c>
      <c r="C3576" s="70" t="s">
        <v>23771</v>
      </c>
      <c r="D3576" s="71">
        <v>2.456</v>
      </c>
      <c r="E3576" s="71">
        <v>42.037036999999998</v>
      </c>
    </row>
    <row r="3577" spans="1:5" x14ac:dyDescent="0.2">
      <c r="A3577" s="70" t="s">
        <v>4863</v>
      </c>
      <c r="B3577" s="70" t="s">
        <v>4862</v>
      </c>
      <c r="C3577" s="70" t="s">
        <v>4863</v>
      </c>
      <c r="D3577" s="71">
        <v>3.319</v>
      </c>
      <c r="E3577" s="71">
        <v>54.6875</v>
      </c>
    </row>
    <row r="3578" spans="1:5" x14ac:dyDescent="0.2">
      <c r="A3578" s="70" t="s">
        <v>4886</v>
      </c>
      <c r="B3578" s="70" t="s">
        <v>4885</v>
      </c>
      <c r="C3578" s="70" t="s">
        <v>4886</v>
      </c>
      <c r="D3578" s="71">
        <v>0.96599999999999997</v>
      </c>
      <c r="E3578" s="71">
        <v>10.5072464</v>
      </c>
    </row>
    <row r="3579" spans="1:5" x14ac:dyDescent="0.2">
      <c r="A3579" s="70" t="s">
        <v>23772</v>
      </c>
      <c r="B3579" s="70" t="s">
        <v>23773</v>
      </c>
      <c r="C3579" s="70" t="s">
        <v>23772</v>
      </c>
      <c r="D3579" s="71">
        <v>3.9870000000000001</v>
      </c>
      <c r="E3579" s="71">
        <v>65.340909100000005</v>
      </c>
    </row>
    <row r="3580" spans="1:5" x14ac:dyDescent="0.2">
      <c r="A3580" s="70" t="s">
        <v>24897</v>
      </c>
      <c r="B3580" s="70" t="s">
        <v>5003</v>
      </c>
      <c r="C3580" s="70" t="s">
        <v>24897</v>
      </c>
      <c r="D3580" s="71">
        <v>5.1289999999999996</v>
      </c>
      <c r="E3580" s="71">
        <v>83.928571399999996</v>
      </c>
    </row>
    <row r="3581" spans="1:5" x14ac:dyDescent="0.2">
      <c r="A3581" s="70" t="s">
        <v>5005</v>
      </c>
      <c r="B3581" s="70" t="s">
        <v>5004</v>
      </c>
      <c r="C3581" s="70" t="s">
        <v>5005</v>
      </c>
      <c r="D3581" s="71">
        <v>3.968</v>
      </c>
      <c r="E3581" s="71">
        <v>64.204545499999995</v>
      </c>
    </row>
    <row r="3582" spans="1:5" x14ac:dyDescent="0.2">
      <c r="A3582" s="70" t="s">
        <v>23774</v>
      </c>
      <c r="B3582" s="70" t="s">
        <v>23775</v>
      </c>
      <c r="C3582" s="70" t="s">
        <v>23774</v>
      </c>
      <c r="D3582" s="71">
        <v>2.5059999999999998</v>
      </c>
      <c r="E3582" s="71">
        <v>56.766917300000003</v>
      </c>
    </row>
    <row r="3583" spans="1:5" x14ac:dyDescent="0.2">
      <c r="A3583" s="70" t="s">
        <v>23776</v>
      </c>
      <c r="B3583" s="70" t="s">
        <v>23777</v>
      </c>
      <c r="C3583" s="70" t="s">
        <v>23776</v>
      </c>
      <c r="D3583" s="71">
        <v>7.9189999999999996</v>
      </c>
      <c r="E3583" s="71">
        <v>92.391304300000002</v>
      </c>
    </row>
    <row r="3584" spans="1:5" x14ac:dyDescent="0.2">
      <c r="A3584" s="70" t="s">
        <v>23776</v>
      </c>
      <c r="B3584" s="70" t="s">
        <v>23777</v>
      </c>
      <c r="C3584" s="70" t="s">
        <v>23776</v>
      </c>
      <c r="D3584" s="71">
        <v>7.9189999999999996</v>
      </c>
      <c r="E3584" s="71">
        <v>89.139344300000005</v>
      </c>
    </row>
    <row r="3585" spans="1:5" x14ac:dyDescent="0.2">
      <c r="A3585" s="70" t="s">
        <v>4797</v>
      </c>
      <c r="B3585" s="70" t="s">
        <v>4796</v>
      </c>
      <c r="C3585" s="70" t="s">
        <v>4797</v>
      </c>
      <c r="D3585" s="71">
        <v>2.968</v>
      </c>
      <c r="E3585" s="71">
        <v>59.068627499999998</v>
      </c>
    </row>
    <row r="3586" spans="1:5" x14ac:dyDescent="0.2">
      <c r="A3586" s="70" t="s">
        <v>4797</v>
      </c>
      <c r="B3586" s="70" t="s">
        <v>4796</v>
      </c>
      <c r="C3586" s="70" t="s">
        <v>4797</v>
      </c>
      <c r="D3586" s="71">
        <v>2.968</v>
      </c>
      <c r="E3586" s="71">
        <v>47.047970499999998</v>
      </c>
    </row>
    <row r="3587" spans="1:5" x14ac:dyDescent="0.2">
      <c r="A3587" s="70" t="s">
        <v>4799</v>
      </c>
      <c r="B3587" s="70" t="s">
        <v>4798</v>
      </c>
      <c r="C3587" s="70" t="s">
        <v>4799</v>
      </c>
      <c r="D3587" s="71">
        <v>2.573</v>
      </c>
      <c r="E3587" s="71">
        <v>60.344827600000002</v>
      </c>
    </row>
    <row r="3588" spans="1:5" x14ac:dyDescent="0.2">
      <c r="A3588" s="70" t="s">
        <v>4801</v>
      </c>
      <c r="B3588" s="70" t="s">
        <v>4800</v>
      </c>
      <c r="C3588" s="70" t="s">
        <v>4801</v>
      </c>
      <c r="D3588" s="71">
        <v>1.6240000000000001</v>
      </c>
      <c r="E3588" s="71">
        <v>39.634146299999998</v>
      </c>
    </row>
    <row r="3589" spans="1:5" x14ac:dyDescent="0.2">
      <c r="A3589" s="70" t="s">
        <v>4801</v>
      </c>
      <c r="B3589" s="70" t="s">
        <v>4800</v>
      </c>
      <c r="C3589" s="70" t="s">
        <v>4801</v>
      </c>
      <c r="D3589" s="71">
        <v>1.6240000000000001</v>
      </c>
      <c r="E3589" s="71">
        <v>32.352941199999997</v>
      </c>
    </row>
    <row r="3590" spans="1:5" x14ac:dyDescent="0.2">
      <c r="A3590" s="70" t="s">
        <v>4801</v>
      </c>
      <c r="B3590" s="70" t="s">
        <v>4800</v>
      </c>
      <c r="C3590" s="70" t="s">
        <v>4801</v>
      </c>
      <c r="D3590" s="71">
        <v>1.6240000000000001</v>
      </c>
      <c r="E3590" s="71">
        <v>27.011494299999999</v>
      </c>
    </row>
    <row r="3591" spans="1:5" x14ac:dyDescent="0.2">
      <c r="A3591" s="70" t="s">
        <v>4803</v>
      </c>
      <c r="B3591" s="70" t="s">
        <v>4802</v>
      </c>
      <c r="C3591" s="70" t="s">
        <v>4803</v>
      </c>
      <c r="D3591" s="71">
        <v>2.6469999999999998</v>
      </c>
      <c r="E3591" s="71">
        <v>34.221311499999999</v>
      </c>
    </row>
    <row r="3592" spans="1:5" x14ac:dyDescent="0.2">
      <c r="A3592" s="70" t="s">
        <v>4805</v>
      </c>
      <c r="B3592" s="70" t="s">
        <v>4804</v>
      </c>
      <c r="C3592" s="70" t="s">
        <v>4805</v>
      </c>
      <c r="D3592" s="71">
        <v>10.106999999999999</v>
      </c>
      <c r="E3592" s="71">
        <v>93.237704899999997</v>
      </c>
    </row>
    <row r="3593" spans="1:5" x14ac:dyDescent="0.2">
      <c r="A3593" s="70" t="s">
        <v>4807</v>
      </c>
      <c r="B3593" s="70" t="s">
        <v>4806</v>
      </c>
      <c r="C3593" s="70" t="s">
        <v>4807</v>
      </c>
      <c r="D3593" s="71">
        <v>2.2480000000000002</v>
      </c>
      <c r="E3593" s="71">
        <v>45.289855099999997</v>
      </c>
    </row>
    <row r="3594" spans="1:5" x14ac:dyDescent="0.2">
      <c r="A3594" s="70" t="s">
        <v>4809</v>
      </c>
      <c r="B3594" s="70" t="s">
        <v>4808</v>
      </c>
      <c r="C3594" s="70" t="s">
        <v>4809</v>
      </c>
      <c r="D3594" s="71">
        <v>0.81699999999999995</v>
      </c>
      <c r="E3594" s="71">
        <v>17.175572500000001</v>
      </c>
    </row>
    <row r="3595" spans="1:5" x14ac:dyDescent="0.2">
      <c r="A3595" s="70" t="s">
        <v>4809</v>
      </c>
      <c r="B3595" s="70" t="s">
        <v>4808</v>
      </c>
      <c r="C3595" s="70" t="s">
        <v>4809</v>
      </c>
      <c r="D3595" s="71">
        <v>0.81699999999999995</v>
      </c>
      <c r="E3595" s="71">
        <v>13.8297872</v>
      </c>
    </row>
    <row r="3596" spans="1:5" x14ac:dyDescent="0.2">
      <c r="A3596" s="70" t="s">
        <v>4811</v>
      </c>
      <c r="B3596" s="70" t="s">
        <v>4810</v>
      </c>
      <c r="C3596" s="70" t="s">
        <v>4811</v>
      </c>
      <c r="D3596" s="71">
        <v>7.2919999999999998</v>
      </c>
      <c r="E3596" s="71">
        <v>98.275862099999998</v>
      </c>
    </row>
    <row r="3597" spans="1:5" x14ac:dyDescent="0.2">
      <c r="A3597" s="70" t="s">
        <v>4813</v>
      </c>
      <c r="B3597" s="70" t="s">
        <v>4812</v>
      </c>
      <c r="C3597" s="70" t="s">
        <v>4813</v>
      </c>
      <c r="D3597" s="71">
        <v>3.5950000000000002</v>
      </c>
      <c r="E3597" s="71">
        <v>84.482758599999997</v>
      </c>
    </row>
    <row r="3598" spans="1:5" x14ac:dyDescent="0.2">
      <c r="A3598" s="70" t="s">
        <v>4817</v>
      </c>
      <c r="B3598" s="70" t="s">
        <v>4816</v>
      </c>
      <c r="C3598" s="70" t="s">
        <v>4817</v>
      </c>
      <c r="D3598" s="71">
        <v>3.468</v>
      </c>
      <c r="E3598" s="71">
        <v>82.061068700000007</v>
      </c>
    </row>
    <row r="3599" spans="1:5" x14ac:dyDescent="0.2">
      <c r="A3599" s="70" t="s">
        <v>4819</v>
      </c>
      <c r="B3599" s="70" t="s">
        <v>4818</v>
      </c>
      <c r="C3599" s="70" t="s">
        <v>4819</v>
      </c>
      <c r="D3599" s="71">
        <v>1.647</v>
      </c>
      <c r="E3599" s="71">
        <v>40.909090900000002</v>
      </c>
    </row>
    <row r="3600" spans="1:5" x14ac:dyDescent="0.2">
      <c r="A3600" s="70" t="s">
        <v>4819</v>
      </c>
      <c r="B3600" s="70" t="s">
        <v>4818</v>
      </c>
      <c r="C3600" s="70" t="s">
        <v>4819</v>
      </c>
      <c r="D3600" s="71">
        <v>1.647</v>
      </c>
      <c r="E3600" s="71">
        <v>40.839694700000003</v>
      </c>
    </row>
    <row r="3601" spans="1:5" x14ac:dyDescent="0.2">
      <c r="A3601" s="70" t="s">
        <v>4819</v>
      </c>
      <c r="B3601" s="70" t="s">
        <v>4818</v>
      </c>
      <c r="C3601" s="70" t="s">
        <v>4819</v>
      </c>
      <c r="D3601" s="71">
        <v>1.647</v>
      </c>
      <c r="E3601" s="71">
        <v>31.818181800000001</v>
      </c>
    </row>
    <row r="3602" spans="1:5" x14ac:dyDescent="0.2">
      <c r="A3602" s="70" t="s">
        <v>4819</v>
      </c>
      <c r="B3602" s="70" t="s">
        <v>4818</v>
      </c>
      <c r="C3602" s="70" t="s">
        <v>4819</v>
      </c>
      <c r="D3602" s="71">
        <v>1.647</v>
      </c>
      <c r="E3602" s="71">
        <v>22.903225800000001</v>
      </c>
    </row>
    <row r="3603" spans="1:5" x14ac:dyDescent="0.2">
      <c r="A3603" s="70" t="s">
        <v>4825</v>
      </c>
      <c r="B3603" s="70" t="s">
        <v>4824</v>
      </c>
      <c r="C3603" s="70" t="s">
        <v>4825</v>
      </c>
      <c r="D3603" s="71">
        <v>3.2450000000000001</v>
      </c>
      <c r="E3603" s="71">
        <v>47.745901600000003</v>
      </c>
    </row>
    <row r="3604" spans="1:5" x14ac:dyDescent="0.2">
      <c r="A3604" s="70" t="s">
        <v>23778</v>
      </c>
      <c r="B3604" s="70" t="s">
        <v>23779</v>
      </c>
      <c r="C3604" s="70" t="s">
        <v>23778</v>
      </c>
      <c r="D3604" s="71">
        <v>1.97</v>
      </c>
      <c r="E3604" s="71">
        <v>43.382352900000001</v>
      </c>
    </row>
    <row r="3605" spans="1:5" x14ac:dyDescent="0.2">
      <c r="A3605" s="70" t="s">
        <v>4829</v>
      </c>
      <c r="B3605" s="70" t="s">
        <v>4828</v>
      </c>
      <c r="C3605" s="70" t="s">
        <v>4829</v>
      </c>
      <c r="D3605" s="71">
        <v>2.2669999999999999</v>
      </c>
      <c r="E3605" s="71">
        <v>36.111111100000002</v>
      </c>
    </row>
    <row r="3606" spans="1:5" x14ac:dyDescent="0.2">
      <c r="A3606" s="70" t="s">
        <v>4831</v>
      </c>
      <c r="B3606" s="70" t="s">
        <v>4830</v>
      </c>
      <c r="C3606" s="70" t="s">
        <v>4831</v>
      </c>
      <c r="D3606" s="71">
        <v>0.52100000000000002</v>
      </c>
      <c r="E3606" s="71">
        <v>4.2372880999999998</v>
      </c>
    </row>
    <row r="3607" spans="1:5" x14ac:dyDescent="0.2">
      <c r="A3607" s="70" t="s">
        <v>4833</v>
      </c>
      <c r="B3607" s="70" t="s">
        <v>4832</v>
      </c>
      <c r="C3607" s="70" t="s">
        <v>4833</v>
      </c>
      <c r="D3607" s="71">
        <v>1.7649999999999999</v>
      </c>
      <c r="E3607" s="71">
        <v>34.4155844</v>
      </c>
    </row>
    <row r="3608" spans="1:5" x14ac:dyDescent="0.2">
      <c r="A3608" s="70" t="s">
        <v>4833</v>
      </c>
      <c r="B3608" s="70" t="s">
        <v>4832</v>
      </c>
      <c r="C3608" s="70" t="s">
        <v>4833</v>
      </c>
      <c r="D3608" s="71">
        <v>1.7649999999999999</v>
      </c>
      <c r="E3608" s="71">
        <v>30</v>
      </c>
    </row>
    <row r="3609" spans="1:5" x14ac:dyDescent="0.2">
      <c r="A3609" s="70" t="s">
        <v>4833</v>
      </c>
      <c r="B3609" s="70" t="s">
        <v>4832</v>
      </c>
      <c r="C3609" s="70" t="s">
        <v>4833</v>
      </c>
      <c r="D3609" s="71">
        <v>1.7649999999999999</v>
      </c>
      <c r="E3609" s="71">
        <v>26.225490199999999</v>
      </c>
    </row>
    <row r="3610" spans="1:5" x14ac:dyDescent="0.2">
      <c r="A3610" s="70" t="s">
        <v>4833</v>
      </c>
      <c r="B3610" s="70" t="s">
        <v>4832</v>
      </c>
      <c r="C3610" s="70" t="s">
        <v>4833</v>
      </c>
      <c r="D3610" s="71">
        <v>1.7649999999999999</v>
      </c>
      <c r="E3610" s="71">
        <v>18.634686299999998</v>
      </c>
    </row>
    <row r="3611" spans="1:5" x14ac:dyDescent="0.2">
      <c r="A3611" s="70" t="s">
        <v>4833</v>
      </c>
      <c r="B3611" s="70" t="s">
        <v>4832</v>
      </c>
      <c r="C3611" s="70" t="s">
        <v>4833</v>
      </c>
      <c r="D3611" s="71">
        <v>1.7649999999999999</v>
      </c>
      <c r="E3611" s="71">
        <v>17.857142899999999</v>
      </c>
    </row>
    <row r="3612" spans="1:5" x14ac:dyDescent="0.2">
      <c r="A3612" s="70" t="s">
        <v>4835</v>
      </c>
      <c r="B3612" s="70" t="s">
        <v>4834</v>
      </c>
      <c r="C3612" s="70" t="s">
        <v>4835</v>
      </c>
      <c r="D3612" s="71">
        <v>3.38</v>
      </c>
      <c r="E3612" s="71">
        <v>56.993006999999999</v>
      </c>
    </row>
    <row r="3613" spans="1:5" x14ac:dyDescent="0.2">
      <c r="A3613" s="70" t="s">
        <v>4837</v>
      </c>
      <c r="B3613" s="70" t="s">
        <v>4836</v>
      </c>
      <c r="C3613" s="70" t="s">
        <v>4837</v>
      </c>
      <c r="D3613" s="71">
        <v>2.9420000000000002</v>
      </c>
      <c r="E3613" s="71">
        <v>73.316062200000005</v>
      </c>
    </row>
    <row r="3614" spans="1:5" x14ac:dyDescent="0.2">
      <c r="A3614" s="70" t="s">
        <v>23780</v>
      </c>
      <c r="B3614" s="70" t="s">
        <v>4838</v>
      </c>
      <c r="C3614" s="70" t="s">
        <v>23780</v>
      </c>
      <c r="D3614" s="71">
        <v>5.0279999999999996</v>
      </c>
      <c r="E3614" s="71">
        <v>83.898305100000002</v>
      </c>
    </row>
    <row r="3615" spans="1:5" x14ac:dyDescent="0.2">
      <c r="A3615" s="70" t="s">
        <v>23780</v>
      </c>
      <c r="B3615" s="70" t="s">
        <v>4838</v>
      </c>
      <c r="C3615" s="70" t="s">
        <v>23780</v>
      </c>
      <c r="D3615" s="71">
        <v>5.0279999999999996</v>
      </c>
      <c r="E3615" s="71">
        <v>74.795081999999994</v>
      </c>
    </row>
    <row r="3616" spans="1:5" x14ac:dyDescent="0.2">
      <c r="A3616" s="70" t="s">
        <v>4865</v>
      </c>
      <c r="B3616" s="70" t="s">
        <v>4864</v>
      </c>
      <c r="C3616" s="70" t="s">
        <v>4865</v>
      </c>
      <c r="D3616" s="71">
        <v>8.5489999999999995</v>
      </c>
      <c r="E3616" s="71">
        <v>89.204545499999995</v>
      </c>
    </row>
    <row r="3617" spans="1:5" x14ac:dyDescent="0.2">
      <c r="A3617" s="70" t="s">
        <v>4867</v>
      </c>
      <c r="B3617" s="70" t="s">
        <v>4866</v>
      </c>
      <c r="C3617" s="70" t="s">
        <v>4867</v>
      </c>
      <c r="D3617" s="71">
        <v>3.5779999999999998</v>
      </c>
      <c r="E3617" s="71">
        <v>68.079096000000007</v>
      </c>
    </row>
    <row r="3618" spans="1:5" x14ac:dyDescent="0.2">
      <c r="A3618" s="70" t="s">
        <v>4869</v>
      </c>
      <c r="B3618" s="70" t="s">
        <v>4868</v>
      </c>
      <c r="C3618" s="70" t="s">
        <v>4869</v>
      </c>
      <c r="D3618" s="71">
        <v>2.6949999999999998</v>
      </c>
      <c r="E3618" s="71">
        <v>65.294117600000007</v>
      </c>
    </row>
    <row r="3619" spans="1:5" x14ac:dyDescent="0.2">
      <c r="A3619" s="70" t="s">
        <v>4869</v>
      </c>
      <c r="B3619" s="70" t="s">
        <v>4868</v>
      </c>
      <c r="C3619" s="70" t="s">
        <v>4869</v>
      </c>
      <c r="D3619" s="71">
        <v>2.6949999999999998</v>
      </c>
      <c r="E3619" s="71">
        <v>35.450819699999997</v>
      </c>
    </row>
    <row r="3620" spans="1:5" x14ac:dyDescent="0.2">
      <c r="A3620" s="70" t="s">
        <v>4873</v>
      </c>
      <c r="B3620" s="70" t="s">
        <v>4872</v>
      </c>
      <c r="C3620" s="70" t="s">
        <v>4873</v>
      </c>
      <c r="D3620" s="71">
        <v>1.375</v>
      </c>
      <c r="E3620" s="71">
        <v>37.5</v>
      </c>
    </row>
    <row r="3621" spans="1:5" x14ac:dyDescent="0.2">
      <c r="A3621" s="70" t="s">
        <v>4873</v>
      </c>
      <c r="B3621" s="70" t="s">
        <v>4872</v>
      </c>
      <c r="C3621" s="70" t="s">
        <v>4873</v>
      </c>
      <c r="D3621" s="71">
        <v>1.375</v>
      </c>
      <c r="E3621" s="71">
        <v>19.677419400000002</v>
      </c>
    </row>
    <row r="3622" spans="1:5" x14ac:dyDescent="0.2">
      <c r="A3622" s="70" t="s">
        <v>4873</v>
      </c>
      <c r="B3622" s="70" t="s">
        <v>4872</v>
      </c>
      <c r="C3622" s="70" t="s">
        <v>4873</v>
      </c>
      <c r="D3622" s="71">
        <v>1.375</v>
      </c>
      <c r="E3622" s="71">
        <v>18.627451000000001</v>
      </c>
    </row>
    <row r="3623" spans="1:5" x14ac:dyDescent="0.2">
      <c r="A3623" s="70" t="s">
        <v>4875</v>
      </c>
      <c r="B3623" s="70" t="s">
        <v>4874</v>
      </c>
      <c r="C3623" s="70" t="s">
        <v>4875</v>
      </c>
      <c r="D3623" s="71">
        <v>1.7410000000000001</v>
      </c>
      <c r="E3623" s="71">
        <v>24.3421053</v>
      </c>
    </row>
    <row r="3624" spans="1:5" x14ac:dyDescent="0.2">
      <c r="A3624" s="70" t="s">
        <v>4875</v>
      </c>
      <c r="B3624" s="70" t="s">
        <v>4874</v>
      </c>
      <c r="C3624" s="70" t="s">
        <v>4875</v>
      </c>
      <c r="D3624" s="71">
        <v>1.7410000000000001</v>
      </c>
      <c r="E3624" s="71">
        <v>20.769230799999999</v>
      </c>
    </row>
    <row r="3625" spans="1:5" x14ac:dyDescent="0.2">
      <c r="A3625" s="70" t="s">
        <v>4877</v>
      </c>
      <c r="B3625" s="70" t="s">
        <v>4876</v>
      </c>
      <c r="C3625" s="70" t="s">
        <v>4877</v>
      </c>
      <c r="D3625" s="71">
        <v>1.109</v>
      </c>
      <c r="E3625" s="71">
        <v>13.9097744</v>
      </c>
    </row>
    <row r="3626" spans="1:5" x14ac:dyDescent="0.2">
      <c r="A3626" s="70" t="s">
        <v>4879</v>
      </c>
      <c r="B3626" s="70" t="s">
        <v>4878</v>
      </c>
      <c r="C3626" s="70" t="s">
        <v>4879</v>
      </c>
      <c r="D3626" s="71">
        <v>3.3679999999999999</v>
      </c>
      <c r="E3626" s="71">
        <v>50.316455699999999</v>
      </c>
    </row>
    <row r="3627" spans="1:5" x14ac:dyDescent="0.2">
      <c r="A3627" s="70" t="s">
        <v>4881</v>
      </c>
      <c r="B3627" s="70" t="s">
        <v>4880</v>
      </c>
      <c r="C3627" s="70" t="s">
        <v>4881</v>
      </c>
      <c r="D3627" s="71">
        <v>3.3959999999999999</v>
      </c>
      <c r="E3627" s="71">
        <v>90.659340700000001</v>
      </c>
    </row>
    <row r="3628" spans="1:5" x14ac:dyDescent="0.2">
      <c r="A3628" s="70" t="s">
        <v>4883</v>
      </c>
      <c r="B3628" s="70" t="s">
        <v>4882</v>
      </c>
      <c r="C3628" s="70" t="s">
        <v>4883</v>
      </c>
      <c r="D3628" s="71">
        <v>8.3130000000000006</v>
      </c>
      <c r="E3628" s="71">
        <v>97.311828000000006</v>
      </c>
    </row>
    <row r="3629" spans="1:5" x14ac:dyDescent="0.2">
      <c r="A3629" s="70" t="s">
        <v>4883</v>
      </c>
      <c r="B3629" s="70" t="s">
        <v>4882</v>
      </c>
      <c r="C3629" s="70" t="s">
        <v>4883</v>
      </c>
      <c r="D3629" s="71">
        <v>8.3130000000000006</v>
      </c>
      <c r="E3629" s="71">
        <v>92.222222200000004</v>
      </c>
    </row>
    <row r="3630" spans="1:5" x14ac:dyDescent="0.2">
      <c r="A3630" s="70" t="s">
        <v>4883</v>
      </c>
      <c r="B3630" s="70" t="s">
        <v>4882</v>
      </c>
      <c r="C3630" s="70" t="s">
        <v>4883</v>
      </c>
      <c r="D3630" s="71">
        <v>8.3130000000000006</v>
      </c>
      <c r="E3630" s="71">
        <v>90.189873399999996</v>
      </c>
    </row>
    <row r="3631" spans="1:5" x14ac:dyDescent="0.2">
      <c r="A3631" s="70" t="s">
        <v>24898</v>
      </c>
      <c r="B3631" s="70" t="s">
        <v>4884</v>
      </c>
      <c r="C3631" s="70" t="s">
        <v>24898</v>
      </c>
      <c r="D3631" s="71">
        <v>3.0230000000000001</v>
      </c>
      <c r="E3631" s="71">
        <v>59.803921600000002</v>
      </c>
    </row>
    <row r="3632" spans="1:5" x14ac:dyDescent="0.2">
      <c r="A3632" s="70" t="s">
        <v>4890</v>
      </c>
      <c r="B3632" s="70" t="s">
        <v>4889</v>
      </c>
      <c r="C3632" s="70" t="s">
        <v>4890</v>
      </c>
      <c r="D3632" s="71">
        <v>1.224</v>
      </c>
      <c r="E3632" s="71">
        <v>37.804878000000002</v>
      </c>
    </row>
    <row r="3633" spans="1:5" x14ac:dyDescent="0.2">
      <c r="A3633" s="70" t="s">
        <v>4890</v>
      </c>
      <c r="B3633" s="70" t="s">
        <v>4889</v>
      </c>
      <c r="C3633" s="70" t="s">
        <v>4890</v>
      </c>
      <c r="D3633" s="71">
        <v>1.224</v>
      </c>
      <c r="E3633" s="71">
        <v>5.1229507999999999</v>
      </c>
    </row>
    <row r="3634" spans="1:5" x14ac:dyDescent="0.2">
      <c r="A3634" s="70" t="s">
        <v>4892</v>
      </c>
      <c r="B3634" s="70" t="s">
        <v>4891</v>
      </c>
      <c r="C3634" s="70" t="s">
        <v>4892</v>
      </c>
      <c r="D3634" s="71">
        <v>2.8929999999999998</v>
      </c>
      <c r="E3634" s="71">
        <v>60.9375</v>
      </c>
    </row>
    <row r="3635" spans="1:5" x14ac:dyDescent="0.2">
      <c r="A3635" s="70" t="s">
        <v>4892</v>
      </c>
      <c r="B3635" s="70" t="s">
        <v>4891</v>
      </c>
      <c r="C3635" s="70" t="s">
        <v>4892</v>
      </c>
      <c r="D3635" s="71">
        <v>2.8929999999999998</v>
      </c>
      <c r="E3635" s="71">
        <v>56.617647099999999</v>
      </c>
    </row>
    <row r="3636" spans="1:5" x14ac:dyDescent="0.2">
      <c r="A3636" s="70" t="s">
        <v>4894</v>
      </c>
      <c r="B3636" s="70" t="s">
        <v>4893</v>
      </c>
      <c r="C3636" s="70" t="s">
        <v>4894</v>
      </c>
      <c r="D3636" s="71">
        <v>3.165</v>
      </c>
      <c r="E3636" s="71">
        <v>81.764705899999996</v>
      </c>
    </row>
    <row r="3637" spans="1:5" x14ac:dyDescent="0.2">
      <c r="A3637" s="70" t="s">
        <v>4894</v>
      </c>
      <c r="B3637" s="70" t="s">
        <v>4893</v>
      </c>
      <c r="C3637" s="70" t="s">
        <v>4894</v>
      </c>
      <c r="D3637" s="71">
        <v>3.165</v>
      </c>
      <c r="E3637" s="71">
        <v>81.097560999999999</v>
      </c>
    </row>
    <row r="3638" spans="1:5" x14ac:dyDescent="0.2">
      <c r="A3638" s="70" t="s">
        <v>4894</v>
      </c>
      <c r="B3638" s="70" t="s">
        <v>4893</v>
      </c>
      <c r="C3638" s="70" t="s">
        <v>4894</v>
      </c>
      <c r="D3638" s="71">
        <v>3.165</v>
      </c>
      <c r="E3638" s="71">
        <v>73.456790100000006</v>
      </c>
    </row>
    <row r="3639" spans="1:5" x14ac:dyDescent="0.2">
      <c r="A3639" s="70" t="s">
        <v>4888</v>
      </c>
      <c r="B3639" s="70" t="s">
        <v>4887</v>
      </c>
      <c r="C3639" s="70" t="s">
        <v>4888</v>
      </c>
      <c r="D3639" s="71">
        <v>6.6280000000000001</v>
      </c>
      <c r="E3639" s="71">
        <v>92.352941200000004</v>
      </c>
    </row>
    <row r="3640" spans="1:5" x14ac:dyDescent="0.2">
      <c r="A3640" s="70" t="s">
        <v>23781</v>
      </c>
      <c r="B3640" s="70" t="s">
        <v>23782</v>
      </c>
      <c r="C3640" s="70" t="s">
        <v>23781</v>
      </c>
      <c r="D3640" s="71">
        <v>3.3879999999999999</v>
      </c>
      <c r="E3640" s="71">
        <v>78.235294100000004</v>
      </c>
    </row>
    <row r="3641" spans="1:5" x14ac:dyDescent="0.2">
      <c r="A3641" s="70" t="s">
        <v>4896</v>
      </c>
      <c r="B3641" s="70" t="s">
        <v>4895</v>
      </c>
      <c r="C3641" s="70" t="s">
        <v>4896</v>
      </c>
      <c r="D3641" s="71">
        <v>0.94</v>
      </c>
      <c r="E3641" s="71">
        <v>18.965517200000001</v>
      </c>
    </row>
    <row r="3642" spans="1:5" x14ac:dyDescent="0.2">
      <c r="A3642" s="70" t="s">
        <v>4900</v>
      </c>
      <c r="B3642" s="70" t="s">
        <v>4899</v>
      </c>
      <c r="C3642" s="70" t="s">
        <v>4900</v>
      </c>
      <c r="D3642" s="71">
        <v>0.97499999999999998</v>
      </c>
      <c r="E3642" s="71">
        <v>54.812834199999998</v>
      </c>
    </row>
    <row r="3643" spans="1:5" x14ac:dyDescent="0.2">
      <c r="A3643" s="70" t="s">
        <v>4900</v>
      </c>
      <c r="B3643" s="70" t="s">
        <v>4899</v>
      </c>
      <c r="C3643" s="70" t="s">
        <v>4900</v>
      </c>
      <c r="D3643" s="71">
        <v>0.97499999999999998</v>
      </c>
      <c r="E3643" s="71">
        <v>15.441176499999999</v>
      </c>
    </row>
    <row r="3644" spans="1:5" x14ac:dyDescent="0.2">
      <c r="A3644" s="70" t="s">
        <v>4900</v>
      </c>
      <c r="B3644" s="70" t="s">
        <v>4899</v>
      </c>
      <c r="C3644" s="70" t="s">
        <v>4900</v>
      </c>
      <c r="D3644" s="71">
        <v>0.97499999999999998</v>
      </c>
      <c r="E3644" s="71">
        <v>12.962963</v>
      </c>
    </row>
    <row r="3645" spans="1:5" x14ac:dyDescent="0.2">
      <c r="A3645" s="70" t="s">
        <v>4904</v>
      </c>
      <c r="B3645" s="70" t="s">
        <v>4903</v>
      </c>
      <c r="C3645" s="70" t="s">
        <v>4904</v>
      </c>
      <c r="D3645" s="71">
        <v>3.55</v>
      </c>
      <c r="E3645" s="71">
        <v>55.942622999999998</v>
      </c>
    </row>
    <row r="3646" spans="1:5" x14ac:dyDescent="0.2">
      <c r="A3646" s="70" t="s">
        <v>4761</v>
      </c>
      <c r="B3646" s="70" t="s">
        <v>4760</v>
      </c>
      <c r="C3646" s="70" t="s">
        <v>4761</v>
      </c>
      <c r="D3646" s="71">
        <v>2.298</v>
      </c>
      <c r="E3646" s="71">
        <v>38.815789500000001</v>
      </c>
    </row>
    <row r="3647" spans="1:5" x14ac:dyDescent="0.2">
      <c r="A3647" s="70" t="s">
        <v>4761</v>
      </c>
      <c r="B3647" s="70" t="s">
        <v>4760</v>
      </c>
      <c r="C3647" s="70" t="s">
        <v>4761</v>
      </c>
      <c r="D3647" s="71">
        <v>2.298</v>
      </c>
      <c r="E3647" s="71">
        <v>25.204917999999999</v>
      </c>
    </row>
    <row r="3648" spans="1:5" x14ac:dyDescent="0.2">
      <c r="A3648" s="70" t="s">
        <v>23783</v>
      </c>
      <c r="B3648" s="70" t="s">
        <v>23784</v>
      </c>
      <c r="C3648" s="70" t="s">
        <v>23783</v>
      </c>
      <c r="D3648" s="71">
        <v>1.1719999999999999</v>
      </c>
      <c r="E3648" s="71">
        <v>25.862069000000002</v>
      </c>
    </row>
    <row r="3649" spans="1:5" x14ac:dyDescent="0.2">
      <c r="A3649" s="70" t="s">
        <v>4906</v>
      </c>
      <c r="B3649" s="70" t="s">
        <v>4905</v>
      </c>
      <c r="C3649" s="70" t="s">
        <v>4906</v>
      </c>
      <c r="D3649" s="71">
        <v>1.883</v>
      </c>
      <c r="E3649" s="71">
        <v>53.030303000000004</v>
      </c>
    </row>
    <row r="3650" spans="1:5" x14ac:dyDescent="0.2">
      <c r="A3650" s="70" t="s">
        <v>24899</v>
      </c>
      <c r="B3650" s="70" t="s">
        <v>23785</v>
      </c>
      <c r="C3650" s="70" t="s">
        <v>13887</v>
      </c>
      <c r="D3650" s="71">
        <v>2.133</v>
      </c>
      <c r="E3650" s="71">
        <v>21.1065574</v>
      </c>
    </row>
    <row r="3651" spans="1:5" x14ac:dyDescent="0.2">
      <c r="A3651" s="70" t="s">
        <v>4908</v>
      </c>
      <c r="B3651" s="70" t="s">
        <v>4907</v>
      </c>
      <c r="C3651" s="70" t="s">
        <v>4908</v>
      </c>
      <c r="D3651" s="71">
        <v>7.117</v>
      </c>
      <c r="E3651" s="71">
        <v>96.236559099999994</v>
      </c>
    </row>
    <row r="3652" spans="1:5" x14ac:dyDescent="0.2">
      <c r="A3652" s="70" t="s">
        <v>4908</v>
      </c>
      <c r="B3652" s="70" t="s">
        <v>4907</v>
      </c>
      <c r="C3652" s="70" t="s">
        <v>4908</v>
      </c>
      <c r="D3652" s="71">
        <v>7.117</v>
      </c>
      <c r="E3652" s="71">
        <v>89.259259299999997</v>
      </c>
    </row>
    <row r="3653" spans="1:5" x14ac:dyDescent="0.2">
      <c r="A3653" s="70" t="s">
        <v>4910</v>
      </c>
      <c r="B3653" s="70" t="s">
        <v>4909</v>
      </c>
      <c r="C3653" s="70" t="s">
        <v>4910</v>
      </c>
      <c r="D3653" s="71">
        <v>22.556000000000001</v>
      </c>
      <c r="E3653" s="71">
        <v>98.888888899999998</v>
      </c>
    </row>
    <row r="3654" spans="1:5" x14ac:dyDescent="0.2">
      <c r="A3654" s="70" t="s">
        <v>4912</v>
      </c>
      <c r="B3654" s="70" t="s">
        <v>4911</v>
      </c>
      <c r="C3654" s="70" t="s">
        <v>4912</v>
      </c>
      <c r="D3654" s="71">
        <v>0.99099999999999999</v>
      </c>
      <c r="E3654" s="71">
        <v>11.1764706</v>
      </c>
    </row>
    <row r="3655" spans="1:5" x14ac:dyDescent="0.2">
      <c r="A3655" s="70" t="s">
        <v>4914</v>
      </c>
      <c r="B3655" s="70" t="s">
        <v>4913</v>
      </c>
      <c r="C3655" s="70" t="s">
        <v>4914</v>
      </c>
      <c r="D3655" s="71">
        <v>1.53</v>
      </c>
      <c r="E3655" s="71">
        <v>36.428571400000003</v>
      </c>
    </row>
    <row r="3656" spans="1:5" x14ac:dyDescent="0.2">
      <c r="A3656" s="70" t="s">
        <v>4914</v>
      </c>
      <c r="B3656" s="70" t="s">
        <v>4913</v>
      </c>
      <c r="C3656" s="70" t="s">
        <v>4914</v>
      </c>
      <c r="D3656" s="71">
        <v>1.53</v>
      </c>
      <c r="E3656" s="71">
        <v>18.382352900000001</v>
      </c>
    </row>
    <row r="3657" spans="1:5" x14ac:dyDescent="0.2">
      <c r="A3657" s="70" t="s">
        <v>4916</v>
      </c>
      <c r="B3657" s="70" t="s">
        <v>4915</v>
      </c>
      <c r="C3657" s="70" t="s">
        <v>4916</v>
      </c>
      <c r="D3657" s="71">
        <v>1.103</v>
      </c>
      <c r="E3657" s="71">
        <v>21.1538462</v>
      </c>
    </row>
    <row r="3658" spans="1:5" x14ac:dyDescent="0.2">
      <c r="A3658" s="70" t="s">
        <v>4916</v>
      </c>
      <c r="B3658" s="70" t="s">
        <v>4915</v>
      </c>
      <c r="C3658" s="70" t="s">
        <v>4916</v>
      </c>
      <c r="D3658" s="71">
        <v>1.103</v>
      </c>
      <c r="E3658" s="71">
        <v>9.5588235000000008</v>
      </c>
    </row>
    <row r="3659" spans="1:5" x14ac:dyDescent="0.2">
      <c r="A3659" s="70" t="s">
        <v>4918</v>
      </c>
      <c r="B3659" s="70" t="s">
        <v>4917</v>
      </c>
      <c r="C3659" s="70" t="s">
        <v>4918</v>
      </c>
      <c r="D3659" s="71">
        <v>1.2949999999999999</v>
      </c>
      <c r="E3659" s="71">
        <v>13.480392200000001</v>
      </c>
    </row>
    <row r="3660" spans="1:5" x14ac:dyDescent="0.2">
      <c r="A3660" s="70" t="s">
        <v>4918</v>
      </c>
      <c r="B3660" s="70" t="s">
        <v>4917</v>
      </c>
      <c r="C3660" s="70" t="s">
        <v>4918</v>
      </c>
      <c r="D3660" s="71">
        <v>1.2949999999999999</v>
      </c>
      <c r="E3660" s="71">
        <v>11.6666667</v>
      </c>
    </row>
    <row r="3661" spans="1:5" x14ac:dyDescent="0.2">
      <c r="A3661" s="70" t="s">
        <v>4920</v>
      </c>
      <c r="B3661" s="70" t="s">
        <v>4919</v>
      </c>
      <c r="C3661" s="70" t="s">
        <v>4920</v>
      </c>
      <c r="D3661" s="71">
        <v>3.214</v>
      </c>
      <c r="E3661" s="71">
        <v>65.441176499999997</v>
      </c>
    </row>
    <row r="3662" spans="1:5" x14ac:dyDescent="0.2">
      <c r="A3662" s="70" t="s">
        <v>4920</v>
      </c>
      <c r="B3662" s="70" t="s">
        <v>4919</v>
      </c>
      <c r="C3662" s="70" t="s">
        <v>4920</v>
      </c>
      <c r="D3662" s="71">
        <v>3.214</v>
      </c>
      <c r="E3662" s="71">
        <v>56.273062699999997</v>
      </c>
    </row>
    <row r="3663" spans="1:5" x14ac:dyDescent="0.2">
      <c r="A3663" s="70" t="s">
        <v>4922</v>
      </c>
      <c r="B3663" s="70" t="s">
        <v>4921</v>
      </c>
      <c r="C3663" s="70" t="s">
        <v>4922</v>
      </c>
      <c r="D3663" s="71">
        <v>2.2320000000000002</v>
      </c>
      <c r="E3663" s="71">
        <v>60.687022900000002</v>
      </c>
    </row>
    <row r="3664" spans="1:5" x14ac:dyDescent="0.2">
      <c r="A3664" s="70" t="s">
        <v>4922</v>
      </c>
      <c r="B3664" s="70" t="s">
        <v>4921</v>
      </c>
      <c r="C3664" s="70" t="s">
        <v>4922</v>
      </c>
      <c r="D3664" s="71">
        <v>2.2320000000000002</v>
      </c>
      <c r="E3664" s="71">
        <v>52.597402600000002</v>
      </c>
    </row>
    <row r="3665" spans="1:5" x14ac:dyDescent="0.2">
      <c r="A3665" s="70" t="s">
        <v>4922</v>
      </c>
      <c r="B3665" s="70" t="s">
        <v>4921</v>
      </c>
      <c r="C3665" s="70" t="s">
        <v>4922</v>
      </c>
      <c r="D3665" s="71">
        <v>2.2320000000000002</v>
      </c>
      <c r="E3665" s="71">
        <v>37.990196099999999</v>
      </c>
    </row>
    <row r="3666" spans="1:5" x14ac:dyDescent="0.2">
      <c r="A3666" s="70" t="s">
        <v>4924</v>
      </c>
      <c r="B3666" s="70" t="s">
        <v>4923</v>
      </c>
      <c r="C3666" s="70" t="s">
        <v>4924</v>
      </c>
      <c r="D3666" s="71">
        <v>3.1829999999999998</v>
      </c>
      <c r="E3666" s="71">
        <v>73.308270699999994</v>
      </c>
    </row>
    <row r="3667" spans="1:5" x14ac:dyDescent="0.2">
      <c r="A3667" s="70" t="s">
        <v>4924</v>
      </c>
      <c r="B3667" s="70" t="s">
        <v>4923</v>
      </c>
      <c r="C3667" s="70" t="s">
        <v>4924</v>
      </c>
      <c r="D3667" s="71">
        <v>3.1829999999999998</v>
      </c>
      <c r="E3667" s="71">
        <v>64.4607843</v>
      </c>
    </row>
    <row r="3668" spans="1:5" x14ac:dyDescent="0.2">
      <c r="A3668" s="70" t="s">
        <v>4926</v>
      </c>
      <c r="B3668" s="70" t="s">
        <v>4925</v>
      </c>
      <c r="C3668" s="70" t="s">
        <v>4926</v>
      </c>
      <c r="D3668" s="71">
        <v>6.5869999999999997</v>
      </c>
      <c r="E3668" s="71">
        <v>95.112781999999996</v>
      </c>
    </row>
    <row r="3669" spans="1:5" x14ac:dyDescent="0.2">
      <c r="A3669" s="70" t="s">
        <v>4930</v>
      </c>
      <c r="B3669" s="70" t="s">
        <v>4929</v>
      </c>
      <c r="C3669" s="70" t="s">
        <v>4930</v>
      </c>
      <c r="D3669" s="71">
        <v>0.82899999999999996</v>
      </c>
      <c r="E3669" s="71">
        <v>16.6666667</v>
      </c>
    </row>
    <row r="3670" spans="1:5" x14ac:dyDescent="0.2">
      <c r="A3670" s="70" t="s">
        <v>4928</v>
      </c>
      <c r="B3670" s="70" t="s">
        <v>4927</v>
      </c>
      <c r="C3670" s="70" t="s">
        <v>4928</v>
      </c>
      <c r="D3670" s="71">
        <v>1.538</v>
      </c>
      <c r="E3670" s="71">
        <v>58.943089399999998</v>
      </c>
    </row>
    <row r="3671" spans="1:5" x14ac:dyDescent="0.2">
      <c r="A3671" s="70" t="s">
        <v>4932</v>
      </c>
      <c r="B3671" s="70" t="s">
        <v>4931</v>
      </c>
      <c r="C3671" s="70" t="s">
        <v>4932</v>
      </c>
      <c r="D3671" s="71">
        <v>6.36</v>
      </c>
      <c r="E3671" s="71">
        <v>90.449438200000003</v>
      </c>
    </row>
    <row r="3672" spans="1:5" x14ac:dyDescent="0.2">
      <c r="A3672" s="70" t="s">
        <v>4934</v>
      </c>
      <c r="B3672" s="70" t="s">
        <v>4933</v>
      </c>
      <c r="C3672" s="70" t="s">
        <v>4934</v>
      </c>
      <c r="D3672" s="71">
        <v>1.49</v>
      </c>
      <c r="E3672" s="71">
        <v>21.341463399999999</v>
      </c>
    </row>
    <row r="3673" spans="1:5" x14ac:dyDescent="0.2">
      <c r="A3673" s="70" t="s">
        <v>4936</v>
      </c>
      <c r="B3673" s="70" t="s">
        <v>4935</v>
      </c>
      <c r="C3673" s="70" t="s">
        <v>4936</v>
      </c>
      <c r="D3673" s="71">
        <v>3.113</v>
      </c>
      <c r="E3673" s="71">
        <v>46.516393399999998</v>
      </c>
    </row>
    <row r="3674" spans="1:5" x14ac:dyDescent="0.2">
      <c r="A3674" s="70" t="s">
        <v>4938</v>
      </c>
      <c r="B3674" s="70" t="s">
        <v>4937</v>
      </c>
      <c r="C3674" s="70" t="s">
        <v>4938</v>
      </c>
      <c r="D3674" s="71">
        <v>3.7229999999999999</v>
      </c>
      <c r="E3674" s="71">
        <v>91.758241799999993</v>
      </c>
    </row>
    <row r="3675" spans="1:5" x14ac:dyDescent="0.2">
      <c r="A3675" s="70" t="s">
        <v>4938</v>
      </c>
      <c r="B3675" s="70" t="s">
        <v>4937</v>
      </c>
      <c r="C3675" s="70" t="s">
        <v>4938</v>
      </c>
      <c r="D3675" s="71">
        <v>3.7229999999999999</v>
      </c>
      <c r="E3675" s="71">
        <v>76.436781600000003</v>
      </c>
    </row>
    <row r="3676" spans="1:5" x14ac:dyDescent="0.2">
      <c r="A3676" s="70" t="s">
        <v>4940</v>
      </c>
      <c r="B3676" s="70" t="s">
        <v>4939</v>
      </c>
      <c r="C3676" s="70" t="s">
        <v>4940</v>
      </c>
      <c r="D3676" s="71">
        <v>2.8119999999999998</v>
      </c>
      <c r="E3676" s="71">
        <v>84.065934100000007</v>
      </c>
    </row>
    <row r="3677" spans="1:5" x14ac:dyDescent="0.2">
      <c r="A3677" s="70" t="s">
        <v>4942</v>
      </c>
      <c r="B3677" s="70" t="s">
        <v>4941</v>
      </c>
      <c r="C3677" s="70" t="s">
        <v>4942</v>
      </c>
      <c r="D3677" s="71">
        <v>4.3289999999999997</v>
      </c>
      <c r="E3677" s="71">
        <v>94.5121951</v>
      </c>
    </row>
    <row r="3678" spans="1:5" x14ac:dyDescent="0.2">
      <c r="A3678" s="70" t="s">
        <v>4942</v>
      </c>
      <c r="B3678" s="70" t="s">
        <v>4941</v>
      </c>
      <c r="C3678" s="70" t="s">
        <v>4942</v>
      </c>
      <c r="D3678" s="71">
        <v>4.3289999999999997</v>
      </c>
      <c r="E3678" s="71">
        <v>91.666666699999993</v>
      </c>
    </row>
    <row r="3679" spans="1:5" x14ac:dyDescent="0.2">
      <c r="A3679" s="70" t="s">
        <v>4944</v>
      </c>
      <c r="B3679" s="70" t="s">
        <v>4943</v>
      </c>
      <c r="C3679" s="70" t="s">
        <v>4944</v>
      </c>
      <c r="D3679" s="71">
        <v>2.1970000000000001</v>
      </c>
      <c r="E3679" s="71">
        <v>70.238095200000004</v>
      </c>
    </row>
    <row r="3680" spans="1:5" x14ac:dyDescent="0.2">
      <c r="A3680" s="70" t="s">
        <v>4946</v>
      </c>
      <c r="B3680" s="70" t="s">
        <v>4945</v>
      </c>
      <c r="C3680" s="70" t="s">
        <v>4946</v>
      </c>
      <c r="D3680" s="71">
        <v>1.026</v>
      </c>
      <c r="E3680" s="71">
        <v>16.015625</v>
      </c>
    </row>
    <row r="3681" spans="1:5" x14ac:dyDescent="0.2">
      <c r="A3681" s="70" t="s">
        <v>4952</v>
      </c>
      <c r="B3681" s="70" t="s">
        <v>4951</v>
      </c>
      <c r="C3681" s="70" t="s">
        <v>4952</v>
      </c>
      <c r="D3681" s="71">
        <v>4.6040000000000001</v>
      </c>
      <c r="E3681" s="71">
        <v>85.370370399999999</v>
      </c>
    </row>
    <row r="3682" spans="1:5" x14ac:dyDescent="0.2">
      <c r="A3682" s="70" t="s">
        <v>4954</v>
      </c>
      <c r="B3682" s="70" t="s">
        <v>4953</v>
      </c>
      <c r="C3682" s="70" t="s">
        <v>4954</v>
      </c>
      <c r="D3682" s="71">
        <v>6.5650000000000004</v>
      </c>
      <c r="E3682" s="71">
        <v>94.259259299999997</v>
      </c>
    </row>
    <row r="3683" spans="1:5" x14ac:dyDescent="0.2">
      <c r="A3683" s="70" t="s">
        <v>4950</v>
      </c>
      <c r="B3683" s="70" t="s">
        <v>4949</v>
      </c>
      <c r="C3683" s="70" t="s">
        <v>4950</v>
      </c>
      <c r="D3683" s="71">
        <v>1.903</v>
      </c>
      <c r="E3683" s="71">
        <v>25.7407407</v>
      </c>
    </row>
    <row r="3684" spans="1:5" x14ac:dyDescent="0.2">
      <c r="A3684" s="70" t="s">
        <v>4956</v>
      </c>
      <c r="B3684" s="70" t="s">
        <v>4955</v>
      </c>
      <c r="C3684" s="70" t="s">
        <v>4956</v>
      </c>
      <c r="D3684" s="71">
        <v>1.704</v>
      </c>
      <c r="E3684" s="71">
        <v>25.308641999999999</v>
      </c>
    </row>
    <row r="3685" spans="1:5" x14ac:dyDescent="0.2">
      <c r="A3685" s="70" t="s">
        <v>4962</v>
      </c>
      <c r="B3685" s="70" t="s">
        <v>4961</v>
      </c>
      <c r="C3685" s="70" t="s">
        <v>4962</v>
      </c>
      <c r="D3685" s="71">
        <v>2.5680000000000001</v>
      </c>
      <c r="E3685" s="71">
        <v>48.701298700000002</v>
      </c>
    </row>
    <row r="3686" spans="1:5" x14ac:dyDescent="0.2">
      <c r="A3686" s="70" t="s">
        <v>23786</v>
      </c>
      <c r="B3686" s="70" t="s">
        <v>23787</v>
      </c>
      <c r="C3686" s="70" t="s">
        <v>23786</v>
      </c>
      <c r="D3686" s="71">
        <v>5.415</v>
      </c>
      <c r="E3686" s="71">
        <v>95.801526699999997</v>
      </c>
    </row>
    <row r="3687" spans="1:5" x14ac:dyDescent="0.2">
      <c r="A3687" s="70" t="s">
        <v>23786</v>
      </c>
      <c r="B3687" s="70" t="s">
        <v>23787</v>
      </c>
      <c r="C3687" s="70" t="s">
        <v>23786</v>
      </c>
      <c r="D3687" s="71">
        <v>5.415</v>
      </c>
      <c r="E3687" s="71">
        <v>88.709677400000004</v>
      </c>
    </row>
    <row r="3688" spans="1:5" x14ac:dyDescent="0.2">
      <c r="A3688" s="70" t="s">
        <v>4970</v>
      </c>
      <c r="B3688" s="70" t="s">
        <v>4969</v>
      </c>
      <c r="C3688" s="70" t="s">
        <v>4970</v>
      </c>
      <c r="D3688" s="71">
        <v>1.333</v>
      </c>
      <c r="E3688" s="71">
        <v>31.6793893</v>
      </c>
    </row>
    <row r="3689" spans="1:5" x14ac:dyDescent="0.2">
      <c r="A3689" s="70" t="s">
        <v>4970</v>
      </c>
      <c r="B3689" s="70" t="s">
        <v>4969</v>
      </c>
      <c r="C3689" s="70" t="s">
        <v>4970</v>
      </c>
      <c r="D3689" s="71">
        <v>1.333</v>
      </c>
      <c r="E3689" s="71">
        <v>21.428571399999999</v>
      </c>
    </row>
    <row r="3690" spans="1:5" x14ac:dyDescent="0.2">
      <c r="A3690" s="70" t="s">
        <v>4964</v>
      </c>
      <c r="B3690" s="70" t="s">
        <v>4963</v>
      </c>
      <c r="C3690" s="70" t="s">
        <v>4964</v>
      </c>
      <c r="D3690" s="71">
        <v>2.4769999999999999</v>
      </c>
      <c r="E3690" s="71">
        <v>62.2137405</v>
      </c>
    </row>
    <row r="3691" spans="1:5" x14ac:dyDescent="0.2">
      <c r="A3691" s="70" t="s">
        <v>4966</v>
      </c>
      <c r="B3691" s="70" t="s">
        <v>4965</v>
      </c>
      <c r="C3691" s="70" t="s">
        <v>4966</v>
      </c>
      <c r="D3691" s="71">
        <v>10.255000000000001</v>
      </c>
      <c r="E3691" s="71">
        <v>98.854961799999998</v>
      </c>
    </row>
    <row r="3692" spans="1:5" x14ac:dyDescent="0.2">
      <c r="A3692" s="70" t="s">
        <v>4968</v>
      </c>
      <c r="B3692" s="70" t="s">
        <v>4967</v>
      </c>
      <c r="C3692" s="70" t="s">
        <v>4968</v>
      </c>
      <c r="D3692" s="71">
        <v>5.5410000000000004</v>
      </c>
      <c r="E3692" s="71">
        <v>96.564885500000003</v>
      </c>
    </row>
    <row r="3693" spans="1:5" x14ac:dyDescent="0.2">
      <c r="A3693" s="70" t="s">
        <v>4972</v>
      </c>
      <c r="B3693" s="70" t="s">
        <v>4971</v>
      </c>
      <c r="C3693" s="70" t="s">
        <v>4972</v>
      </c>
      <c r="D3693" s="71">
        <v>2.5670000000000002</v>
      </c>
      <c r="E3693" s="71">
        <v>44.629629600000001</v>
      </c>
    </row>
    <row r="3694" spans="1:5" x14ac:dyDescent="0.2">
      <c r="A3694" s="70" t="s">
        <v>4972</v>
      </c>
      <c r="B3694" s="70" t="s">
        <v>4971</v>
      </c>
      <c r="C3694" s="70" t="s">
        <v>4972</v>
      </c>
      <c r="D3694" s="71">
        <v>2.5670000000000002</v>
      </c>
      <c r="E3694" s="71">
        <v>36.346863499999998</v>
      </c>
    </row>
    <row r="3695" spans="1:5" x14ac:dyDescent="0.2">
      <c r="A3695" s="70" t="s">
        <v>4974</v>
      </c>
      <c r="B3695" s="70" t="s">
        <v>4973</v>
      </c>
      <c r="C3695" s="70" t="s">
        <v>4974</v>
      </c>
      <c r="D3695" s="71">
        <v>2.1179999999999999</v>
      </c>
      <c r="E3695" s="71">
        <v>44.736842099999997</v>
      </c>
    </row>
    <row r="3696" spans="1:5" x14ac:dyDescent="0.2">
      <c r="A3696" s="70" t="s">
        <v>4976</v>
      </c>
      <c r="B3696" s="70" t="s">
        <v>4975</v>
      </c>
      <c r="C3696" s="70" t="s">
        <v>4976</v>
      </c>
      <c r="D3696" s="71">
        <v>2.5990000000000002</v>
      </c>
      <c r="E3696" s="71">
        <v>81.617647099999999</v>
      </c>
    </row>
    <row r="3697" spans="1:5" x14ac:dyDescent="0.2">
      <c r="A3697" s="70" t="s">
        <v>4978</v>
      </c>
      <c r="B3697" s="70" t="s">
        <v>4977</v>
      </c>
      <c r="C3697" s="70" t="s">
        <v>4978</v>
      </c>
      <c r="D3697" s="71">
        <v>5.2679999999999998</v>
      </c>
      <c r="E3697" s="71">
        <v>82.971014499999995</v>
      </c>
    </row>
    <row r="3698" spans="1:5" x14ac:dyDescent="0.2">
      <c r="A3698" s="70" t="s">
        <v>4982</v>
      </c>
      <c r="B3698" s="70" t="s">
        <v>4981</v>
      </c>
      <c r="C3698" s="70" t="s">
        <v>4982</v>
      </c>
      <c r="D3698" s="71">
        <v>1.514</v>
      </c>
      <c r="E3698" s="71">
        <v>11.71875</v>
      </c>
    </row>
    <row r="3699" spans="1:5" x14ac:dyDescent="0.2">
      <c r="A3699" s="70" t="s">
        <v>4984</v>
      </c>
      <c r="B3699" s="70" t="s">
        <v>4983</v>
      </c>
      <c r="C3699" s="70" t="s">
        <v>4984</v>
      </c>
      <c r="D3699" s="71">
        <v>6.4370000000000003</v>
      </c>
      <c r="E3699" s="71">
        <v>87.5</v>
      </c>
    </row>
    <row r="3700" spans="1:5" x14ac:dyDescent="0.2">
      <c r="A3700" s="70" t="s">
        <v>4984</v>
      </c>
      <c r="B3700" s="70" t="s">
        <v>4983</v>
      </c>
      <c r="C3700" s="70" t="s">
        <v>4984</v>
      </c>
      <c r="D3700" s="71">
        <v>6.4370000000000003</v>
      </c>
      <c r="E3700" s="71">
        <v>83.8607595</v>
      </c>
    </row>
    <row r="3701" spans="1:5" x14ac:dyDescent="0.2">
      <c r="A3701" s="70" t="s">
        <v>4986</v>
      </c>
      <c r="B3701" s="70" t="s">
        <v>4985</v>
      </c>
      <c r="C3701" s="70" t="s">
        <v>4986</v>
      </c>
      <c r="D3701" s="71">
        <v>2.3940000000000001</v>
      </c>
      <c r="E3701" s="71">
        <v>39.0625</v>
      </c>
    </row>
    <row r="3702" spans="1:5" x14ac:dyDescent="0.2">
      <c r="A3702" s="70" t="s">
        <v>24900</v>
      </c>
      <c r="B3702" s="70" t="s">
        <v>23788</v>
      </c>
      <c r="C3702" s="70" t="s">
        <v>13887</v>
      </c>
      <c r="D3702" s="71">
        <v>2.048</v>
      </c>
      <c r="E3702" s="71">
        <v>18.647541</v>
      </c>
    </row>
    <row r="3703" spans="1:5" x14ac:dyDescent="0.2">
      <c r="A3703" s="70" t="s">
        <v>4990</v>
      </c>
      <c r="B3703" s="70" t="s">
        <v>4989</v>
      </c>
      <c r="C3703" s="70" t="s">
        <v>4990</v>
      </c>
      <c r="D3703" s="71">
        <v>5.2229999999999999</v>
      </c>
      <c r="E3703" s="71">
        <v>82.971014499999995</v>
      </c>
    </row>
    <row r="3704" spans="1:5" x14ac:dyDescent="0.2">
      <c r="A3704" s="70" t="s">
        <v>4992</v>
      </c>
      <c r="B3704" s="70" t="s">
        <v>4991</v>
      </c>
      <c r="C3704" s="70" t="s">
        <v>4992</v>
      </c>
      <c r="D3704" s="71">
        <v>1.7130000000000001</v>
      </c>
      <c r="E3704" s="71">
        <v>68.699186999999995</v>
      </c>
    </row>
    <row r="3705" spans="1:5" x14ac:dyDescent="0.2">
      <c r="A3705" s="70" t="s">
        <v>4994</v>
      </c>
      <c r="B3705" s="70" t="s">
        <v>4993</v>
      </c>
      <c r="C3705" s="70" t="s">
        <v>4994</v>
      </c>
      <c r="D3705" s="71">
        <v>0.83599999999999997</v>
      </c>
      <c r="E3705" s="71">
        <v>23.863636400000001</v>
      </c>
    </row>
    <row r="3706" spans="1:5" x14ac:dyDescent="0.2">
      <c r="A3706" s="70" t="s">
        <v>4996</v>
      </c>
      <c r="B3706" s="70" t="s">
        <v>4995</v>
      </c>
      <c r="C3706" s="70" t="s">
        <v>4996</v>
      </c>
      <c r="D3706" s="71">
        <v>1.5940000000000001</v>
      </c>
      <c r="E3706" s="71">
        <v>35.975609800000001</v>
      </c>
    </row>
    <row r="3707" spans="1:5" x14ac:dyDescent="0.2">
      <c r="A3707" s="70" t="s">
        <v>4996</v>
      </c>
      <c r="B3707" s="70" t="s">
        <v>4995</v>
      </c>
      <c r="C3707" s="70" t="s">
        <v>4996</v>
      </c>
      <c r="D3707" s="71">
        <v>1.5940000000000001</v>
      </c>
      <c r="E3707" s="71">
        <v>19.8529412</v>
      </c>
    </row>
    <row r="3708" spans="1:5" x14ac:dyDescent="0.2">
      <c r="A3708" s="70" t="s">
        <v>5000</v>
      </c>
      <c r="B3708" s="70" t="s">
        <v>4999</v>
      </c>
      <c r="C3708" s="70" t="s">
        <v>5000</v>
      </c>
      <c r="D3708" s="71">
        <v>3.1190000000000002</v>
      </c>
      <c r="E3708" s="71">
        <v>61.6666667</v>
      </c>
    </row>
    <row r="3709" spans="1:5" x14ac:dyDescent="0.2">
      <c r="A3709" s="70" t="s">
        <v>5002</v>
      </c>
      <c r="B3709" s="70" t="s">
        <v>5001</v>
      </c>
      <c r="C3709" s="70" t="s">
        <v>5002</v>
      </c>
      <c r="D3709" s="71">
        <v>3.6589999999999998</v>
      </c>
      <c r="E3709" s="71">
        <v>80.978260899999995</v>
      </c>
    </row>
    <row r="3710" spans="1:5" x14ac:dyDescent="0.2">
      <c r="A3710" s="70" t="s">
        <v>5009</v>
      </c>
      <c r="B3710" s="70" t="s">
        <v>5008</v>
      </c>
      <c r="C3710" s="70" t="s">
        <v>5009</v>
      </c>
      <c r="D3710" s="71">
        <v>1.665</v>
      </c>
      <c r="E3710" s="71">
        <v>40.714285699999998</v>
      </c>
    </row>
    <row r="3711" spans="1:5" x14ac:dyDescent="0.2">
      <c r="A3711" s="70" t="s">
        <v>5009</v>
      </c>
      <c r="B3711" s="70" t="s">
        <v>5008</v>
      </c>
      <c r="C3711" s="70" t="s">
        <v>5009</v>
      </c>
      <c r="D3711" s="71">
        <v>1.665</v>
      </c>
      <c r="E3711" s="71">
        <v>35.4166667</v>
      </c>
    </row>
    <row r="3712" spans="1:5" x14ac:dyDescent="0.2">
      <c r="A3712" s="70" t="s">
        <v>5011</v>
      </c>
      <c r="B3712" s="70" t="s">
        <v>5010</v>
      </c>
      <c r="C3712" s="70" t="s">
        <v>5011</v>
      </c>
      <c r="D3712" s="71">
        <v>2.4620000000000002</v>
      </c>
      <c r="E3712" s="71">
        <v>40.217391300000003</v>
      </c>
    </row>
    <row r="3713" spans="1:5" x14ac:dyDescent="0.2">
      <c r="A3713" s="70" t="s">
        <v>5013</v>
      </c>
      <c r="B3713" s="70" t="s">
        <v>5012</v>
      </c>
      <c r="C3713" s="70" t="s">
        <v>5013</v>
      </c>
      <c r="D3713" s="71">
        <v>1.4350000000000001</v>
      </c>
      <c r="E3713" s="71">
        <v>42.121212100000001</v>
      </c>
    </row>
    <row r="3714" spans="1:5" x14ac:dyDescent="0.2">
      <c r="A3714" s="70" t="s">
        <v>4980</v>
      </c>
      <c r="B3714" s="70" t="s">
        <v>4979</v>
      </c>
      <c r="C3714" s="70" t="s">
        <v>4980</v>
      </c>
      <c r="D3714" s="71">
        <v>2.718</v>
      </c>
      <c r="E3714" s="71">
        <v>33.5227273</v>
      </c>
    </row>
    <row r="3715" spans="1:5" x14ac:dyDescent="0.2">
      <c r="A3715" s="70" t="s">
        <v>4815</v>
      </c>
      <c r="B3715" s="70" t="s">
        <v>4814</v>
      </c>
      <c r="C3715" s="70" t="s">
        <v>4815</v>
      </c>
      <c r="D3715" s="71">
        <v>2.6669999999999998</v>
      </c>
      <c r="E3715" s="71">
        <v>47.65625</v>
      </c>
    </row>
    <row r="3716" spans="1:5" x14ac:dyDescent="0.2">
      <c r="A3716" s="70" t="s">
        <v>4823</v>
      </c>
      <c r="B3716" s="70" t="s">
        <v>4822</v>
      </c>
      <c r="C3716" s="70" t="s">
        <v>4823</v>
      </c>
      <c r="D3716" s="71">
        <v>1.798</v>
      </c>
      <c r="E3716" s="71">
        <v>44.047618999999997</v>
      </c>
    </row>
    <row r="3717" spans="1:5" x14ac:dyDescent="0.2">
      <c r="A3717" s="70" t="s">
        <v>4823</v>
      </c>
      <c r="B3717" s="70" t="s">
        <v>4822</v>
      </c>
      <c r="C3717" s="70" t="s">
        <v>4823</v>
      </c>
      <c r="D3717" s="71">
        <v>1.798</v>
      </c>
      <c r="E3717" s="71">
        <v>10.7954545</v>
      </c>
    </row>
    <row r="3718" spans="1:5" x14ac:dyDescent="0.2">
      <c r="A3718" s="70" t="s">
        <v>4827</v>
      </c>
      <c r="B3718" s="70" t="s">
        <v>4826</v>
      </c>
      <c r="C3718" s="70" t="s">
        <v>4827</v>
      </c>
      <c r="D3718" s="71">
        <v>2.4580000000000002</v>
      </c>
      <c r="E3718" s="71">
        <v>58.088235300000001</v>
      </c>
    </row>
    <row r="3719" spans="1:5" x14ac:dyDescent="0.2">
      <c r="A3719" s="70" t="s">
        <v>4871</v>
      </c>
      <c r="B3719" s="70" t="s">
        <v>4870</v>
      </c>
      <c r="C3719" s="70" t="s">
        <v>4871</v>
      </c>
      <c r="D3719" s="71">
        <v>2.9660000000000002</v>
      </c>
      <c r="E3719" s="71">
        <v>57.843137300000002</v>
      </c>
    </row>
    <row r="3720" spans="1:5" x14ac:dyDescent="0.2">
      <c r="A3720" s="70" t="s">
        <v>4898</v>
      </c>
      <c r="B3720" s="70" t="s">
        <v>4897</v>
      </c>
      <c r="C3720" s="70" t="s">
        <v>4898</v>
      </c>
      <c r="D3720" s="71">
        <v>2.5979999999999999</v>
      </c>
      <c r="E3720" s="71">
        <v>63.7931034</v>
      </c>
    </row>
    <row r="3721" spans="1:5" x14ac:dyDescent="0.2">
      <c r="A3721" s="70" t="s">
        <v>4902</v>
      </c>
      <c r="B3721" s="70" t="s">
        <v>4901</v>
      </c>
      <c r="C3721" s="70" t="s">
        <v>4902</v>
      </c>
      <c r="D3721" s="71">
        <v>4.6230000000000002</v>
      </c>
      <c r="E3721" s="71">
        <v>75.568181800000005</v>
      </c>
    </row>
    <row r="3722" spans="1:5" x14ac:dyDescent="0.2">
      <c r="A3722" s="70" t="s">
        <v>4948</v>
      </c>
      <c r="B3722" s="70" t="s">
        <v>4947</v>
      </c>
      <c r="C3722" s="70" t="s">
        <v>4948</v>
      </c>
      <c r="D3722" s="71">
        <v>3.5190000000000001</v>
      </c>
      <c r="E3722" s="71">
        <v>91.015625</v>
      </c>
    </row>
    <row r="3723" spans="1:5" x14ac:dyDescent="0.2">
      <c r="A3723" s="70" t="s">
        <v>4948</v>
      </c>
      <c r="B3723" s="70" t="s">
        <v>4947</v>
      </c>
      <c r="C3723" s="70" t="s">
        <v>4948</v>
      </c>
      <c r="D3723" s="71">
        <v>3.5190000000000001</v>
      </c>
      <c r="E3723" s="71">
        <v>84.756097600000004</v>
      </c>
    </row>
    <row r="3724" spans="1:5" x14ac:dyDescent="0.2">
      <c r="A3724" s="70" t="s">
        <v>4958</v>
      </c>
      <c r="B3724" s="70" t="s">
        <v>4957</v>
      </c>
      <c r="C3724" s="70" t="s">
        <v>4958</v>
      </c>
      <c r="D3724" s="71">
        <v>1.9590000000000001</v>
      </c>
      <c r="E3724" s="71">
        <v>53.571428599999997</v>
      </c>
    </row>
    <row r="3725" spans="1:5" x14ac:dyDescent="0.2">
      <c r="A3725" s="70" t="s">
        <v>4960</v>
      </c>
      <c r="B3725" s="70" t="s">
        <v>4959</v>
      </c>
      <c r="C3725" s="70" t="s">
        <v>4960</v>
      </c>
      <c r="D3725" s="71">
        <v>0.72899999999999998</v>
      </c>
      <c r="E3725" s="71">
        <v>6.7073171</v>
      </c>
    </row>
    <row r="3726" spans="1:5" x14ac:dyDescent="0.2">
      <c r="A3726" s="70" t="s">
        <v>4998</v>
      </c>
      <c r="B3726" s="70" t="s">
        <v>4997</v>
      </c>
      <c r="C3726" s="70" t="s">
        <v>4998</v>
      </c>
      <c r="D3726" s="71">
        <v>2.2269999999999999</v>
      </c>
      <c r="E3726" s="71">
        <v>57.058823500000003</v>
      </c>
    </row>
    <row r="3727" spans="1:5" x14ac:dyDescent="0.2">
      <c r="A3727" s="70" t="s">
        <v>5015</v>
      </c>
      <c r="B3727" s="70" t="s">
        <v>5014</v>
      </c>
      <c r="C3727" s="70" t="s">
        <v>5015</v>
      </c>
      <c r="D3727" s="71">
        <v>1.4379999999999999</v>
      </c>
      <c r="E3727" s="71">
        <v>96.5</v>
      </c>
    </row>
    <row r="3728" spans="1:5" x14ac:dyDescent="0.2">
      <c r="A3728" s="70" t="s">
        <v>5015</v>
      </c>
      <c r="B3728" s="70" t="s">
        <v>5014</v>
      </c>
      <c r="C3728" s="70" t="s">
        <v>5015</v>
      </c>
      <c r="D3728" s="71">
        <v>1.4379999999999999</v>
      </c>
      <c r="E3728" s="71">
        <v>95.588235299999994</v>
      </c>
    </row>
    <row r="3729" spans="1:5" x14ac:dyDescent="0.2">
      <c r="A3729" s="70" t="s">
        <v>5015</v>
      </c>
      <c r="B3729" s="70" t="s">
        <v>5014</v>
      </c>
      <c r="C3729" s="70" t="s">
        <v>5015</v>
      </c>
      <c r="D3729" s="71">
        <v>1.4379999999999999</v>
      </c>
      <c r="E3729" s="71">
        <v>51.6172507</v>
      </c>
    </row>
    <row r="3730" spans="1:5" x14ac:dyDescent="0.2">
      <c r="A3730" s="70" t="s">
        <v>5017</v>
      </c>
      <c r="B3730" s="70" t="s">
        <v>5016</v>
      </c>
      <c r="C3730" s="70" t="s">
        <v>5017</v>
      </c>
      <c r="D3730" s="71">
        <v>1.1000000000000001</v>
      </c>
      <c r="E3730" s="71">
        <v>42.129629600000001</v>
      </c>
    </row>
    <row r="3731" spans="1:5" x14ac:dyDescent="0.2">
      <c r="A3731" s="70" t="s">
        <v>5017</v>
      </c>
      <c r="B3731" s="70" t="s">
        <v>5016</v>
      </c>
      <c r="C3731" s="70" t="s">
        <v>5017</v>
      </c>
      <c r="D3731" s="71">
        <v>1.1000000000000001</v>
      </c>
      <c r="E3731" s="71">
        <v>14.8026316</v>
      </c>
    </row>
    <row r="3732" spans="1:5" x14ac:dyDescent="0.2">
      <c r="A3732" s="70" t="s">
        <v>5019</v>
      </c>
      <c r="B3732" s="70" t="s">
        <v>5018</v>
      </c>
      <c r="C3732" s="70" t="s">
        <v>5019</v>
      </c>
      <c r="D3732" s="71">
        <v>3.4580000000000002</v>
      </c>
      <c r="E3732" s="71">
        <v>83.796296299999995</v>
      </c>
    </row>
    <row r="3733" spans="1:5" x14ac:dyDescent="0.2">
      <c r="A3733" s="70" t="s">
        <v>5019</v>
      </c>
      <c r="B3733" s="70" t="s">
        <v>5018</v>
      </c>
      <c r="C3733" s="70" t="s">
        <v>5019</v>
      </c>
      <c r="D3733" s="71">
        <v>3.4580000000000002</v>
      </c>
      <c r="E3733" s="71">
        <v>72.115384599999999</v>
      </c>
    </row>
    <row r="3734" spans="1:5" x14ac:dyDescent="0.2">
      <c r="A3734" s="70" t="s">
        <v>5021</v>
      </c>
      <c r="B3734" s="70" t="s">
        <v>5020</v>
      </c>
      <c r="C3734" s="70" t="s">
        <v>5021</v>
      </c>
      <c r="D3734" s="71">
        <v>4.8899999999999997</v>
      </c>
      <c r="E3734" s="71">
        <v>86.858974399999994</v>
      </c>
    </row>
    <row r="3735" spans="1:5" x14ac:dyDescent="0.2">
      <c r="A3735" s="70" t="s">
        <v>5021</v>
      </c>
      <c r="B3735" s="70" t="s">
        <v>5020</v>
      </c>
      <c r="C3735" s="70" t="s">
        <v>5021</v>
      </c>
      <c r="D3735" s="71">
        <v>4.8899999999999997</v>
      </c>
      <c r="E3735" s="71">
        <v>76.592356699999996</v>
      </c>
    </row>
    <row r="3736" spans="1:5" x14ac:dyDescent="0.2">
      <c r="A3736" s="70" t="s">
        <v>5023</v>
      </c>
      <c r="B3736" s="70" t="s">
        <v>5022</v>
      </c>
      <c r="C3736" s="70" t="s">
        <v>5023</v>
      </c>
      <c r="D3736" s="71">
        <v>0.80500000000000005</v>
      </c>
      <c r="E3736" s="71">
        <v>19.230769200000001</v>
      </c>
    </row>
    <row r="3737" spans="1:5" x14ac:dyDescent="0.2">
      <c r="A3737" s="70" t="s">
        <v>5023</v>
      </c>
      <c r="B3737" s="70" t="s">
        <v>5022</v>
      </c>
      <c r="C3737" s="70" t="s">
        <v>5023</v>
      </c>
      <c r="D3737" s="71">
        <v>0.80500000000000005</v>
      </c>
      <c r="E3737" s="71">
        <v>15.566037700000001</v>
      </c>
    </row>
    <row r="3738" spans="1:5" x14ac:dyDescent="0.2">
      <c r="A3738" s="70" t="s">
        <v>5025</v>
      </c>
      <c r="B3738" s="70" t="s">
        <v>5024</v>
      </c>
      <c r="C3738" s="70" t="s">
        <v>5025</v>
      </c>
      <c r="D3738" s="71">
        <v>4.7859999999999996</v>
      </c>
      <c r="E3738" s="71">
        <v>87.592592600000003</v>
      </c>
    </row>
    <row r="3739" spans="1:5" x14ac:dyDescent="0.2">
      <c r="A3739" s="70" t="s">
        <v>5025</v>
      </c>
      <c r="B3739" s="70" t="s">
        <v>5024</v>
      </c>
      <c r="C3739" s="70" t="s">
        <v>5025</v>
      </c>
      <c r="D3739" s="71">
        <v>4.7859999999999996</v>
      </c>
      <c r="E3739" s="71">
        <v>85.483870999999994</v>
      </c>
    </row>
    <row r="3740" spans="1:5" x14ac:dyDescent="0.2">
      <c r="A3740" s="70" t="s">
        <v>5025</v>
      </c>
      <c r="B3740" s="70" t="s">
        <v>5024</v>
      </c>
      <c r="C3740" s="70" t="s">
        <v>5025</v>
      </c>
      <c r="D3740" s="71">
        <v>4.7859999999999996</v>
      </c>
      <c r="E3740" s="71">
        <v>83.578431399999999</v>
      </c>
    </row>
    <row r="3741" spans="1:5" x14ac:dyDescent="0.2">
      <c r="A3741" s="70" t="s">
        <v>5027</v>
      </c>
      <c r="B3741" s="70" t="s">
        <v>5026</v>
      </c>
      <c r="C3741" s="70" t="s">
        <v>5027</v>
      </c>
      <c r="D3741" s="71">
        <v>4.0739999999999998</v>
      </c>
      <c r="E3741" s="71">
        <v>78.333333300000007</v>
      </c>
    </row>
    <row r="3742" spans="1:5" x14ac:dyDescent="0.2">
      <c r="A3742" s="70" t="s">
        <v>5027</v>
      </c>
      <c r="B3742" s="70" t="s">
        <v>5026</v>
      </c>
      <c r="C3742" s="70" t="s">
        <v>5027</v>
      </c>
      <c r="D3742" s="71">
        <v>4.0739999999999998</v>
      </c>
      <c r="E3742" s="71">
        <v>69.5571956</v>
      </c>
    </row>
    <row r="3743" spans="1:5" x14ac:dyDescent="0.2">
      <c r="A3743" s="70" t="s">
        <v>5029</v>
      </c>
      <c r="B3743" s="70" t="s">
        <v>5028</v>
      </c>
      <c r="C3743" s="70" t="s">
        <v>5029</v>
      </c>
      <c r="D3743" s="71">
        <v>3.3559999999999999</v>
      </c>
      <c r="E3743" s="71">
        <v>69.362745099999998</v>
      </c>
    </row>
    <row r="3744" spans="1:5" x14ac:dyDescent="0.2">
      <c r="A3744" s="70" t="s">
        <v>5029</v>
      </c>
      <c r="B3744" s="70" t="s">
        <v>5028</v>
      </c>
      <c r="C3744" s="70" t="s">
        <v>5029</v>
      </c>
      <c r="D3744" s="71">
        <v>3.3559999999999999</v>
      </c>
      <c r="E3744" s="71">
        <v>67.419354799999994</v>
      </c>
    </row>
    <row r="3745" spans="1:5" x14ac:dyDescent="0.2">
      <c r="A3745" s="70" t="s">
        <v>5031</v>
      </c>
      <c r="B3745" s="70" t="s">
        <v>5030</v>
      </c>
      <c r="C3745" s="70" t="s">
        <v>5031</v>
      </c>
      <c r="D3745" s="71">
        <v>4.1189999999999998</v>
      </c>
      <c r="E3745" s="71">
        <v>96.428571399999996</v>
      </c>
    </row>
    <row r="3746" spans="1:5" x14ac:dyDescent="0.2">
      <c r="A3746" s="70" t="s">
        <v>5031</v>
      </c>
      <c r="B3746" s="70" t="s">
        <v>5030</v>
      </c>
      <c r="C3746" s="70" t="s">
        <v>5031</v>
      </c>
      <c r="D3746" s="71">
        <v>4.1189999999999998</v>
      </c>
      <c r="E3746" s="71">
        <v>90.671641800000003</v>
      </c>
    </row>
    <row r="3747" spans="1:5" x14ac:dyDescent="0.2">
      <c r="A3747" s="70" t="s">
        <v>23789</v>
      </c>
      <c r="B3747" s="70" t="s">
        <v>5032</v>
      </c>
      <c r="C3747" s="70" t="s">
        <v>23789</v>
      </c>
      <c r="D3747" s="71">
        <v>2.032</v>
      </c>
      <c r="E3747" s="71">
        <v>67.857142899999999</v>
      </c>
    </row>
    <row r="3748" spans="1:5" x14ac:dyDescent="0.2">
      <c r="A3748" s="70" t="s">
        <v>23789</v>
      </c>
      <c r="B3748" s="70" t="s">
        <v>5032</v>
      </c>
      <c r="C3748" s="70" t="s">
        <v>23789</v>
      </c>
      <c r="D3748" s="71">
        <v>2.032</v>
      </c>
      <c r="E3748" s="71">
        <v>58.582089600000003</v>
      </c>
    </row>
    <row r="3749" spans="1:5" x14ac:dyDescent="0.2">
      <c r="A3749" s="70" t="s">
        <v>5034</v>
      </c>
      <c r="B3749" s="70" t="s">
        <v>5033</v>
      </c>
      <c r="C3749" s="70" t="s">
        <v>5034</v>
      </c>
      <c r="D3749" s="71">
        <v>1.5469999999999999</v>
      </c>
      <c r="E3749" s="71">
        <v>24.339622599999998</v>
      </c>
    </row>
    <row r="3750" spans="1:5" x14ac:dyDescent="0.2">
      <c r="A3750" s="70" t="s">
        <v>5034</v>
      </c>
      <c r="B3750" s="70" t="s">
        <v>5033</v>
      </c>
      <c r="C3750" s="70" t="s">
        <v>5034</v>
      </c>
      <c r="D3750" s="71">
        <v>1.5469999999999999</v>
      </c>
      <c r="E3750" s="71">
        <v>16.6666667</v>
      </c>
    </row>
    <row r="3751" spans="1:5" x14ac:dyDescent="0.2">
      <c r="A3751" s="70" t="s">
        <v>24901</v>
      </c>
      <c r="B3751" s="70" t="s">
        <v>5035</v>
      </c>
      <c r="C3751" s="70" t="s">
        <v>24901</v>
      </c>
      <c r="D3751" s="71">
        <v>2.4359999999999999</v>
      </c>
      <c r="E3751" s="71">
        <v>54.761904800000003</v>
      </c>
    </row>
    <row r="3752" spans="1:5" x14ac:dyDescent="0.2">
      <c r="A3752" s="70" t="s">
        <v>15552</v>
      </c>
      <c r="B3752" s="70" t="s">
        <v>23790</v>
      </c>
      <c r="C3752" s="70" t="s">
        <v>15552</v>
      </c>
      <c r="D3752" s="71">
        <v>0.10100000000000001</v>
      </c>
      <c r="E3752" s="71">
        <v>7.1428570999999996</v>
      </c>
    </row>
    <row r="3753" spans="1:5" x14ac:dyDescent="0.2">
      <c r="A3753" s="70" t="s">
        <v>15552</v>
      </c>
      <c r="B3753" s="70" t="s">
        <v>23790</v>
      </c>
      <c r="C3753" s="70" t="s">
        <v>15552</v>
      </c>
      <c r="D3753" s="71">
        <v>0.10100000000000001</v>
      </c>
      <c r="E3753" s="71">
        <v>2.1126760999999998</v>
      </c>
    </row>
    <row r="3754" spans="1:5" x14ac:dyDescent="0.2">
      <c r="A3754" s="70" t="s">
        <v>5037</v>
      </c>
      <c r="B3754" s="70" t="s">
        <v>5036</v>
      </c>
      <c r="C3754" s="70" t="s">
        <v>5037</v>
      </c>
      <c r="D3754" s="71">
        <v>7.89</v>
      </c>
      <c r="E3754" s="71">
        <v>94.242424200000002</v>
      </c>
    </row>
    <row r="3755" spans="1:5" x14ac:dyDescent="0.2">
      <c r="A3755" s="70" t="s">
        <v>5061</v>
      </c>
      <c r="B3755" s="70" t="s">
        <v>5060</v>
      </c>
      <c r="C3755" s="70" t="s">
        <v>5061</v>
      </c>
      <c r="D3755" s="71">
        <v>3.294</v>
      </c>
      <c r="E3755" s="71">
        <v>84.482758599999997</v>
      </c>
    </row>
    <row r="3756" spans="1:5" x14ac:dyDescent="0.2">
      <c r="A3756" s="70" t="s">
        <v>5063</v>
      </c>
      <c r="B3756" s="70" t="s">
        <v>5062</v>
      </c>
      <c r="C3756" s="70" t="s">
        <v>5063</v>
      </c>
      <c r="D3756" s="71">
        <v>2.4729999999999999</v>
      </c>
      <c r="E3756" s="71">
        <v>67.241379300000006</v>
      </c>
    </row>
    <row r="3757" spans="1:5" x14ac:dyDescent="0.2">
      <c r="A3757" s="70" t="s">
        <v>5065</v>
      </c>
      <c r="B3757" s="70" t="s">
        <v>5064</v>
      </c>
      <c r="C3757" s="70" t="s">
        <v>5065</v>
      </c>
      <c r="D3757" s="71">
        <v>2.516</v>
      </c>
      <c r="E3757" s="71">
        <v>75.833333300000007</v>
      </c>
    </row>
    <row r="3758" spans="1:5" x14ac:dyDescent="0.2">
      <c r="A3758" s="70" t="s">
        <v>5065</v>
      </c>
      <c r="B3758" s="70" t="s">
        <v>5064</v>
      </c>
      <c r="C3758" s="70" t="s">
        <v>5065</v>
      </c>
      <c r="D3758" s="71">
        <v>2.516</v>
      </c>
      <c r="E3758" s="71">
        <v>71.839080499999994</v>
      </c>
    </row>
    <row r="3759" spans="1:5" x14ac:dyDescent="0.2">
      <c r="A3759" s="70" t="s">
        <v>5059</v>
      </c>
      <c r="B3759" s="70" t="s">
        <v>5058</v>
      </c>
      <c r="C3759" s="70" t="s">
        <v>5059</v>
      </c>
      <c r="D3759" s="71">
        <v>1.206</v>
      </c>
      <c r="E3759" s="71">
        <v>23.9583333</v>
      </c>
    </row>
    <row r="3760" spans="1:5" x14ac:dyDescent="0.2">
      <c r="A3760" s="70" t="s">
        <v>5059</v>
      </c>
      <c r="B3760" s="70" t="s">
        <v>5058</v>
      </c>
      <c r="C3760" s="70" t="s">
        <v>5059</v>
      </c>
      <c r="D3760" s="71">
        <v>1.206</v>
      </c>
      <c r="E3760" s="71">
        <v>15.625</v>
      </c>
    </row>
    <row r="3761" spans="1:5" x14ac:dyDescent="0.2">
      <c r="A3761" s="70" t="s">
        <v>5039</v>
      </c>
      <c r="B3761" s="70" t="s">
        <v>5038</v>
      </c>
      <c r="C3761" s="70" t="s">
        <v>5039</v>
      </c>
      <c r="D3761" s="71">
        <v>2.206</v>
      </c>
      <c r="E3761" s="71">
        <v>43.269230800000003</v>
      </c>
    </row>
    <row r="3762" spans="1:5" x14ac:dyDescent="0.2">
      <c r="A3762" s="70" t="s">
        <v>5039</v>
      </c>
      <c r="B3762" s="70" t="s">
        <v>5038</v>
      </c>
      <c r="C3762" s="70" t="s">
        <v>5039</v>
      </c>
      <c r="D3762" s="71">
        <v>2.206</v>
      </c>
      <c r="E3762" s="71">
        <v>24.9077491</v>
      </c>
    </row>
    <row r="3763" spans="1:5" x14ac:dyDescent="0.2">
      <c r="A3763" s="70" t="s">
        <v>5041</v>
      </c>
      <c r="B3763" s="70" t="s">
        <v>5040</v>
      </c>
      <c r="C3763" s="70" t="s">
        <v>5041</v>
      </c>
      <c r="D3763" s="71">
        <v>0.75</v>
      </c>
      <c r="E3763" s="71">
        <v>4.1666667000000004</v>
      </c>
    </row>
    <row r="3764" spans="1:5" x14ac:dyDescent="0.2">
      <c r="A3764" s="70" t="s">
        <v>5041</v>
      </c>
      <c r="B3764" s="70" t="s">
        <v>5040</v>
      </c>
      <c r="C3764" s="70" t="s">
        <v>5041</v>
      </c>
      <c r="D3764" s="71">
        <v>0.75</v>
      </c>
      <c r="E3764" s="71">
        <v>0.96153849999999996</v>
      </c>
    </row>
    <row r="3765" spans="1:5" x14ac:dyDescent="0.2">
      <c r="A3765" s="70" t="s">
        <v>5043</v>
      </c>
      <c r="B3765" s="70" t="s">
        <v>5042</v>
      </c>
      <c r="C3765" s="70" t="s">
        <v>5043</v>
      </c>
      <c r="D3765" s="71">
        <v>2.0960000000000001</v>
      </c>
      <c r="E3765" s="71">
        <v>53.053435100000002</v>
      </c>
    </row>
    <row r="3766" spans="1:5" x14ac:dyDescent="0.2">
      <c r="A3766" s="70" t="s">
        <v>5045</v>
      </c>
      <c r="B3766" s="70" t="s">
        <v>5044</v>
      </c>
      <c r="C3766" s="70" t="s">
        <v>5045</v>
      </c>
      <c r="D3766" s="71">
        <v>4.4130000000000003</v>
      </c>
      <c r="E3766" s="71">
        <v>91.984732800000003</v>
      </c>
    </row>
    <row r="3767" spans="1:5" x14ac:dyDescent="0.2">
      <c r="A3767" s="70" t="s">
        <v>5067</v>
      </c>
      <c r="B3767" s="70" t="s">
        <v>5066</v>
      </c>
      <c r="C3767" s="70" t="s">
        <v>5067</v>
      </c>
      <c r="D3767" s="71">
        <v>2.0499999999999998</v>
      </c>
      <c r="E3767" s="71">
        <v>61.6883117</v>
      </c>
    </row>
    <row r="3768" spans="1:5" x14ac:dyDescent="0.2">
      <c r="A3768" s="70" t="s">
        <v>5067</v>
      </c>
      <c r="B3768" s="70" t="s">
        <v>5066</v>
      </c>
      <c r="C3768" s="70" t="s">
        <v>5067</v>
      </c>
      <c r="D3768" s="71">
        <v>2.0499999999999998</v>
      </c>
      <c r="E3768" s="71">
        <v>52.298850600000002</v>
      </c>
    </row>
    <row r="3769" spans="1:5" x14ac:dyDescent="0.2">
      <c r="A3769" s="70" t="s">
        <v>5047</v>
      </c>
      <c r="B3769" s="70" t="s">
        <v>5046</v>
      </c>
      <c r="C3769" s="70" t="s">
        <v>5047</v>
      </c>
      <c r="D3769" s="71">
        <v>1.4419999999999999</v>
      </c>
      <c r="E3769" s="71">
        <v>71.390374300000005</v>
      </c>
    </row>
    <row r="3770" spans="1:5" x14ac:dyDescent="0.2">
      <c r="A3770" s="70" t="s">
        <v>5049</v>
      </c>
      <c r="B3770" s="70" t="s">
        <v>5048</v>
      </c>
      <c r="C3770" s="70" t="s">
        <v>5049</v>
      </c>
      <c r="D3770" s="71">
        <v>3.9249999999999998</v>
      </c>
      <c r="E3770" s="71">
        <v>66.974169700000004</v>
      </c>
    </row>
    <row r="3771" spans="1:5" x14ac:dyDescent="0.2">
      <c r="A3771" s="70" t="s">
        <v>5051</v>
      </c>
      <c r="B3771" s="70" t="s">
        <v>5050</v>
      </c>
      <c r="C3771" s="70" t="s">
        <v>5051</v>
      </c>
      <c r="D3771" s="71">
        <v>1.2809999999999999</v>
      </c>
      <c r="E3771" s="71">
        <v>19.0322581</v>
      </c>
    </row>
    <row r="3772" spans="1:5" x14ac:dyDescent="0.2">
      <c r="A3772" s="70" t="s">
        <v>5053</v>
      </c>
      <c r="B3772" s="70" t="s">
        <v>5052</v>
      </c>
      <c r="C3772" s="70" t="s">
        <v>5053</v>
      </c>
      <c r="D3772" s="71">
        <v>3</v>
      </c>
      <c r="E3772" s="71">
        <v>48.892988899999999</v>
      </c>
    </row>
    <row r="3773" spans="1:5" x14ac:dyDescent="0.2">
      <c r="A3773" s="70" t="s">
        <v>5055</v>
      </c>
      <c r="B3773" s="70" t="s">
        <v>5054</v>
      </c>
      <c r="C3773" s="70" t="s">
        <v>5055</v>
      </c>
      <c r="D3773" s="71">
        <v>0.96</v>
      </c>
      <c r="E3773" s="71">
        <v>7.4712643999999999</v>
      </c>
    </row>
    <row r="3774" spans="1:5" x14ac:dyDescent="0.2">
      <c r="A3774" s="70" t="s">
        <v>5069</v>
      </c>
      <c r="B3774" s="70" t="s">
        <v>5068</v>
      </c>
      <c r="C3774" s="70" t="s">
        <v>5069</v>
      </c>
      <c r="D3774" s="71">
        <v>3.0289999999999999</v>
      </c>
      <c r="E3774" s="71">
        <v>79.885057500000002</v>
      </c>
    </row>
    <row r="3775" spans="1:5" x14ac:dyDescent="0.2">
      <c r="A3775" s="70" t="s">
        <v>5069</v>
      </c>
      <c r="B3775" s="70" t="s">
        <v>5068</v>
      </c>
      <c r="C3775" s="70" t="s">
        <v>5069</v>
      </c>
      <c r="D3775" s="71">
        <v>3.0289999999999999</v>
      </c>
      <c r="E3775" s="71">
        <v>78.571428600000004</v>
      </c>
    </row>
    <row r="3776" spans="1:5" x14ac:dyDescent="0.2">
      <c r="A3776" s="70" t="s">
        <v>5071</v>
      </c>
      <c r="B3776" s="70" t="s">
        <v>5070</v>
      </c>
      <c r="C3776" s="70" t="s">
        <v>5071</v>
      </c>
      <c r="D3776" s="71">
        <v>2.214</v>
      </c>
      <c r="E3776" s="71">
        <v>59.195402299999998</v>
      </c>
    </row>
    <row r="3777" spans="1:5" x14ac:dyDescent="0.2">
      <c r="A3777" s="70" t="s">
        <v>5057</v>
      </c>
      <c r="B3777" s="70" t="s">
        <v>5056</v>
      </c>
      <c r="C3777" s="70" t="s">
        <v>5057</v>
      </c>
      <c r="D3777" s="71">
        <v>1.9019999999999999</v>
      </c>
      <c r="E3777" s="71">
        <v>47.701149399999998</v>
      </c>
    </row>
    <row r="3778" spans="1:5" x14ac:dyDescent="0.2">
      <c r="A3778" s="70" t="s">
        <v>5057</v>
      </c>
      <c r="B3778" s="70" t="s">
        <v>5056</v>
      </c>
      <c r="C3778" s="70" t="s">
        <v>5057</v>
      </c>
      <c r="D3778" s="71">
        <v>1.9019999999999999</v>
      </c>
      <c r="E3778" s="71">
        <v>45.220588200000002</v>
      </c>
    </row>
    <row r="3779" spans="1:5" x14ac:dyDescent="0.2">
      <c r="A3779" s="70" t="s">
        <v>5057</v>
      </c>
      <c r="B3779" s="70" t="s">
        <v>5056</v>
      </c>
      <c r="C3779" s="70" t="s">
        <v>5057</v>
      </c>
      <c r="D3779" s="71">
        <v>1.9019999999999999</v>
      </c>
      <c r="E3779" s="71">
        <v>20.4797048</v>
      </c>
    </row>
    <row r="3780" spans="1:5" x14ac:dyDescent="0.2">
      <c r="A3780" s="70" t="s">
        <v>5073</v>
      </c>
      <c r="B3780" s="70" t="s">
        <v>5072</v>
      </c>
      <c r="C3780" s="70" t="s">
        <v>5073</v>
      </c>
      <c r="D3780" s="71">
        <v>2.6030000000000002</v>
      </c>
      <c r="E3780" s="71">
        <v>66.030534399999993</v>
      </c>
    </row>
    <row r="3781" spans="1:5" x14ac:dyDescent="0.2">
      <c r="A3781" s="70" t="s">
        <v>5075</v>
      </c>
      <c r="B3781" s="70" t="s">
        <v>5074</v>
      </c>
      <c r="C3781" s="70" t="s">
        <v>5075</v>
      </c>
      <c r="D3781" s="71">
        <v>2.7389999999999999</v>
      </c>
      <c r="E3781" s="71">
        <v>75.746268700000002</v>
      </c>
    </row>
    <row r="3782" spans="1:5" x14ac:dyDescent="0.2">
      <c r="A3782" s="70" t="s">
        <v>5075</v>
      </c>
      <c r="B3782" s="70" t="s">
        <v>5074</v>
      </c>
      <c r="C3782" s="70" t="s">
        <v>5075</v>
      </c>
      <c r="D3782" s="71">
        <v>2.7389999999999999</v>
      </c>
      <c r="E3782" s="71">
        <v>64.25</v>
      </c>
    </row>
    <row r="3783" spans="1:5" x14ac:dyDescent="0.2">
      <c r="A3783" s="70" t="s">
        <v>5075</v>
      </c>
      <c r="B3783" s="70" t="s">
        <v>5074</v>
      </c>
      <c r="C3783" s="70" t="s">
        <v>5075</v>
      </c>
      <c r="D3783" s="71">
        <v>2.7389999999999999</v>
      </c>
      <c r="E3783" s="71">
        <v>46.226415099999997</v>
      </c>
    </row>
    <row r="3784" spans="1:5" x14ac:dyDescent="0.2">
      <c r="A3784" s="70" t="s">
        <v>5713</v>
      </c>
      <c r="B3784" s="70" t="s">
        <v>5712</v>
      </c>
      <c r="C3784" s="70" t="s">
        <v>5713</v>
      </c>
      <c r="D3784" s="71">
        <v>7.64</v>
      </c>
      <c r="E3784" s="71">
        <v>83.846153799999996</v>
      </c>
    </row>
    <row r="3785" spans="1:5" x14ac:dyDescent="0.2">
      <c r="A3785" s="70" t="s">
        <v>5715</v>
      </c>
      <c r="B3785" s="70" t="s">
        <v>5714</v>
      </c>
      <c r="C3785" s="70" t="s">
        <v>5715</v>
      </c>
      <c r="D3785" s="71">
        <v>6</v>
      </c>
      <c r="E3785" s="71">
        <v>89.4927536</v>
      </c>
    </row>
    <row r="3786" spans="1:5" x14ac:dyDescent="0.2">
      <c r="A3786" s="70" t="s">
        <v>5077</v>
      </c>
      <c r="B3786" s="70" t="s">
        <v>5076</v>
      </c>
      <c r="C3786" s="70" t="s">
        <v>5077</v>
      </c>
      <c r="D3786" s="71">
        <v>0.61199999999999999</v>
      </c>
      <c r="E3786" s="71">
        <v>66.5</v>
      </c>
    </row>
    <row r="3787" spans="1:5" x14ac:dyDescent="0.2">
      <c r="A3787" s="70" t="s">
        <v>5079</v>
      </c>
      <c r="B3787" s="70" t="s">
        <v>5078</v>
      </c>
      <c r="C3787" s="70" t="s">
        <v>5079</v>
      </c>
      <c r="D3787" s="71">
        <v>0.66900000000000004</v>
      </c>
      <c r="E3787" s="71">
        <v>25.247524800000001</v>
      </c>
    </row>
    <row r="3788" spans="1:5" x14ac:dyDescent="0.2">
      <c r="A3788" s="70" t="s">
        <v>24902</v>
      </c>
      <c r="B3788" s="70" t="s">
        <v>23791</v>
      </c>
      <c r="C3788" s="70" t="s">
        <v>13887</v>
      </c>
      <c r="D3788" s="71">
        <v>1.7609999999999999</v>
      </c>
      <c r="E3788" s="71">
        <v>61.956521700000003</v>
      </c>
    </row>
    <row r="3789" spans="1:5" x14ac:dyDescent="0.2">
      <c r="A3789" s="70" t="s">
        <v>5083</v>
      </c>
      <c r="B3789" s="70" t="s">
        <v>5082</v>
      </c>
      <c r="C3789" s="70" t="s">
        <v>5083</v>
      </c>
      <c r="D3789" s="71">
        <v>0.76900000000000002</v>
      </c>
      <c r="E3789" s="71">
        <v>47.685185199999999</v>
      </c>
    </row>
    <row r="3790" spans="1:5" x14ac:dyDescent="0.2">
      <c r="A3790" s="70" t="s">
        <v>5083</v>
      </c>
      <c r="B3790" s="70" t="s">
        <v>5082</v>
      </c>
      <c r="C3790" s="70" t="s">
        <v>5083</v>
      </c>
      <c r="D3790" s="71">
        <v>0.76900000000000002</v>
      </c>
      <c r="E3790" s="71">
        <v>25.192307700000001</v>
      </c>
    </row>
    <row r="3791" spans="1:5" x14ac:dyDescent="0.2">
      <c r="A3791" s="70" t="s">
        <v>5081</v>
      </c>
      <c r="B3791" s="70" t="s">
        <v>5080</v>
      </c>
      <c r="C3791" s="70" t="s">
        <v>5081</v>
      </c>
      <c r="D3791" s="71">
        <v>2.052</v>
      </c>
      <c r="E3791" s="71">
        <v>59.195402299999998</v>
      </c>
    </row>
    <row r="3792" spans="1:5" x14ac:dyDescent="0.2">
      <c r="A3792" s="70" t="s">
        <v>5085</v>
      </c>
      <c r="B3792" s="70" t="s">
        <v>5084</v>
      </c>
      <c r="C3792" s="70" t="s">
        <v>5085</v>
      </c>
      <c r="D3792" s="71">
        <v>1.83</v>
      </c>
      <c r="E3792" s="71">
        <v>72.764227599999998</v>
      </c>
    </row>
    <row r="3793" spans="1:5" x14ac:dyDescent="0.2">
      <c r="A3793" s="70" t="s">
        <v>23792</v>
      </c>
      <c r="B3793" s="70" t="s">
        <v>23793</v>
      </c>
      <c r="C3793" s="70" t="s">
        <v>23792</v>
      </c>
      <c r="D3793" s="71">
        <v>2.831</v>
      </c>
      <c r="E3793" s="71">
        <v>69.047618999999997</v>
      </c>
    </row>
    <row r="3794" spans="1:5" x14ac:dyDescent="0.2">
      <c r="A3794" s="70" t="s">
        <v>23792</v>
      </c>
      <c r="B3794" s="70" t="s">
        <v>23793</v>
      </c>
      <c r="C3794" s="70" t="s">
        <v>23792</v>
      </c>
      <c r="D3794" s="71">
        <v>2.831</v>
      </c>
      <c r="E3794" s="71">
        <v>48.113207500000001</v>
      </c>
    </row>
    <row r="3795" spans="1:5" x14ac:dyDescent="0.2">
      <c r="A3795" s="70" t="s">
        <v>23792</v>
      </c>
      <c r="B3795" s="70" t="s">
        <v>23793</v>
      </c>
      <c r="C3795" s="70" t="s">
        <v>23792</v>
      </c>
      <c r="D3795" s="71">
        <v>2.831</v>
      </c>
      <c r="E3795" s="71">
        <v>43.203883500000003</v>
      </c>
    </row>
    <row r="3796" spans="1:5" x14ac:dyDescent="0.2">
      <c r="A3796" s="70" t="s">
        <v>5089</v>
      </c>
      <c r="B3796" s="70" t="s">
        <v>5088</v>
      </c>
      <c r="C3796" s="70" t="s">
        <v>5089</v>
      </c>
      <c r="D3796" s="71">
        <v>1.536</v>
      </c>
      <c r="E3796" s="71">
        <v>29.775280899999998</v>
      </c>
    </row>
    <row r="3797" spans="1:5" x14ac:dyDescent="0.2">
      <c r="A3797" s="70" t="s">
        <v>5089</v>
      </c>
      <c r="B3797" s="70" t="s">
        <v>5088</v>
      </c>
      <c r="C3797" s="70" t="s">
        <v>5089</v>
      </c>
      <c r="D3797" s="71">
        <v>1.536</v>
      </c>
      <c r="E3797" s="71">
        <v>19.811320800000001</v>
      </c>
    </row>
    <row r="3798" spans="1:5" x14ac:dyDescent="0.2">
      <c r="A3798" s="70" t="s">
        <v>5087</v>
      </c>
      <c r="B3798" s="70" t="s">
        <v>5086</v>
      </c>
      <c r="C3798" s="70" t="s">
        <v>5087</v>
      </c>
      <c r="D3798" s="71">
        <v>0.86199999999999999</v>
      </c>
      <c r="E3798" s="71">
        <v>7.2327044000000003</v>
      </c>
    </row>
    <row r="3799" spans="1:5" x14ac:dyDescent="0.2">
      <c r="A3799" s="70" t="s">
        <v>5091</v>
      </c>
      <c r="B3799" s="70" t="s">
        <v>5090</v>
      </c>
      <c r="C3799" s="70" t="s">
        <v>5091</v>
      </c>
      <c r="D3799" s="71">
        <v>3.99</v>
      </c>
      <c r="E3799" s="71">
        <v>63.836478</v>
      </c>
    </row>
    <row r="3800" spans="1:5" x14ac:dyDescent="0.2">
      <c r="A3800" s="70" t="s">
        <v>5093</v>
      </c>
      <c r="B3800" s="70" t="s">
        <v>5092</v>
      </c>
      <c r="C3800" s="70" t="s">
        <v>5093</v>
      </c>
      <c r="D3800" s="71">
        <v>4.3890000000000002</v>
      </c>
      <c r="E3800" s="71">
        <v>83.802816899999996</v>
      </c>
    </row>
    <row r="3801" spans="1:5" x14ac:dyDescent="0.2">
      <c r="A3801" s="70" t="s">
        <v>5093</v>
      </c>
      <c r="B3801" s="70" t="s">
        <v>5092</v>
      </c>
      <c r="C3801" s="70" t="s">
        <v>5093</v>
      </c>
      <c r="D3801" s="71">
        <v>4.3890000000000002</v>
      </c>
      <c r="E3801" s="71">
        <v>67.105263199999996</v>
      </c>
    </row>
    <row r="3802" spans="1:5" x14ac:dyDescent="0.2">
      <c r="A3802" s="70" t="s">
        <v>5093</v>
      </c>
      <c r="B3802" s="70" t="s">
        <v>5092</v>
      </c>
      <c r="C3802" s="70" t="s">
        <v>5093</v>
      </c>
      <c r="D3802" s="71">
        <v>4.3890000000000002</v>
      </c>
      <c r="E3802" s="71">
        <v>65.094339599999998</v>
      </c>
    </row>
    <row r="3803" spans="1:5" x14ac:dyDescent="0.2">
      <c r="A3803" s="70" t="s">
        <v>5095</v>
      </c>
      <c r="B3803" s="70" t="s">
        <v>5094</v>
      </c>
      <c r="C3803" s="70" t="s">
        <v>5095</v>
      </c>
      <c r="D3803" s="71">
        <v>0.53500000000000003</v>
      </c>
      <c r="E3803" s="71">
        <v>22.3765432</v>
      </c>
    </row>
    <row r="3804" spans="1:5" x14ac:dyDescent="0.2">
      <c r="A3804" s="70" t="s">
        <v>5097</v>
      </c>
      <c r="B3804" s="70" t="s">
        <v>5096</v>
      </c>
      <c r="C3804" s="70" t="s">
        <v>5097</v>
      </c>
      <c r="D3804" s="71">
        <v>1</v>
      </c>
      <c r="E3804" s="71">
        <v>26.363636400000001</v>
      </c>
    </row>
    <row r="3805" spans="1:5" x14ac:dyDescent="0.2">
      <c r="A3805" s="70" t="s">
        <v>5099</v>
      </c>
      <c r="B3805" s="70" t="s">
        <v>5098</v>
      </c>
      <c r="C3805" s="70" t="s">
        <v>5099</v>
      </c>
      <c r="D3805" s="71">
        <v>1.091</v>
      </c>
      <c r="E3805" s="71">
        <v>24.825174799999999</v>
      </c>
    </row>
    <row r="3806" spans="1:5" x14ac:dyDescent="0.2">
      <c r="A3806" s="70" t="s">
        <v>5101</v>
      </c>
      <c r="B3806" s="70" t="s">
        <v>5100</v>
      </c>
      <c r="C3806" s="70" t="s">
        <v>5101</v>
      </c>
      <c r="D3806" s="71">
        <v>1.5</v>
      </c>
      <c r="E3806" s="71">
        <v>64.583333300000007</v>
      </c>
    </row>
    <row r="3807" spans="1:5" x14ac:dyDescent="0.2">
      <c r="A3807" s="70" t="s">
        <v>5101</v>
      </c>
      <c r="B3807" s="70" t="s">
        <v>5100</v>
      </c>
      <c r="C3807" s="70" t="s">
        <v>5101</v>
      </c>
      <c r="D3807" s="71">
        <v>1.5</v>
      </c>
      <c r="E3807" s="71">
        <v>40.1408451</v>
      </c>
    </row>
    <row r="3808" spans="1:5" x14ac:dyDescent="0.2">
      <c r="A3808" s="70" t="s">
        <v>5101</v>
      </c>
      <c r="B3808" s="70" t="s">
        <v>5100</v>
      </c>
      <c r="C3808" s="70" t="s">
        <v>5101</v>
      </c>
      <c r="D3808" s="71">
        <v>1.5</v>
      </c>
      <c r="E3808" s="71">
        <v>34.615384599999999</v>
      </c>
    </row>
    <row r="3809" spans="1:5" x14ac:dyDescent="0.2">
      <c r="A3809" s="70" t="s">
        <v>5103</v>
      </c>
      <c r="B3809" s="70" t="s">
        <v>5102</v>
      </c>
      <c r="C3809" s="70" t="s">
        <v>5103</v>
      </c>
      <c r="D3809" s="71">
        <v>2.7690000000000001</v>
      </c>
      <c r="E3809" s="71">
        <v>73.095238100000003</v>
      </c>
    </row>
    <row r="3810" spans="1:5" x14ac:dyDescent="0.2">
      <c r="A3810" s="70" t="s">
        <v>5103</v>
      </c>
      <c r="B3810" s="70" t="s">
        <v>5102</v>
      </c>
      <c r="C3810" s="70" t="s">
        <v>5103</v>
      </c>
      <c r="D3810" s="71">
        <v>2.7690000000000001</v>
      </c>
      <c r="E3810" s="71">
        <v>36.931818200000002</v>
      </c>
    </row>
    <row r="3811" spans="1:5" x14ac:dyDescent="0.2">
      <c r="A3811" s="70" t="s">
        <v>5105</v>
      </c>
      <c r="B3811" s="70" t="s">
        <v>5104</v>
      </c>
      <c r="C3811" s="70" t="s">
        <v>5105</v>
      </c>
      <c r="D3811" s="71">
        <v>0.4</v>
      </c>
      <c r="E3811" s="71">
        <v>12.012987000000001</v>
      </c>
    </row>
    <row r="3812" spans="1:5" x14ac:dyDescent="0.2">
      <c r="A3812" s="70" t="s">
        <v>5105</v>
      </c>
      <c r="B3812" s="70" t="s">
        <v>5104</v>
      </c>
      <c r="C3812" s="70" t="s">
        <v>5105</v>
      </c>
      <c r="D3812" s="71">
        <v>0.4</v>
      </c>
      <c r="E3812" s="71">
        <v>5.6818182000000004</v>
      </c>
    </row>
    <row r="3813" spans="1:5" x14ac:dyDescent="0.2">
      <c r="A3813" s="70" t="s">
        <v>5107</v>
      </c>
      <c r="B3813" s="70" t="s">
        <v>5106</v>
      </c>
      <c r="C3813" s="70" t="s">
        <v>5107</v>
      </c>
      <c r="D3813" s="71">
        <v>0.54300000000000004</v>
      </c>
      <c r="E3813" s="71">
        <v>18.506493500000001</v>
      </c>
    </row>
    <row r="3814" spans="1:5" x14ac:dyDescent="0.2">
      <c r="A3814" s="70" t="s">
        <v>5107</v>
      </c>
      <c r="B3814" s="70" t="s">
        <v>5106</v>
      </c>
      <c r="C3814" s="70" t="s">
        <v>5107</v>
      </c>
      <c r="D3814" s="71">
        <v>0.54300000000000004</v>
      </c>
      <c r="E3814" s="71">
        <v>14.2105263</v>
      </c>
    </row>
    <row r="3815" spans="1:5" x14ac:dyDescent="0.2">
      <c r="A3815" s="70" t="s">
        <v>5109</v>
      </c>
      <c r="B3815" s="70" t="s">
        <v>5108</v>
      </c>
      <c r="C3815" s="70" t="s">
        <v>5109</v>
      </c>
      <c r="D3815" s="71">
        <v>1.1950000000000001</v>
      </c>
      <c r="E3815" s="71">
        <v>31.690140800000002</v>
      </c>
    </row>
    <row r="3816" spans="1:5" x14ac:dyDescent="0.2">
      <c r="A3816" s="70" t="s">
        <v>5109</v>
      </c>
      <c r="B3816" s="70" t="s">
        <v>5108</v>
      </c>
      <c r="C3816" s="70" t="s">
        <v>5109</v>
      </c>
      <c r="D3816" s="71">
        <v>1.1950000000000001</v>
      </c>
      <c r="E3816" s="71">
        <v>9.8148148000000006</v>
      </c>
    </row>
    <row r="3817" spans="1:5" x14ac:dyDescent="0.2">
      <c r="A3817" s="70" t="s">
        <v>5109</v>
      </c>
      <c r="B3817" s="70" t="s">
        <v>5108</v>
      </c>
      <c r="C3817" s="70" t="s">
        <v>5109</v>
      </c>
      <c r="D3817" s="71">
        <v>1.1950000000000001</v>
      </c>
      <c r="E3817" s="71">
        <v>8.4415583999999999</v>
      </c>
    </row>
    <row r="3818" spans="1:5" x14ac:dyDescent="0.2">
      <c r="A3818" s="70" t="s">
        <v>5113</v>
      </c>
      <c r="B3818" s="70" t="s">
        <v>5112</v>
      </c>
      <c r="C3818" s="70" t="s">
        <v>5113</v>
      </c>
      <c r="D3818" s="71">
        <v>1.143</v>
      </c>
      <c r="E3818" s="71">
        <v>74.2283951</v>
      </c>
    </row>
    <row r="3819" spans="1:5" x14ac:dyDescent="0.2">
      <c r="A3819" s="70" t="s">
        <v>5111</v>
      </c>
      <c r="B3819" s="70" t="s">
        <v>5110</v>
      </c>
      <c r="C3819" s="70" t="s">
        <v>5111</v>
      </c>
      <c r="D3819" s="71">
        <v>0.879</v>
      </c>
      <c r="E3819" s="71">
        <v>56.327160499999998</v>
      </c>
    </row>
    <row r="3820" spans="1:5" x14ac:dyDescent="0.2">
      <c r="A3820" s="70" t="s">
        <v>5111</v>
      </c>
      <c r="B3820" s="70" t="s">
        <v>5110</v>
      </c>
      <c r="C3820" s="70" t="s">
        <v>5111</v>
      </c>
      <c r="D3820" s="71">
        <v>0.879</v>
      </c>
      <c r="E3820" s="71">
        <v>38.306451600000003</v>
      </c>
    </row>
    <row r="3821" spans="1:5" x14ac:dyDescent="0.2">
      <c r="A3821" s="70" t="s">
        <v>5111</v>
      </c>
      <c r="B3821" s="70" t="s">
        <v>5110</v>
      </c>
      <c r="C3821" s="70" t="s">
        <v>5111</v>
      </c>
      <c r="D3821" s="71">
        <v>0.879</v>
      </c>
      <c r="E3821" s="71">
        <v>29.1666667</v>
      </c>
    </row>
    <row r="3822" spans="1:5" x14ac:dyDescent="0.2">
      <c r="A3822" s="70" t="s">
        <v>5117</v>
      </c>
      <c r="B3822" s="70" t="s">
        <v>5116</v>
      </c>
      <c r="C3822" s="70" t="s">
        <v>5117</v>
      </c>
      <c r="D3822" s="71">
        <v>4.57</v>
      </c>
      <c r="E3822" s="71">
        <v>89.344262299999997</v>
      </c>
    </row>
    <row r="3823" spans="1:5" x14ac:dyDescent="0.2">
      <c r="A3823" s="70" t="s">
        <v>5117</v>
      </c>
      <c r="B3823" s="70" t="s">
        <v>5116</v>
      </c>
      <c r="C3823" s="70" t="s">
        <v>5117</v>
      </c>
      <c r="D3823" s="71">
        <v>4.57</v>
      </c>
      <c r="E3823" s="71">
        <v>88.846153799999996</v>
      </c>
    </row>
    <row r="3824" spans="1:5" x14ac:dyDescent="0.2">
      <c r="A3824" s="70" t="s">
        <v>5117</v>
      </c>
      <c r="B3824" s="70" t="s">
        <v>5116</v>
      </c>
      <c r="C3824" s="70" t="s">
        <v>5117</v>
      </c>
      <c r="D3824" s="71">
        <v>4.57</v>
      </c>
      <c r="E3824" s="71">
        <v>88.461538500000003</v>
      </c>
    </row>
    <row r="3825" spans="1:5" x14ac:dyDescent="0.2">
      <c r="A3825" s="70" t="s">
        <v>5117</v>
      </c>
      <c r="B3825" s="70" t="s">
        <v>5116</v>
      </c>
      <c r="C3825" s="70" t="s">
        <v>5117</v>
      </c>
      <c r="D3825" s="71">
        <v>4.57</v>
      </c>
      <c r="E3825" s="71">
        <v>81.468531499999997</v>
      </c>
    </row>
    <row r="3826" spans="1:5" x14ac:dyDescent="0.2">
      <c r="A3826" s="70" t="s">
        <v>5117</v>
      </c>
      <c r="B3826" s="70" t="s">
        <v>5116</v>
      </c>
      <c r="C3826" s="70" t="s">
        <v>5117</v>
      </c>
      <c r="D3826" s="71">
        <v>4.57</v>
      </c>
      <c r="E3826" s="71">
        <v>68.303571399999996</v>
      </c>
    </row>
    <row r="3827" spans="1:5" x14ac:dyDescent="0.2">
      <c r="A3827" s="70" t="s">
        <v>5115</v>
      </c>
      <c r="B3827" s="70" t="s">
        <v>5114</v>
      </c>
      <c r="C3827" s="70" t="s">
        <v>5115</v>
      </c>
      <c r="D3827" s="71">
        <v>0.84</v>
      </c>
      <c r="E3827" s="71">
        <v>20.3296703</v>
      </c>
    </row>
    <row r="3828" spans="1:5" x14ac:dyDescent="0.2">
      <c r="A3828" s="70" t="s">
        <v>5115</v>
      </c>
      <c r="B3828" s="70" t="s">
        <v>5114</v>
      </c>
      <c r="C3828" s="70" t="s">
        <v>5115</v>
      </c>
      <c r="D3828" s="71">
        <v>0.84</v>
      </c>
      <c r="E3828" s="71">
        <v>17.132867099999999</v>
      </c>
    </row>
    <row r="3829" spans="1:5" x14ac:dyDescent="0.2">
      <c r="A3829" s="70" t="s">
        <v>5115</v>
      </c>
      <c r="B3829" s="70" t="s">
        <v>5114</v>
      </c>
      <c r="C3829" s="70" t="s">
        <v>5115</v>
      </c>
      <c r="D3829" s="71">
        <v>0.84</v>
      </c>
      <c r="E3829" s="71">
        <v>13.934426200000001</v>
      </c>
    </row>
    <row r="3830" spans="1:5" x14ac:dyDescent="0.2">
      <c r="A3830" s="70" t="s">
        <v>5115</v>
      </c>
      <c r="B3830" s="70" t="s">
        <v>5114</v>
      </c>
      <c r="C3830" s="70" t="s">
        <v>5115</v>
      </c>
      <c r="D3830" s="71">
        <v>0.84</v>
      </c>
      <c r="E3830" s="71">
        <v>12.898089199999999</v>
      </c>
    </row>
    <row r="3831" spans="1:5" x14ac:dyDescent="0.2">
      <c r="A3831" s="70" t="s">
        <v>5115</v>
      </c>
      <c r="B3831" s="70" t="s">
        <v>5114</v>
      </c>
      <c r="C3831" s="70" t="s">
        <v>5115</v>
      </c>
      <c r="D3831" s="71">
        <v>0.84</v>
      </c>
      <c r="E3831" s="71">
        <v>8.4821428999999995</v>
      </c>
    </row>
    <row r="3832" spans="1:5" x14ac:dyDescent="0.2">
      <c r="A3832" s="70" t="s">
        <v>5119</v>
      </c>
      <c r="B3832" s="70" t="s">
        <v>5118</v>
      </c>
      <c r="C3832" s="70" t="s">
        <v>5119</v>
      </c>
      <c r="D3832" s="71">
        <v>1.73</v>
      </c>
      <c r="E3832" s="71">
        <v>48.901098900000001</v>
      </c>
    </row>
    <row r="3833" spans="1:5" x14ac:dyDescent="0.2">
      <c r="A3833" s="70" t="s">
        <v>5119</v>
      </c>
      <c r="B3833" s="70" t="s">
        <v>5118</v>
      </c>
      <c r="C3833" s="70" t="s">
        <v>5119</v>
      </c>
      <c r="D3833" s="71">
        <v>1.73</v>
      </c>
      <c r="E3833" s="71">
        <v>40.909090900000002</v>
      </c>
    </row>
    <row r="3834" spans="1:5" x14ac:dyDescent="0.2">
      <c r="A3834" s="70" t="s">
        <v>5119</v>
      </c>
      <c r="B3834" s="70" t="s">
        <v>5118</v>
      </c>
      <c r="C3834" s="70" t="s">
        <v>5119</v>
      </c>
      <c r="D3834" s="71">
        <v>1.73</v>
      </c>
      <c r="E3834" s="71">
        <v>38.524590199999999</v>
      </c>
    </row>
    <row r="3835" spans="1:5" x14ac:dyDescent="0.2">
      <c r="A3835" s="70" t="s">
        <v>5119</v>
      </c>
      <c r="B3835" s="70" t="s">
        <v>5118</v>
      </c>
      <c r="C3835" s="70" t="s">
        <v>5119</v>
      </c>
      <c r="D3835" s="71">
        <v>1.73</v>
      </c>
      <c r="E3835" s="71">
        <v>23.660714299999999</v>
      </c>
    </row>
    <row r="3836" spans="1:5" x14ac:dyDescent="0.2">
      <c r="A3836" s="70" t="s">
        <v>5121</v>
      </c>
      <c r="B3836" s="70" t="s">
        <v>5120</v>
      </c>
      <c r="C3836" s="70" t="s">
        <v>5121</v>
      </c>
      <c r="D3836" s="71">
        <v>2.0760000000000001</v>
      </c>
      <c r="E3836" s="71">
        <v>68.396226400000003</v>
      </c>
    </row>
    <row r="3837" spans="1:5" x14ac:dyDescent="0.2">
      <c r="A3837" s="70" t="s">
        <v>5121</v>
      </c>
      <c r="B3837" s="70" t="s">
        <v>5120</v>
      </c>
      <c r="C3837" s="70" t="s">
        <v>5121</v>
      </c>
      <c r="D3837" s="71">
        <v>2.0760000000000001</v>
      </c>
      <c r="E3837" s="71">
        <v>54.918032799999999</v>
      </c>
    </row>
    <row r="3838" spans="1:5" x14ac:dyDescent="0.2">
      <c r="A3838" s="70" t="s">
        <v>5121</v>
      </c>
      <c r="B3838" s="70" t="s">
        <v>5120</v>
      </c>
      <c r="C3838" s="70" t="s">
        <v>5121</v>
      </c>
      <c r="D3838" s="71">
        <v>2.0760000000000001</v>
      </c>
      <c r="E3838" s="71">
        <v>47.202797199999999</v>
      </c>
    </row>
    <row r="3839" spans="1:5" x14ac:dyDescent="0.2">
      <c r="A3839" s="70" t="s">
        <v>5121</v>
      </c>
      <c r="B3839" s="70" t="s">
        <v>5120</v>
      </c>
      <c r="C3839" s="70" t="s">
        <v>5121</v>
      </c>
      <c r="D3839" s="71">
        <v>2.0760000000000001</v>
      </c>
      <c r="E3839" s="71">
        <v>33.482142899999999</v>
      </c>
    </row>
    <row r="3840" spans="1:5" x14ac:dyDescent="0.2">
      <c r="A3840" s="70" t="s">
        <v>5127</v>
      </c>
      <c r="B3840" s="70" t="s">
        <v>5126</v>
      </c>
      <c r="C3840" s="70" t="s">
        <v>5127</v>
      </c>
      <c r="D3840" s="71">
        <v>0.85399999999999998</v>
      </c>
      <c r="E3840" s="71">
        <v>54.475308599999998</v>
      </c>
    </row>
    <row r="3841" spans="1:5" x14ac:dyDescent="0.2">
      <c r="A3841" s="70" t="s">
        <v>5125</v>
      </c>
      <c r="B3841" s="70" t="s">
        <v>5124</v>
      </c>
      <c r="C3841" s="70" t="s">
        <v>5125</v>
      </c>
      <c r="D3841" s="71">
        <v>3.3330000000000002</v>
      </c>
      <c r="E3841" s="71">
        <v>85.555555600000005</v>
      </c>
    </row>
    <row r="3842" spans="1:5" x14ac:dyDescent="0.2">
      <c r="A3842" s="70" t="s">
        <v>5129</v>
      </c>
      <c r="B3842" s="70" t="s">
        <v>5128</v>
      </c>
      <c r="C3842" s="70" t="s">
        <v>5129</v>
      </c>
      <c r="D3842" s="71">
        <v>3.5219999999999998</v>
      </c>
      <c r="E3842" s="71">
        <v>96.428571399999996</v>
      </c>
    </row>
    <row r="3843" spans="1:5" x14ac:dyDescent="0.2">
      <c r="A3843" s="70" t="s">
        <v>5129</v>
      </c>
      <c r="B3843" s="70" t="s">
        <v>5128</v>
      </c>
      <c r="C3843" s="70" t="s">
        <v>5129</v>
      </c>
      <c r="D3843" s="71">
        <v>3.5219999999999998</v>
      </c>
      <c r="E3843" s="71">
        <v>95.263157899999996</v>
      </c>
    </row>
    <row r="3844" spans="1:5" x14ac:dyDescent="0.2">
      <c r="A3844" s="70" t="s">
        <v>5167</v>
      </c>
      <c r="B3844" s="70" t="s">
        <v>5166</v>
      </c>
      <c r="C3844" s="70" t="s">
        <v>5167</v>
      </c>
      <c r="D3844" s="71">
        <v>1.292</v>
      </c>
      <c r="E3844" s="71">
        <v>30.978260899999999</v>
      </c>
    </row>
    <row r="3845" spans="1:5" x14ac:dyDescent="0.2">
      <c r="A3845" s="70" t="s">
        <v>5167</v>
      </c>
      <c r="B3845" s="70" t="s">
        <v>5166</v>
      </c>
      <c r="C3845" s="70" t="s">
        <v>5167</v>
      </c>
      <c r="D3845" s="71">
        <v>1.292</v>
      </c>
      <c r="E3845" s="71">
        <v>18.75</v>
      </c>
    </row>
    <row r="3846" spans="1:5" x14ac:dyDescent="0.2">
      <c r="A3846" s="70" t="s">
        <v>5141</v>
      </c>
      <c r="B3846" s="70" t="s">
        <v>5140</v>
      </c>
      <c r="C3846" s="70" t="s">
        <v>5141</v>
      </c>
      <c r="D3846" s="71">
        <v>1.0580000000000001</v>
      </c>
      <c r="E3846" s="71">
        <v>70</v>
      </c>
    </row>
    <row r="3847" spans="1:5" x14ac:dyDescent="0.2">
      <c r="A3847" s="70" t="s">
        <v>5141</v>
      </c>
      <c r="B3847" s="70" t="s">
        <v>5140</v>
      </c>
      <c r="C3847" s="70" t="s">
        <v>5141</v>
      </c>
      <c r="D3847" s="71">
        <v>1.0580000000000001</v>
      </c>
      <c r="E3847" s="71">
        <v>20.108695699999998</v>
      </c>
    </row>
    <row r="3848" spans="1:5" x14ac:dyDescent="0.2">
      <c r="A3848" s="70" t="s">
        <v>5143</v>
      </c>
      <c r="B3848" s="70" t="s">
        <v>5142</v>
      </c>
      <c r="C3848" s="70" t="s">
        <v>5143</v>
      </c>
      <c r="D3848" s="71">
        <v>1.2470000000000001</v>
      </c>
      <c r="E3848" s="71">
        <v>28.804347799999999</v>
      </c>
    </row>
    <row r="3849" spans="1:5" x14ac:dyDescent="0.2">
      <c r="A3849" s="70" t="s">
        <v>5145</v>
      </c>
      <c r="B3849" s="70" t="s">
        <v>5144</v>
      </c>
      <c r="C3849" s="70" t="s">
        <v>5145</v>
      </c>
      <c r="D3849" s="71">
        <v>0.86299999999999999</v>
      </c>
      <c r="E3849" s="71">
        <v>19.014084499999999</v>
      </c>
    </row>
    <row r="3850" spans="1:5" x14ac:dyDescent="0.2">
      <c r="A3850" s="70" t="s">
        <v>23794</v>
      </c>
      <c r="B3850" s="70" t="s">
        <v>23795</v>
      </c>
      <c r="C3850" s="70" t="s">
        <v>23794</v>
      </c>
      <c r="D3850" s="71">
        <v>5.2809999999999997</v>
      </c>
      <c r="E3850" s="71">
        <v>96.195652199999998</v>
      </c>
    </row>
    <row r="3851" spans="1:5" x14ac:dyDescent="0.2">
      <c r="A3851" s="70" t="s">
        <v>5151</v>
      </c>
      <c r="B3851" s="70" t="s">
        <v>5150</v>
      </c>
      <c r="C3851" s="70" t="s">
        <v>5151</v>
      </c>
      <c r="D3851" s="71">
        <v>3.843</v>
      </c>
      <c r="E3851" s="71">
        <v>90.760869600000007</v>
      </c>
    </row>
    <row r="3852" spans="1:5" x14ac:dyDescent="0.2">
      <c r="A3852" s="70" t="s">
        <v>5163</v>
      </c>
      <c r="B3852" s="70" t="s">
        <v>5162</v>
      </c>
      <c r="C3852" s="70" t="s">
        <v>5163</v>
      </c>
      <c r="D3852" s="71">
        <v>3.758</v>
      </c>
      <c r="E3852" s="71">
        <v>89.673912999999999</v>
      </c>
    </row>
    <row r="3853" spans="1:5" x14ac:dyDescent="0.2">
      <c r="A3853" s="70" t="s">
        <v>5173</v>
      </c>
      <c r="B3853" s="70" t="s">
        <v>5172</v>
      </c>
      <c r="C3853" s="70" t="s">
        <v>5173</v>
      </c>
      <c r="D3853" s="71">
        <v>1.905</v>
      </c>
      <c r="E3853" s="71">
        <v>64.673912999999999</v>
      </c>
    </row>
    <row r="3854" spans="1:5" x14ac:dyDescent="0.2">
      <c r="A3854" s="70" t="s">
        <v>24903</v>
      </c>
      <c r="B3854" s="70" t="s">
        <v>23796</v>
      </c>
      <c r="C3854" s="70" t="s">
        <v>13887</v>
      </c>
      <c r="D3854" s="71">
        <v>4.165</v>
      </c>
      <c r="E3854" s="71">
        <v>82.258064500000003</v>
      </c>
    </row>
    <row r="3855" spans="1:5" x14ac:dyDescent="0.2">
      <c r="A3855" s="70" t="s">
        <v>23797</v>
      </c>
      <c r="B3855" s="70" t="s">
        <v>23798</v>
      </c>
      <c r="C3855" s="70" t="s">
        <v>23797</v>
      </c>
      <c r="D3855" s="71">
        <v>4.2530000000000001</v>
      </c>
      <c r="E3855" s="71">
        <v>71.468926600000003</v>
      </c>
    </row>
    <row r="3856" spans="1:5" x14ac:dyDescent="0.2">
      <c r="A3856" s="70" t="s">
        <v>5133</v>
      </c>
      <c r="B3856" s="70" t="s">
        <v>5132</v>
      </c>
      <c r="C3856" s="70" t="s">
        <v>5133</v>
      </c>
      <c r="D3856" s="71">
        <v>0.55600000000000005</v>
      </c>
      <c r="E3856" s="71">
        <v>26.388888900000001</v>
      </c>
    </row>
    <row r="3857" spans="1:5" x14ac:dyDescent="0.2">
      <c r="A3857" s="70" t="s">
        <v>5135</v>
      </c>
      <c r="B3857" s="70" t="s">
        <v>5134</v>
      </c>
      <c r="C3857" s="70" t="s">
        <v>5135</v>
      </c>
      <c r="D3857" s="71">
        <v>0.62</v>
      </c>
      <c r="E3857" s="71">
        <v>30.7098765</v>
      </c>
    </row>
    <row r="3858" spans="1:5" x14ac:dyDescent="0.2">
      <c r="A3858" s="70" t="s">
        <v>5123</v>
      </c>
      <c r="B3858" s="70" t="s">
        <v>5122</v>
      </c>
      <c r="C3858" s="70" t="s">
        <v>5123</v>
      </c>
      <c r="D3858" s="71">
        <v>0.68799999999999994</v>
      </c>
      <c r="E3858" s="71">
        <v>18.6538462</v>
      </c>
    </row>
    <row r="3859" spans="1:5" x14ac:dyDescent="0.2">
      <c r="A3859" s="70" t="s">
        <v>5123</v>
      </c>
      <c r="B3859" s="70" t="s">
        <v>5122</v>
      </c>
      <c r="C3859" s="70" t="s">
        <v>5123</v>
      </c>
      <c r="D3859" s="71">
        <v>0.68799999999999994</v>
      </c>
      <c r="E3859" s="71">
        <v>10</v>
      </c>
    </row>
    <row r="3860" spans="1:5" x14ac:dyDescent="0.2">
      <c r="A3860" s="70" t="s">
        <v>5137</v>
      </c>
      <c r="B3860" s="70" t="s">
        <v>5136</v>
      </c>
      <c r="C3860" s="70" t="s">
        <v>5137</v>
      </c>
      <c r="D3860" s="71">
        <v>2.6070000000000002</v>
      </c>
      <c r="E3860" s="71">
        <v>90</v>
      </c>
    </row>
    <row r="3861" spans="1:5" x14ac:dyDescent="0.2">
      <c r="A3861" s="70" t="s">
        <v>5139</v>
      </c>
      <c r="B3861" s="70" t="s">
        <v>5138</v>
      </c>
      <c r="C3861" s="70" t="s">
        <v>5139</v>
      </c>
      <c r="D3861" s="71">
        <v>1.278</v>
      </c>
      <c r="E3861" s="71">
        <v>77.932098800000006</v>
      </c>
    </row>
    <row r="3862" spans="1:5" x14ac:dyDescent="0.2">
      <c r="A3862" s="70" t="s">
        <v>5139</v>
      </c>
      <c r="B3862" s="70" t="s">
        <v>5138</v>
      </c>
      <c r="C3862" s="70" t="s">
        <v>5139</v>
      </c>
      <c r="D3862" s="71">
        <v>1.278</v>
      </c>
      <c r="E3862" s="71">
        <v>57.115384599999999</v>
      </c>
    </row>
    <row r="3863" spans="1:5" x14ac:dyDescent="0.2">
      <c r="A3863" s="70" t="s">
        <v>5147</v>
      </c>
      <c r="B3863" s="70" t="s">
        <v>5146</v>
      </c>
      <c r="C3863" s="70" t="s">
        <v>5147</v>
      </c>
      <c r="D3863" s="71">
        <v>2.1019999999999999</v>
      </c>
      <c r="E3863" s="71">
        <v>77.2727273</v>
      </c>
    </row>
    <row r="3864" spans="1:5" x14ac:dyDescent="0.2">
      <c r="A3864" s="70" t="s">
        <v>5149</v>
      </c>
      <c r="B3864" s="70" t="s">
        <v>5148</v>
      </c>
      <c r="C3864" s="70" t="s">
        <v>5149</v>
      </c>
      <c r="D3864" s="71">
        <v>0.85799999999999998</v>
      </c>
      <c r="E3864" s="71">
        <v>31.3461538</v>
      </c>
    </row>
    <row r="3865" spans="1:5" x14ac:dyDescent="0.2">
      <c r="A3865" s="70" t="s">
        <v>23799</v>
      </c>
      <c r="B3865" s="70" t="s">
        <v>23800</v>
      </c>
      <c r="C3865" s="70" t="s">
        <v>23799</v>
      </c>
      <c r="D3865" s="71">
        <v>1.5</v>
      </c>
      <c r="E3865" s="71">
        <v>86.265432099999998</v>
      </c>
    </row>
    <row r="3866" spans="1:5" x14ac:dyDescent="0.2">
      <c r="A3866" s="70" t="s">
        <v>5153</v>
      </c>
      <c r="B3866" s="70" t="s">
        <v>5152</v>
      </c>
      <c r="C3866" s="70" t="s">
        <v>5153</v>
      </c>
      <c r="D3866" s="71">
        <v>4.1150000000000002</v>
      </c>
      <c r="E3866" s="71">
        <v>99.090909100000005</v>
      </c>
    </row>
    <row r="3867" spans="1:5" x14ac:dyDescent="0.2">
      <c r="A3867" s="70" t="s">
        <v>5153</v>
      </c>
      <c r="B3867" s="70" t="s">
        <v>5152</v>
      </c>
      <c r="C3867" s="70" t="s">
        <v>5153</v>
      </c>
      <c r="D3867" s="71">
        <v>4.1150000000000002</v>
      </c>
      <c r="E3867" s="71">
        <v>99.038461499999997</v>
      </c>
    </row>
    <row r="3868" spans="1:5" x14ac:dyDescent="0.2">
      <c r="A3868" s="70" t="s">
        <v>5153</v>
      </c>
      <c r="B3868" s="70" t="s">
        <v>5152</v>
      </c>
      <c r="C3868" s="70" t="s">
        <v>5153</v>
      </c>
      <c r="D3868" s="71">
        <v>4.1150000000000002</v>
      </c>
      <c r="E3868" s="71">
        <v>95.588235299999994</v>
      </c>
    </row>
    <row r="3869" spans="1:5" x14ac:dyDescent="0.2">
      <c r="A3869" s="70" t="s">
        <v>5153</v>
      </c>
      <c r="B3869" s="70" t="s">
        <v>5152</v>
      </c>
      <c r="C3869" s="70" t="s">
        <v>5153</v>
      </c>
      <c r="D3869" s="71">
        <v>4.1150000000000002</v>
      </c>
      <c r="E3869" s="71">
        <v>93.867924500000001</v>
      </c>
    </row>
    <row r="3870" spans="1:5" x14ac:dyDescent="0.2">
      <c r="A3870" s="70" t="s">
        <v>5153</v>
      </c>
      <c r="B3870" s="70" t="s">
        <v>5152</v>
      </c>
      <c r="C3870" s="70" t="s">
        <v>5153</v>
      </c>
      <c r="D3870" s="71">
        <v>4.1150000000000002</v>
      </c>
      <c r="E3870" s="71">
        <v>89.338235299999994</v>
      </c>
    </row>
    <row r="3871" spans="1:5" x14ac:dyDescent="0.2">
      <c r="A3871" s="70" t="s">
        <v>5155</v>
      </c>
      <c r="B3871" s="70" t="s">
        <v>5154</v>
      </c>
      <c r="C3871" s="70" t="s">
        <v>5155</v>
      </c>
      <c r="D3871" s="71">
        <v>2.25</v>
      </c>
      <c r="E3871" s="71">
        <v>95.216049400000003</v>
      </c>
    </row>
    <row r="3872" spans="1:5" x14ac:dyDescent="0.2">
      <c r="A3872" s="70" t="s">
        <v>5155</v>
      </c>
      <c r="B3872" s="70" t="s">
        <v>5154</v>
      </c>
      <c r="C3872" s="70" t="s">
        <v>5155</v>
      </c>
      <c r="D3872" s="71">
        <v>2.25</v>
      </c>
      <c r="E3872" s="71">
        <v>88.269230800000003</v>
      </c>
    </row>
    <row r="3873" spans="1:5" x14ac:dyDescent="0.2">
      <c r="A3873" s="70" t="s">
        <v>5155</v>
      </c>
      <c r="B3873" s="70" t="s">
        <v>5154</v>
      </c>
      <c r="C3873" s="70" t="s">
        <v>5155</v>
      </c>
      <c r="D3873" s="71">
        <v>2.25</v>
      </c>
      <c r="E3873" s="71">
        <v>82.7272727</v>
      </c>
    </row>
    <row r="3874" spans="1:5" x14ac:dyDescent="0.2">
      <c r="A3874" s="70" t="s">
        <v>5157</v>
      </c>
      <c r="B3874" s="70" t="s">
        <v>5156</v>
      </c>
      <c r="C3874" s="70" t="s">
        <v>5157</v>
      </c>
      <c r="D3874" s="71">
        <v>1.079</v>
      </c>
      <c r="E3874" s="71">
        <v>69.907407399999997</v>
      </c>
    </row>
    <row r="3875" spans="1:5" x14ac:dyDescent="0.2">
      <c r="A3875" s="70" t="s">
        <v>5157</v>
      </c>
      <c r="B3875" s="70" t="s">
        <v>5156</v>
      </c>
      <c r="C3875" s="70" t="s">
        <v>5157</v>
      </c>
      <c r="D3875" s="71">
        <v>1.079</v>
      </c>
      <c r="E3875" s="71">
        <v>44.807692299999999</v>
      </c>
    </row>
    <row r="3876" spans="1:5" x14ac:dyDescent="0.2">
      <c r="A3876" s="70" t="s">
        <v>5165</v>
      </c>
      <c r="B3876" s="70" t="s">
        <v>5164</v>
      </c>
      <c r="C3876" s="70" t="s">
        <v>5165</v>
      </c>
      <c r="D3876" s="71">
        <v>0.76700000000000002</v>
      </c>
      <c r="E3876" s="71">
        <v>22.527472499999998</v>
      </c>
    </row>
    <row r="3877" spans="1:5" x14ac:dyDescent="0.2">
      <c r="A3877" s="70" t="s">
        <v>5165</v>
      </c>
      <c r="B3877" s="70" t="s">
        <v>5164</v>
      </c>
      <c r="C3877" s="70" t="s">
        <v>5165</v>
      </c>
      <c r="D3877" s="71">
        <v>0.76700000000000002</v>
      </c>
      <c r="E3877" s="71">
        <v>19.444444399999998</v>
      </c>
    </row>
    <row r="3878" spans="1:5" x14ac:dyDescent="0.2">
      <c r="A3878" s="70" t="s">
        <v>5165</v>
      </c>
      <c r="B3878" s="70" t="s">
        <v>5164</v>
      </c>
      <c r="C3878" s="70" t="s">
        <v>5165</v>
      </c>
      <c r="D3878" s="71">
        <v>0.76700000000000002</v>
      </c>
      <c r="E3878" s="71">
        <v>7.5581395000000002</v>
      </c>
    </row>
    <row r="3879" spans="1:5" x14ac:dyDescent="0.2">
      <c r="A3879" s="70" t="s">
        <v>5165</v>
      </c>
      <c r="B3879" s="70" t="s">
        <v>5164</v>
      </c>
      <c r="C3879" s="70" t="s">
        <v>5165</v>
      </c>
      <c r="D3879" s="71">
        <v>0.76700000000000002</v>
      </c>
      <c r="E3879" s="71">
        <v>3.9473684000000002</v>
      </c>
    </row>
    <row r="3880" spans="1:5" x14ac:dyDescent="0.2">
      <c r="A3880" s="70" t="s">
        <v>5169</v>
      </c>
      <c r="B3880" s="70" t="s">
        <v>5168</v>
      </c>
      <c r="C3880" s="70" t="s">
        <v>5169</v>
      </c>
      <c r="D3880" s="71">
        <v>0.65100000000000002</v>
      </c>
      <c r="E3880" s="71">
        <v>17.338709699999999</v>
      </c>
    </row>
    <row r="3881" spans="1:5" x14ac:dyDescent="0.2">
      <c r="A3881" s="70" t="s">
        <v>5171</v>
      </c>
      <c r="B3881" s="70" t="s">
        <v>5170</v>
      </c>
      <c r="C3881" s="70" t="s">
        <v>5171</v>
      </c>
      <c r="D3881" s="71">
        <v>0.61199999999999999</v>
      </c>
      <c r="E3881" s="71">
        <v>12.5</v>
      </c>
    </row>
    <row r="3882" spans="1:5" x14ac:dyDescent="0.2">
      <c r="A3882" s="70" t="s">
        <v>5175</v>
      </c>
      <c r="B3882" s="70" t="s">
        <v>5174</v>
      </c>
      <c r="C3882" s="70" t="s">
        <v>5175</v>
      </c>
      <c r="D3882" s="71">
        <v>1.3220000000000001</v>
      </c>
      <c r="E3882" s="71">
        <v>35.882352900000001</v>
      </c>
    </row>
    <row r="3883" spans="1:5" x14ac:dyDescent="0.2">
      <c r="A3883" s="70" t="s">
        <v>5131</v>
      </c>
      <c r="B3883" s="70" t="s">
        <v>5130</v>
      </c>
      <c r="C3883" s="70" t="s">
        <v>5131</v>
      </c>
      <c r="D3883" s="71">
        <v>6.9880000000000004</v>
      </c>
      <c r="E3883" s="71">
        <v>98.611111100000002</v>
      </c>
    </row>
    <row r="3884" spans="1:5" x14ac:dyDescent="0.2">
      <c r="A3884" s="70" t="s">
        <v>5131</v>
      </c>
      <c r="B3884" s="70" t="s">
        <v>5130</v>
      </c>
      <c r="C3884" s="70" t="s">
        <v>5131</v>
      </c>
      <c r="D3884" s="71">
        <v>6.9880000000000004</v>
      </c>
      <c r="E3884" s="71">
        <v>94.907407399999997</v>
      </c>
    </row>
    <row r="3885" spans="1:5" x14ac:dyDescent="0.2">
      <c r="A3885" s="70" t="s">
        <v>5131</v>
      </c>
      <c r="B3885" s="70" t="s">
        <v>5130</v>
      </c>
      <c r="C3885" s="70" t="s">
        <v>5131</v>
      </c>
      <c r="D3885" s="71">
        <v>6.9880000000000004</v>
      </c>
      <c r="E3885" s="71">
        <v>93.396226400000003</v>
      </c>
    </row>
    <row r="3886" spans="1:5" x14ac:dyDescent="0.2">
      <c r="A3886" s="70" t="s">
        <v>5159</v>
      </c>
      <c r="B3886" s="70" t="s">
        <v>5158</v>
      </c>
      <c r="C3886" s="70" t="s">
        <v>5159</v>
      </c>
      <c r="D3886" s="71">
        <v>1.105</v>
      </c>
      <c r="E3886" s="71">
        <v>70.833333300000007</v>
      </c>
    </row>
    <row r="3887" spans="1:5" x14ac:dyDescent="0.2">
      <c r="A3887" s="70" t="s">
        <v>5159</v>
      </c>
      <c r="B3887" s="70" t="s">
        <v>5158</v>
      </c>
      <c r="C3887" s="70" t="s">
        <v>5159</v>
      </c>
      <c r="D3887" s="71">
        <v>1.105</v>
      </c>
      <c r="E3887" s="71">
        <v>46.346153800000003</v>
      </c>
    </row>
    <row r="3888" spans="1:5" x14ac:dyDescent="0.2">
      <c r="A3888" s="70" t="s">
        <v>5161</v>
      </c>
      <c r="B3888" s="70" t="s">
        <v>5160</v>
      </c>
      <c r="C3888" s="70" t="s">
        <v>5161</v>
      </c>
      <c r="D3888" s="71">
        <v>2.6760000000000002</v>
      </c>
      <c r="E3888" s="71">
        <v>97.067901199999994</v>
      </c>
    </row>
    <row r="3889" spans="1:5" x14ac:dyDescent="0.2">
      <c r="A3889" s="70" t="s">
        <v>5161</v>
      </c>
      <c r="B3889" s="70" t="s">
        <v>5160</v>
      </c>
      <c r="C3889" s="70" t="s">
        <v>5161</v>
      </c>
      <c r="D3889" s="71">
        <v>2.6760000000000002</v>
      </c>
      <c r="E3889" s="71">
        <v>92.5</v>
      </c>
    </row>
    <row r="3890" spans="1:5" x14ac:dyDescent="0.2">
      <c r="A3890" s="70" t="s">
        <v>23801</v>
      </c>
      <c r="B3890" s="70" t="s">
        <v>23802</v>
      </c>
      <c r="C3890" s="70" t="s">
        <v>23801</v>
      </c>
      <c r="D3890" s="71">
        <v>4.6840000000000002</v>
      </c>
      <c r="E3890" s="71">
        <v>88.823529399999998</v>
      </c>
    </row>
    <row r="3891" spans="1:5" x14ac:dyDescent="0.2">
      <c r="A3891" s="70" t="s">
        <v>5177</v>
      </c>
      <c r="B3891" s="70" t="s">
        <v>5176</v>
      </c>
      <c r="C3891" s="70" t="s">
        <v>5177</v>
      </c>
      <c r="D3891" s="71">
        <v>1.302</v>
      </c>
      <c r="E3891" s="71">
        <v>32.065217400000002</v>
      </c>
    </row>
    <row r="3892" spans="1:5" x14ac:dyDescent="0.2">
      <c r="A3892" s="70" t="s">
        <v>5179</v>
      </c>
      <c r="B3892" s="70" t="s">
        <v>5178</v>
      </c>
      <c r="C3892" s="70" t="s">
        <v>5179</v>
      </c>
      <c r="D3892" s="71">
        <v>0.95099999999999996</v>
      </c>
      <c r="E3892" s="71">
        <v>34.210526299999998</v>
      </c>
    </row>
    <row r="3893" spans="1:5" x14ac:dyDescent="0.2">
      <c r="A3893" s="70" t="s">
        <v>5179</v>
      </c>
      <c r="B3893" s="70" t="s">
        <v>5178</v>
      </c>
      <c r="C3893" s="70" t="s">
        <v>5179</v>
      </c>
      <c r="D3893" s="71">
        <v>0.95099999999999996</v>
      </c>
      <c r="E3893" s="71">
        <v>33.611111100000002</v>
      </c>
    </row>
    <row r="3894" spans="1:5" x14ac:dyDescent="0.2">
      <c r="A3894" s="70" t="s">
        <v>5181</v>
      </c>
      <c r="B3894" s="70" t="s">
        <v>5180</v>
      </c>
      <c r="C3894" s="70" t="s">
        <v>5181</v>
      </c>
      <c r="D3894" s="71">
        <v>0.67900000000000005</v>
      </c>
      <c r="E3894" s="71">
        <v>4.9450548999999997</v>
      </c>
    </row>
    <row r="3895" spans="1:5" x14ac:dyDescent="0.2">
      <c r="A3895" s="70" t="s">
        <v>5183</v>
      </c>
      <c r="B3895" s="70" t="s">
        <v>5182</v>
      </c>
      <c r="C3895" s="70" t="s">
        <v>5183</v>
      </c>
      <c r="D3895" s="71">
        <v>2.1349999999999998</v>
      </c>
      <c r="E3895" s="71">
        <v>66.483516499999993</v>
      </c>
    </row>
    <row r="3896" spans="1:5" x14ac:dyDescent="0.2">
      <c r="A3896" s="70" t="s">
        <v>5183</v>
      </c>
      <c r="B3896" s="70" t="s">
        <v>5182</v>
      </c>
      <c r="C3896" s="70" t="s">
        <v>5183</v>
      </c>
      <c r="D3896" s="71">
        <v>2.1349999999999998</v>
      </c>
      <c r="E3896" s="71">
        <v>51.554404099999999</v>
      </c>
    </row>
    <row r="3897" spans="1:5" x14ac:dyDescent="0.2">
      <c r="A3897" s="70" t="s">
        <v>5185</v>
      </c>
      <c r="B3897" s="70" t="s">
        <v>5184</v>
      </c>
      <c r="C3897" s="70" t="s">
        <v>5185</v>
      </c>
      <c r="D3897" s="71">
        <v>0.88300000000000001</v>
      </c>
      <c r="E3897" s="71">
        <v>13.414634100000001</v>
      </c>
    </row>
    <row r="3898" spans="1:5" x14ac:dyDescent="0.2">
      <c r="A3898" s="70" t="s">
        <v>5187</v>
      </c>
      <c r="B3898" s="70" t="s">
        <v>5186</v>
      </c>
      <c r="C3898" s="70" t="s">
        <v>5187</v>
      </c>
      <c r="D3898" s="71">
        <v>0.85099999999999998</v>
      </c>
      <c r="E3898" s="71">
        <v>14.5833333</v>
      </c>
    </row>
    <row r="3899" spans="1:5" x14ac:dyDescent="0.2">
      <c r="A3899" s="70" t="s">
        <v>5189</v>
      </c>
      <c r="B3899" s="70" t="s">
        <v>5188</v>
      </c>
      <c r="C3899" s="70" t="s">
        <v>5189</v>
      </c>
      <c r="D3899" s="71">
        <v>1.292</v>
      </c>
      <c r="E3899" s="71">
        <v>29.7058824</v>
      </c>
    </row>
    <row r="3900" spans="1:5" x14ac:dyDescent="0.2">
      <c r="A3900" s="70" t="s">
        <v>5189</v>
      </c>
      <c r="B3900" s="70" t="s">
        <v>5188</v>
      </c>
      <c r="C3900" s="70" t="s">
        <v>5189</v>
      </c>
      <c r="D3900" s="71">
        <v>1.292</v>
      </c>
      <c r="E3900" s="71">
        <v>29.432624100000002</v>
      </c>
    </row>
    <row r="3901" spans="1:5" x14ac:dyDescent="0.2">
      <c r="A3901" s="70" t="s">
        <v>5189</v>
      </c>
      <c r="B3901" s="70" t="s">
        <v>5188</v>
      </c>
      <c r="C3901" s="70" t="s">
        <v>5189</v>
      </c>
      <c r="D3901" s="71">
        <v>1.292</v>
      </c>
      <c r="E3901" s="71">
        <v>18.965517200000001</v>
      </c>
    </row>
    <row r="3902" spans="1:5" ht="32" x14ac:dyDescent="0.2">
      <c r="A3902" s="70" t="s">
        <v>5191</v>
      </c>
      <c r="B3902" s="70" t="s">
        <v>5190</v>
      </c>
      <c r="C3902" s="70" t="s">
        <v>5191</v>
      </c>
      <c r="D3902" s="71">
        <v>1.966</v>
      </c>
      <c r="E3902" s="71">
        <v>78.869047600000002</v>
      </c>
    </row>
    <row r="3903" spans="1:5" ht="32" x14ac:dyDescent="0.2">
      <c r="A3903" s="70" t="s">
        <v>5191</v>
      </c>
      <c r="B3903" s="70" t="s">
        <v>5190</v>
      </c>
      <c r="C3903" s="70" t="s">
        <v>5191</v>
      </c>
      <c r="D3903" s="71">
        <v>1.966</v>
      </c>
      <c r="E3903" s="71">
        <v>36.419753100000001</v>
      </c>
    </row>
    <row r="3904" spans="1:5" ht="32" x14ac:dyDescent="0.2">
      <c r="A3904" s="70" t="s">
        <v>5191</v>
      </c>
      <c r="B3904" s="70" t="s">
        <v>5190</v>
      </c>
      <c r="C3904" s="70" t="s">
        <v>5191</v>
      </c>
      <c r="D3904" s="71">
        <v>1.966</v>
      </c>
      <c r="E3904" s="71">
        <v>22.0538721</v>
      </c>
    </row>
    <row r="3905" spans="1:5" x14ac:dyDescent="0.2">
      <c r="A3905" s="70" t="s">
        <v>5193</v>
      </c>
      <c r="B3905" s="70" t="s">
        <v>5192</v>
      </c>
      <c r="C3905" s="70" t="s">
        <v>5193</v>
      </c>
      <c r="D3905" s="71">
        <v>2.2189999999999999</v>
      </c>
      <c r="E3905" s="71">
        <v>85.416666699999993</v>
      </c>
    </row>
    <row r="3906" spans="1:5" x14ac:dyDescent="0.2">
      <c r="A3906" s="70" t="s">
        <v>5193</v>
      </c>
      <c r="B3906" s="70" t="s">
        <v>5192</v>
      </c>
      <c r="C3906" s="70" t="s">
        <v>5193</v>
      </c>
      <c r="D3906" s="71">
        <v>2.2189999999999999</v>
      </c>
      <c r="E3906" s="71">
        <v>28.787878800000001</v>
      </c>
    </row>
    <row r="3907" spans="1:5" x14ac:dyDescent="0.2">
      <c r="A3907" s="70" t="s">
        <v>5195</v>
      </c>
      <c r="B3907" s="70" t="s">
        <v>5194</v>
      </c>
      <c r="C3907" s="70" t="s">
        <v>5195</v>
      </c>
      <c r="D3907" s="71">
        <v>2.8919999999999999</v>
      </c>
      <c r="E3907" s="71">
        <v>97.321428600000004</v>
      </c>
    </row>
    <row r="3908" spans="1:5" x14ac:dyDescent="0.2">
      <c r="A3908" s="70" t="s">
        <v>5195</v>
      </c>
      <c r="B3908" s="70" t="s">
        <v>5194</v>
      </c>
      <c r="C3908" s="70" t="s">
        <v>5195</v>
      </c>
      <c r="D3908" s="71">
        <v>2.8919999999999999</v>
      </c>
      <c r="E3908" s="71">
        <v>51.630434800000003</v>
      </c>
    </row>
    <row r="3909" spans="1:5" x14ac:dyDescent="0.2">
      <c r="A3909" s="70" t="s">
        <v>5195</v>
      </c>
      <c r="B3909" s="70" t="s">
        <v>5194</v>
      </c>
      <c r="C3909" s="70" t="s">
        <v>5195</v>
      </c>
      <c r="D3909" s="71">
        <v>2.8919999999999999</v>
      </c>
      <c r="E3909" s="71">
        <v>43.939393899999999</v>
      </c>
    </row>
    <row r="3910" spans="1:5" x14ac:dyDescent="0.2">
      <c r="A3910" s="70" t="s">
        <v>5195</v>
      </c>
      <c r="B3910" s="70" t="s">
        <v>5194</v>
      </c>
      <c r="C3910" s="70" t="s">
        <v>5195</v>
      </c>
      <c r="D3910" s="71">
        <v>2.8919999999999999</v>
      </c>
      <c r="E3910" s="71">
        <v>40.909090900000002</v>
      </c>
    </row>
    <row r="3911" spans="1:5" x14ac:dyDescent="0.2">
      <c r="A3911" s="70" t="s">
        <v>5197</v>
      </c>
      <c r="B3911" s="70" t="s">
        <v>5196</v>
      </c>
      <c r="C3911" s="70" t="s">
        <v>5197</v>
      </c>
      <c r="D3911" s="71">
        <v>3.0110000000000001</v>
      </c>
      <c r="E3911" s="71">
        <v>53.954802299999997</v>
      </c>
    </row>
    <row r="3912" spans="1:5" x14ac:dyDescent="0.2">
      <c r="A3912" s="70" t="s">
        <v>5197</v>
      </c>
      <c r="B3912" s="70" t="s">
        <v>5196</v>
      </c>
      <c r="C3912" s="70" t="s">
        <v>5197</v>
      </c>
      <c r="D3912" s="71">
        <v>3.0110000000000001</v>
      </c>
      <c r="E3912" s="71">
        <v>46.969696999999996</v>
      </c>
    </row>
    <row r="3913" spans="1:5" x14ac:dyDescent="0.2">
      <c r="A3913" s="70" t="s">
        <v>5199</v>
      </c>
      <c r="B3913" s="70" t="s">
        <v>5198</v>
      </c>
      <c r="C3913" s="70" t="s">
        <v>5199</v>
      </c>
      <c r="D3913" s="71">
        <v>1.036</v>
      </c>
      <c r="E3913" s="71">
        <v>44.940476199999999</v>
      </c>
    </row>
    <row r="3914" spans="1:5" x14ac:dyDescent="0.2">
      <c r="A3914" s="70" t="s">
        <v>5199</v>
      </c>
      <c r="B3914" s="70" t="s">
        <v>5198</v>
      </c>
      <c r="C3914" s="70" t="s">
        <v>5199</v>
      </c>
      <c r="D3914" s="71">
        <v>1.036</v>
      </c>
      <c r="E3914" s="71">
        <v>30.128205099999999</v>
      </c>
    </row>
    <row r="3915" spans="1:5" x14ac:dyDescent="0.2">
      <c r="A3915" s="70" t="s">
        <v>5199</v>
      </c>
      <c r="B3915" s="70" t="s">
        <v>5198</v>
      </c>
      <c r="C3915" s="70" t="s">
        <v>5199</v>
      </c>
      <c r="D3915" s="71">
        <v>1.036</v>
      </c>
      <c r="E3915" s="71">
        <v>9.3220338999999992</v>
      </c>
    </row>
    <row r="3916" spans="1:5" x14ac:dyDescent="0.2">
      <c r="A3916" s="70" t="s">
        <v>5201</v>
      </c>
      <c r="B3916" s="70" t="s">
        <v>5200</v>
      </c>
      <c r="C3916" s="70" t="s">
        <v>5201</v>
      </c>
      <c r="D3916" s="71">
        <v>2.2040000000000002</v>
      </c>
      <c r="E3916" s="71">
        <v>73.954372599999999</v>
      </c>
    </row>
    <row r="3917" spans="1:5" x14ac:dyDescent="0.2">
      <c r="A3917" s="70" t="s">
        <v>5203</v>
      </c>
      <c r="B3917" s="70" t="s">
        <v>5202</v>
      </c>
      <c r="C3917" s="70" t="s">
        <v>5203</v>
      </c>
      <c r="D3917" s="71">
        <v>2.246</v>
      </c>
      <c r="E3917" s="71">
        <v>74.714828900000001</v>
      </c>
    </row>
    <row r="3918" spans="1:5" x14ac:dyDescent="0.2">
      <c r="A3918" s="70" t="s">
        <v>5205</v>
      </c>
      <c r="B3918" s="70" t="s">
        <v>5204</v>
      </c>
      <c r="C3918" s="70" t="s">
        <v>5205</v>
      </c>
      <c r="D3918" s="71">
        <v>1.151</v>
      </c>
      <c r="E3918" s="71">
        <v>42.5</v>
      </c>
    </row>
    <row r="3919" spans="1:5" x14ac:dyDescent="0.2">
      <c r="A3919" s="70" t="s">
        <v>5209</v>
      </c>
      <c r="B3919" s="70" t="s">
        <v>5208</v>
      </c>
      <c r="C3919" s="70" t="s">
        <v>5209</v>
      </c>
      <c r="D3919" s="71">
        <v>1.573</v>
      </c>
      <c r="E3919" s="71">
        <v>68.661971800000003</v>
      </c>
    </row>
    <row r="3920" spans="1:5" x14ac:dyDescent="0.2">
      <c r="A3920" s="70" t="s">
        <v>5209</v>
      </c>
      <c r="B3920" s="70" t="s">
        <v>5208</v>
      </c>
      <c r="C3920" s="70" t="s">
        <v>5209</v>
      </c>
      <c r="D3920" s="71">
        <v>1.573</v>
      </c>
      <c r="E3920" s="71">
        <v>16.6666667</v>
      </c>
    </row>
    <row r="3921" spans="1:5" x14ac:dyDescent="0.2">
      <c r="A3921" s="70" t="s">
        <v>5209</v>
      </c>
      <c r="B3921" s="70" t="s">
        <v>5208</v>
      </c>
      <c r="C3921" s="70" t="s">
        <v>5209</v>
      </c>
      <c r="D3921" s="71">
        <v>1.573</v>
      </c>
      <c r="E3921" s="71">
        <v>12.974683499999999</v>
      </c>
    </row>
    <row r="3922" spans="1:5" x14ac:dyDescent="0.2">
      <c r="A3922" s="70" t="s">
        <v>5223</v>
      </c>
      <c r="B3922" s="70" t="s">
        <v>5222</v>
      </c>
      <c r="C3922" s="70" t="s">
        <v>5223</v>
      </c>
      <c r="D3922" s="71">
        <v>1.0669999999999999</v>
      </c>
      <c r="E3922" s="71">
        <v>46.830985900000002</v>
      </c>
    </row>
    <row r="3923" spans="1:5" x14ac:dyDescent="0.2">
      <c r="A3923" s="70" t="s">
        <v>5223</v>
      </c>
      <c r="B3923" s="70" t="s">
        <v>5222</v>
      </c>
      <c r="C3923" s="70" t="s">
        <v>5223</v>
      </c>
      <c r="D3923" s="71">
        <v>1.0669999999999999</v>
      </c>
      <c r="E3923" s="71">
        <v>46.130952399999998</v>
      </c>
    </row>
    <row r="3924" spans="1:5" x14ac:dyDescent="0.2">
      <c r="A3924" s="70" t="s">
        <v>5215</v>
      </c>
      <c r="B3924" s="70" t="s">
        <v>5214</v>
      </c>
      <c r="C3924" s="70" t="s">
        <v>5215</v>
      </c>
      <c r="D3924" s="71">
        <v>0.48399999999999999</v>
      </c>
      <c r="E3924" s="71">
        <v>8.0357143000000004</v>
      </c>
    </row>
    <row r="3925" spans="1:5" x14ac:dyDescent="0.2">
      <c r="A3925" s="70" t="s">
        <v>5215</v>
      </c>
      <c r="B3925" s="70" t="s">
        <v>5214</v>
      </c>
      <c r="C3925" s="70" t="s">
        <v>5215</v>
      </c>
      <c r="D3925" s="71">
        <v>0.48399999999999999</v>
      </c>
      <c r="E3925" s="71">
        <v>3.8461538000000002</v>
      </c>
    </row>
    <row r="3926" spans="1:5" x14ac:dyDescent="0.2">
      <c r="A3926" s="70" t="s">
        <v>5219</v>
      </c>
      <c r="B3926" s="70" t="s">
        <v>5218</v>
      </c>
      <c r="C3926" s="70" t="s">
        <v>5219</v>
      </c>
      <c r="D3926" s="71">
        <v>3.1970000000000001</v>
      </c>
      <c r="E3926" s="71">
        <v>91.388888899999998</v>
      </c>
    </row>
    <row r="3927" spans="1:5" x14ac:dyDescent="0.2">
      <c r="A3927" s="70" t="s">
        <v>5217</v>
      </c>
      <c r="B3927" s="70" t="s">
        <v>5216</v>
      </c>
      <c r="C3927" s="70" t="s">
        <v>5217</v>
      </c>
      <c r="D3927" s="71">
        <v>1.4810000000000001</v>
      </c>
      <c r="E3927" s="71">
        <v>55.277777800000003</v>
      </c>
    </row>
    <row r="3928" spans="1:5" x14ac:dyDescent="0.2">
      <c r="A3928" s="70" t="s">
        <v>5221</v>
      </c>
      <c r="B3928" s="70" t="s">
        <v>5220</v>
      </c>
      <c r="C3928" s="70" t="s">
        <v>5221</v>
      </c>
      <c r="D3928" s="71">
        <v>0.79700000000000004</v>
      </c>
      <c r="E3928" s="71">
        <v>88.5</v>
      </c>
    </row>
    <row r="3929" spans="1:5" x14ac:dyDescent="0.2">
      <c r="A3929" s="70" t="s">
        <v>5221</v>
      </c>
      <c r="B3929" s="70" t="s">
        <v>5220</v>
      </c>
      <c r="C3929" s="70" t="s">
        <v>5221</v>
      </c>
      <c r="D3929" s="71">
        <v>0.79700000000000004</v>
      </c>
      <c r="E3929" s="71">
        <v>40.555555599999998</v>
      </c>
    </row>
    <row r="3930" spans="1:5" x14ac:dyDescent="0.2">
      <c r="A3930" s="70" t="s">
        <v>5221</v>
      </c>
      <c r="B3930" s="70" t="s">
        <v>5220</v>
      </c>
      <c r="C3930" s="70" t="s">
        <v>5221</v>
      </c>
      <c r="D3930" s="71">
        <v>0.79700000000000004</v>
      </c>
      <c r="E3930" s="71">
        <v>24.3333333</v>
      </c>
    </row>
    <row r="3931" spans="1:5" x14ac:dyDescent="0.2">
      <c r="A3931" s="70" t="s">
        <v>5225</v>
      </c>
      <c r="B3931" s="70" t="s">
        <v>5224</v>
      </c>
      <c r="C3931" s="70" t="s">
        <v>5225</v>
      </c>
      <c r="D3931" s="71">
        <v>1.607</v>
      </c>
      <c r="E3931" s="71">
        <v>51.901140699999999</v>
      </c>
    </row>
    <row r="3932" spans="1:5" ht="32" x14ac:dyDescent="0.2">
      <c r="A3932" s="70" t="s">
        <v>5227</v>
      </c>
      <c r="B3932" s="70" t="s">
        <v>5226</v>
      </c>
      <c r="C3932" s="70" t="s">
        <v>5227</v>
      </c>
      <c r="D3932" s="71">
        <v>0.59</v>
      </c>
      <c r="E3932" s="71">
        <v>12.884615399999999</v>
      </c>
    </row>
    <row r="3933" spans="1:5" ht="32" x14ac:dyDescent="0.2">
      <c r="A3933" s="70" t="s">
        <v>5227</v>
      </c>
      <c r="B3933" s="70" t="s">
        <v>5226</v>
      </c>
      <c r="C3933" s="70" t="s">
        <v>5227</v>
      </c>
      <c r="D3933" s="71">
        <v>0.59</v>
      </c>
      <c r="E3933" s="71">
        <v>6.9548871999999999</v>
      </c>
    </row>
    <row r="3934" spans="1:5" ht="32" x14ac:dyDescent="0.2">
      <c r="A3934" s="70" t="s">
        <v>5227</v>
      </c>
      <c r="B3934" s="70" t="s">
        <v>5226</v>
      </c>
      <c r="C3934" s="70" t="s">
        <v>5227</v>
      </c>
      <c r="D3934" s="71">
        <v>0.59</v>
      </c>
      <c r="E3934" s="71">
        <v>1.3761467999999999</v>
      </c>
    </row>
    <row r="3935" spans="1:5" x14ac:dyDescent="0.2">
      <c r="A3935" s="70" t="s">
        <v>23803</v>
      </c>
      <c r="B3935" s="70" t="s">
        <v>23804</v>
      </c>
      <c r="C3935" s="70" t="s">
        <v>23803</v>
      </c>
      <c r="D3935" s="71">
        <v>2.1880000000000002</v>
      </c>
      <c r="E3935" s="71">
        <v>73.450134800000001</v>
      </c>
    </row>
    <row r="3936" spans="1:5" x14ac:dyDescent="0.2">
      <c r="A3936" s="70" t="s">
        <v>23803</v>
      </c>
      <c r="B3936" s="70" t="s">
        <v>23804</v>
      </c>
      <c r="C3936" s="70" t="s">
        <v>23803</v>
      </c>
      <c r="D3936" s="71">
        <v>2.1880000000000002</v>
      </c>
      <c r="E3936" s="71">
        <v>55.357142899999999</v>
      </c>
    </row>
    <row r="3937" spans="1:5" x14ac:dyDescent="0.2">
      <c r="A3937" s="70" t="s">
        <v>23803</v>
      </c>
      <c r="B3937" s="70" t="s">
        <v>23804</v>
      </c>
      <c r="C3937" s="70" t="s">
        <v>23803</v>
      </c>
      <c r="D3937" s="71">
        <v>2.1880000000000002</v>
      </c>
      <c r="E3937" s="71">
        <v>39.144736799999997</v>
      </c>
    </row>
    <row r="3938" spans="1:5" x14ac:dyDescent="0.2">
      <c r="A3938" s="70" t="s">
        <v>23805</v>
      </c>
      <c r="B3938" s="70" t="s">
        <v>23806</v>
      </c>
      <c r="C3938" s="70" t="s">
        <v>23805</v>
      </c>
      <c r="D3938" s="71">
        <v>0.33300000000000002</v>
      </c>
      <c r="E3938" s="71">
        <v>10.7142857</v>
      </c>
    </row>
    <row r="3939" spans="1:5" x14ac:dyDescent="0.2">
      <c r="A3939" s="70" t="s">
        <v>5229</v>
      </c>
      <c r="B3939" s="70" t="s">
        <v>5228</v>
      </c>
      <c r="C3939" s="70" t="s">
        <v>5229</v>
      </c>
      <c r="D3939" s="71">
        <v>1.089</v>
      </c>
      <c r="E3939" s="71">
        <v>23.214285700000001</v>
      </c>
    </row>
    <row r="3940" spans="1:5" x14ac:dyDescent="0.2">
      <c r="A3940" s="70" t="s">
        <v>5231</v>
      </c>
      <c r="B3940" s="70" t="s">
        <v>5230</v>
      </c>
      <c r="C3940" s="70" t="s">
        <v>5231</v>
      </c>
      <c r="D3940" s="71">
        <v>1.77</v>
      </c>
      <c r="E3940" s="71">
        <v>41.071428599999997</v>
      </c>
    </row>
    <row r="3941" spans="1:5" x14ac:dyDescent="0.2">
      <c r="A3941" s="70" t="s">
        <v>5233</v>
      </c>
      <c r="B3941" s="70" t="s">
        <v>5232</v>
      </c>
      <c r="C3941" s="70" t="s">
        <v>5233</v>
      </c>
      <c r="D3941" s="71">
        <v>2.0630000000000002</v>
      </c>
      <c r="E3941" s="71">
        <v>51.785714300000002</v>
      </c>
    </row>
    <row r="3942" spans="1:5" x14ac:dyDescent="0.2">
      <c r="A3942" s="70" t="s">
        <v>23807</v>
      </c>
      <c r="B3942" s="70" t="s">
        <v>23808</v>
      </c>
      <c r="C3942" s="70" t="s">
        <v>23807</v>
      </c>
      <c r="D3942" s="71">
        <v>3.7909999999999999</v>
      </c>
      <c r="E3942" s="71">
        <v>73.161764700000006</v>
      </c>
    </row>
    <row r="3943" spans="1:5" x14ac:dyDescent="0.2">
      <c r="A3943" s="70" t="s">
        <v>5235</v>
      </c>
      <c r="B3943" s="70" t="s">
        <v>5234</v>
      </c>
      <c r="C3943" s="70" t="s">
        <v>5235</v>
      </c>
      <c r="D3943" s="71">
        <v>0.73899999999999999</v>
      </c>
      <c r="E3943" s="71">
        <v>44.2901235</v>
      </c>
    </row>
    <row r="3944" spans="1:5" x14ac:dyDescent="0.2">
      <c r="A3944" s="70" t="s">
        <v>5235</v>
      </c>
      <c r="B3944" s="70" t="s">
        <v>5234</v>
      </c>
      <c r="C3944" s="70" t="s">
        <v>5235</v>
      </c>
      <c r="D3944" s="71">
        <v>0.73899999999999999</v>
      </c>
      <c r="E3944" s="71">
        <v>22.115384599999999</v>
      </c>
    </row>
    <row r="3945" spans="1:5" x14ac:dyDescent="0.2">
      <c r="A3945" s="70" t="s">
        <v>5237</v>
      </c>
      <c r="B3945" s="70" t="s">
        <v>5236</v>
      </c>
      <c r="C3945" s="70" t="s">
        <v>5237</v>
      </c>
      <c r="D3945" s="71">
        <v>0.69499999999999995</v>
      </c>
      <c r="E3945" s="71">
        <v>39.660493799999998</v>
      </c>
    </row>
    <row r="3946" spans="1:5" x14ac:dyDescent="0.2">
      <c r="A3946" s="70" t="s">
        <v>5239</v>
      </c>
      <c r="B3946" s="70" t="s">
        <v>5238</v>
      </c>
      <c r="C3946" s="70" t="s">
        <v>5239</v>
      </c>
      <c r="D3946" s="71">
        <v>2.4620000000000002</v>
      </c>
      <c r="E3946" s="71">
        <v>74.056603800000005</v>
      </c>
    </row>
    <row r="3947" spans="1:5" x14ac:dyDescent="0.2">
      <c r="A3947" s="70" t="s">
        <v>5239</v>
      </c>
      <c r="B3947" s="70" t="s">
        <v>5238</v>
      </c>
      <c r="C3947" s="70" t="s">
        <v>5239</v>
      </c>
      <c r="D3947" s="71">
        <v>2.4620000000000002</v>
      </c>
      <c r="E3947" s="71">
        <v>57.042253500000001</v>
      </c>
    </row>
    <row r="3948" spans="1:5" x14ac:dyDescent="0.2">
      <c r="A3948" s="70" t="s">
        <v>5241</v>
      </c>
      <c r="B3948" s="70" t="s">
        <v>5240</v>
      </c>
      <c r="C3948" s="70" t="s">
        <v>5241</v>
      </c>
      <c r="D3948" s="71">
        <v>2.3199999999999998</v>
      </c>
      <c r="E3948" s="71">
        <v>59.615384599999999</v>
      </c>
    </row>
    <row r="3949" spans="1:5" x14ac:dyDescent="0.2">
      <c r="A3949" s="70" t="s">
        <v>5251</v>
      </c>
      <c r="B3949" s="70" t="s">
        <v>5250</v>
      </c>
      <c r="C3949" s="70" t="s">
        <v>5251</v>
      </c>
      <c r="D3949" s="71">
        <v>5.1379999999999999</v>
      </c>
      <c r="E3949" s="71">
        <v>94.485294100000004</v>
      </c>
    </row>
    <row r="3950" spans="1:5" x14ac:dyDescent="0.2">
      <c r="A3950" s="70" t="s">
        <v>5251</v>
      </c>
      <c r="B3950" s="70" t="s">
        <v>5250</v>
      </c>
      <c r="C3950" s="70" t="s">
        <v>5251</v>
      </c>
      <c r="D3950" s="71">
        <v>5.1379999999999999</v>
      </c>
      <c r="E3950" s="71">
        <v>78.846153799999996</v>
      </c>
    </row>
    <row r="3951" spans="1:5" x14ac:dyDescent="0.2">
      <c r="A3951" s="70" t="s">
        <v>23809</v>
      </c>
      <c r="B3951" s="70" t="s">
        <v>23810</v>
      </c>
      <c r="C3951" s="70" t="s">
        <v>23809</v>
      </c>
      <c r="D3951" s="71">
        <v>4.915</v>
      </c>
      <c r="E3951" s="71">
        <v>75</v>
      </c>
    </row>
    <row r="3952" spans="1:5" x14ac:dyDescent="0.2">
      <c r="A3952" s="70" t="s">
        <v>5245</v>
      </c>
      <c r="B3952" s="70" t="s">
        <v>5244</v>
      </c>
      <c r="C3952" s="70" t="s">
        <v>5245</v>
      </c>
      <c r="D3952" s="71">
        <v>6.444</v>
      </c>
      <c r="E3952" s="71">
        <v>93</v>
      </c>
    </row>
    <row r="3953" spans="1:5" x14ac:dyDescent="0.2">
      <c r="A3953" s="70" t="s">
        <v>5245</v>
      </c>
      <c r="B3953" s="70" t="s">
        <v>5244</v>
      </c>
      <c r="C3953" s="70" t="s">
        <v>5245</v>
      </c>
      <c r="D3953" s="71">
        <v>6.444</v>
      </c>
      <c r="E3953" s="71">
        <v>90.384615400000001</v>
      </c>
    </row>
    <row r="3954" spans="1:5" x14ac:dyDescent="0.2">
      <c r="A3954" s="70" t="s">
        <v>5247</v>
      </c>
      <c r="B3954" s="70" t="s">
        <v>5246</v>
      </c>
      <c r="C3954" s="70" t="s">
        <v>5247</v>
      </c>
      <c r="D3954" s="71">
        <v>7.6349999999999998</v>
      </c>
      <c r="E3954" s="71">
        <v>98.351648400000002</v>
      </c>
    </row>
    <row r="3955" spans="1:5" x14ac:dyDescent="0.2">
      <c r="A3955" s="70" t="s">
        <v>5247</v>
      </c>
      <c r="B3955" s="70" t="s">
        <v>5246</v>
      </c>
      <c r="C3955" s="70" t="s">
        <v>5247</v>
      </c>
      <c r="D3955" s="71">
        <v>7.6349999999999998</v>
      </c>
      <c r="E3955" s="71">
        <v>98.076923100000002</v>
      </c>
    </row>
    <row r="3956" spans="1:5" x14ac:dyDescent="0.2">
      <c r="A3956" s="70" t="s">
        <v>5249</v>
      </c>
      <c r="B3956" s="70" t="s">
        <v>5248</v>
      </c>
      <c r="C3956" s="70" t="s">
        <v>5249</v>
      </c>
      <c r="D3956" s="71">
        <v>7.0940000000000003</v>
      </c>
      <c r="E3956" s="71">
        <v>94.230769199999997</v>
      </c>
    </row>
    <row r="3957" spans="1:5" x14ac:dyDescent="0.2">
      <c r="A3957" s="70" t="s">
        <v>5243</v>
      </c>
      <c r="B3957" s="70" t="s">
        <v>5242</v>
      </c>
      <c r="C3957" s="70" t="s">
        <v>5243</v>
      </c>
      <c r="D3957" s="71">
        <v>1.2</v>
      </c>
      <c r="E3957" s="71">
        <v>75.154320999999996</v>
      </c>
    </row>
    <row r="3958" spans="1:5" x14ac:dyDescent="0.2">
      <c r="A3958" s="70" t="s">
        <v>5253</v>
      </c>
      <c r="B3958" s="70" t="s">
        <v>5252</v>
      </c>
      <c r="C3958" s="70" t="s">
        <v>5253</v>
      </c>
      <c r="D3958" s="71">
        <v>0.96899999999999997</v>
      </c>
      <c r="E3958" s="71">
        <v>16.369047599999998</v>
      </c>
    </row>
    <row r="3959" spans="1:5" x14ac:dyDescent="0.2">
      <c r="A3959" s="70" t="s">
        <v>5253</v>
      </c>
      <c r="B3959" s="70" t="s">
        <v>5252</v>
      </c>
      <c r="C3959" s="70" t="s">
        <v>5253</v>
      </c>
      <c r="D3959" s="71">
        <v>0.96899999999999997</v>
      </c>
      <c r="E3959" s="71">
        <v>6.5789473999999997</v>
      </c>
    </row>
    <row r="3960" spans="1:5" x14ac:dyDescent="0.2">
      <c r="A3960" s="70" t="s">
        <v>5255</v>
      </c>
      <c r="B3960" s="70" t="s">
        <v>5254</v>
      </c>
      <c r="C3960" s="70" t="s">
        <v>5255</v>
      </c>
      <c r="D3960" s="71">
        <v>6.6040000000000001</v>
      </c>
      <c r="E3960" s="71">
        <v>93.209876499999993</v>
      </c>
    </row>
    <row r="3961" spans="1:5" x14ac:dyDescent="0.2">
      <c r="A3961" s="70" t="s">
        <v>5257</v>
      </c>
      <c r="B3961" s="70" t="s">
        <v>5256</v>
      </c>
      <c r="C3961" s="70" t="s">
        <v>5257</v>
      </c>
      <c r="D3961" s="71">
        <v>2.5670000000000002</v>
      </c>
      <c r="E3961" s="71">
        <v>52.580645199999999</v>
      </c>
    </row>
    <row r="3962" spans="1:5" x14ac:dyDescent="0.2">
      <c r="A3962" s="70" t="s">
        <v>5259</v>
      </c>
      <c r="B3962" s="70" t="s">
        <v>5258</v>
      </c>
      <c r="C3962" s="70" t="s">
        <v>5259</v>
      </c>
      <c r="D3962" s="71">
        <v>9.9120000000000008</v>
      </c>
      <c r="E3962" s="71">
        <v>98.920863299999994</v>
      </c>
    </row>
    <row r="3963" spans="1:5" x14ac:dyDescent="0.2">
      <c r="A3963" s="70" t="s">
        <v>5261</v>
      </c>
      <c r="B3963" s="70" t="s">
        <v>5260</v>
      </c>
      <c r="C3963" s="70" t="s">
        <v>5261</v>
      </c>
      <c r="D3963" s="71">
        <v>0.16700000000000001</v>
      </c>
      <c r="E3963" s="71">
        <v>0.46296300000000001</v>
      </c>
    </row>
    <row r="3964" spans="1:5" x14ac:dyDescent="0.2">
      <c r="A3964" s="70" t="s">
        <v>5552</v>
      </c>
      <c r="B3964" s="70" t="s">
        <v>5551</v>
      </c>
      <c r="C3964" s="70" t="s">
        <v>5552</v>
      </c>
      <c r="D3964" s="71">
        <v>1.9039999999999999</v>
      </c>
      <c r="E3964" s="71">
        <v>46.774193500000003</v>
      </c>
    </row>
    <row r="3965" spans="1:5" x14ac:dyDescent="0.2">
      <c r="A3965" s="70" t="s">
        <v>5554</v>
      </c>
      <c r="B3965" s="70" t="s">
        <v>5553</v>
      </c>
      <c r="C3965" s="70" t="s">
        <v>5554</v>
      </c>
      <c r="D3965" s="71">
        <v>2.2229999999999999</v>
      </c>
      <c r="E3965" s="71">
        <v>46.610169499999998</v>
      </c>
    </row>
    <row r="3966" spans="1:5" x14ac:dyDescent="0.2">
      <c r="A3966" s="70" t="s">
        <v>5550</v>
      </c>
      <c r="B3966" s="70" t="s">
        <v>5549</v>
      </c>
      <c r="C3966" s="70" t="s">
        <v>5550</v>
      </c>
      <c r="D3966" s="71">
        <v>0.34300000000000003</v>
      </c>
      <c r="E3966" s="71">
        <v>7.7464788999999996</v>
      </c>
    </row>
    <row r="3967" spans="1:5" x14ac:dyDescent="0.2">
      <c r="A3967" s="70" t="s">
        <v>5556</v>
      </c>
      <c r="B3967" s="70" t="s">
        <v>5555</v>
      </c>
      <c r="C3967" s="70" t="s">
        <v>5556</v>
      </c>
      <c r="D3967" s="71">
        <v>1.903</v>
      </c>
      <c r="E3967" s="71">
        <v>40.75</v>
      </c>
    </row>
    <row r="3968" spans="1:5" x14ac:dyDescent="0.2">
      <c r="A3968" s="70" t="s">
        <v>5558</v>
      </c>
      <c r="B3968" s="70" t="s">
        <v>5557</v>
      </c>
      <c r="C3968" s="70" t="s">
        <v>5558</v>
      </c>
      <c r="D3968" s="71">
        <v>0.71899999999999997</v>
      </c>
      <c r="E3968" s="71">
        <v>42.4382716</v>
      </c>
    </row>
    <row r="3969" spans="1:5" x14ac:dyDescent="0.2">
      <c r="A3969" s="70" t="s">
        <v>5560</v>
      </c>
      <c r="B3969" s="70" t="s">
        <v>5559</v>
      </c>
      <c r="C3969" s="70" t="s">
        <v>5560</v>
      </c>
      <c r="D3969" s="71">
        <v>1.5089999999999999</v>
      </c>
      <c r="E3969" s="71">
        <v>30.514705899999999</v>
      </c>
    </row>
    <row r="3970" spans="1:5" x14ac:dyDescent="0.2">
      <c r="A3970" s="70" t="s">
        <v>5562</v>
      </c>
      <c r="B3970" s="70" t="s">
        <v>5561</v>
      </c>
      <c r="C3970" s="70" t="s">
        <v>5562</v>
      </c>
      <c r="D3970" s="71">
        <v>1.6240000000000001</v>
      </c>
      <c r="E3970" s="71">
        <v>57.2727273</v>
      </c>
    </row>
    <row r="3971" spans="1:5" x14ac:dyDescent="0.2">
      <c r="A3971" s="70" t="s">
        <v>5564</v>
      </c>
      <c r="B3971" s="70" t="s">
        <v>5563</v>
      </c>
      <c r="C3971" s="70" t="s">
        <v>5564</v>
      </c>
      <c r="D3971" s="71">
        <v>2.8490000000000002</v>
      </c>
      <c r="E3971" s="71">
        <v>67.647058799999996</v>
      </c>
    </row>
    <row r="3972" spans="1:5" x14ac:dyDescent="0.2">
      <c r="A3972" s="70" t="s">
        <v>5564</v>
      </c>
      <c r="B3972" s="70" t="s">
        <v>5563</v>
      </c>
      <c r="C3972" s="70" t="s">
        <v>5564</v>
      </c>
      <c r="D3972" s="71">
        <v>2.8490000000000002</v>
      </c>
      <c r="E3972" s="71">
        <v>61.029411799999998</v>
      </c>
    </row>
    <row r="3973" spans="1:5" x14ac:dyDescent="0.2">
      <c r="A3973" s="70" t="s">
        <v>23811</v>
      </c>
      <c r="B3973" s="70" t="s">
        <v>5270</v>
      </c>
      <c r="C3973" s="70" t="s">
        <v>23811</v>
      </c>
      <c r="D3973" s="71">
        <v>1.36</v>
      </c>
      <c r="E3973" s="71">
        <v>61.346153800000003</v>
      </c>
    </row>
    <row r="3974" spans="1:5" x14ac:dyDescent="0.2">
      <c r="A3974" s="70" t="s">
        <v>5329</v>
      </c>
      <c r="B3974" s="70" t="s">
        <v>5328</v>
      </c>
      <c r="C3974" s="70" t="s">
        <v>5329</v>
      </c>
      <c r="D3974" s="71">
        <v>1.77</v>
      </c>
      <c r="E3974" s="71">
        <v>46.610169499999998</v>
      </c>
    </row>
    <row r="3975" spans="1:5" x14ac:dyDescent="0.2">
      <c r="A3975" s="70" t="s">
        <v>5331</v>
      </c>
      <c r="B3975" s="70" t="s">
        <v>5330</v>
      </c>
      <c r="C3975" s="70" t="s">
        <v>5331</v>
      </c>
      <c r="D3975" s="71">
        <v>1.5580000000000001</v>
      </c>
      <c r="E3975" s="71">
        <v>55.882352900000001</v>
      </c>
    </row>
    <row r="3976" spans="1:5" x14ac:dyDescent="0.2">
      <c r="A3976" s="70" t="s">
        <v>5331</v>
      </c>
      <c r="B3976" s="70" t="s">
        <v>5330</v>
      </c>
      <c r="C3976" s="70" t="s">
        <v>5331</v>
      </c>
      <c r="D3976" s="71">
        <v>1.5580000000000001</v>
      </c>
      <c r="E3976" s="71">
        <v>47.641509399999997</v>
      </c>
    </row>
    <row r="3977" spans="1:5" x14ac:dyDescent="0.2">
      <c r="A3977" s="70" t="s">
        <v>5331</v>
      </c>
      <c r="B3977" s="70" t="s">
        <v>5330</v>
      </c>
      <c r="C3977" s="70" t="s">
        <v>5331</v>
      </c>
      <c r="D3977" s="71">
        <v>1.5580000000000001</v>
      </c>
      <c r="E3977" s="71">
        <v>31.6513761</v>
      </c>
    </row>
    <row r="3978" spans="1:5" x14ac:dyDescent="0.2">
      <c r="A3978" s="70" t="s">
        <v>5373</v>
      </c>
      <c r="B3978" s="70" t="s">
        <v>5372</v>
      </c>
      <c r="C3978" s="70" t="s">
        <v>5373</v>
      </c>
      <c r="D3978" s="71">
        <v>6.0179999999999998</v>
      </c>
      <c r="E3978" s="71">
        <v>85.690235700000002</v>
      </c>
    </row>
    <row r="3979" spans="1:5" x14ac:dyDescent="0.2">
      <c r="A3979" s="70" t="s">
        <v>5378</v>
      </c>
      <c r="B3979" s="70" t="s">
        <v>5377</v>
      </c>
      <c r="C3979" s="70" t="s">
        <v>5378</v>
      </c>
      <c r="D3979" s="71">
        <v>1.605</v>
      </c>
      <c r="E3979" s="71">
        <v>20.4402516</v>
      </c>
    </row>
    <row r="3980" spans="1:5" x14ac:dyDescent="0.2">
      <c r="A3980" s="70" t="s">
        <v>5275</v>
      </c>
      <c r="B3980" s="70" t="s">
        <v>5274</v>
      </c>
      <c r="C3980" s="70" t="s">
        <v>5275</v>
      </c>
      <c r="D3980" s="71">
        <v>1.85</v>
      </c>
      <c r="E3980" s="71">
        <v>45.698924699999999</v>
      </c>
    </row>
    <row r="3981" spans="1:5" x14ac:dyDescent="0.2">
      <c r="A3981" s="70" t="s">
        <v>5275</v>
      </c>
      <c r="B3981" s="70" t="s">
        <v>5274</v>
      </c>
      <c r="C3981" s="70" t="s">
        <v>5275</v>
      </c>
      <c r="D3981" s="71">
        <v>1.85</v>
      </c>
      <c r="E3981" s="71">
        <v>39.908256899999998</v>
      </c>
    </row>
    <row r="3982" spans="1:5" x14ac:dyDescent="0.2">
      <c r="A3982" s="70" t="s">
        <v>5283</v>
      </c>
      <c r="B3982" s="70" t="s">
        <v>5282</v>
      </c>
      <c r="C3982" s="70" t="s">
        <v>5283</v>
      </c>
      <c r="D3982" s="71">
        <v>0.85</v>
      </c>
      <c r="E3982" s="71">
        <v>53.858024700000001</v>
      </c>
    </row>
    <row r="3983" spans="1:5" x14ac:dyDescent="0.2">
      <c r="A3983" s="70" t="s">
        <v>5283</v>
      </c>
      <c r="B3983" s="70" t="s">
        <v>5282</v>
      </c>
      <c r="C3983" s="70" t="s">
        <v>5283</v>
      </c>
      <c r="D3983" s="71">
        <v>0.85</v>
      </c>
      <c r="E3983" s="71">
        <v>26.388888900000001</v>
      </c>
    </row>
    <row r="3984" spans="1:5" x14ac:dyDescent="0.2">
      <c r="A3984" s="70" t="s">
        <v>5287</v>
      </c>
      <c r="B3984" s="70" t="s">
        <v>5286</v>
      </c>
      <c r="C3984" s="70" t="s">
        <v>5287</v>
      </c>
      <c r="D3984" s="71">
        <v>1.3169999999999999</v>
      </c>
      <c r="E3984" s="71">
        <v>46.226415099999997</v>
      </c>
    </row>
    <row r="3985" spans="1:5" x14ac:dyDescent="0.2">
      <c r="A3985" s="70" t="s">
        <v>5287</v>
      </c>
      <c r="B3985" s="70" t="s">
        <v>5286</v>
      </c>
      <c r="C3985" s="70" t="s">
        <v>5287</v>
      </c>
      <c r="D3985" s="71">
        <v>1.3169999999999999</v>
      </c>
      <c r="E3985" s="71">
        <v>39.150943400000003</v>
      </c>
    </row>
    <row r="3986" spans="1:5" x14ac:dyDescent="0.2">
      <c r="A3986" s="70" t="s">
        <v>5287</v>
      </c>
      <c r="B3986" s="70" t="s">
        <v>5286</v>
      </c>
      <c r="C3986" s="70" t="s">
        <v>5287</v>
      </c>
      <c r="D3986" s="71">
        <v>1.3169999999999999</v>
      </c>
      <c r="E3986" s="71">
        <v>18.3628319</v>
      </c>
    </row>
    <row r="3987" spans="1:5" x14ac:dyDescent="0.2">
      <c r="A3987" s="70" t="s">
        <v>5207</v>
      </c>
      <c r="B3987" s="70" t="s">
        <v>5206</v>
      </c>
      <c r="C3987" s="70" t="s">
        <v>5207</v>
      </c>
      <c r="D3987" s="71">
        <v>0.47599999999999998</v>
      </c>
      <c r="E3987" s="71">
        <v>14.043209900000001</v>
      </c>
    </row>
    <row r="3988" spans="1:5" x14ac:dyDescent="0.2">
      <c r="A3988" s="70" t="s">
        <v>5207</v>
      </c>
      <c r="B3988" s="70" t="s">
        <v>5206</v>
      </c>
      <c r="C3988" s="70" t="s">
        <v>5207</v>
      </c>
      <c r="D3988" s="71">
        <v>0.47599999999999998</v>
      </c>
      <c r="E3988" s="71">
        <v>5.5769231000000001</v>
      </c>
    </row>
    <row r="3989" spans="1:5" x14ac:dyDescent="0.2">
      <c r="A3989" s="70" t="s">
        <v>5384</v>
      </c>
      <c r="B3989" s="70" t="s">
        <v>5383</v>
      </c>
      <c r="C3989" s="70" t="s">
        <v>5384</v>
      </c>
      <c r="D3989" s="71">
        <v>1.8069999999999999</v>
      </c>
      <c r="E3989" s="71">
        <v>38.75</v>
      </c>
    </row>
    <row r="3990" spans="1:5" x14ac:dyDescent="0.2">
      <c r="A3990" s="70" t="s">
        <v>5384</v>
      </c>
      <c r="B3990" s="70" t="s">
        <v>5383</v>
      </c>
      <c r="C3990" s="70" t="s">
        <v>5384</v>
      </c>
      <c r="D3990" s="71">
        <v>1.8069999999999999</v>
      </c>
      <c r="E3990" s="71">
        <v>37.155963300000003</v>
      </c>
    </row>
    <row r="3991" spans="1:5" x14ac:dyDescent="0.2">
      <c r="A3991" s="70" t="s">
        <v>5317</v>
      </c>
      <c r="B3991" s="70" t="s">
        <v>5316</v>
      </c>
      <c r="C3991" s="70" t="s">
        <v>5317</v>
      </c>
      <c r="D3991" s="71">
        <v>1.196</v>
      </c>
      <c r="E3991" s="71">
        <v>18.75</v>
      </c>
    </row>
    <row r="3992" spans="1:5" x14ac:dyDescent="0.2">
      <c r="A3992" s="70" t="s">
        <v>5315</v>
      </c>
      <c r="B3992" s="70" t="s">
        <v>5314</v>
      </c>
      <c r="C3992" s="70" t="s">
        <v>5315</v>
      </c>
      <c r="D3992" s="71">
        <v>2.2839999999999998</v>
      </c>
      <c r="E3992" s="71">
        <v>68.644067800000002</v>
      </c>
    </row>
    <row r="3993" spans="1:5" x14ac:dyDescent="0.2">
      <c r="A3993" s="70" t="s">
        <v>5315</v>
      </c>
      <c r="B3993" s="70" t="s">
        <v>5314</v>
      </c>
      <c r="C3993" s="70" t="s">
        <v>5315</v>
      </c>
      <c r="D3993" s="71">
        <v>2.2839999999999998</v>
      </c>
      <c r="E3993" s="71">
        <v>27.121771200000001</v>
      </c>
    </row>
    <row r="3994" spans="1:5" x14ac:dyDescent="0.2">
      <c r="A3994" s="70" t="s">
        <v>5325</v>
      </c>
      <c r="B3994" s="70" t="s">
        <v>5324</v>
      </c>
      <c r="C3994" s="70" t="s">
        <v>5325</v>
      </c>
      <c r="D3994" s="71">
        <v>2.5099999999999998</v>
      </c>
      <c r="E3994" s="71">
        <v>93.315507999999994</v>
      </c>
    </row>
    <row r="3995" spans="1:5" x14ac:dyDescent="0.2">
      <c r="A3995" s="70" t="s">
        <v>5325</v>
      </c>
      <c r="B3995" s="70" t="s">
        <v>5324</v>
      </c>
      <c r="C3995" s="70" t="s">
        <v>5325</v>
      </c>
      <c r="D3995" s="71">
        <v>2.5099999999999998</v>
      </c>
      <c r="E3995" s="71">
        <v>53.308823500000003</v>
      </c>
    </row>
    <row r="3996" spans="1:5" x14ac:dyDescent="0.2">
      <c r="A3996" s="70" t="s">
        <v>5325</v>
      </c>
      <c r="B3996" s="70" t="s">
        <v>5324</v>
      </c>
      <c r="C3996" s="70" t="s">
        <v>5325</v>
      </c>
      <c r="D3996" s="71">
        <v>2.5099999999999998</v>
      </c>
      <c r="E3996" s="71">
        <v>50.917431200000003</v>
      </c>
    </row>
    <row r="3997" spans="1:5" x14ac:dyDescent="0.2">
      <c r="A3997" s="70" t="s">
        <v>5211</v>
      </c>
      <c r="B3997" s="70" t="s">
        <v>5210</v>
      </c>
      <c r="C3997" s="70" t="s">
        <v>5211</v>
      </c>
      <c r="D3997" s="71">
        <v>2.863</v>
      </c>
      <c r="E3997" s="71">
        <v>54.6178344</v>
      </c>
    </row>
    <row r="3998" spans="1:5" x14ac:dyDescent="0.2">
      <c r="A3998" s="70" t="s">
        <v>5213</v>
      </c>
      <c r="B3998" s="70" t="s">
        <v>5212</v>
      </c>
      <c r="C3998" s="70" t="s">
        <v>5213</v>
      </c>
      <c r="D3998" s="71">
        <v>0.56499999999999995</v>
      </c>
      <c r="E3998" s="71">
        <v>12.115384600000001</v>
      </c>
    </row>
    <row r="3999" spans="1:5" x14ac:dyDescent="0.2">
      <c r="A3999" s="70" t="s">
        <v>5213</v>
      </c>
      <c r="B3999" s="70" t="s">
        <v>5212</v>
      </c>
      <c r="C3999" s="70" t="s">
        <v>5213</v>
      </c>
      <c r="D3999" s="71">
        <v>0.56499999999999995</v>
      </c>
      <c r="E3999" s="71">
        <v>6.3636363999999999</v>
      </c>
    </row>
    <row r="4000" spans="1:5" x14ac:dyDescent="0.2">
      <c r="A4000" s="70" t="s">
        <v>5333</v>
      </c>
      <c r="B4000" s="70" t="s">
        <v>5332</v>
      </c>
      <c r="C4000" s="70" t="s">
        <v>5333</v>
      </c>
      <c r="D4000" s="71">
        <v>3.4590000000000001</v>
      </c>
      <c r="E4000" s="71">
        <v>88.207547199999993</v>
      </c>
    </row>
    <row r="4001" spans="1:5" x14ac:dyDescent="0.2">
      <c r="A4001" s="70" t="s">
        <v>5333</v>
      </c>
      <c r="B4001" s="70" t="s">
        <v>5332</v>
      </c>
      <c r="C4001" s="70" t="s">
        <v>5333</v>
      </c>
      <c r="D4001" s="71">
        <v>3.4590000000000001</v>
      </c>
      <c r="E4001" s="71">
        <v>81.985294100000004</v>
      </c>
    </row>
    <row r="4002" spans="1:5" x14ac:dyDescent="0.2">
      <c r="A4002" s="70" t="s">
        <v>5339</v>
      </c>
      <c r="B4002" s="70" t="s">
        <v>5338</v>
      </c>
      <c r="C4002" s="70" t="s">
        <v>5339</v>
      </c>
      <c r="D4002" s="71">
        <v>0.73799999999999999</v>
      </c>
      <c r="E4002" s="71">
        <v>43.981481500000001</v>
      </c>
    </row>
    <row r="4003" spans="1:5" x14ac:dyDescent="0.2">
      <c r="A4003" s="70" t="s">
        <v>5339</v>
      </c>
      <c r="B4003" s="70" t="s">
        <v>5338</v>
      </c>
      <c r="C4003" s="70" t="s">
        <v>5339</v>
      </c>
      <c r="D4003" s="71">
        <v>0.73799999999999999</v>
      </c>
      <c r="E4003" s="71">
        <v>21.730769200000001</v>
      </c>
    </row>
    <row r="4004" spans="1:5" x14ac:dyDescent="0.2">
      <c r="A4004" s="70" t="s">
        <v>5337</v>
      </c>
      <c r="B4004" s="70" t="s">
        <v>5336</v>
      </c>
      <c r="C4004" s="70" t="s">
        <v>5337</v>
      </c>
      <c r="D4004" s="71">
        <v>1.2250000000000001</v>
      </c>
      <c r="E4004" s="71">
        <v>52.884615400000001</v>
      </c>
    </row>
    <row r="4005" spans="1:5" x14ac:dyDescent="0.2">
      <c r="A4005" s="70" t="s">
        <v>5353</v>
      </c>
      <c r="B4005" s="70" t="s">
        <v>5352</v>
      </c>
      <c r="C4005" s="70" t="s">
        <v>5353</v>
      </c>
      <c r="D4005" s="71">
        <v>1.7430000000000001</v>
      </c>
      <c r="E4005" s="71">
        <v>77.115384599999999</v>
      </c>
    </row>
    <row r="4006" spans="1:5" x14ac:dyDescent="0.2">
      <c r="A4006" s="70" t="s">
        <v>5353</v>
      </c>
      <c r="B4006" s="70" t="s">
        <v>5352</v>
      </c>
      <c r="C4006" s="70" t="s">
        <v>5353</v>
      </c>
      <c r="D4006" s="71">
        <v>1.7430000000000001</v>
      </c>
      <c r="E4006" s="71">
        <v>45.180722899999999</v>
      </c>
    </row>
    <row r="4007" spans="1:5" x14ac:dyDescent="0.2">
      <c r="A4007" s="70" t="s">
        <v>5355</v>
      </c>
      <c r="B4007" s="70" t="s">
        <v>5354</v>
      </c>
      <c r="C4007" s="70" t="s">
        <v>5355</v>
      </c>
      <c r="D4007" s="71">
        <v>1.696</v>
      </c>
      <c r="E4007" s="71">
        <v>53.301886799999998</v>
      </c>
    </row>
    <row r="4008" spans="1:5" x14ac:dyDescent="0.2">
      <c r="A4008" s="70" t="s">
        <v>5355</v>
      </c>
      <c r="B4008" s="70" t="s">
        <v>5354</v>
      </c>
      <c r="C4008" s="70" t="s">
        <v>5355</v>
      </c>
      <c r="D4008" s="71">
        <v>1.696</v>
      </c>
      <c r="E4008" s="71">
        <v>38.602941199999997</v>
      </c>
    </row>
    <row r="4009" spans="1:5" x14ac:dyDescent="0.2">
      <c r="A4009" s="70" t="s">
        <v>5386</v>
      </c>
      <c r="B4009" s="70" t="s">
        <v>5385</v>
      </c>
      <c r="C4009" s="70" t="s">
        <v>5386</v>
      </c>
      <c r="D4009" s="71">
        <v>0.74399999999999999</v>
      </c>
      <c r="E4009" s="71">
        <v>28.629032299999999</v>
      </c>
    </row>
    <row r="4010" spans="1:5" x14ac:dyDescent="0.2">
      <c r="A4010" s="70" t="s">
        <v>5369</v>
      </c>
      <c r="B4010" s="70" t="s">
        <v>5368</v>
      </c>
      <c r="C4010" s="70" t="s">
        <v>5369</v>
      </c>
      <c r="D4010" s="71">
        <v>1.1859999999999999</v>
      </c>
      <c r="E4010" s="71">
        <v>52.822580600000002</v>
      </c>
    </row>
    <row r="4011" spans="1:5" x14ac:dyDescent="0.2">
      <c r="A4011" s="70" t="s">
        <v>5369</v>
      </c>
      <c r="B4011" s="70" t="s">
        <v>5368</v>
      </c>
      <c r="C4011" s="70" t="s">
        <v>5369</v>
      </c>
      <c r="D4011" s="71">
        <v>1.1859999999999999</v>
      </c>
      <c r="E4011" s="71">
        <v>16.972477099999999</v>
      </c>
    </row>
    <row r="4012" spans="1:5" x14ac:dyDescent="0.2">
      <c r="A4012" s="70" t="s">
        <v>5388</v>
      </c>
      <c r="B4012" s="70" t="s">
        <v>5387</v>
      </c>
      <c r="C4012" s="70" t="s">
        <v>5388</v>
      </c>
      <c r="D4012" s="71">
        <v>4.4189999999999996</v>
      </c>
      <c r="E4012" s="71">
        <v>90.277777799999996</v>
      </c>
    </row>
    <row r="4013" spans="1:5" x14ac:dyDescent="0.2">
      <c r="A4013" s="70" t="s">
        <v>5388</v>
      </c>
      <c r="B4013" s="70" t="s">
        <v>5387</v>
      </c>
      <c r="C4013" s="70" t="s">
        <v>5388</v>
      </c>
      <c r="D4013" s="71">
        <v>4.4189999999999996</v>
      </c>
      <c r="E4013" s="71">
        <v>85.849056599999997</v>
      </c>
    </row>
    <row r="4014" spans="1:5" x14ac:dyDescent="0.2">
      <c r="A4014" s="70" t="s">
        <v>5265</v>
      </c>
      <c r="B4014" s="70" t="s">
        <v>5264</v>
      </c>
      <c r="C4014" s="70" t="s">
        <v>5265</v>
      </c>
      <c r="D4014" s="71">
        <v>1.23</v>
      </c>
      <c r="E4014" s="71">
        <v>53.269230800000003</v>
      </c>
    </row>
    <row r="4015" spans="1:5" x14ac:dyDescent="0.2">
      <c r="A4015" s="70" t="s">
        <v>5265</v>
      </c>
      <c r="B4015" s="70" t="s">
        <v>5264</v>
      </c>
      <c r="C4015" s="70" t="s">
        <v>5265</v>
      </c>
      <c r="D4015" s="71">
        <v>1.23</v>
      </c>
      <c r="E4015" s="71">
        <v>31.018518499999999</v>
      </c>
    </row>
    <row r="4016" spans="1:5" x14ac:dyDescent="0.2">
      <c r="A4016" s="70" t="s">
        <v>5267</v>
      </c>
      <c r="B4016" s="70" t="s">
        <v>5266</v>
      </c>
      <c r="C4016" s="70" t="s">
        <v>5267</v>
      </c>
      <c r="D4016" s="71">
        <v>0.65400000000000003</v>
      </c>
      <c r="E4016" s="71">
        <v>9.7222221999999991</v>
      </c>
    </row>
    <row r="4017" spans="1:5" x14ac:dyDescent="0.2">
      <c r="A4017" s="70" t="s">
        <v>5269</v>
      </c>
      <c r="B4017" s="70" t="s">
        <v>5268</v>
      </c>
      <c r="C4017" s="70" t="s">
        <v>5269</v>
      </c>
      <c r="D4017" s="71">
        <v>0.85599999999999998</v>
      </c>
      <c r="E4017" s="71">
        <v>22.527472499999998</v>
      </c>
    </row>
    <row r="4018" spans="1:5" x14ac:dyDescent="0.2">
      <c r="A4018" s="70" t="s">
        <v>5269</v>
      </c>
      <c r="B4018" s="70" t="s">
        <v>5268</v>
      </c>
      <c r="C4018" s="70" t="s">
        <v>5269</v>
      </c>
      <c r="D4018" s="71">
        <v>0.85599999999999998</v>
      </c>
      <c r="E4018" s="71">
        <v>18.292682899999999</v>
      </c>
    </row>
    <row r="4019" spans="1:5" x14ac:dyDescent="0.2">
      <c r="A4019" s="70" t="s">
        <v>5269</v>
      </c>
      <c r="B4019" s="70" t="s">
        <v>5268</v>
      </c>
      <c r="C4019" s="70" t="s">
        <v>5269</v>
      </c>
      <c r="D4019" s="71">
        <v>0.85599999999999998</v>
      </c>
      <c r="E4019" s="71">
        <v>7.7981651000000003</v>
      </c>
    </row>
    <row r="4020" spans="1:5" x14ac:dyDescent="0.2">
      <c r="A4020" s="70" t="s">
        <v>5272</v>
      </c>
      <c r="B4020" s="70" t="s">
        <v>5271</v>
      </c>
      <c r="C4020" s="70" t="s">
        <v>5272</v>
      </c>
      <c r="D4020" s="71">
        <v>2.6419999999999999</v>
      </c>
      <c r="E4020" s="71">
        <v>94.919786099999996</v>
      </c>
    </row>
    <row r="4021" spans="1:5" x14ac:dyDescent="0.2">
      <c r="A4021" s="70" t="s">
        <v>5272</v>
      </c>
      <c r="B4021" s="70" t="s">
        <v>5271</v>
      </c>
      <c r="C4021" s="70" t="s">
        <v>5272</v>
      </c>
      <c r="D4021" s="71">
        <v>2.6419999999999999</v>
      </c>
      <c r="E4021" s="71">
        <v>84.600760500000007</v>
      </c>
    </row>
    <row r="4022" spans="1:5" x14ac:dyDescent="0.2">
      <c r="A4022" s="70" t="s">
        <v>24904</v>
      </c>
      <c r="B4022" s="70" t="s">
        <v>5273</v>
      </c>
      <c r="C4022" s="70" t="s">
        <v>24904</v>
      </c>
      <c r="D4022" s="71">
        <v>1.0940000000000001</v>
      </c>
      <c r="E4022" s="71">
        <v>19.7619048</v>
      </c>
    </row>
    <row r="4023" spans="1:5" x14ac:dyDescent="0.2">
      <c r="A4023" s="70" t="s">
        <v>5281</v>
      </c>
      <c r="B4023" s="70" t="s">
        <v>5280</v>
      </c>
      <c r="C4023" s="70" t="s">
        <v>5281</v>
      </c>
      <c r="D4023" s="71">
        <v>2.8159999999999998</v>
      </c>
      <c r="E4023" s="71">
        <v>60.3383459</v>
      </c>
    </row>
    <row r="4024" spans="1:5" x14ac:dyDescent="0.2">
      <c r="A4024" s="70" t="s">
        <v>5281</v>
      </c>
      <c r="B4024" s="70" t="s">
        <v>5280</v>
      </c>
      <c r="C4024" s="70" t="s">
        <v>5281</v>
      </c>
      <c r="D4024" s="71">
        <v>2.8159999999999998</v>
      </c>
      <c r="E4024" s="71">
        <v>59.935897400000002</v>
      </c>
    </row>
    <row r="4025" spans="1:5" x14ac:dyDescent="0.2">
      <c r="A4025" s="70" t="s">
        <v>5281</v>
      </c>
      <c r="B4025" s="70" t="s">
        <v>5280</v>
      </c>
      <c r="C4025" s="70" t="s">
        <v>5281</v>
      </c>
      <c r="D4025" s="71">
        <v>2.8159999999999998</v>
      </c>
      <c r="E4025" s="71">
        <v>57.222222199999997</v>
      </c>
    </row>
    <row r="4026" spans="1:5" x14ac:dyDescent="0.2">
      <c r="A4026" s="70" t="s">
        <v>5303</v>
      </c>
      <c r="B4026" s="70" t="s">
        <v>5302</v>
      </c>
      <c r="C4026" s="70" t="s">
        <v>5303</v>
      </c>
      <c r="D4026" s="71">
        <v>2.1160000000000001</v>
      </c>
      <c r="E4026" s="71">
        <v>65.277777799999996</v>
      </c>
    </row>
    <row r="4027" spans="1:5" x14ac:dyDescent="0.2">
      <c r="A4027" s="70" t="s">
        <v>5319</v>
      </c>
      <c r="B4027" s="70" t="s">
        <v>5318</v>
      </c>
      <c r="C4027" s="70" t="s">
        <v>5319</v>
      </c>
      <c r="D4027" s="71">
        <v>1.077</v>
      </c>
      <c r="E4027" s="71">
        <v>34.722222199999997</v>
      </c>
    </row>
    <row r="4028" spans="1:5" x14ac:dyDescent="0.2">
      <c r="A4028" s="70" t="s">
        <v>5319</v>
      </c>
      <c r="B4028" s="70" t="s">
        <v>5318</v>
      </c>
      <c r="C4028" s="70" t="s">
        <v>5319</v>
      </c>
      <c r="D4028" s="71">
        <v>1.077</v>
      </c>
      <c r="E4028" s="71">
        <v>23.611111099999999</v>
      </c>
    </row>
    <row r="4029" spans="1:5" x14ac:dyDescent="0.2">
      <c r="A4029" s="70" t="s">
        <v>5319</v>
      </c>
      <c r="B4029" s="70" t="s">
        <v>5318</v>
      </c>
      <c r="C4029" s="70" t="s">
        <v>5319</v>
      </c>
      <c r="D4029" s="71">
        <v>1.077</v>
      </c>
      <c r="E4029" s="71">
        <v>15.705128200000001</v>
      </c>
    </row>
    <row r="4030" spans="1:5" x14ac:dyDescent="0.2">
      <c r="A4030" s="70" t="s">
        <v>5319</v>
      </c>
      <c r="B4030" s="70" t="s">
        <v>5318</v>
      </c>
      <c r="C4030" s="70" t="s">
        <v>5319</v>
      </c>
      <c r="D4030" s="71">
        <v>1.077</v>
      </c>
      <c r="E4030" s="71">
        <v>12.264150900000001</v>
      </c>
    </row>
    <row r="4031" spans="1:5" x14ac:dyDescent="0.2">
      <c r="A4031" s="70" t="s">
        <v>5321</v>
      </c>
      <c r="B4031" s="70" t="s">
        <v>5320</v>
      </c>
      <c r="C4031" s="70" t="s">
        <v>5321</v>
      </c>
      <c r="D4031" s="71">
        <v>0.91500000000000004</v>
      </c>
      <c r="E4031" s="71">
        <v>18.055555600000002</v>
      </c>
    </row>
    <row r="4032" spans="1:5" x14ac:dyDescent="0.2">
      <c r="A4032" s="70" t="s">
        <v>5323</v>
      </c>
      <c r="B4032" s="70" t="s">
        <v>5322</v>
      </c>
      <c r="C4032" s="70" t="s">
        <v>5323</v>
      </c>
      <c r="D4032" s="71">
        <v>1.849</v>
      </c>
      <c r="E4032" s="71">
        <v>78.246753200000001</v>
      </c>
    </row>
    <row r="4033" spans="1:5" x14ac:dyDescent="0.2">
      <c r="A4033" s="70" t="s">
        <v>5341</v>
      </c>
      <c r="B4033" s="70" t="s">
        <v>5340</v>
      </c>
      <c r="C4033" s="70" t="s">
        <v>5341</v>
      </c>
      <c r="D4033" s="71">
        <v>3.6320000000000001</v>
      </c>
      <c r="E4033" s="71">
        <v>85.6481481</v>
      </c>
    </row>
    <row r="4034" spans="1:5" x14ac:dyDescent="0.2">
      <c r="A4034" s="70" t="s">
        <v>5341</v>
      </c>
      <c r="B4034" s="70" t="s">
        <v>5340</v>
      </c>
      <c r="C4034" s="70" t="s">
        <v>5341</v>
      </c>
      <c r="D4034" s="71">
        <v>3.6320000000000001</v>
      </c>
      <c r="E4034" s="71">
        <v>79.629629600000001</v>
      </c>
    </row>
    <row r="4035" spans="1:5" x14ac:dyDescent="0.2">
      <c r="A4035" s="70" t="s">
        <v>5341</v>
      </c>
      <c r="B4035" s="70" t="s">
        <v>5340</v>
      </c>
      <c r="C4035" s="70" t="s">
        <v>5341</v>
      </c>
      <c r="D4035" s="71">
        <v>3.6320000000000001</v>
      </c>
      <c r="E4035" s="71">
        <v>75.287356299999999</v>
      </c>
    </row>
    <row r="4036" spans="1:5" x14ac:dyDescent="0.2">
      <c r="A4036" s="70" t="s">
        <v>5341</v>
      </c>
      <c r="B4036" s="70" t="s">
        <v>5340</v>
      </c>
      <c r="C4036" s="70" t="s">
        <v>5341</v>
      </c>
      <c r="D4036" s="71">
        <v>3.6320000000000001</v>
      </c>
      <c r="E4036" s="71">
        <v>72.935779800000006</v>
      </c>
    </row>
    <row r="4037" spans="1:5" x14ac:dyDescent="0.2">
      <c r="A4037" s="70" t="s">
        <v>5343</v>
      </c>
      <c r="B4037" s="70" t="s">
        <v>5342</v>
      </c>
      <c r="C4037" s="70" t="s">
        <v>5343</v>
      </c>
      <c r="D4037" s="71">
        <v>5.7629999999999999</v>
      </c>
      <c r="E4037" s="71">
        <v>98.584905699999993</v>
      </c>
    </row>
    <row r="4038" spans="1:5" x14ac:dyDescent="0.2">
      <c r="A4038" s="70" t="s">
        <v>5343</v>
      </c>
      <c r="B4038" s="70" t="s">
        <v>5342</v>
      </c>
      <c r="C4038" s="70" t="s">
        <v>5343</v>
      </c>
      <c r="D4038" s="71">
        <v>5.7629999999999999</v>
      </c>
      <c r="E4038" s="71">
        <v>95.220588199999995</v>
      </c>
    </row>
    <row r="4039" spans="1:5" x14ac:dyDescent="0.2">
      <c r="A4039" s="70" t="s">
        <v>5343</v>
      </c>
      <c r="B4039" s="70" t="s">
        <v>5342</v>
      </c>
      <c r="C4039" s="70" t="s">
        <v>5343</v>
      </c>
      <c r="D4039" s="71">
        <v>5.7629999999999999</v>
      </c>
      <c r="E4039" s="71">
        <v>93.956044000000006</v>
      </c>
    </row>
    <row r="4040" spans="1:5" x14ac:dyDescent="0.2">
      <c r="A4040" s="70" t="s">
        <v>5345</v>
      </c>
      <c r="B4040" s="70" t="s">
        <v>5344</v>
      </c>
      <c r="C4040" s="70" t="s">
        <v>5345</v>
      </c>
      <c r="D4040" s="71">
        <v>1.502</v>
      </c>
      <c r="E4040" s="71">
        <v>27.981651400000001</v>
      </c>
    </row>
    <row r="4041" spans="1:5" x14ac:dyDescent="0.2">
      <c r="A4041" s="70" t="s">
        <v>5345</v>
      </c>
      <c r="B4041" s="70" t="s">
        <v>5344</v>
      </c>
      <c r="C4041" s="70" t="s">
        <v>5345</v>
      </c>
      <c r="D4041" s="71">
        <v>1.502</v>
      </c>
      <c r="E4041" s="71">
        <v>23.5632184</v>
      </c>
    </row>
    <row r="4042" spans="1:5" x14ac:dyDescent="0.2">
      <c r="A4042" s="70" t="s">
        <v>5347</v>
      </c>
      <c r="B4042" s="70" t="s">
        <v>5346</v>
      </c>
      <c r="C4042" s="70" t="s">
        <v>5347</v>
      </c>
      <c r="D4042" s="71">
        <v>0.48099999999999998</v>
      </c>
      <c r="E4042" s="71">
        <v>0.4587156</v>
      </c>
    </row>
    <row r="4043" spans="1:5" x14ac:dyDescent="0.2">
      <c r="A4043" s="70" t="s">
        <v>5349</v>
      </c>
      <c r="B4043" s="70" t="s">
        <v>5348</v>
      </c>
      <c r="C4043" s="70" t="s">
        <v>5349</v>
      </c>
      <c r="D4043" s="71">
        <v>3.1110000000000002</v>
      </c>
      <c r="E4043" s="71">
        <v>74.528301900000002</v>
      </c>
    </row>
    <row r="4044" spans="1:5" x14ac:dyDescent="0.2">
      <c r="A4044" s="70" t="s">
        <v>5349</v>
      </c>
      <c r="B4044" s="70" t="s">
        <v>5348</v>
      </c>
      <c r="C4044" s="70" t="s">
        <v>5349</v>
      </c>
      <c r="D4044" s="71">
        <v>3.1110000000000002</v>
      </c>
      <c r="E4044" s="71">
        <v>68.233082699999997</v>
      </c>
    </row>
    <row r="4045" spans="1:5" x14ac:dyDescent="0.2">
      <c r="A4045" s="70" t="s">
        <v>5349</v>
      </c>
      <c r="B4045" s="70" t="s">
        <v>5348</v>
      </c>
      <c r="C4045" s="70" t="s">
        <v>5349</v>
      </c>
      <c r="D4045" s="71">
        <v>3.1110000000000002</v>
      </c>
      <c r="E4045" s="71">
        <v>66.987179499999996</v>
      </c>
    </row>
    <row r="4046" spans="1:5" x14ac:dyDescent="0.2">
      <c r="A4046" s="70" t="s">
        <v>5349</v>
      </c>
      <c r="B4046" s="70" t="s">
        <v>5348</v>
      </c>
      <c r="C4046" s="70" t="s">
        <v>5349</v>
      </c>
      <c r="D4046" s="71">
        <v>3.1110000000000002</v>
      </c>
      <c r="E4046" s="71">
        <v>60.555555599999998</v>
      </c>
    </row>
    <row r="4047" spans="1:5" x14ac:dyDescent="0.2">
      <c r="A4047" s="70" t="s">
        <v>5357</v>
      </c>
      <c r="B4047" s="70" t="s">
        <v>5356</v>
      </c>
      <c r="C4047" s="70" t="s">
        <v>5357</v>
      </c>
      <c r="D4047" s="71">
        <v>3.6269999999999998</v>
      </c>
      <c r="E4047" s="71">
        <v>95.454545499999995</v>
      </c>
    </row>
    <row r="4048" spans="1:5" x14ac:dyDescent="0.2">
      <c r="A4048" s="70" t="s">
        <v>5357</v>
      </c>
      <c r="B4048" s="70" t="s">
        <v>5356</v>
      </c>
      <c r="C4048" s="70" t="s">
        <v>5357</v>
      </c>
      <c r="D4048" s="71">
        <v>3.6269999999999998</v>
      </c>
      <c r="E4048" s="71">
        <v>72.018348599999996</v>
      </c>
    </row>
    <row r="4049" spans="1:5" x14ac:dyDescent="0.2">
      <c r="A4049" s="70" t="s">
        <v>5361</v>
      </c>
      <c r="B4049" s="70" t="s">
        <v>5360</v>
      </c>
      <c r="C4049" s="70" t="s">
        <v>5361</v>
      </c>
      <c r="D4049" s="71">
        <v>0.92700000000000005</v>
      </c>
      <c r="E4049" s="71">
        <v>18.981481500000001</v>
      </c>
    </row>
    <row r="4050" spans="1:5" x14ac:dyDescent="0.2">
      <c r="A4050" s="70" t="s">
        <v>5361</v>
      </c>
      <c r="B4050" s="70" t="s">
        <v>5360</v>
      </c>
      <c r="C4050" s="70" t="s">
        <v>5361</v>
      </c>
      <c r="D4050" s="71">
        <v>0.92700000000000005</v>
      </c>
      <c r="E4050" s="71">
        <v>13.141025600000001</v>
      </c>
    </row>
    <row r="4051" spans="1:5" x14ac:dyDescent="0.2">
      <c r="A4051" s="70" t="s">
        <v>23812</v>
      </c>
      <c r="B4051" s="70" t="s">
        <v>23813</v>
      </c>
      <c r="C4051" s="70" t="s">
        <v>23812</v>
      </c>
      <c r="D4051" s="71">
        <v>7.7069999999999999</v>
      </c>
      <c r="E4051" s="71">
        <v>99.537036999999998</v>
      </c>
    </row>
    <row r="4052" spans="1:5" x14ac:dyDescent="0.2">
      <c r="A4052" s="70" t="s">
        <v>23812</v>
      </c>
      <c r="B4052" s="70" t="s">
        <v>23813</v>
      </c>
      <c r="C4052" s="70" t="s">
        <v>23812</v>
      </c>
      <c r="D4052" s="71">
        <v>7.7069999999999999</v>
      </c>
      <c r="E4052" s="71">
        <v>97.115384599999999</v>
      </c>
    </row>
    <row r="4053" spans="1:5" x14ac:dyDescent="0.2">
      <c r="A4053" s="70" t="s">
        <v>23812</v>
      </c>
      <c r="B4053" s="70" t="s">
        <v>23813</v>
      </c>
      <c r="C4053" s="70" t="s">
        <v>23812</v>
      </c>
      <c r="D4053" s="71">
        <v>7.7069999999999999</v>
      </c>
      <c r="E4053" s="71">
        <v>95.833333300000007</v>
      </c>
    </row>
    <row r="4054" spans="1:5" x14ac:dyDescent="0.2">
      <c r="A4054" s="70" t="s">
        <v>5365</v>
      </c>
      <c r="B4054" s="70" t="s">
        <v>5364</v>
      </c>
      <c r="C4054" s="70" t="s">
        <v>5365</v>
      </c>
      <c r="D4054" s="71">
        <v>2.1160000000000001</v>
      </c>
      <c r="E4054" s="71">
        <v>48.897058800000003</v>
      </c>
    </row>
    <row r="4055" spans="1:5" x14ac:dyDescent="0.2">
      <c r="A4055" s="70" t="s">
        <v>5367</v>
      </c>
      <c r="B4055" s="70" t="s">
        <v>5366</v>
      </c>
      <c r="C4055" s="70" t="s">
        <v>5367</v>
      </c>
      <c r="D4055" s="71">
        <v>2.8090000000000002</v>
      </c>
      <c r="E4055" s="71">
        <v>77.314814799999994</v>
      </c>
    </row>
    <row r="4056" spans="1:5" x14ac:dyDescent="0.2">
      <c r="A4056" s="70" t="s">
        <v>5367</v>
      </c>
      <c r="B4056" s="70" t="s">
        <v>5366</v>
      </c>
      <c r="C4056" s="70" t="s">
        <v>5367</v>
      </c>
      <c r="D4056" s="71">
        <v>2.8090000000000002</v>
      </c>
      <c r="E4056" s="71">
        <v>70.754716999999999</v>
      </c>
    </row>
    <row r="4057" spans="1:5" ht="32" x14ac:dyDescent="0.2">
      <c r="A4057" s="70" t="s">
        <v>5374</v>
      </c>
      <c r="B4057" s="70" t="s">
        <v>23814</v>
      </c>
      <c r="C4057" s="70" t="s">
        <v>5374</v>
      </c>
      <c r="D4057" s="71">
        <v>1.6719999999999999</v>
      </c>
      <c r="E4057" s="71">
        <v>33.486238499999999</v>
      </c>
    </row>
    <row r="4058" spans="1:5" x14ac:dyDescent="0.2">
      <c r="A4058" s="70" t="s">
        <v>5376</v>
      </c>
      <c r="B4058" s="70" t="s">
        <v>5375</v>
      </c>
      <c r="C4058" s="70" t="s">
        <v>5376</v>
      </c>
      <c r="D4058" s="71">
        <v>0.27800000000000002</v>
      </c>
      <c r="E4058" s="71">
        <v>1.3888889</v>
      </c>
    </row>
    <row r="4059" spans="1:5" x14ac:dyDescent="0.2">
      <c r="A4059" s="70" t="s">
        <v>5376</v>
      </c>
      <c r="B4059" s="70" t="s">
        <v>5375</v>
      </c>
      <c r="C4059" s="70" t="s">
        <v>5376</v>
      </c>
      <c r="D4059" s="71">
        <v>0.27800000000000002</v>
      </c>
      <c r="E4059" s="71">
        <v>0.94339620000000002</v>
      </c>
    </row>
    <row r="4060" spans="1:5" x14ac:dyDescent="0.2">
      <c r="A4060" s="70" t="s">
        <v>5380</v>
      </c>
      <c r="B4060" s="70" t="s">
        <v>5379</v>
      </c>
      <c r="C4060" s="70" t="s">
        <v>5380</v>
      </c>
      <c r="D4060" s="71">
        <v>3.121</v>
      </c>
      <c r="E4060" s="71">
        <v>68.984962400000001</v>
      </c>
    </row>
    <row r="4061" spans="1:5" x14ac:dyDescent="0.2">
      <c r="A4061" s="70" t="s">
        <v>5380</v>
      </c>
      <c r="B4061" s="70" t="s">
        <v>5379</v>
      </c>
      <c r="C4061" s="70" t="s">
        <v>5380</v>
      </c>
      <c r="D4061" s="71">
        <v>3.121</v>
      </c>
      <c r="E4061" s="71">
        <v>66.544117600000007</v>
      </c>
    </row>
    <row r="4062" spans="1:5" x14ac:dyDescent="0.2">
      <c r="A4062" s="70" t="s">
        <v>5382</v>
      </c>
      <c r="B4062" s="70" t="s">
        <v>5381</v>
      </c>
      <c r="C4062" s="70" t="s">
        <v>5382</v>
      </c>
      <c r="D4062" s="71">
        <v>8.5519999999999996</v>
      </c>
      <c r="E4062" s="71">
        <v>99.626865699999996</v>
      </c>
    </row>
    <row r="4063" spans="1:5" x14ac:dyDescent="0.2">
      <c r="A4063" s="70" t="s">
        <v>5382</v>
      </c>
      <c r="B4063" s="70" t="s">
        <v>5381</v>
      </c>
      <c r="C4063" s="70" t="s">
        <v>5382</v>
      </c>
      <c r="D4063" s="71">
        <v>8.5519999999999996</v>
      </c>
      <c r="E4063" s="71">
        <v>99.206349200000005</v>
      </c>
    </row>
    <row r="4064" spans="1:5" x14ac:dyDescent="0.2">
      <c r="A4064" s="70" t="s">
        <v>5382</v>
      </c>
      <c r="B4064" s="70" t="s">
        <v>5381</v>
      </c>
      <c r="C4064" s="70" t="s">
        <v>5382</v>
      </c>
      <c r="D4064" s="71">
        <v>8.5519999999999996</v>
      </c>
      <c r="E4064" s="71">
        <v>98.611111100000002</v>
      </c>
    </row>
    <row r="4065" spans="1:5" x14ac:dyDescent="0.2">
      <c r="A4065" s="70" t="s">
        <v>5382</v>
      </c>
      <c r="B4065" s="70" t="s">
        <v>5381</v>
      </c>
      <c r="C4065" s="70" t="s">
        <v>5382</v>
      </c>
      <c r="D4065" s="71">
        <v>8.5519999999999996</v>
      </c>
      <c r="E4065" s="71">
        <v>95.871559599999998</v>
      </c>
    </row>
    <row r="4066" spans="1:5" x14ac:dyDescent="0.2">
      <c r="A4066" s="70" t="s">
        <v>5263</v>
      </c>
      <c r="B4066" s="70" t="s">
        <v>5262</v>
      </c>
      <c r="C4066" s="70" t="s">
        <v>5263</v>
      </c>
      <c r="D4066" s="71">
        <v>3.1560000000000001</v>
      </c>
      <c r="E4066" s="71">
        <v>82.870370399999999</v>
      </c>
    </row>
    <row r="4067" spans="1:5" x14ac:dyDescent="0.2">
      <c r="A4067" s="70" t="s">
        <v>5335</v>
      </c>
      <c r="B4067" s="70" t="s">
        <v>5334</v>
      </c>
      <c r="C4067" s="70" t="s">
        <v>5335</v>
      </c>
      <c r="D4067" s="71">
        <v>3.75</v>
      </c>
      <c r="E4067" s="71">
        <v>81.578947400000004</v>
      </c>
    </row>
    <row r="4068" spans="1:5" x14ac:dyDescent="0.2">
      <c r="A4068" s="70" t="s">
        <v>5335</v>
      </c>
      <c r="B4068" s="70" t="s">
        <v>5334</v>
      </c>
      <c r="C4068" s="70" t="s">
        <v>5335</v>
      </c>
      <c r="D4068" s="71">
        <v>3.75</v>
      </c>
      <c r="E4068" s="71">
        <v>78.735632199999998</v>
      </c>
    </row>
    <row r="4069" spans="1:5" x14ac:dyDescent="0.2">
      <c r="A4069" s="70" t="s">
        <v>5279</v>
      </c>
      <c r="B4069" s="70" t="s">
        <v>5278</v>
      </c>
      <c r="C4069" s="70" t="s">
        <v>5279</v>
      </c>
      <c r="D4069" s="71">
        <v>4</v>
      </c>
      <c r="E4069" s="71">
        <v>82.110091699999998</v>
      </c>
    </row>
    <row r="4070" spans="1:5" x14ac:dyDescent="0.2">
      <c r="A4070" s="70" t="s">
        <v>5279</v>
      </c>
      <c r="B4070" s="70" t="s">
        <v>5278</v>
      </c>
      <c r="C4070" s="70" t="s">
        <v>5279</v>
      </c>
      <c r="D4070" s="71">
        <v>4</v>
      </c>
      <c r="E4070" s="71">
        <v>77.2727273</v>
      </c>
    </row>
    <row r="4071" spans="1:5" x14ac:dyDescent="0.2">
      <c r="A4071" s="70" t="s">
        <v>5289</v>
      </c>
      <c r="B4071" s="70" t="s">
        <v>5288</v>
      </c>
      <c r="C4071" s="70" t="s">
        <v>5289</v>
      </c>
      <c r="D4071" s="71">
        <v>5.2960000000000003</v>
      </c>
      <c r="E4071" s="71">
        <v>98.6692015</v>
      </c>
    </row>
    <row r="4072" spans="1:5" x14ac:dyDescent="0.2">
      <c r="A4072" s="70" t="s">
        <v>5289</v>
      </c>
      <c r="B4072" s="70" t="s">
        <v>5288</v>
      </c>
      <c r="C4072" s="70" t="s">
        <v>5289</v>
      </c>
      <c r="D4072" s="71">
        <v>5.2960000000000003</v>
      </c>
      <c r="E4072" s="71">
        <v>90.366972500000003</v>
      </c>
    </row>
    <row r="4073" spans="1:5" x14ac:dyDescent="0.2">
      <c r="A4073" s="70" t="s">
        <v>5291</v>
      </c>
      <c r="B4073" s="70" t="s">
        <v>5290</v>
      </c>
      <c r="C4073" s="70" t="s">
        <v>5291</v>
      </c>
      <c r="D4073" s="71">
        <v>2.6629999999999998</v>
      </c>
      <c r="E4073" s="71">
        <v>63.2075472</v>
      </c>
    </row>
    <row r="4074" spans="1:5" x14ac:dyDescent="0.2">
      <c r="A4074" s="70" t="s">
        <v>5291</v>
      </c>
      <c r="B4074" s="70" t="s">
        <v>5290</v>
      </c>
      <c r="C4074" s="70" t="s">
        <v>5291</v>
      </c>
      <c r="D4074" s="71">
        <v>2.6629999999999998</v>
      </c>
      <c r="E4074" s="71">
        <v>57.3308271</v>
      </c>
    </row>
    <row r="4075" spans="1:5" x14ac:dyDescent="0.2">
      <c r="A4075" s="70" t="s">
        <v>5291</v>
      </c>
      <c r="B4075" s="70" t="s">
        <v>5290</v>
      </c>
      <c r="C4075" s="70" t="s">
        <v>5291</v>
      </c>
      <c r="D4075" s="71">
        <v>2.6629999999999998</v>
      </c>
      <c r="E4075" s="71">
        <v>54.587156</v>
      </c>
    </row>
    <row r="4076" spans="1:5" x14ac:dyDescent="0.2">
      <c r="A4076" s="70" t="s">
        <v>5297</v>
      </c>
      <c r="B4076" s="70" t="s">
        <v>5296</v>
      </c>
      <c r="C4076" s="70" t="s">
        <v>5297</v>
      </c>
      <c r="D4076" s="71">
        <v>2.399</v>
      </c>
      <c r="E4076" s="71">
        <v>60.661764699999999</v>
      </c>
    </row>
    <row r="4077" spans="1:5" x14ac:dyDescent="0.2">
      <c r="A4077" s="70" t="s">
        <v>5297</v>
      </c>
      <c r="B4077" s="70" t="s">
        <v>5296</v>
      </c>
      <c r="C4077" s="70" t="s">
        <v>5297</v>
      </c>
      <c r="D4077" s="71">
        <v>2.399</v>
      </c>
      <c r="E4077" s="71">
        <v>50</v>
      </c>
    </row>
    <row r="4078" spans="1:5" x14ac:dyDescent="0.2">
      <c r="A4078" s="70" t="s">
        <v>5299</v>
      </c>
      <c r="B4078" s="70" t="s">
        <v>5298</v>
      </c>
      <c r="C4078" s="70" t="s">
        <v>5299</v>
      </c>
      <c r="D4078" s="71">
        <v>2.9910000000000001</v>
      </c>
      <c r="E4078" s="71">
        <v>71.25</v>
      </c>
    </row>
    <row r="4079" spans="1:5" x14ac:dyDescent="0.2">
      <c r="A4079" s="70" t="s">
        <v>5299</v>
      </c>
      <c r="B4079" s="70" t="s">
        <v>5298</v>
      </c>
      <c r="C4079" s="70" t="s">
        <v>5299</v>
      </c>
      <c r="D4079" s="71">
        <v>2.9910000000000001</v>
      </c>
      <c r="E4079" s="71">
        <v>61.926605500000001</v>
      </c>
    </row>
    <row r="4080" spans="1:5" x14ac:dyDescent="0.2">
      <c r="A4080" s="70" t="s">
        <v>5305</v>
      </c>
      <c r="B4080" s="70" t="s">
        <v>5304</v>
      </c>
      <c r="C4080" s="70" t="s">
        <v>5305</v>
      </c>
      <c r="D4080" s="71">
        <v>1.351</v>
      </c>
      <c r="E4080" s="71">
        <v>40.277777800000003</v>
      </c>
    </row>
    <row r="4081" spans="1:5" x14ac:dyDescent="0.2">
      <c r="A4081" s="70" t="s">
        <v>5311</v>
      </c>
      <c r="B4081" s="70" t="s">
        <v>5310</v>
      </c>
      <c r="C4081" s="70" t="s">
        <v>5311</v>
      </c>
      <c r="D4081" s="71">
        <v>4.1349999999999998</v>
      </c>
      <c r="E4081" s="71">
        <v>83.944954100000004</v>
      </c>
    </row>
    <row r="4082" spans="1:5" x14ac:dyDescent="0.2">
      <c r="A4082" s="70" t="s">
        <v>5311</v>
      </c>
      <c r="B4082" s="70" t="s">
        <v>5310</v>
      </c>
      <c r="C4082" s="70" t="s">
        <v>5311</v>
      </c>
      <c r="D4082" s="71">
        <v>4.1349999999999998</v>
      </c>
      <c r="E4082" s="71">
        <v>80.208333300000007</v>
      </c>
    </row>
    <row r="4083" spans="1:5" x14ac:dyDescent="0.2">
      <c r="A4083" s="70" t="s">
        <v>5327</v>
      </c>
      <c r="B4083" s="70" t="s">
        <v>5326</v>
      </c>
      <c r="C4083" s="70" t="s">
        <v>5327</v>
      </c>
      <c r="D4083" s="71">
        <v>3.37</v>
      </c>
      <c r="E4083" s="71">
        <v>97.115384599999999</v>
      </c>
    </row>
    <row r="4084" spans="1:5" x14ac:dyDescent="0.2">
      <c r="A4084" s="70" t="s">
        <v>5351</v>
      </c>
      <c r="B4084" s="70" t="s">
        <v>5350</v>
      </c>
      <c r="C4084" s="70" t="s">
        <v>5351</v>
      </c>
      <c r="D4084" s="71">
        <v>3.4239999999999999</v>
      </c>
      <c r="E4084" s="71">
        <v>75.301204799999994</v>
      </c>
    </row>
    <row r="4085" spans="1:5" x14ac:dyDescent="0.2">
      <c r="A4085" s="70" t="s">
        <v>5351</v>
      </c>
      <c r="B4085" s="70" t="s">
        <v>5350</v>
      </c>
      <c r="C4085" s="70" t="s">
        <v>5351</v>
      </c>
      <c r="D4085" s="71">
        <v>3.4239999999999999</v>
      </c>
      <c r="E4085" s="71">
        <v>71.875</v>
      </c>
    </row>
    <row r="4086" spans="1:5" x14ac:dyDescent="0.2">
      <c r="A4086" s="70" t="s">
        <v>5351</v>
      </c>
      <c r="B4086" s="70" t="s">
        <v>5350</v>
      </c>
      <c r="C4086" s="70" t="s">
        <v>5351</v>
      </c>
      <c r="D4086" s="71">
        <v>3.4239999999999999</v>
      </c>
      <c r="E4086" s="71">
        <v>69.266054999999994</v>
      </c>
    </row>
    <row r="4087" spans="1:5" x14ac:dyDescent="0.2">
      <c r="A4087" s="70" t="s">
        <v>5363</v>
      </c>
      <c r="B4087" s="70" t="s">
        <v>5362</v>
      </c>
      <c r="C4087" s="70" t="s">
        <v>5363</v>
      </c>
      <c r="D4087" s="71">
        <v>3.5790000000000002</v>
      </c>
      <c r="E4087" s="71">
        <v>73.397435900000005</v>
      </c>
    </row>
    <row r="4088" spans="1:5" x14ac:dyDescent="0.2">
      <c r="A4088" s="70" t="s">
        <v>5371</v>
      </c>
      <c r="B4088" s="70" t="s">
        <v>5370</v>
      </c>
      <c r="C4088" s="70" t="s">
        <v>5371</v>
      </c>
      <c r="D4088" s="71">
        <v>3.6640000000000001</v>
      </c>
      <c r="E4088" s="71">
        <v>87.686567199999999</v>
      </c>
    </row>
    <row r="4089" spans="1:5" x14ac:dyDescent="0.2">
      <c r="A4089" s="70" t="s">
        <v>5371</v>
      </c>
      <c r="B4089" s="70" t="s">
        <v>5370</v>
      </c>
      <c r="C4089" s="70" t="s">
        <v>5371</v>
      </c>
      <c r="D4089" s="71">
        <v>3.6640000000000001</v>
      </c>
      <c r="E4089" s="71">
        <v>75.688073399999993</v>
      </c>
    </row>
    <row r="4090" spans="1:5" x14ac:dyDescent="0.2">
      <c r="A4090" s="70" t="s">
        <v>5285</v>
      </c>
      <c r="B4090" s="70" t="s">
        <v>5284</v>
      </c>
      <c r="C4090" s="70" t="s">
        <v>5285</v>
      </c>
      <c r="D4090" s="71">
        <v>1.5069999999999999</v>
      </c>
      <c r="E4090" s="71">
        <v>59.090909099999998</v>
      </c>
    </row>
    <row r="4091" spans="1:5" x14ac:dyDescent="0.2">
      <c r="A4091" s="70" t="s">
        <v>5285</v>
      </c>
      <c r="B4091" s="70" t="s">
        <v>5284</v>
      </c>
      <c r="C4091" s="70" t="s">
        <v>5285</v>
      </c>
      <c r="D4091" s="71">
        <v>1.5069999999999999</v>
      </c>
      <c r="E4091" s="71">
        <v>42.063492099999998</v>
      </c>
    </row>
    <row r="4092" spans="1:5" x14ac:dyDescent="0.2">
      <c r="A4092" s="70" t="s">
        <v>5285</v>
      </c>
      <c r="B4092" s="70" t="s">
        <v>5284</v>
      </c>
      <c r="C4092" s="70" t="s">
        <v>5285</v>
      </c>
      <c r="D4092" s="71">
        <v>1.5069999999999999</v>
      </c>
      <c r="E4092" s="71">
        <v>38.432835799999999</v>
      </c>
    </row>
    <row r="4093" spans="1:5" x14ac:dyDescent="0.2">
      <c r="A4093" s="70" t="s">
        <v>5285</v>
      </c>
      <c r="B4093" s="70" t="s">
        <v>5284</v>
      </c>
      <c r="C4093" s="70" t="s">
        <v>5285</v>
      </c>
      <c r="D4093" s="71">
        <v>1.5069999999999999</v>
      </c>
      <c r="E4093" s="71">
        <v>28.8990826</v>
      </c>
    </row>
    <row r="4094" spans="1:5" x14ac:dyDescent="0.2">
      <c r="A4094" s="70" t="s">
        <v>5293</v>
      </c>
      <c r="B4094" s="70" t="s">
        <v>5292</v>
      </c>
      <c r="C4094" s="70" t="s">
        <v>5293</v>
      </c>
      <c r="D4094" s="71">
        <v>3.8580000000000001</v>
      </c>
      <c r="E4094" s="71">
        <v>92.241379300000006</v>
      </c>
    </row>
    <row r="4095" spans="1:5" x14ac:dyDescent="0.2">
      <c r="A4095" s="70" t="s">
        <v>5293</v>
      </c>
      <c r="B4095" s="70" t="s">
        <v>5292</v>
      </c>
      <c r="C4095" s="70" t="s">
        <v>5293</v>
      </c>
      <c r="D4095" s="71">
        <v>3.8580000000000001</v>
      </c>
      <c r="E4095" s="71">
        <v>78.440366999999995</v>
      </c>
    </row>
    <row r="4096" spans="1:5" x14ac:dyDescent="0.2">
      <c r="A4096" s="70" t="s">
        <v>5301</v>
      </c>
      <c r="B4096" s="70" t="s">
        <v>5300</v>
      </c>
      <c r="C4096" s="70" t="s">
        <v>5301</v>
      </c>
      <c r="D4096" s="71">
        <v>3.8180000000000001</v>
      </c>
      <c r="E4096" s="71">
        <v>85.75</v>
      </c>
    </row>
    <row r="4097" spans="1:5" x14ac:dyDescent="0.2">
      <c r="A4097" s="70" t="s">
        <v>5301</v>
      </c>
      <c r="B4097" s="70" t="s">
        <v>5300</v>
      </c>
      <c r="C4097" s="70" t="s">
        <v>5301</v>
      </c>
      <c r="D4097" s="71">
        <v>3.8180000000000001</v>
      </c>
      <c r="E4097" s="71">
        <v>83.333333300000007</v>
      </c>
    </row>
    <row r="4098" spans="1:5" x14ac:dyDescent="0.2">
      <c r="A4098" s="70" t="s">
        <v>5301</v>
      </c>
      <c r="B4098" s="70" t="s">
        <v>5300</v>
      </c>
      <c r="C4098" s="70" t="s">
        <v>5301</v>
      </c>
      <c r="D4098" s="71">
        <v>3.8180000000000001</v>
      </c>
      <c r="E4098" s="71">
        <v>76.605504600000003</v>
      </c>
    </row>
    <row r="4099" spans="1:5" x14ac:dyDescent="0.2">
      <c r="A4099" s="70" t="s">
        <v>5295</v>
      </c>
      <c r="B4099" s="70" t="s">
        <v>5294</v>
      </c>
      <c r="C4099" s="70" t="s">
        <v>5295</v>
      </c>
      <c r="D4099" s="71">
        <v>4.6550000000000002</v>
      </c>
      <c r="E4099" s="71">
        <v>93.452381000000003</v>
      </c>
    </row>
    <row r="4100" spans="1:5" x14ac:dyDescent="0.2">
      <c r="A4100" s="70" t="s">
        <v>5295</v>
      </c>
      <c r="B4100" s="70" t="s">
        <v>5294</v>
      </c>
      <c r="C4100" s="70" t="s">
        <v>5295</v>
      </c>
      <c r="D4100" s="71">
        <v>4.6550000000000002</v>
      </c>
      <c r="E4100" s="71">
        <v>91.025640999999993</v>
      </c>
    </row>
    <row r="4101" spans="1:5" x14ac:dyDescent="0.2">
      <c r="A4101" s="70" t="s">
        <v>5295</v>
      </c>
      <c r="B4101" s="70" t="s">
        <v>5294</v>
      </c>
      <c r="C4101" s="70" t="s">
        <v>5295</v>
      </c>
      <c r="D4101" s="71">
        <v>4.6550000000000002</v>
      </c>
      <c r="E4101" s="71">
        <v>86.585365899999999</v>
      </c>
    </row>
    <row r="4102" spans="1:5" x14ac:dyDescent="0.2">
      <c r="A4102" s="70" t="s">
        <v>5277</v>
      </c>
      <c r="B4102" s="70" t="s">
        <v>5276</v>
      </c>
      <c r="C4102" s="70" t="s">
        <v>5277</v>
      </c>
      <c r="D4102" s="71">
        <v>3.4340000000000002</v>
      </c>
      <c r="E4102" s="71">
        <v>87.288135600000004</v>
      </c>
    </row>
    <row r="4103" spans="1:5" x14ac:dyDescent="0.2">
      <c r="A4103" s="70" t="s">
        <v>5277</v>
      </c>
      <c r="B4103" s="70" t="s">
        <v>5276</v>
      </c>
      <c r="C4103" s="70" t="s">
        <v>5277</v>
      </c>
      <c r="D4103" s="71">
        <v>3.4340000000000002</v>
      </c>
      <c r="E4103" s="71">
        <v>76.881720400000006</v>
      </c>
    </row>
    <row r="4104" spans="1:5" x14ac:dyDescent="0.2">
      <c r="A4104" s="70" t="s">
        <v>5277</v>
      </c>
      <c r="B4104" s="70" t="s">
        <v>5276</v>
      </c>
      <c r="C4104" s="70" t="s">
        <v>5277</v>
      </c>
      <c r="D4104" s="71">
        <v>3.4340000000000002</v>
      </c>
      <c r="E4104" s="71">
        <v>70.689655200000004</v>
      </c>
    </row>
    <row r="4105" spans="1:5" x14ac:dyDescent="0.2">
      <c r="A4105" s="70" t="s">
        <v>5277</v>
      </c>
      <c r="B4105" s="70" t="s">
        <v>5276</v>
      </c>
      <c r="C4105" s="70" t="s">
        <v>5277</v>
      </c>
      <c r="D4105" s="71">
        <v>3.4340000000000002</v>
      </c>
      <c r="E4105" s="71">
        <v>70.183486200000004</v>
      </c>
    </row>
    <row r="4106" spans="1:5" x14ac:dyDescent="0.2">
      <c r="A4106" s="70" t="s">
        <v>5307</v>
      </c>
      <c r="B4106" s="70" t="s">
        <v>5306</v>
      </c>
      <c r="C4106" s="70" t="s">
        <v>5307</v>
      </c>
      <c r="D4106" s="71">
        <v>5.0030000000000001</v>
      </c>
      <c r="E4106" s="71">
        <v>95.977011500000003</v>
      </c>
    </row>
    <row r="4107" spans="1:5" x14ac:dyDescent="0.2">
      <c r="A4107" s="70" t="s">
        <v>5307</v>
      </c>
      <c r="B4107" s="70" t="s">
        <v>5306</v>
      </c>
      <c r="C4107" s="70" t="s">
        <v>5307</v>
      </c>
      <c r="D4107" s="71">
        <v>5.0030000000000001</v>
      </c>
      <c r="E4107" s="71">
        <v>91.666666699999993</v>
      </c>
    </row>
    <row r="4108" spans="1:5" x14ac:dyDescent="0.2">
      <c r="A4108" s="70" t="s">
        <v>5309</v>
      </c>
      <c r="B4108" s="70" t="s">
        <v>5308</v>
      </c>
      <c r="C4108" s="70" t="s">
        <v>5309</v>
      </c>
      <c r="D4108" s="71">
        <v>3.9540000000000002</v>
      </c>
      <c r="E4108" s="71">
        <v>81.192660599999996</v>
      </c>
    </row>
    <row r="4109" spans="1:5" x14ac:dyDescent="0.2">
      <c r="A4109" s="70" t="s">
        <v>5390</v>
      </c>
      <c r="B4109" s="70" t="s">
        <v>5389</v>
      </c>
      <c r="C4109" s="70" t="s">
        <v>5390</v>
      </c>
      <c r="D4109" s="71">
        <v>2.044</v>
      </c>
      <c r="E4109" s="71">
        <v>65.277777799999996</v>
      </c>
    </row>
    <row r="4110" spans="1:5" x14ac:dyDescent="0.2">
      <c r="A4110" s="70" t="s">
        <v>5313</v>
      </c>
      <c r="B4110" s="70" t="s">
        <v>5312</v>
      </c>
      <c r="C4110" s="70" t="s">
        <v>5313</v>
      </c>
      <c r="D4110" s="71">
        <v>0.496</v>
      </c>
      <c r="E4110" s="71">
        <v>1.8382353</v>
      </c>
    </row>
    <row r="4111" spans="1:5" x14ac:dyDescent="0.2">
      <c r="A4111" s="70" t="s">
        <v>5359</v>
      </c>
      <c r="B4111" s="70" t="s">
        <v>5358</v>
      </c>
      <c r="C4111" s="70" t="s">
        <v>5359</v>
      </c>
      <c r="D4111" s="71">
        <v>1.9350000000000001</v>
      </c>
      <c r="E4111" s="71">
        <v>42.660550499999999</v>
      </c>
    </row>
    <row r="4112" spans="1:5" x14ac:dyDescent="0.2">
      <c r="A4112" s="70" t="s">
        <v>5392</v>
      </c>
      <c r="B4112" s="70" t="s">
        <v>5391</v>
      </c>
      <c r="C4112" s="70" t="s">
        <v>5392</v>
      </c>
      <c r="D4112" s="71">
        <v>3.375</v>
      </c>
      <c r="E4112" s="71">
        <v>91.825095099999999</v>
      </c>
    </row>
    <row r="4113" spans="1:5" x14ac:dyDescent="0.2">
      <c r="A4113" s="70" t="s">
        <v>5392</v>
      </c>
      <c r="B4113" s="70" t="s">
        <v>5391</v>
      </c>
      <c r="C4113" s="70" t="s">
        <v>5392</v>
      </c>
      <c r="D4113" s="71">
        <v>3.375</v>
      </c>
      <c r="E4113" s="71">
        <v>86.413043500000001</v>
      </c>
    </row>
    <row r="4114" spans="1:5" x14ac:dyDescent="0.2">
      <c r="A4114" s="70" t="s">
        <v>5394</v>
      </c>
      <c r="B4114" s="70" t="s">
        <v>5393</v>
      </c>
      <c r="C4114" s="70" t="s">
        <v>5394</v>
      </c>
      <c r="D4114" s="71">
        <v>0.56000000000000005</v>
      </c>
      <c r="E4114" s="71">
        <v>4.1353382999999999</v>
      </c>
    </row>
    <row r="4115" spans="1:5" x14ac:dyDescent="0.2">
      <c r="A4115" s="70" t="s">
        <v>5394</v>
      </c>
      <c r="B4115" s="70" t="s">
        <v>5393</v>
      </c>
      <c r="C4115" s="70" t="s">
        <v>5394</v>
      </c>
      <c r="D4115" s="71">
        <v>0.56000000000000005</v>
      </c>
      <c r="E4115" s="71">
        <v>4.0540541000000001</v>
      </c>
    </row>
    <row r="4116" spans="1:5" x14ac:dyDescent="0.2">
      <c r="A4116" s="70" t="s">
        <v>5394</v>
      </c>
      <c r="B4116" s="70" t="s">
        <v>5393</v>
      </c>
      <c r="C4116" s="70" t="s">
        <v>5394</v>
      </c>
      <c r="D4116" s="71">
        <v>0.56000000000000005</v>
      </c>
      <c r="E4116" s="71">
        <v>3.5714286</v>
      </c>
    </row>
    <row r="4117" spans="1:5" x14ac:dyDescent="0.2">
      <c r="A4117" s="70" t="s">
        <v>5394</v>
      </c>
      <c r="B4117" s="70" t="s">
        <v>5393</v>
      </c>
      <c r="C4117" s="70" t="s">
        <v>5394</v>
      </c>
      <c r="D4117" s="71">
        <v>0.56000000000000005</v>
      </c>
      <c r="E4117" s="71">
        <v>1.572327</v>
      </c>
    </row>
    <row r="4118" spans="1:5" x14ac:dyDescent="0.2">
      <c r="A4118" s="70" t="s">
        <v>5396</v>
      </c>
      <c r="B4118" s="70" t="s">
        <v>5395</v>
      </c>
      <c r="C4118" s="70" t="s">
        <v>5396</v>
      </c>
      <c r="D4118" s="71">
        <v>0.69</v>
      </c>
      <c r="E4118" s="71">
        <v>13.0952381</v>
      </c>
    </row>
    <row r="4119" spans="1:5" x14ac:dyDescent="0.2">
      <c r="A4119" s="70" t="s">
        <v>5396</v>
      </c>
      <c r="B4119" s="70" t="s">
        <v>5395</v>
      </c>
      <c r="C4119" s="70" t="s">
        <v>5396</v>
      </c>
      <c r="D4119" s="71">
        <v>0.69</v>
      </c>
      <c r="E4119" s="71">
        <v>11.71875</v>
      </c>
    </row>
    <row r="4120" spans="1:5" x14ac:dyDescent="0.2">
      <c r="A4120" s="70" t="s">
        <v>5396</v>
      </c>
      <c r="B4120" s="70" t="s">
        <v>5395</v>
      </c>
      <c r="C4120" s="70" t="s">
        <v>5396</v>
      </c>
      <c r="D4120" s="71">
        <v>0.69</v>
      </c>
      <c r="E4120" s="71">
        <v>6.7567567999999998</v>
      </c>
    </row>
    <row r="4121" spans="1:5" x14ac:dyDescent="0.2">
      <c r="A4121" s="70" t="s">
        <v>5396</v>
      </c>
      <c r="B4121" s="70" t="s">
        <v>5395</v>
      </c>
      <c r="C4121" s="70" t="s">
        <v>5396</v>
      </c>
      <c r="D4121" s="71">
        <v>0.69</v>
      </c>
      <c r="E4121" s="71">
        <v>3.4591194999999999</v>
      </c>
    </row>
    <row r="4122" spans="1:5" x14ac:dyDescent="0.2">
      <c r="A4122" s="70" t="s">
        <v>5398</v>
      </c>
      <c r="B4122" s="70" t="s">
        <v>5397</v>
      </c>
      <c r="C4122" s="70" t="s">
        <v>5398</v>
      </c>
      <c r="D4122" s="71">
        <v>1.4470000000000001</v>
      </c>
      <c r="E4122" s="71">
        <v>49.537036999999998</v>
      </c>
    </row>
    <row r="4123" spans="1:5" x14ac:dyDescent="0.2">
      <c r="A4123" s="70" t="s">
        <v>5398</v>
      </c>
      <c r="B4123" s="70" t="s">
        <v>5397</v>
      </c>
      <c r="C4123" s="70" t="s">
        <v>5398</v>
      </c>
      <c r="D4123" s="71">
        <v>1.4470000000000001</v>
      </c>
      <c r="E4123" s="71">
        <v>43.981481500000001</v>
      </c>
    </row>
    <row r="4124" spans="1:5" x14ac:dyDescent="0.2">
      <c r="A4124" s="70" t="s">
        <v>5400</v>
      </c>
      <c r="B4124" s="70" t="s">
        <v>5399</v>
      </c>
      <c r="C4124" s="70" t="s">
        <v>5400</v>
      </c>
      <c r="D4124" s="71">
        <v>0.84899999999999998</v>
      </c>
      <c r="E4124" s="71">
        <v>11.4457831</v>
      </c>
    </row>
    <row r="4125" spans="1:5" x14ac:dyDescent="0.2">
      <c r="A4125" s="70" t="s">
        <v>5400</v>
      </c>
      <c r="B4125" s="70" t="s">
        <v>5399</v>
      </c>
      <c r="C4125" s="70" t="s">
        <v>5400</v>
      </c>
      <c r="D4125" s="71">
        <v>0.84899999999999998</v>
      </c>
      <c r="E4125" s="71">
        <v>7</v>
      </c>
    </row>
    <row r="4126" spans="1:5" x14ac:dyDescent="0.2">
      <c r="A4126" s="70" t="s">
        <v>5400</v>
      </c>
      <c r="B4126" s="70" t="s">
        <v>5399</v>
      </c>
      <c r="C4126" s="70" t="s">
        <v>5400</v>
      </c>
      <c r="D4126" s="71">
        <v>0.84899999999999998</v>
      </c>
      <c r="E4126" s="71">
        <v>6.8807339000000001</v>
      </c>
    </row>
    <row r="4127" spans="1:5" x14ac:dyDescent="0.2">
      <c r="A4127" s="70" t="s">
        <v>5402</v>
      </c>
      <c r="B4127" s="70" t="s">
        <v>5401</v>
      </c>
      <c r="C4127" s="70" t="s">
        <v>5402</v>
      </c>
      <c r="D4127" s="71">
        <v>0.58099999999999996</v>
      </c>
      <c r="E4127" s="71">
        <v>5.0724638000000004</v>
      </c>
    </row>
    <row r="4128" spans="1:5" x14ac:dyDescent="0.2">
      <c r="A4128" s="70" t="s">
        <v>5404</v>
      </c>
      <c r="B4128" s="70" t="s">
        <v>5403</v>
      </c>
      <c r="C4128" s="70" t="s">
        <v>5404</v>
      </c>
      <c r="D4128" s="71">
        <v>2.6280000000000001</v>
      </c>
      <c r="E4128" s="71">
        <v>98.214285700000005</v>
      </c>
    </row>
    <row r="4129" spans="1:5" x14ac:dyDescent="0.2">
      <c r="A4129" s="70" t="s">
        <v>5406</v>
      </c>
      <c r="B4129" s="70" t="s">
        <v>5405</v>
      </c>
      <c r="C4129" s="70" t="s">
        <v>5406</v>
      </c>
      <c r="D4129" s="71">
        <v>2</v>
      </c>
      <c r="E4129" s="71">
        <v>48.963730599999998</v>
      </c>
    </row>
    <row r="4130" spans="1:5" x14ac:dyDescent="0.2">
      <c r="A4130" s="70" t="s">
        <v>5408</v>
      </c>
      <c r="B4130" s="70" t="s">
        <v>5407</v>
      </c>
      <c r="C4130" s="70" t="s">
        <v>5408</v>
      </c>
      <c r="D4130" s="71">
        <v>2.0920000000000001</v>
      </c>
      <c r="E4130" s="71">
        <v>76.315789499999994</v>
      </c>
    </row>
    <row r="4131" spans="1:5" x14ac:dyDescent="0.2">
      <c r="A4131" s="70" t="s">
        <v>5410</v>
      </c>
      <c r="B4131" s="70" t="s">
        <v>5409</v>
      </c>
      <c r="C4131" s="70" t="s">
        <v>5410</v>
      </c>
      <c r="D4131" s="71">
        <v>1.7609999999999999</v>
      </c>
      <c r="E4131" s="71">
        <v>49.609375</v>
      </c>
    </row>
    <row r="4132" spans="1:5" x14ac:dyDescent="0.2">
      <c r="A4132" s="70" t="s">
        <v>5412</v>
      </c>
      <c r="B4132" s="70" t="s">
        <v>5411</v>
      </c>
      <c r="C4132" s="70" t="s">
        <v>5412</v>
      </c>
      <c r="D4132" s="71">
        <v>1.663</v>
      </c>
      <c r="E4132" s="71">
        <v>27.173912999999999</v>
      </c>
    </row>
    <row r="4133" spans="1:5" x14ac:dyDescent="0.2">
      <c r="A4133" s="70" t="s">
        <v>5414</v>
      </c>
      <c r="B4133" s="70" t="s">
        <v>5413</v>
      </c>
      <c r="C4133" s="70" t="s">
        <v>5414</v>
      </c>
      <c r="D4133" s="71">
        <v>1.042</v>
      </c>
      <c r="E4133" s="71">
        <v>31.944444399999998</v>
      </c>
    </row>
    <row r="4134" spans="1:5" x14ac:dyDescent="0.2">
      <c r="A4134" s="70" t="s">
        <v>5414</v>
      </c>
      <c r="B4134" s="70" t="s">
        <v>5413</v>
      </c>
      <c r="C4134" s="70" t="s">
        <v>5414</v>
      </c>
      <c r="D4134" s="71">
        <v>1.042</v>
      </c>
      <c r="E4134" s="71">
        <v>14.338235299999999</v>
      </c>
    </row>
    <row r="4135" spans="1:5" x14ac:dyDescent="0.2">
      <c r="A4135" s="70" t="s">
        <v>5416</v>
      </c>
      <c r="B4135" s="70" t="s">
        <v>5415</v>
      </c>
      <c r="C4135" s="70" t="s">
        <v>5416</v>
      </c>
      <c r="D4135" s="71">
        <v>2.7949999999999999</v>
      </c>
      <c r="E4135" s="71">
        <v>75</v>
      </c>
    </row>
    <row r="4136" spans="1:5" x14ac:dyDescent="0.2">
      <c r="A4136" s="70" t="s">
        <v>5416</v>
      </c>
      <c r="B4136" s="70" t="s">
        <v>5415</v>
      </c>
      <c r="C4136" s="70" t="s">
        <v>5416</v>
      </c>
      <c r="D4136" s="71">
        <v>2.7949999999999999</v>
      </c>
      <c r="E4136" s="71">
        <v>33.589743599999998</v>
      </c>
    </row>
    <row r="4137" spans="1:5" x14ac:dyDescent="0.2">
      <c r="A4137" s="70" t="s">
        <v>5418</v>
      </c>
      <c r="B4137" s="70" t="s">
        <v>5417</v>
      </c>
      <c r="C4137" s="70" t="s">
        <v>5418</v>
      </c>
      <c r="D4137" s="71">
        <v>2.044</v>
      </c>
      <c r="E4137" s="71">
        <v>51.149425299999997</v>
      </c>
    </row>
    <row r="4138" spans="1:5" x14ac:dyDescent="0.2">
      <c r="A4138" s="70" t="s">
        <v>5430</v>
      </c>
      <c r="B4138" s="70" t="s">
        <v>5429</v>
      </c>
      <c r="C4138" s="70" t="s">
        <v>5430</v>
      </c>
      <c r="D4138" s="71">
        <v>1.9039999999999999</v>
      </c>
      <c r="E4138" s="71">
        <v>36.991869899999998</v>
      </c>
    </row>
    <row r="4139" spans="1:5" x14ac:dyDescent="0.2">
      <c r="A4139" s="70" t="s">
        <v>5420</v>
      </c>
      <c r="B4139" s="70" t="s">
        <v>5419</v>
      </c>
      <c r="C4139" s="70" t="s">
        <v>5420</v>
      </c>
      <c r="D4139" s="71">
        <v>5.4050000000000002</v>
      </c>
      <c r="E4139" s="71">
        <v>92.372881399999997</v>
      </c>
    </row>
    <row r="4140" spans="1:5" x14ac:dyDescent="0.2">
      <c r="A4140" s="70" t="s">
        <v>5420</v>
      </c>
      <c r="B4140" s="70" t="s">
        <v>5419</v>
      </c>
      <c r="C4140" s="70" t="s">
        <v>5420</v>
      </c>
      <c r="D4140" s="71">
        <v>5.4050000000000002</v>
      </c>
      <c r="E4140" s="71">
        <v>89.583333300000007</v>
      </c>
    </row>
    <row r="4141" spans="1:5" x14ac:dyDescent="0.2">
      <c r="A4141" s="70" t="s">
        <v>5420</v>
      </c>
      <c r="B4141" s="70" t="s">
        <v>5419</v>
      </c>
      <c r="C4141" s="70" t="s">
        <v>5420</v>
      </c>
      <c r="D4141" s="71">
        <v>5.4050000000000002</v>
      </c>
      <c r="E4141" s="71">
        <v>86.226415099999997</v>
      </c>
    </row>
    <row r="4142" spans="1:5" x14ac:dyDescent="0.2">
      <c r="A4142" s="70" t="s">
        <v>5422</v>
      </c>
      <c r="B4142" s="70" t="s">
        <v>5421</v>
      </c>
      <c r="C4142" s="70" t="s">
        <v>5422</v>
      </c>
      <c r="D4142" s="71">
        <v>1.917</v>
      </c>
      <c r="E4142" s="71">
        <v>55.0847458</v>
      </c>
    </row>
    <row r="4143" spans="1:5" x14ac:dyDescent="0.2">
      <c r="A4143" s="70" t="s">
        <v>5422</v>
      </c>
      <c r="B4143" s="70" t="s">
        <v>5421</v>
      </c>
      <c r="C4143" s="70" t="s">
        <v>5422</v>
      </c>
      <c r="D4143" s="71">
        <v>1.917</v>
      </c>
      <c r="E4143" s="71">
        <v>28.5310734</v>
      </c>
    </row>
    <row r="4144" spans="1:5" x14ac:dyDescent="0.2">
      <c r="A4144" s="70" t="s">
        <v>5424</v>
      </c>
      <c r="B4144" s="70" t="s">
        <v>5423</v>
      </c>
      <c r="C4144" s="70" t="s">
        <v>5424</v>
      </c>
      <c r="D4144" s="71">
        <v>1.107</v>
      </c>
      <c r="E4144" s="71">
        <v>29.6610169</v>
      </c>
    </row>
    <row r="4145" spans="1:5" x14ac:dyDescent="0.2">
      <c r="A4145" s="70" t="s">
        <v>5424</v>
      </c>
      <c r="B4145" s="70" t="s">
        <v>5423</v>
      </c>
      <c r="C4145" s="70" t="s">
        <v>5424</v>
      </c>
      <c r="D4145" s="71">
        <v>1.107</v>
      </c>
      <c r="E4145" s="71">
        <v>11.016949200000001</v>
      </c>
    </row>
    <row r="4146" spans="1:5" x14ac:dyDescent="0.2">
      <c r="A4146" s="70" t="s">
        <v>5426</v>
      </c>
      <c r="B4146" s="70" t="s">
        <v>5425</v>
      </c>
      <c r="C4146" s="70" t="s">
        <v>5426</v>
      </c>
      <c r="D4146" s="71">
        <v>6.766</v>
      </c>
      <c r="E4146" s="71">
        <v>97.457627099999996</v>
      </c>
    </row>
    <row r="4147" spans="1:5" x14ac:dyDescent="0.2">
      <c r="A4147" s="70" t="s">
        <v>5428</v>
      </c>
      <c r="B4147" s="70" t="s">
        <v>5427</v>
      </c>
      <c r="C4147" s="70" t="s">
        <v>5428</v>
      </c>
      <c r="D4147" s="71">
        <v>2.57</v>
      </c>
      <c r="E4147" s="71">
        <v>78.813559299999994</v>
      </c>
    </row>
    <row r="4148" spans="1:5" x14ac:dyDescent="0.2">
      <c r="A4148" s="70" t="s">
        <v>5428</v>
      </c>
      <c r="B4148" s="70" t="s">
        <v>5427</v>
      </c>
      <c r="C4148" s="70" t="s">
        <v>5428</v>
      </c>
      <c r="D4148" s="71">
        <v>2.57</v>
      </c>
      <c r="E4148" s="71">
        <v>63.988095199999997</v>
      </c>
    </row>
    <row r="4149" spans="1:5" x14ac:dyDescent="0.2">
      <c r="A4149" s="70" t="s">
        <v>5428</v>
      </c>
      <c r="B4149" s="70" t="s">
        <v>5427</v>
      </c>
      <c r="C4149" s="70" t="s">
        <v>5428</v>
      </c>
      <c r="D4149" s="71">
        <v>2.57</v>
      </c>
      <c r="E4149" s="71">
        <v>54.9382716</v>
      </c>
    </row>
    <row r="4150" spans="1:5" x14ac:dyDescent="0.2">
      <c r="A4150" s="70" t="s">
        <v>5428</v>
      </c>
      <c r="B4150" s="70" t="s">
        <v>5427</v>
      </c>
      <c r="C4150" s="70" t="s">
        <v>5428</v>
      </c>
      <c r="D4150" s="71">
        <v>2.57</v>
      </c>
      <c r="E4150" s="71">
        <v>54.150943400000003</v>
      </c>
    </row>
    <row r="4151" spans="1:5" x14ac:dyDescent="0.2">
      <c r="A4151" s="70" t="s">
        <v>5436</v>
      </c>
      <c r="B4151" s="70" t="s">
        <v>5435</v>
      </c>
      <c r="C4151" s="70" t="s">
        <v>5436</v>
      </c>
      <c r="D4151" s="71">
        <v>1.167</v>
      </c>
      <c r="E4151" s="71">
        <v>38.425925900000003</v>
      </c>
    </row>
    <row r="4152" spans="1:5" x14ac:dyDescent="0.2">
      <c r="A4152" s="70" t="s">
        <v>5436</v>
      </c>
      <c r="B4152" s="70" t="s">
        <v>5435</v>
      </c>
      <c r="C4152" s="70" t="s">
        <v>5436</v>
      </c>
      <c r="D4152" s="71">
        <v>1.167</v>
      </c>
      <c r="E4152" s="71">
        <v>16.5441176</v>
      </c>
    </row>
    <row r="4153" spans="1:5" x14ac:dyDescent="0.2">
      <c r="A4153" s="70" t="s">
        <v>5434</v>
      </c>
      <c r="B4153" s="70" t="s">
        <v>5433</v>
      </c>
      <c r="C4153" s="70" t="s">
        <v>5434</v>
      </c>
      <c r="D4153" s="71">
        <v>4.4189999999999996</v>
      </c>
      <c r="E4153" s="71">
        <v>92.164179099999998</v>
      </c>
    </row>
    <row r="4154" spans="1:5" x14ac:dyDescent="0.2">
      <c r="A4154" s="70" t="s">
        <v>5434</v>
      </c>
      <c r="B4154" s="70" t="s">
        <v>5433</v>
      </c>
      <c r="C4154" s="70" t="s">
        <v>5434</v>
      </c>
      <c r="D4154" s="71">
        <v>4.4189999999999996</v>
      </c>
      <c r="E4154" s="71">
        <v>84.920634899999996</v>
      </c>
    </row>
    <row r="4155" spans="1:5" x14ac:dyDescent="0.2">
      <c r="A4155" s="70" t="s">
        <v>5434</v>
      </c>
      <c r="B4155" s="70" t="s">
        <v>5433</v>
      </c>
      <c r="C4155" s="70" t="s">
        <v>5434</v>
      </c>
      <c r="D4155" s="71">
        <v>4.4189999999999996</v>
      </c>
      <c r="E4155" s="71">
        <v>72.770700599999998</v>
      </c>
    </row>
    <row r="4156" spans="1:5" x14ac:dyDescent="0.2">
      <c r="A4156" s="70" t="s">
        <v>5432</v>
      </c>
      <c r="B4156" s="70" t="s">
        <v>5431</v>
      </c>
      <c r="C4156" s="70" t="s">
        <v>5432</v>
      </c>
      <c r="D4156" s="71">
        <v>1.5309999999999999</v>
      </c>
      <c r="E4156" s="71">
        <v>87.5</v>
      </c>
    </row>
    <row r="4157" spans="1:5" x14ac:dyDescent="0.2">
      <c r="A4157" s="70" t="s">
        <v>5438</v>
      </c>
      <c r="B4157" s="70" t="s">
        <v>5437</v>
      </c>
      <c r="C4157" s="70" t="s">
        <v>5438</v>
      </c>
      <c r="D4157" s="71">
        <v>1.516</v>
      </c>
      <c r="E4157" s="71">
        <v>20.065789500000001</v>
      </c>
    </row>
    <row r="4158" spans="1:5" x14ac:dyDescent="0.2">
      <c r="A4158" s="70" t="s">
        <v>5442</v>
      </c>
      <c r="B4158" s="70" t="s">
        <v>5441</v>
      </c>
      <c r="C4158" s="70" t="s">
        <v>5442</v>
      </c>
      <c r="D4158" s="71">
        <v>3.952</v>
      </c>
      <c r="E4158" s="71">
        <v>87.5</v>
      </c>
    </row>
    <row r="4159" spans="1:5" x14ac:dyDescent="0.2">
      <c r="A4159" s="70" t="s">
        <v>5442</v>
      </c>
      <c r="B4159" s="70" t="s">
        <v>5441</v>
      </c>
      <c r="C4159" s="70" t="s">
        <v>5442</v>
      </c>
      <c r="D4159" s="71">
        <v>3.952</v>
      </c>
      <c r="E4159" s="71">
        <v>62.5</v>
      </c>
    </row>
    <row r="4160" spans="1:5" x14ac:dyDescent="0.2">
      <c r="A4160" s="70" t="s">
        <v>5444</v>
      </c>
      <c r="B4160" s="70" t="s">
        <v>5443</v>
      </c>
      <c r="C4160" s="70" t="s">
        <v>5444</v>
      </c>
      <c r="D4160" s="71">
        <v>2.5779999999999998</v>
      </c>
      <c r="E4160" s="71">
        <v>67.5</v>
      </c>
    </row>
    <row r="4161" spans="1:5" x14ac:dyDescent="0.2">
      <c r="A4161" s="70" t="s">
        <v>5446</v>
      </c>
      <c r="B4161" s="70" t="s">
        <v>5445</v>
      </c>
      <c r="C4161" s="70" t="s">
        <v>5446</v>
      </c>
      <c r="D4161" s="71">
        <v>2.0259999999999998</v>
      </c>
      <c r="E4161" s="71">
        <v>64.3518519</v>
      </c>
    </row>
    <row r="4162" spans="1:5" x14ac:dyDescent="0.2">
      <c r="A4162" s="70" t="s">
        <v>5448</v>
      </c>
      <c r="B4162" s="70" t="s">
        <v>5447</v>
      </c>
      <c r="C4162" s="70" t="s">
        <v>5448</v>
      </c>
      <c r="D4162" s="71">
        <v>1.8320000000000001</v>
      </c>
      <c r="E4162" s="71">
        <v>25.724637699999999</v>
      </c>
    </row>
    <row r="4163" spans="1:5" x14ac:dyDescent="0.2">
      <c r="A4163" s="70" t="s">
        <v>5448</v>
      </c>
      <c r="B4163" s="70" t="s">
        <v>5447</v>
      </c>
      <c r="C4163" s="70" t="s">
        <v>5448</v>
      </c>
      <c r="D4163" s="71">
        <v>1.8320000000000001</v>
      </c>
      <c r="E4163" s="71">
        <v>23.1481481</v>
      </c>
    </row>
    <row r="4164" spans="1:5" x14ac:dyDescent="0.2">
      <c r="A4164" s="70" t="s">
        <v>5450</v>
      </c>
      <c r="B4164" s="70" t="s">
        <v>5449</v>
      </c>
      <c r="C4164" s="70" t="s">
        <v>5450</v>
      </c>
      <c r="D4164" s="71">
        <v>1.087</v>
      </c>
      <c r="E4164" s="71">
        <v>37.601078200000003</v>
      </c>
    </row>
    <row r="4165" spans="1:5" x14ac:dyDescent="0.2">
      <c r="A4165" s="70" t="s">
        <v>5450</v>
      </c>
      <c r="B4165" s="70" t="s">
        <v>5449</v>
      </c>
      <c r="C4165" s="70" t="s">
        <v>5450</v>
      </c>
      <c r="D4165" s="71">
        <v>1.087</v>
      </c>
      <c r="E4165" s="71">
        <v>23.9583333</v>
      </c>
    </row>
    <row r="4166" spans="1:5" x14ac:dyDescent="0.2">
      <c r="A4166" s="70" t="s">
        <v>5452</v>
      </c>
      <c r="B4166" s="70" t="s">
        <v>5451</v>
      </c>
      <c r="C4166" s="70" t="s">
        <v>5452</v>
      </c>
      <c r="D4166" s="71">
        <v>2.863</v>
      </c>
      <c r="E4166" s="71">
        <v>80.833333300000007</v>
      </c>
    </row>
    <row r="4167" spans="1:5" x14ac:dyDescent="0.2">
      <c r="A4167" s="70" t="s">
        <v>5454</v>
      </c>
      <c r="B4167" s="70" t="s">
        <v>5453</v>
      </c>
      <c r="C4167" s="70" t="s">
        <v>5454</v>
      </c>
      <c r="D4167" s="71">
        <v>0.36399999999999999</v>
      </c>
      <c r="E4167" s="71">
        <v>33.5</v>
      </c>
    </row>
    <row r="4168" spans="1:5" x14ac:dyDescent="0.2">
      <c r="A4168" s="70" t="s">
        <v>5456</v>
      </c>
      <c r="B4168" s="70" t="s">
        <v>5455</v>
      </c>
      <c r="C4168" s="70" t="s">
        <v>5456</v>
      </c>
      <c r="D4168" s="71">
        <v>0.92500000000000004</v>
      </c>
      <c r="E4168" s="71">
        <v>22.3577236</v>
      </c>
    </row>
    <row r="4169" spans="1:5" x14ac:dyDescent="0.2">
      <c r="A4169" s="70" t="s">
        <v>5458</v>
      </c>
      <c r="B4169" s="70" t="s">
        <v>5457</v>
      </c>
      <c r="C4169" s="70" t="s">
        <v>5458</v>
      </c>
      <c r="D4169" s="71">
        <v>0.42399999999999999</v>
      </c>
      <c r="E4169" s="71">
        <v>22.7272727</v>
      </c>
    </row>
    <row r="4170" spans="1:5" x14ac:dyDescent="0.2">
      <c r="A4170" s="70" t="s">
        <v>5460</v>
      </c>
      <c r="B4170" s="70" t="s">
        <v>5459</v>
      </c>
      <c r="C4170" s="70" t="s">
        <v>5460</v>
      </c>
      <c r="D4170" s="71">
        <v>3.077</v>
      </c>
      <c r="E4170" s="71">
        <v>74.705882399999993</v>
      </c>
    </row>
    <row r="4171" spans="1:5" x14ac:dyDescent="0.2">
      <c r="A4171" s="70" t="s">
        <v>5464</v>
      </c>
      <c r="B4171" s="70" t="s">
        <v>5463</v>
      </c>
      <c r="C4171" s="70" t="s">
        <v>5464</v>
      </c>
      <c r="D4171" s="71">
        <v>0.67600000000000005</v>
      </c>
      <c r="E4171" s="71">
        <v>19.1666667</v>
      </c>
    </row>
    <row r="4172" spans="1:5" x14ac:dyDescent="0.2">
      <c r="A4172" s="70" t="s">
        <v>5462</v>
      </c>
      <c r="B4172" s="70" t="s">
        <v>5461</v>
      </c>
      <c r="C4172" s="70" t="s">
        <v>5462</v>
      </c>
      <c r="D4172" s="71">
        <v>1.421</v>
      </c>
      <c r="E4172" s="71">
        <v>52.5</v>
      </c>
    </row>
    <row r="4173" spans="1:5" x14ac:dyDescent="0.2">
      <c r="A4173" s="70" t="s">
        <v>5466</v>
      </c>
      <c r="B4173" s="70" t="s">
        <v>5465</v>
      </c>
      <c r="C4173" s="70" t="s">
        <v>5466</v>
      </c>
      <c r="D4173" s="71">
        <v>0.60199999999999998</v>
      </c>
      <c r="E4173" s="71">
        <v>8.0357143000000004</v>
      </c>
    </row>
    <row r="4174" spans="1:5" x14ac:dyDescent="0.2">
      <c r="A4174" s="70" t="s">
        <v>5468</v>
      </c>
      <c r="B4174" s="70" t="s">
        <v>5467</v>
      </c>
      <c r="C4174" s="70" t="s">
        <v>5468</v>
      </c>
      <c r="D4174" s="71">
        <v>0.27100000000000002</v>
      </c>
      <c r="E4174" s="71">
        <v>19.230769200000001</v>
      </c>
    </row>
    <row r="4175" spans="1:5" x14ac:dyDescent="0.2">
      <c r="A4175" s="70" t="s">
        <v>5468</v>
      </c>
      <c r="B4175" s="70" t="s">
        <v>5467</v>
      </c>
      <c r="C4175" s="70" t="s">
        <v>5468</v>
      </c>
      <c r="D4175" s="71">
        <v>0.27100000000000002</v>
      </c>
      <c r="E4175" s="71">
        <v>2.4822695000000001</v>
      </c>
    </row>
    <row r="4176" spans="1:5" x14ac:dyDescent="0.2">
      <c r="A4176" s="70" t="s">
        <v>23815</v>
      </c>
      <c r="B4176" s="70" t="s">
        <v>23816</v>
      </c>
      <c r="C4176" s="70" t="s">
        <v>23815</v>
      </c>
      <c r="D4176" s="71">
        <v>1.88</v>
      </c>
      <c r="E4176" s="71">
        <v>72.105263199999996</v>
      </c>
    </row>
    <row r="4177" spans="1:5" x14ac:dyDescent="0.2">
      <c r="A4177" s="70" t="s">
        <v>23815</v>
      </c>
      <c r="B4177" s="70" t="s">
        <v>23816</v>
      </c>
      <c r="C4177" s="70" t="s">
        <v>23815</v>
      </c>
      <c r="D4177" s="71">
        <v>1.88</v>
      </c>
      <c r="E4177" s="71">
        <v>68.611111100000002</v>
      </c>
    </row>
    <row r="4178" spans="1:5" x14ac:dyDescent="0.2">
      <c r="A4178" s="70" t="s">
        <v>5472</v>
      </c>
      <c r="B4178" s="70" t="s">
        <v>5471</v>
      </c>
      <c r="C4178" s="70" t="s">
        <v>5472</v>
      </c>
      <c r="D4178" s="71">
        <v>0.77400000000000002</v>
      </c>
      <c r="E4178" s="71">
        <v>21</v>
      </c>
    </row>
    <row r="4179" spans="1:5" x14ac:dyDescent="0.2">
      <c r="A4179" s="70" t="s">
        <v>5470</v>
      </c>
      <c r="B4179" s="70" t="s">
        <v>5469</v>
      </c>
      <c r="C4179" s="70" t="s">
        <v>5470</v>
      </c>
      <c r="D4179" s="71">
        <v>0.71699999999999997</v>
      </c>
      <c r="E4179" s="71">
        <v>44.805194800000002</v>
      </c>
    </row>
    <row r="4180" spans="1:5" x14ac:dyDescent="0.2">
      <c r="A4180" s="70" t="s">
        <v>5470</v>
      </c>
      <c r="B4180" s="70" t="s">
        <v>5469</v>
      </c>
      <c r="C4180" s="70" t="s">
        <v>5470</v>
      </c>
      <c r="D4180" s="71">
        <v>0.71699999999999997</v>
      </c>
      <c r="E4180" s="71">
        <v>21.944444399999998</v>
      </c>
    </row>
    <row r="4181" spans="1:5" x14ac:dyDescent="0.2">
      <c r="A4181" s="70" t="s">
        <v>5470</v>
      </c>
      <c r="B4181" s="70" t="s">
        <v>5469</v>
      </c>
      <c r="C4181" s="70" t="s">
        <v>5470</v>
      </c>
      <c r="D4181" s="71">
        <v>0.71699999999999997</v>
      </c>
      <c r="E4181" s="71">
        <v>21.578947400000001</v>
      </c>
    </row>
    <row r="4182" spans="1:5" x14ac:dyDescent="0.2">
      <c r="A4182" s="70" t="s">
        <v>5440</v>
      </c>
      <c r="B4182" s="70" t="s">
        <v>5439</v>
      </c>
      <c r="C4182" s="70" t="s">
        <v>5440</v>
      </c>
      <c r="D4182" s="71">
        <v>2.4239999999999999</v>
      </c>
      <c r="E4182" s="71">
        <v>64.393939399999994</v>
      </c>
    </row>
    <row r="4183" spans="1:5" x14ac:dyDescent="0.2">
      <c r="A4183" s="70" t="s">
        <v>5474</v>
      </c>
      <c r="B4183" s="70" t="s">
        <v>5473</v>
      </c>
      <c r="C4183" s="70" t="s">
        <v>5474</v>
      </c>
      <c r="D4183" s="71">
        <v>0.379</v>
      </c>
      <c r="E4183" s="71">
        <v>14.3518519</v>
      </c>
    </row>
    <row r="4184" spans="1:5" x14ac:dyDescent="0.2">
      <c r="A4184" s="70" t="s">
        <v>5476</v>
      </c>
      <c r="B4184" s="70" t="s">
        <v>5475</v>
      </c>
      <c r="C4184" s="70" t="s">
        <v>5476</v>
      </c>
      <c r="D4184" s="71">
        <v>2.1389999999999998</v>
      </c>
      <c r="E4184" s="71">
        <v>56.557377000000002</v>
      </c>
    </row>
    <row r="4185" spans="1:5" x14ac:dyDescent="0.2">
      <c r="A4185" s="70" t="s">
        <v>5476</v>
      </c>
      <c r="B4185" s="70" t="s">
        <v>5475</v>
      </c>
      <c r="C4185" s="70" t="s">
        <v>5476</v>
      </c>
      <c r="D4185" s="71">
        <v>2.1389999999999998</v>
      </c>
      <c r="E4185" s="71">
        <v>51.102941199999997</v>
      </c>
    </row>
    <row r="4186" spans="1:5" x14ac:dyDescent="0.2">
      <c r="A4186" s="70" t="s">
        <v>5478</v>
      </c>
      <c r="B4186" s="70" t="s">
        <v>5477</v>
      </c>
      <c r="C4186" s="70" t="s">
        <v>5478</v>
      </c>
      <c r="D4186" s="71">
        <v>0.376</v>
      </c>
      <c r="E4186" s="71">
        <v>36.6666667</v>
      </c>
    </row>
    <row r="4187" spans="1:5" x14ac:dyDescent="0.2">
      <c r="A4187" s="70" t="s">
        <v>5478</v>
      </c>
      <c r="B4187" s="70" t="s">
        <v>5477</v>
      </c>
      <c r="C4187" s="70" t="s">
        <v>5478</v>
      </c>
      <c r="D4187" s="71">
        <v>0.376</v>
      </c>
      <c r="E4187" s="71">
        <v>3.8043477999999999</v>
      </c>
    </row>
    <row r="4188" spans="1:5" x14ac:dyDescent="0.2">
      <c r="A4188" s="70" t="s">
        <v>5480</v>
      </c>
      <c r="B4188" s="70" t="s">
        <v>5479</v>
      </c>
      <c r="C4188" s="70" t="s">
        <v>5480</v>
      </c>
      <c r="D4188" s="71">
        <v>2.819</v>
      </c>
      <c r="E4188" s="71">
        <v>73.780487800000003</v>
      </c>
    </row>
    <row r="4189" spans="1:5" x14ac:dyDescent="0.2">
      <c r="A4189" s="70" t="s">
        <v>5482</v>
      </c>
      <c r="B4189" s="70" t="s">
        <v>5481</v>
      </c>
      <c r="C4189" s="70" t="s">
        <v>5482</v>
      </c>
      <c r="D4189" s="71">
        <v>1.8720000000000001</v>
      </c>
      <c r="E4189" s="71">
        <v>37.218045099999998</v>
      </c>
    </row>
    <row r="4190" spans="1:5" x14ac:dyDescent="0.2">
      <c r="A4190" s="70" t="s">
        <v>5484</v>
      </c>
      <c r="B4190" s="70" t="s">
        <v>5483</v>
      </c>
      <c r="C4190" s="70" t="s">
        <v>5484</v>
      </c>
      <c r="D4190" s="71">
        <v>0.63600000000000001</v>
      </c>
      <c r="E4190" s="71">
        <v>9.5588235000000008</v>
      </c>
    </row>
    <row r="4191" spans="1:5" x14ac:dyDescent="0.2">
      <c r="A4191" s="70" t="s">
        <v>5486</v>
      </c>
      <c r="B4191" s="70" t="s">
        <v>5485</v>
      </c>
      <c r="C4191" s="70" t="s">
        <v>5486</v>
      </c>
      <c r="D4191" s="71">
        <v>0.34499999999999997</v>
      </c>
      <c r="E4191" s="71">
        <v>5.0925925999999997</v>
      </c>
    </row>
    <row r="4192" spans="1:5" x14ac:dyDescent="0.2">
      <c r="A4192" s="70" t="s">
        <v>5488</v>
      </c>
      <c r="B4192" s="70" t="s">
        <v>5487</v>
      </c>
      <c r="C4192" s="70" t="s">
        <v>5488</v>
      </c>
      <c r="D4192" s="71">
        <v>0.44</v>
      </c>
      <c r="E4192" s="71">
        <v>9</v>
      </c>
    </row>
    <row r="4193" spans="1:5" x14ac:dyDescent="0.2">
      <c r="A4193" s="70" t="s">
        <v>5490</v>
      </c>
      <c r="B4193" s="70" t="s">
        <v>5489</v>
      </c>
      <c r="C4193" s="70" t="s">
        <v>5490</v>
      </c>
      <c r="D4193" s="71">
        <v>3.14</v>
      </c>
      <c r="E4193" s="71">
        <v>71.666666699999993</v>
      </c>
    </row>
    <row r="4194" spans="1:5" x14ac:dyDescent="0.2">
      <c r="A4194" s="70" t="s">
        <v>5490</v>
      </c>
      <c r="B4194" s="70" t="s">
        <v>5489</v>
      </c>
      <c r="C4194" s="70" t="s">
        <v>5490</v>
      </c>
      <c r="D4194" s="71">
        <v>3.14</v>
      </c>
      <c r="E4194" s="71">
        <v>67.647058799999996</v>
      </c>
    </row>
    <row r="4195" spans="1:5" x14ac:dyDescent="0.2">
      <c r="A4195" s="70" t="s">
        <v>5492</v>
      </c>
      <c r="B4195" s="70" t="s">
        <v>5491</v>
      </c>
      <c r="C4195" s="70" t="s">
        <v>5492</v>
      </c>
      <c r="D4195" s="71">
        <v>1.294</v>
      </c>
      <c r="E4195" s="71">
        <v>17.058823499999999</v>
      </c>
    </row>
    <row r="4196" spans="1:5" x14ac:dyDescent="0.2">
      <c r="A4196" s="70" t="s">
        <v>5494</v>
      </c>
      <c r="B4196" s="70" t="s">
        <v>5493</v>
      </c>
      <c r="C4196" s="70" t="s">
        <v>5494</v>
      </c>
      <c r="D4196" s="71">
        <v>1.226</v>
      </c>
      <c r="E4196" s="71">
        <v>27.941176500000001</v>
      </c>
    </row>
    <row r="4197" spans="1:5" x14ac:dyDescent="0.2">
      <c r="A4197" s="70" t="s">
        <v>5496</v>
      </c>
      <c r="B4197" s="70" t="s">
        <v>5495</v>
      </c>
      <c r="C4197" s="70" t="s">
        <v>5496</v>
      </c>
      <c r="D4197" s="71">
        <v>1.242</v>
      </c>
      <c r="E4197" s="71">
        <v>52.0833333</v>
      </c>
    </row>
    <row r="4198" spans="1:5" x14ac:dyDescent="0.2">
      <c r="A4198" s="70" t="s">
        <v>5498</v>
      </c>
      <c r="B4198" s="70" t="s">
        <v>5497</v>
      </c>
      <c r="C4198" s="70" t="s">
        <v>5498</v>
      </c>
      <c r="D4198" s="71">
        <v>0.77500000000000002</v>
      </c>
      <c r="E4198" s="71">
        <v>5.5555555999999999</v>
      </c>
    </row>
    <row r="4199" spans="1:5" x14ac:dyDescent="0.2">
      <c r="A4199" s="70" t="s">
        <v>5500</v>
      </c>
      <c r="B4199" s="70" t="s">
        <v>5499</v>
      </c>
      <c r="C4199" s="70" t="s">
        <v>5500</v>
      </c>
      <c r="D4199" s="71">
        <v>3.1930000000000001</v>
      </c>
      <c r="E4199" s="71">
        <v>70.112781999999996</v>
      </c>
    </row>
    <row r="4200" spans="1:5" x14ac:dyDescent="0.2">
      <c r="A4200" s="70" t="s">
        <v>5500</v>
      </c>
      <c r="B4200" s="70" t="s">
        <v>5499</v>
      </c>
      <c r="C4200" s="70" t="s">
        <v>5500</v>
      </c>
      <c r="D4200" s="71">
        <v>3.1930000000000001</v>
      </c>
      <c r="E4200" s="71">
        <v>62.698412699999999</v>
      </c>
    </row>
    <row r="4201" spans="1:5" ht="32" x14ac:dyDescent="0.2">
      <c r="A4201" s="70" t="s">
        <v>5502</v>
      </c>
      <c r="B4201" s="70" t="s">
        <v>5501</v>
      </c>
      <c r="C4201" s="70" t="s">
        <v>5502</v>
      </c>
      <c r="D4201" s="71">
        <v>1.714</v>
      </c>
      <c r="E4201" s="71">
        <v>54.891304300000002</v>
      </c>
    </row>
    <row r="4202" spans="1:5" x14ac:dyDescent="0.2">
      <c r="A4202" s="70" t="s">
        <v>5504</v>
      </c>
      <c r="B4202" s="70" t="s">
        <v>5503</v>
      </c>
      <c r="C4202" s="70" t="s">
        <v>5504</v>
      </c>
      <c r="D4202" s="71">
        <v>0.70399999999999996</v>
      </c>
      <c r="E4202" s="71">
        <v>18.3333333</v>
      </c>
    </row>
    <row r="4203" spans="1:5" x14ac:dyDescent="0.2">
      <c r="A4203" s="70" t="s">
        <v>5506</v>
      </c>
      <c r="B4203" s="70" t="s">
        <v>5505</v>
      </c>
      <c r="C4203" s="70" t="s">
        <v>5506</v>
      </c>
      <c r="D4203" s="71">
        <v>1.78</v>
      </c>
      <c r="E4203" s="71">
        <v>66.8421053</v>
      </c>
    </row>
    <row r="4204" spans="1:5" x14ac:dyDescent="0.2">
      <c r="A4204" s="70" t="s">
        <v>5506</v>
      </c>
      <c r="B4204" s="70" t="s">
        <v>5505</v>
      </c>
      <c r="C4204" s="70" t="s">
        <v>5506</v>
      </c>
      <c r="D4204" s="71">
        <v>1.78</v>
      </c>
      <c r="E4204" s="71">
        <v>64.166666699999993</v>
      </c>
    </row>
    <row r="4205" spans="1:5" x14ac:dyDescent="0.2">
      <c r="A4205" s="70" t="s">
        <v>5508</v>
      </c>
      <c r="B4205" s="70" t="s">
        <v>5507</v>
      </c>
      <c r="C4205" s="70" t="s">
        <v>5508</v>
      </c>
      <c r="D4205" s="71">
        <v>15.367000000000001</v>
      </c>
      <c r="E4205" s="71">
        <v>98.888888899999998</v>
      </c>
    </row>
    <row r="4206" spans="1:5" x14ac:dyDescent="0.2">
      <c r="A4206" s="70" t="s">
        <v>5510</v>
      </c>
      <c r="B4206" s="70" t="s">
        <v>5509</v>
      </c>
      <c r="C4206" s="70" t="s">
        <v>5510</v>
      </c>
      <c r="D4206" s="71">
        <v>2.5</v>
      </c>
      <c r="E4206" s="71">
        <v>39.84375</v>
      </c>
    </row>
    <row r="4207" spans="1:5" x14ac:dyDescent="0.2">
      <c r="A4207" s="70" t="s">
        <v>5512</v>
      </c>
      <c r="B4207" s="70" t="s">
        <v>5511</v>
      </c>
      <c r="C4207" s="70" t="s">
        <v>5512</v>
      </c>
      <c r="D4207" s="71">
        <v>1.1599999999999999</v>
      </c>
      <c r="E4207" s="71">
        <v>48.511904800000003</v>
      </c>
    </row>
    <row r="4208" spans="1:5" x14ac:dyDescent="0.2">
      <c r="A4208" s="70" t="s">
        <v>5514</v>
      </c>
      <c r="B4208" s="70" t="s">
        <v>5513</v>
      </c>
      <c r="C4208" s="70" t="s">
        <v>5514</v>
      </c>
      <c r="D4208" s="71">
        <v>3.536</v>
      </c>
      <c r="E4208" s="71">
        <v>92.924528300000006</v>
      </c>
    </row>
    <row r="4209" spans="1:5" x14ac:dyDescent="0.2">
      <c r="A4209" s="70" t="s">
        <v>5516</v>
      </c>
      <c r="B4209" s="70" t="s">
        <v>5515</v>
      </c>
      <c r="C4209" s="70" t="s">
        <v>5516</v>
      </c>
      <c r="D4209" s="71">
        <v>2.2149999999999999</v>
      </c>
      <c r="E4209" s="71">
        <v>59.1666667</v>
      </c>
    </row>
    <row r="4210" spans="1:5" x14ac:dyDescent="0.2">
      <c r="A4210" s="70" t="s">
        <v>5518</v>
      </c>
      <c r="B4210" s="70" t="s">
        <v>5517</v>
      </c>
      <c r="C4210" s="70" t="s">
        <v>5518</v>
      </c>
      <c r="D4210" s="71">
        <v>2.8</v>
      </c>
      <c r="E4210" s="71">
        <v>90.333333300000007</v>
      </c>
    </row>
    <row r="4211" spans="1:5" x14ac:dyDescent="0.2">
      <c r="A4211" s="70" t="s">
        <v>5518</v>
      </c>
      <c r="B4211" s="70" t="s">
        <v>5517</v>
      </c>
      <c r="C4211" s="70" t="s">
        <v>5518</v>
      </c>
      <c r="D4211" s="71">
        <v>2.8</v>
      </c>
      <c r="E4211" s="71">
        <v>63.392857100000001</v>
      </c>
    </row>
    <row r="4212" spans="1:5" x14ac:dyDescent="0.2">
      <c r="A4212" s="70" t="s">
        <v>5518</v>
      </c>
      <c r="B4212" s="70" t="s">
        <v>5517</v>
      </c>
      <c r="C4212" s="70" t="s">
        <v>5518</v>
      </c>
      <c r="D4212" s="71">
        <v>2.8</v>
      </c>
      <c r="E4212" s="71">
        <v>56.858407100000001</v>
      </c>
    </row>
    <row r="4213" spans="1:5" x14ac:dyDescent="0.2">
      <c r="A4213" s="70" t="s">
        <v>5520</v>
      </c>
      <c r="B4213" s="70" t="s">
        <v>5519</v>
      </c>
      <c r="C4213" s="70" t="s">
        <v>5520</v>
      </c>
      <c r="D4213" s="71">
        <v>0.625</v>
      </c>
      <c r="E4213" s="71">
        <v>23.701298699999999</v>
      </c>
    </row>
    <row r="4214" spans="1:5" x14ac:dyDescent="0.2">
      <c r="A4214" s="70" t="s">
        <v>5520</v>
      </c>
      <c r="B4214" s="70" t="s">
        <v>5519</v>
      </c>
      <c r="C4214" s="70" t="s">
        <v>5520</v>
      </c>
      <c r="D4214" s="71">
        <v>0.625</v>
      </c>
      <c r="E4214" s="71">
        <v>18.421052599999999</v>
      </c>
    </row>
    <row r="4215" spans="1:5" x14ac:dyDescent="0.2">
      <c r="A4215" s="70" t="s">
        <v>5522</v>
      </c>
      <c r="B4215" s="70" t="s">
        <v>5521</v>
      </c>
      <c r="C4215" s="70" t="s">
        <v>5522</v>
      </c>
      <c r="D4215" s="71">
        <v>1.661</v>
      </c>
      <c r="E4215" s="71">
        <v>75.649350600000005</v>
      </c>
    </row>
    <row r="4216" spans="1:5" x14ac:dyDescent="0.2">
      <c r="A4216" s="70" t="s">
        <v>5524</v>
      </c>
      <c r="B4216" s="70" t="s">
        <v>5523</v>
      </c>
      <c r="C4216" s="70" t="s">
        <v>5524</v>
      </c>
      <c r="D4216" s="71">
        <v>1.335</v>
      </c>
      <c r="E4216" s="71">
        <v>16.304347799999999</v>
      </c>
    </row>
    <row r="4217" spans="1:5" x14ac:dyDescent="0.2">
      <c r="A4217" s="70" t="s">
        <v>5526</v>
      </c>
      <c r="B4217" s="70" t="s">
        <v>5525</v>
      </c>
      <c r="C4217" s="70" t="s">
        <v>5526</v>
      </c>
      <c r="D4217" s="71">
        <v>2.294</v>
      </c>
      <c r="E4217" s="71">
        <v>75.462963000000002</v>
      </c>
    </row>
    <row r="4218" spans="1:5" x14ac:dyDescent="0.2">
      <c r="A4218" s="70" t="s">
        <v>5526</v>
      </c>
      <c r="B4218" s="70" t="s">
        <v>5525</v>
      </c>
      <c r="C4218" s="70" t="s">
        <v>5526</v>
      </c>
      <c r="D4218" s="71">
        <v>2.294</v>
      </c>
      <c r="E4218" s="71">
        <v>45.353982299999998</v>
      </c>
    </row>
    <row r="4219" spans="1:5" x14ac:dyDescent="0.2">
      <c r="A4219" s="70" t="s">
        <v>5526</v>
      </c>
      <c r="B4219" s="70" t="s">
        <v>5525</v>
      </c>
      <c r="C4219" s="70" t="s">
        <v>5526</v>
      </c>
      <c r="D4219" s="71">
        <v>2.294</v>
      </c>
      <c r="E4219" s="71">
        <v>42.434210499999999</v>
      </c>
    </row>
    <row r="4220" spans="1:5" x14ac:dyDescent="0.2">
      <c r="A4220" s="70" t="s">
        <v>5528</v>
      </c>
      <c r="B4220" s="70" t="s">
        <v>5527</v>
      </c>
      <c r="C4220" s="70" t="s">
        <v>5528</v>
      </c>
      <c r="D4220" s="71">
        <v>4.5419999999999998</v>
      </c>
      <c r="E4220" s="71">
        <v>84.959349599999996</v>
      </c>
    </row>
    <row r="4221" spans="1:5" x14ac:dyDescent="0.2">
      <c r="A4221" s="70" t="s">
        <v>5528</v>
      </c>
      <c r="B4221" s="70" t="s">
        <v>5527</v>
      </c>
      <c r="C4221" s="70" t="s">
        <v>5528</v>
      </c>
      <c r="D4221" s="71">
        <v>4.5419999999999998</v>
      </c>
      <c r="E4221" s="71">
        <v>80.752212400000005</v>
      </c>
    </row>
    <row r="4222" spans="1:5" x14ac:dyDescent="0.2">
      <c r="A4222" s="70" t="s">
        <v>5528</v>
      </c>
      <c r="B4222" s="70" t="s">
        <v>5527</v>
      </c>
      <c r="C4222" s="70" t="s">
        <v>5528</v>
      </c>
      <c r="D4222" s="71">
        <v>4.5419999999999998</v>
      </c>
      <c r="E4222" s="71">
        <v>75.986842100000004</v>
      </c>
    </row>
    <row r="4223" spans="1:5" x14ac:dyDescent="0.2">
      <c r="A4223" s="70" t="s">
        <v>5530</v>
      </c>
      <c r="B4223" s="70" t="s">
        <v>5529</v>
      </c>
      <c r="C4223" s="70" t="s">
        <v>5530</v>
      </c>
      <c r="D4223" s="71">
        <v>2.4169999999999998</v>
      </c>
      <c r="E4223" s="71">
        <v>92.245989300000005</v>
      </c>
    </row>
    <row r="4224" spans="1:5" x14ac:dyDescent="0.2">
      <c r="A4224" s="70" t="s">
        <v>5532</v>
      </c>
      <c r="B4224" s="70" t="s">
        <v>5531</v>
      </c>
      <c r="C4224" s="70" t="s">
        <v>5532</v>
      </c>
      <c r="D4224" s="71">
        <v>1.7999999999999999E-2</v>
      </c>
      <c r="E4224" s="71">
        <v>0.56179780000000001</v>
      </c>
    </row>
    <row r="4225" spans="1:5" x14ac:dyDescent="0.2">
      <c r="A4225" s="70" t="s">
        <v>5532</v>
      </c>
      <c r="B4225" s="70" t="s">
        <v>5531</v>
      </c>
      <c r="C4225" s="70" t="s">
        <v>5532</v>
      </c>
      <c r="D4225" s="71">
        <v>1.7999999999999999E-2</v>
      </c>
      <c r="E4225" s="71">
        <v>0.34965030000000002</v>
      </c>
    </row>
    <row r="4226" spans="1:5" x14ac:dyDescent="0.2">
      <c r="A4226" s="70" t="s">
        <v>5540</v>
      </c>
      <c r="B4226" s="70" t="s">
        <v>5539</v>
      </c>
      <c r="C4226" s="70" t="s">
        <v>5540</v>
      </c>
      <c r="D4226" s="71">
        <v>1.804</v>
      </c>
      <c r="E4226" s="71">
        <v>63.924050600000001</v>
      </c>
    </row>
    <row r="4227" spans="1:5" x14ac:dyDescent="0.2">
      <c r="A4227" s="70" t="s">
        <v>5540</v>
      </c>
      <c r="B4227" s="70" t="s">
        <v>5539</v>
      </c>
      <c r="C4227" s="70" t="s">
        <v>5540</v>
      </c>
      <c r="D4227" s="71">
        <v>1.804</v>
      </c>
      <c r="E4227" s="71">
        <v>32.006369399999997</v>
      </c>
    </row>
    <row r="4228" spans="1:5" x14ac:dyDescent="0.2">
      <c r="A4228" s="70" t="s">
        <v>5534</v>
      </c>
      <c r="B4228" s="70" t="s">
        <v>5533</v>
      </c>
      <c r="C4228" s="70" t="s">
        <v>5534</v>
      </c>
      <c r="D4228" s="71">
        <v>1.706</v>
      </c>
      <c r="E4228" s="71">
        <v>58.8607595</v>
      </c>
    </row>
    <row r="4229" spans="1:5" x14ac:dyDescent="0.2">
      <c r="A4229" s="70" t="s">
        <v>5534</v>
      </c>
      <c r="B4229" s="70" t="s">
        <v>5533</v>
      </c>
      <c r="C4229" s="70" t="s">
        <v>5534</v>
      </c>
      <c r="D4229" s="71">
        <v>1.706</v>
      </c>
      <c r="E4229" s="71">
        <v>28.821656099999998</v>
      </c>
    </row>
    <row r="4230" spans="1:5" x14ac:dyDescent="0.2">
      <c r="A4230" s="70" t="s">
        <v>5536</v>
      </c>
      <c r="B4230" s="70" t="s">
        <v>5535</v>
      </c>
      <c r="C4230" s="70" t="s">
        <v>5536</v>
      </c>
      <c r="D4230" s="71">
        <v>1.9119999999999999</v>
      </c>
      <c r="E4230" s="71">
        <v>67.721519000000001</v>
      </c>
    </row>
    <row r="4231" spans="1:5" x14ac:dyDescent="0.2">
      <c r="A4231" s="70" t="s">
        <v>5536</v>
      </c>
      <c r="B4231" s="70" t="s">
        <v>5535</v>
      </c>
      <c r="C4231" s="70" t="s">
        <v>5536</v>
      </c>
      <c r="D4231" s="71">
        <v>1.9119999999999999</v>
      </c>
      <c r="E4231" s="71">
        <v>35.714285699999998</v>
      </c>
    </row>
    <row r="4232" spans="1:5" x14ac:dyDescent="0.2">
      <c r="A4232" s="70" t="s">
        <v>5536</v>
      </c>
      <c r="B4232" s="70" t="s">
        <v>5535</v>
      </c>
      <c r="C4232" s="70" t="s">
        <v>5536</v>
      </c>
      <c r="D4232" s="71">
        <v>1.9119999999999999</v>
      </c>
      <c r="E4232" s="71">
        <v>31.481481500000001</v>
      </c>
    </row>
    <row r="4233" spans="1:5" x14ac:dyDescent="0.2">
      <c r="A4233" s="70" t="s">
        <v>5538</v>
      </c>
      <c r="B4233" s="70" t="s">
        <v>5537</v>
      </c>
      <c r="C4233" s="70" t="s">
        <v>5538</v>
      </c>
      <c r="D4233" s="71">
        <v>6.4790000000000001</v>
      </c>
      <c r="E4233" s="71">
        <v>96.835442999999998</v>
      </c>
    </row>
    <row r="4234" spans="1:5" x14ac:dyDescent="0.2">
      <c r="A4234" s="70" t="s">
        <v>5538</v>
      </c>
      <c r="B4234" s="70" t="s">
        <v>5537</v>
      </c>
      <c r="C4234" s="70" t="s">
        <v>5538</v>
      </c>
      <c r="D4234" s="71">
        <v>6.4790000000000001</v>
      </c>
      <c r="E4234" s="71">
        <v>81.687898099999998</v>
      </c>
    </row>
    <row r="4235" spans="1:5" x14ac:dyDescent="0.2">
      <c r="A4235" s="70" t="s">
        <v>5542</v>
      </c>
      <c r="B4235" s="70" t="s">
        <v>5541</v>
      </c>
      <c r="C4235" s="70" t="s">
        <v>5542</v>
      </c>
      <c r="D4235" s="71">
        <v>4.0090000000000003</v>
      </c>
      <c r="E4235" s="71">
        <v>93.678160899999995</v>
      </c>
    </row>
    <row r="4236" spans="1:5" x14ac:dyDescent="0.2">
      <c r="A4236" s="70" t="s">
        <v>5542</v>
      </c>
      <c r="B4236" s="70" t="s">
        <v>5541</v>
      </c>
      <c r="C4236" s="70" t="s">
        <v>5542</v>
      </c>
      <c r="D4236" s="71">
        <v>4.0090000000000003</v>
      </c>
      <c r="E4236" s="71">
        <v>93.269230800000003</v>
      </c>
    </row>
    <row r="4237" spans="1:5" x14ac:dyDescent="0.2">
      <c r="A4237" s="70" t="s">
        <v>5542</v>
      </c>
      <c r="B4237" s="70" t="s">
        <v>5541</v>
      </c>
      <c r="C4237" s="70" t="s">
        <v>5542</v>
      </c>
      <c r="D4237" s="71">
        <v>4.0090000000000003</v>
      </c>
      <c r="E4237" s="71">
        <v>68.081180799999998</v>
      </c>
    </row>
    <row r="4238" spans="1:5" x14ac:dyDescent="0.2">
      <c r="A4238" s="70" t="s">
        <v>5544</v>
      </c>
      <c r="B4238" s="70" t="s">
        <v>5543</v>
      </c>
      <c r="C4238" s="70" t="s">
        <v>5544</v>
      </c>
      <c r="D4238" s="71">
        <v>0.48</v>
      </c>
      <c r="E4238" s="71">
        <v>4.8387096999999999</v>
      </c>
    </row>
    <row r="4239" spans="1:5" x14ac:dyDescent="0.2">
      <c r="A4239" s="70" t="s">
        <v>5544</v>
      </c>
      <c r="B4239" s="70" t="s">
        <v>5543</v>
      </c>
      <c r="C4239" s="70" t="s">
        <v>5544</v>
      </c>
      <c r="D4239" s="71">
        <v>0.48</v>
      </c>
      <c r="E4239" s="71">
        <v>3.6764706</v>
      </c>
    </row>
    <row r="4240" spans="1:5" x14ac:dyDescent="0.2">
      <c r="A4240" s="70" t="s">
        <v>5546</v>
      </c>
      <c r="B4240" s="70" t="s">
        <v>5545</v>
      </c>
      <c r="C4240" s="70" t="s">
        <v>5546</v>
      </c>
      <c r="D4240" s="71">
        <v>1.413</v>
      </c>
      <c r="E4240" s="71">
        <v>25.862069000000002</v>
      </c>
    </row>
    <row r="4241" spans="1:5" x14ac:dyDescent="0.2">
      <c r="A4241" s="70" t="s">
        <v>5548</v>
      </c>
      <c r="B4241" s="70" t="s">
        <v>5547</v>
      </c>
      <c r="C4241" s="70" t="s">
        <v>5548</v>
      </c>
      <c r="D4241" s="71">
        <v>2.2629999999999999</v>
      </c>
      <c r="E4241" s="71">
        <v>55.357142899999999</v>
      </c>
    </row>
    <row r="4242" spans="1:5" x14ac:dyDescent="0.2">
      <c r="A4242" s="70" t="s">
        <v>5565</v>
      </c>
      <c r="B4242" s="70" t="s">
        <v>23817</v>
      </c>
      <c r="C4242" s="70" t="s">
        <v>5565</v>
      </c>
      <c r="D4242" s="71">
        <v>1.173</v>
      </c>
      <c r="E4242" s="71">
        <v>14.835164799999999</v>
      </c>
    </row>
    <row r="4243" spans="1:5" x14ac:dyDescent="0.2">
      <c r="A4243" s="70" t="s">
        <v>5567</v>
      </c>
      <c r="B4243" s="70" t="s">
        <v>5566</v>
      </c>
      <c r="C4243" s="70" t="s">
        <v>5567</v>
      </c>
      <c r="D4243" s="71">
        <v>2.113</v>
      </c>
      <c r="E4243" s="71">
        <v>39.159292000000001</v>
      </c>
    </row>
    <row r="4244" spans="1:5" x14ac:dyDescent="0.2">
      <c r="A4244" s="70" t="s">
        <v>5569</v>
      </c>
      <c r="B4244" s="70" t="s">
        <v>5568</v>
      </c>
      <c r="C4244" s="70" t="s">
        <v>5569</v>
      </c>
      <c r="D4244" s="71">
        <v>1.2889999999999999</v>
      </c>
      <c r="E4244" s="71">
        <v>43.115941999999997</v>
      </c>
    </row>
    <row r="4245" spans="1:5" x14ac:dyDescent="0.2">
      <c r="A4245" s="70" t="s">
        <v>5569</v>
      </c>
      <c r="B4245" s="70" t="s">
        <v>5568</v>
      </c>
      <c r="C4245" s="70" t="s">
        <v>5569</v>
      </c>
      <c r="D4245" s="71">
        <v>1.2889999999999999</v>
      </c>
      <c r="E4245" s="71">
        <v>30.8333333</v>
      </c>
    </row>
    <row r="4246" spans="1:5" x14ac:dyDescent="0.2">
      <c r="A4246" s="70" t="s">
        <v>5571</v>
      </c>
      <c r="B4246" s="70" t="s">
        <v>5570</v>
      </c>
      <c r="C4246" s="70" t="s">
        <v>5571</v>
      </c>
      <c r="D4246" s="71">
        <v>1.8540000000000001</v>
      </c>
      <c r="E4246" s="71">
        <v>73.404255300000003</v>
      </c>
    </row>
    <row r="4247" spans="1:5" x14ac:dyDescent="0.2">
      <c r="A4247" s="70" t="s">
        <v>5571</v>
      </c>
      <c r="B4247" s="70" t="s">
        <v>5570</v>
      </c>
      <c r="C4247" s="70" t="s">
        <v>5571</v>
      </c>
      <c r="D4247" s="71">
        <v>1.8540000000000001</v>
      </c>
      <c r="E4247" s="71">
        <v>68.181818199999995</v>
      </c>
    </row>
    <row r="4248" spans="1:5" x14ac:dyDescent="0.2">
      <c r="A4248" s="70" t="s">
        <v>5577</v>
      </c>
      <c r="B4248" s="70" t="s">
        <v>5576</v>
      </c>
      <c r="C4248" s="70" t="s">
        <v>5577</v>
      </c>
      <c r="D4248" s="71">
        <v>2.1880000000000002</v>
      </c>
      <c r="E4248" s="71">
        <v>78.985507200000001</v>
      </c>
    </row>
    <row r="4249" spans="1:5" x14ac:dyDescent="0.2">
      <c r="A4249" s="70" t="s">
        <v>5579</v>
      </c>
      <c r="B4249" s="70" t="s">
        <v>5578</v>
      </c>
      <c r="C4249" s="70" t="s">
        <v>5579</v>
      </c>
      <c r="D4249" s="71">
        <v>2</v>
      </c>
      <c r="E4249" s="71">
        <v>73.188405799999998</v>
      </c>
    </row>
    <row r="4250" spans="1:5" x14ac:dyDescent="0.2">
      <c r="A4250" s="70" t="s">
        <v>5581</v>
      </c>
      <c r="B4250" s="70" t="s">
        <v>5580</v>
      </c>
      <c r="C4250" s="70" t="s">
        <v>5581</v>
      </c>
      <c r="D4250" s="71">
        <v>0.92100000000000004</v>
      </c>
      <c r="E4250" s="71">
        <v>31.944444399999998</v>
      </c>
    </row>
    <row r="4251" spans="1:5" x14ac:dyDescent="0.2">
      <c r="A4251" s="70" t="s">
        <v>5581</v>
      </c>
      <c r="B4251" s="70" t="s">
        <v>5580</v>
      </c>
      <c r="C4251" s="70" t="s">
        <v>5581</v>
      </c>
      <c r="D4251" s="71">
        <v>0.92100000000000004</v>
      </c>
      <c r="E4251" s="71">
        <v>22.463768099999999</v>
      </c>
    </row>
    <row r="4252" spans="1:5" x14ac:dyDescent="0.2">
      <c r="A4252" s="70" t="s">
        <v>5583</v>
      </c>
      <c r="B4252" s="70" t="s">
        <v>5582</v>
      </c>
      <c r="C4252" s="70" t="s">
        <v>5583</v>
      </c>
      <c r="D4252" s="71">
        <v>1.75</v>
      </c>
      <c r="E4252" s="71">
        <v>68.840579700000006</v>
      </c>
    </row>
    <row r="4253" spans="1:5" x14ac:dyDescent="0.2">
      <c r="A4253" s="70" t="s">
        <v>5583</v>
      </c>
      <c r="B4253" s="70" t="s">
        <v>5582</v>
      </c>
      <c r="C4253" s="70" t="s">
        <v>5583</v>
      </c>
      <c r="D4253" s="71">
        <v>1.75</v>
      </c>
      <c r="E4253" s="71">
        <v>62.3333333</v>
      </c>
    </row>
    <row r="4254" spans="1:5" x14ac:dyDescent="0.2">
      <c r="A4254" s="70" t="s">
        <v>5573</v>
      </c>
      <c r="B4254" s="70" t="s">
        <v>5572</v>
      </c>
      <c r="C4254" s="70" t="s">
        <v>5573</v>
      </c>
      <c r="D4254" s="71">
        <v>1.2210000000000001</v>
      </c>
      <c r="E4254" s="71">
        <v>44.202898599999997</v>
      </c>
    </row>
    <row r="4255" spans="1:5" x14ac:dyDescent="0.2">
      <c r="A4255" s="70" t="s">
        <v>5573</v>
      </c>
      <c r="B4255" s="70" t="s">
        <v>5572</v>
      </c>
      <c r="C4255" s="70" t="s">
        <v>5573</v>
      </c>
      <c r="D4255" s="71">
        <v>1.2210000000000001</v>
      </c>
      <c r="E4255" s="71">
        <v>25.8865248</v>
      </c>
    </row>
    <row r="4256" spans="1:5" x14ac:dyDescent="0.2">
      <c r="A4256" s="70" t="s">
        <v>5575</v>
      </c>
      <c r="B4256" s="70" t="s">
        <v>5574</v>
      </c>
      <c r="C4256" s="70" t="s">
        <v>5575</v>
      </c>
      <c r="D4256" s="71">
        <v>1.5229999999999999</v>
      </c>
      <c r="E4256" s="71">
        <v>57.2463768</v>
      </c>
    </row>
    <row r="4257" spans="1:5" x14ac:dyDescent="0.2">
      <c r="A4257" s="70" t="s">
        <v>5575</v>
      </c>
      <c r="B4257" s="70" t="s">
        <v>5574</v>
      </c>
      <c r="C4257" s="70" t="s">
        <v>5575</v>
      </c>
      <c r="D4257" s="71">
        <v>1.5229999999999999</v>
      </c>
      <c r="E4257" s="71">
        <v>37.7862595</v>
      </c>
    </row>
    <row r="4258" spans="1:5" x14ac:dyDescent="0.2">
      <c r="A4258" s="70" t="s">
        <v>5589</v>
      </c>
      <c r="B4258" s="70" t="s">
        <v>5588</v>
      </c>
      <c r="C4258" s="70" t="s">
        <v>5589</v>
      </c>
      <c r="D4258" s="71">
        <v>3.879</v>
      </c>
      <c r="E4258" s="71">
        <v>96.376811599999996</v>
      </c>
    </row>
    <row r="4259" spans="1:5" x14ac:dyDescent="0.2">
      <c r="A4259" s="70" t="s">
        <v>5585</v>
      </c>
      <c r="B4259" s="70" t="s">
        <v>5584</v>
      </c>
      <c r="C4259" s="70" t="s">
        <v>5585</v>
      </c>
      <c r="D4259" s="71">
        <v>1.8089999999999999</v>
      </c>
      <c r="E4259" s="71">
        <v>71.739130399999993</v>
      </c>
    </row>
    <row r="4260" spans="1:5" x14ac:dyDescent="0.2">
      <c r="A4260" s="70" t="s">
        <v>5587</v>
      </c>
      <c r="B4260" s="70" t="s">
        <v>5586</v>
      </c>
      <c r="C4260" s="70" t="s">
        <v>5587</v>
      </c>
      <c r="D4260" s="71">
        <v>2.04</v>
      </c>
      <c r="E4260" s="71">
        <v>74.637681200000003</v>
      </c>
    </row>
    <row r="4261" spans="1:5" x14ac:dyDescent="0.2">
      <c r="A4261" s="70" t="s">
        <v>5591</v>
      </c>
      <c r="B4261" s="70" t="s">
        <v>5590</v>
      </c>
      <c r="C4261" s="70" t="s">
        <v>5591</v>
      </c>
      <c r="D4261" s="71">
        <v>2.3559999999999999</v>
      </c>
      <c r="E4261" s="71">
        <v>73.550724599999995</v>
      </c>
    </row>
    <row r="4262" spans="1:5" x14ac:dyDescent="0.2">
      <c r="A4262" s="70" t="s">
        <v>5591</v>
      </c>
      <c r="B4262" s="70" t="s">
        <v>5590</v>
      </c>
      <c r="C4262" s="70" t="s">
        <v>5591</v>
      </c>
      <c r="D4262" s="71">
        <v>2.3559999999999999</v>
      </c>
      <c r="E4262" s="71">
        <v>62.765957399999998</v>
      </c>
    </row>
    <row r="4263" spans="1:5" x14ac:dyDescent="0.2">
      <c r="A4263" s="70" t="s">
        <v>23818</v>
      </c>
      <c r="B4263" s="70" t="s">
        <v>23819</v>
      </c>
      <c r="C4263" s="70" t="s">
        <v>23818</v>
      </c>
      <c r="D4263" s="71">
        <v>5.343</v>
      </c>
      <c r="E4263" s="71">
        <v>86.158192099999994</v>
      </c>
    </row>
    <row r="4264" spans="1:5" x14ac:dyDescent="0.2">
      <c r="A4264" s="70" t="s">
        <v>5595</v>
      </c>
      <c r="B4264" s="70" t="s">
        <v>5594</v>
      </c>
      <c r="C4264" s="70" t="s">
        <v>5595</v>
      </c>
      <c r="D4264" s="71">
        <v>0.20399999999999999</v>
      </c>
      <c r="E4264" s="71">
        <v>14.4444444</v>
      </c>
    </row>
    <row r="4265" spans="1:5" x14ac:dyDescent="0.2">
      <c r="A4265" s="70" t="s">
        <v>5597</v>
      </c>
      <c r="B4265" s="70" t="s">
        <v>5596</v>
      </c>
      <c r="C4265" s="70" t="s">
        <v>5597</v>
      </c>
      <c r="D4265" s="71">
        <v>1.4670000000000001</v>
      </c>
      <c r="E4265" s="71">
        <v>83.766233799999995</v>
      </c>
    </row>
    <row r="4266" spans="1:5" x14ac:dyDescent="0.2">
      <c r="A4266" s="70" t="s">
        <v>5599</v>
      </c>
      <c r="B4266" s="70" t="s">
        <v>5598</v>
      </c>
      <c r="C4266" s="70" t="s">
        <v>5599</v>
      </c>
      <c r="D4266" s="71">
        <v>6.407</v>
      </c>
      <c r="E4266" s="71">
        <v>84.722222200000004</v>
      </c>
    </row>
    <row r="4267" spans="1:5" x14ac:dyDescent="0.2">
      <c r="A4267" s="70" t="s">
        <v>5609</v>
      </c>
      <c r="B4267" s="70" t="s">
        <v>5608</v>
      </c>
      <c r="C4267" s="70" t="s">
        <v>5609</v>
      </c>
      <c r="D4267" s="71">
        <v>2.4929999999999999</v>
      </c>
      <c r="E4267" s="71">
        <v>40.277777800000003</v>
      </c>
    </row>
    <row r="4268" spans="1:5" x14ac:dyDescent="0.2">
      <c r="A4268" s="70" t="s">
        <v>5601</v>
      </c>
      <c r="B4268" s="70" t="s">
        <v>5600</v>
      </c>
      <c r="C4268" s="70" t="s">
        <v>5601</v>
      </c>
      <c r="D4268" s="71">
        <v>3.8039999999999998</v>
      </c>
      <c r="E4268" s="71">
        <v>76.388888899999998</v>
      </c>
    </row>
    <row r="4269" spans="1:5" x14ac:dyDescent="0.2">
      <c r="A4269" s="70" t="s">
        <v>5603</v>
      </c>
      <c r="B4269" s="70" t="s">
        <v>5602</v>
      </c>
      <c r="C4269" s="70" t="s">
        <v>5603</v>
      </c>
      <c r="D4269" s="71">
        <v>7.4139999999999997</v>
      </c>
      <c r="E4269" s="71">
        <v>87.5</v>
      </c>
    </row>
    <row r="4270" spans="1:5" x14ac:dyDescent="0.2">
      <c r="A4270" s="70" t="s">
        <v>5607</v>
      </c>
      <c r="B4270" s="70" t="s">
        <v>5606</v>
      </c>
      <c r="C4270" s="70" t="s">
        <v>5607</v>
      </c>
      <c r="D4270" s="71">
        <v>1.484</v>
      </c>
      <c r="E4270" s="71">
        <v>55.6910569</v>
      </c>
    </row>
    <row r="4271" spans="1:5" x14ac:dyDescent="0.2">
      <c r="A4271" s="70" t="s">
        <v>5607</v>
      </c>
      <c r="B4271" s="70" t="s">
        <v>5606</v>
      </c>
      <c r="C4271" s="70" t="s">
        <v>5607</v>
      </c>
      <c r="D4271" s="71">
        <v>1.484</v>
      </c>
      <c r="E4271" s="71">
        <v>12.5</v>
      </c>
    </row>
    <row r="4272" spans="1:5" x14ac:dyDescent="0.2">
      <c r="A4272" s="70" t="s">
        <v>5605</v>
      </c>
      <c r="B4272" s="70" t="s">
        <v>5604</v>
      </c>
      <c r="C4272" s="70" t="s">
        <v>5605</v>
      </c>
      <c r="D4272" s="71">
        <v>0.84899999999999998</v>
      </c>
      <c r="E4272" s="71">
        <v>17.479674800000002</v>
      </c>
    </row>
    <row r="4273" spans="1:5" x14ac:dyDescent="0.2">
      <c r="A4273" s="70" t="s">
        <v>5611</v>
      </c>
      <c r="B4273" s="70" t="s">
        <v>5610</v>
      </c>
      <c r="C4273" s="70" t="s">
        <v>5611</v>
      </c>
      <c r="D4273" s="71">
        <v>1.149</v>
      </c>
      <c r="E4273" s="71">
        <v>36.956521700000003</v>
      </c>
    </row>
    <row r="4274" spans="1:5" x14ac:dyDescent="0.2">
      <c r="A4274" s="70" t="s">
        <v>5613</v>
      </c>
      <c r="B4274" s="70" t="s">
        <v>5612</v>
      </c>
      <c r="C4274" s="70" t="s">
        <v>5613</v>
      </c>
      <c r="D4274" s="71">
        <v>1.254</v>
      </c>
      <c r="E4274" s="71">
        <v>29.891304300000002</v>
      </c>
    </row>
    <row r="4275" spans="1:5" x14ac:dyDescent="0.2">
      <c r="A4275" s="70" t="s">
        <v>5615</v>
      </c>
      <c r="B4275" s="70" t="s">
        <v>5614</v>
      </c>
      <c r="C4275" s="70" t="s">
        <v>5615</v>
      </c>
      <c r="D4275" s="71">
        <v>0.68100000000000005</v>
      </c>
      <c r="E4275" s="71">
        <v>58.888888899999998</v>
      </c>
    </row>
    <row r="4276" spans="1:5" x14ac:dyDescent="0.2">
      <c r="A4276" s="70" t="s">
        <v>5617</v>
      </c>
      <c r="B4276" s="70" t="s">
        <v>5616</v>
      </c>
      <c r="C4276" s="70" t="s">
        <v>5617</v>
      </c>
      <c r="D4276" s="71">
        <v>2.6840000000000002</v>
      </c>
      <c r="E4276" s="71">
        <v>82.870370399999999</v>
      </c>
    </row>
    <row r="4277" spans="1:5" x14ac:dyDescent="0.2">
      <c r="A4277" s="70" t="s">
        <v>23820</v>
      </c>
      <c r="B4277" s="70" t="s">
        <v>23821</v>
      </c>
      <c r="C4277" s="70" t="s">
        <v>23820</v>
      </c>
      <c r="D4277" s="71">
        <v>1.8680000000000001</v>
      </c>
      <c r="E4277" s="71">
        <v>67.5</v>
      </c>
    </row>
    <row r="4278" spans="1:5" x14ac:dyDescent="0.2">
      <c r="A4278" s="70" t="s">
        <v>23820</v>
      </c>
      <c r="B4278" s="70" t="s">
        <v>23821</v>
      </c>
      <c r="C4278" s="70" t="s">
        <v>23820</v>
      </c>
      <c r="D4278" s="71">
        <v>1.8680000000000001</v>
      </c>
      <c r="E4278" s="71">
        <v>55.2083333</v>
      </c>
    </row>
    <row r="4279" spans="1:5" x14ac:dyDescent="0.2">
      <c r="A4279" s="70" t="s">
        <v>5619</v>
      </c>
      <c r="B4279" s="70" t="s">
        <v>5618</v>
      </c>
      <c r="C4279" s="70" t="s">
        <v>5619</v>
      </c>
      <c r="D4279" s="71">
        <v>2.5249999999999999</v>
      </c>
      <c r="E4279" s="71">
        <v>83.333333300000007</v>
      </c>
    </row>
    <row r="4280" spans="1:5" x14ac:dyDescent="0.2">
      <c r="A4280" s="70" t="s">
        <v>5619</v>
      </c>
      <c r="B4280" s="70" t="s">
        <v>5618</v>
      </c>
      <c r="C4280" s="70" t="s">
        <v>5619</v>
      </c>
      <c r="D4280" s="71">
        <v>2.5249999999999999</v>
      </c>
      <c r="E4280" s="71">
        <v>76.176470600000002</v>
      </c>
    </row>
    <row r="4281" spans="1:5" x14ac:dyDescent="0.2">
      <c r="A4281" s="70" t="s">
        <v>5621</v>
      </c>
      <c r="B4281" s="70" t="s">
        <v>5620</v>
      </c>
      <c r="C4281" s="70" t="s">
        <v>5621</v>
      </c>
      <c r="D4281" s="71">
        <v>0.83699999999999997</v>
      </c>
      <c r="E4281" s="71">
        <v>25.8333333</v>
      </c>
    </row>
    <row r="4282" spans="1:5" x14ac:dyDescent="0.2">
      <c r="A4282" s="70" t="s">
        <v>5623</v>
      </c>
      <c r="B4282" s="70" t="s">
        <v>5622</v>
      </c>
      <c r="C4282" s="70" t="s">
        <v>5623</v>
      </c>
      <c r="D4282" s="71">
        <v>4.5679999999999996</v>
      </c>
      <c r="E4282" s="71">
        <v>85.465116300000005</v>
      </c>
    </row>
    <row r="4283" spans="1:5" x14ac:dyDescent="0.2">
      <c r="A4283" s="70" t="s">
        <v>5625</v>
      </c>
      <c r="B4283" s="70" t="s">
        <v>5624</v>
      </c>
      <c r="C4283" s="70" t="s">
        <v>5625</v>
      </c>
      <c r="D4283" s="71">
        <v>7.6340000000000003</v>
      </c>
      <c r="E4283" s="71">
        <v>89.730639699999998</v>
      </c>
    </row>
    <row r="4284" spans="1:5" x14ac:dyDescent="0.2">
      <c r="A4284" s="70" t="s">
        <v>5627</v>
      </c>
      <c r="B4284" s="70" t="s">
        <v>5626</v>
      </c>
      <c r="C4284" s="70" t="s">
        <v>5627</v>
      </c>
      <c r="D4284" s="71">
        <v>8.1080000000000005</v>
      </c>
      <c r="E4284" s="71">
        <v>93.269230800000003</v>
      </c>
    </row>
    <row r="4285" spans="1:5" x14ac:dyDescent="0.2">
      <c r="A4285" s="70" t="s">
        <v>5629</v>
      </c>
      <c r="B4285" s="70" t="s">
        <v>5628</v>
      </c>
      <c r="C4285" s="70" t="s">
        <v>5629</v>
      </c>
      <c r="D4285" s="71">
        <v>4.6769999999999996</v>
      </c>
      <c r="E4285" s="71">
        <v>91.3793103</v>
      </c>
    </row>
    <row r="4286" spans="1:5" x14ac:dyDescent="0.2">
      <c r="A4286" s="70" t="s">
        <v>5631</v>
      </c>
      <c r="B4286" s="70" t="s">
        <v>5630</v>
      </c>
      <c r="C4286" s="70" t="s">
        <v>5631</v>
      </c>
      <c r="D4286" s="71">
        <v>8.3019999999999996</v>
      </c>
      <c r="E4286" s="71">
        <v>95.660377400000002</v>
      </c>
    </row>
    <row r="4287" spans="1:5" x14ac:dyDescent="0.2">
      <c r="A4287" s="70" t="s">
        <v>5633</v>
      </c>
      <c r="B4287" s="70" t="s">
        <v>5632</v>
      </c>
      <c r="C4287" s="70" t="s">
        <v>5633</v>
      </c>
      <c r="D4287" s="71">
        <v>2.1560000000000001</v>
      </c>
      <c r="E4287" s="71">
        <v>37.5</v>
      </c>
    </row>
    <row r="4288" spans="1:5" x14ac:dyDescent="0.2">
      <c r="A4288" s="70" t="s">
        <v>5633</v>
      </c>
      <c r="B4288" s="70" t="s">
        <v>5632</v>
      </c>
      <c r="C4288" s="70" t="s">
        <v>5633</v>
      </c>
      <c r="D4288" s="71">
        <v>2.1560000000000001</v>
      </c>
      <c r="E4288" s="71">
        <v>36.440677999999998</v>
      </c>
    </row>
    <row r="4289" spans="1:5" x14ac:dyDescent="0.2">
      <c r="A4289" s="70" t="s">
        <v>5635</v>
      </c>
      <c r="B4289" s="70" t="s">
        <v>5634</v>
      </c>
      <c r="C4289" s="70" t="s">
        <v>5635</v>
      </c>
      <c r="D4289" s="71">
        <v>7.8620000000000001</v>
      </c>
      <c r="E4289" s="71">
        <v>97.482014399999997</v>
      </c>
    </row>
    <row r="4290" spans="1:5" x14ac:dyDescent="0.2">
      <c r="A4290" s="70" t="s">
        <v>5635</v>
      </c>
      <c r="B4290" s="70" t="s">
        <v>5634</v>
      </c>
      <c r="C4290" s="70" t="s">
        <v>5635</v>
      </c>
      <c r="D4290" s="71">
        <v>7.8620000000000001</v>
      </c>
      <c r="E4290" s="71">
        <v>97.191011200000005</v>
      </c>
    </row>
    <row r="4291" spans="1:5" x14ac:dyDescent="0.2">
      <c r="A4291" s="70" t="s">
        <v>5637</v>
      </c>
      <c r="B4291" s="70" t="s">
        <v>5636</v>
      </c>
      <c r="C4291" s="70" t="s">
        <v>5637</v>
      </c>
      <c r="D4291" s="71">
        <v>1.4039999999999999</v>
      </c>
      <c r="E4291" s="71">
        <v>9.1772151999999991</v>
      </c>
    </row>
    <row r="4292" spans="1:5" x14ac:dyDescent="0.2">
      <c r="A4292" s="70" t="s">
        <v>5639</v>
      </c>
      <c r="B4292" s="70" t="s">
        <v>5638</v>
      </c>
      <c r="C4292" s="70" t="s">
        <v>5639</v>
      </c>
      <c r="D4292" s="71">
        <v>7.3490000000000002</v>
      </c>
      <c r="E4292" s="71">
        <v>90</v>
      </c>
    </row>
    <row r="4293" spans="1:5" x14ac:dyDescent="0.2">
      <c r="A4293" s="70" t="s">
        <v>5641</v>
      </c>
      <c r="B4293" s="70" t="s">
        <v>5640</v>
      </c>
      <c r="C4293" s="70" t="s">
        <v>5641</v>
      </c>
      <c r="D4293" s="71">
        <v>5.8330000000000002</v>
      </c>
      <c r="E4293" s="71">
        <v>86.184210500000006</v>
      </c>
    </row>
    <row r="4294" spans="1:5" x14ac:dyDescent="0.2">
      <c r="A4294" s="70" t="s">
        <v>5641</v>
      </c>
      <c r="B4294" s="70" t="s">
        <v>5640</v>
      </c>
      <c r="C4294" s="70" t="s">
        <v>5641</v>
      </c>
      <c r="D4294" s="71">
        <v>5.8330000000000002</v>
      </c>
      <c r="E4294" s="71">
        <v>82.172131100000001</v>
      </c>
    </row>
    <row r="4295" spans="1:5" x14ac:dyDescent="0.2">
      <c r="A4295" s="70" t="s">
        <v>5643</v>
      </c>
      <c r="B4295" s="70" t="s">
        <v>5642</v>
      </c>
      <c r="C4295" s="70" t="s">
        <v>5643</v>
      </c>
      <c r="D4295" s="71">
        <v>6.2350000000000003</v>
      </c>
      <c r="E4295" s="71">
        <v>95.085470099999995</v>
      </c>
    </row>
    <row r="4296" spans="1:5" x14ac:dyDescent="0.2">
      <c r="A4296" s="70" t="s">
        <v>5645</v>
      </c>
      <c r="B4296" s="70" t="s">
        <v>5644</v>
      </c>
      <c r="C4296" s="70" t="s">
        <v>5645</v>
      </c>
      <c r="D4296" s="71">
        <v>8.3439999999999994</v>
      </c>
      <c r="E4296" s="71">
        <v>89.012738900000002</v>
      </c>
    </row>
    <row r="4297" spans="1:5" x14ac:dyDescent="0.2">
      <c r="A4297" s="70" t="s">
        <v>5645</v>
      </c>
      <c r="B4297" s="70" t="s">
        <v>5644</v>
      </c>
      <c r="C4297" s="70" t="s">
        <v>5645</v>
      </c>
      <c r="D4297" s="71">
        <v>8.3439999999999994</v>
      </c>
      <c r="E4297" s="71">
        <v>83.333333300000007</v>
      </c>
    </row>
    <row r="4298" spans="1:5" x14ac:dyDescent="0.2">
      <c r="A4298" s="70" t="s">
        <v>5647</v>
      </c>
      <c r="B4298" s="70" t="s">
        <v>5646</v>
      </c>
      <c r="C4298" s="70" t="s">
        <v>5647</v>
      </c>
      <c r="D4298" s="71">
        <v>2.1</v>
      </c>
      <c r="E4298" s="71">
        <v>30.925925899999999</v>
      </c>
    </row>
    <row r="4299" spans="1:5" x14ac:dyDescent="0.2">
      <c r="A4299" s="70" t="s">
        <v>5649</v>
      </c>
      <c r="B4299" s="70" t="s">
        <v>5648</v>
      </c>
      <c r="C4299" s="70" t="s">
        <v>5649</v>
      </c>
      <c r="D4299" s="71">
        <v>4.2569999999999997</v>
      </c>
      <c r="E4299" s="71">
        <v>85.326087000000001</v>
      </c>
    </row>
    <row r="4300" spans="1:5" x14ac:dyDescent="0.2">
      <c r="A4300" s="70" t="s">
        <v>5651</v>
      </c>
      <c r="B4300" s="70" t="s">
        <v>5650</v>
      </c>
      <c r="C4300" s="70" t="s">
        <v>5651</v>
      </c>
      <c r="D4300" s="71">
        <v>2.8570000000000002</v>
      </c>
      <c r="E4300" s="71">
        <v>89.7727273</v>
      </c>
    </row>
    <row r="4301" spans="1:5" x14ac:dyDescent="0.2">
      <c r="A4301" s="70" t="s">
        <v>5651</v>
      </c>
      <c r="B4301" s="70" t="s">
        <v>5650</v>
      </c>
      <c r="C4301" s="70" t="s">
        <v>5651</v>
      </c>
      <c r="D4301" s="71">
        <v>2.8570000000000002</v>
      </c>
      <c r="E4301" s="71">
        <v>88.425925899999996</v>
      </c>
    </row>
    <row r="4302" spans="1:5" x14ac:dyDescent="0.2">
      <c r="A4302" s="70" t="s">
        <v>5653</v>
      </c>
      <c r="B4302" s="70" t="s">
        <v>5652</v>
      </c>
      <c r="C4302" s="70" t="s">
        <v>5653</v>
      </c>
      <c r="D4302" s="71">
        <v>1.5069999999999999</v>
      </c>
      <c r="E4302" s="71">
        <v>55.6666667</v>
      </c>
    </row>
    <row r="4303" spans="1:5" x14ac:dyDescent="0.2">
      <c r="A4303" s="70" t="s">
        <v>5655</v>
      </c>
      <c r="B4303" s="70" t="s">
        <v>5654</v>
      </c>
      <c r="C4303" s="70" t="s">
        <v>5655</v>
      </c>
      <c r="D4303" s="71">
        <v>2.7909999999999999</v>
      </c>
      <c r="E4303" s="71">
        <v>86.882129300000003</v>
      </c>
    </row>
    <row r="4304" spans="1:5" x14ac:dyDescent="0.2">
      <c r="A4304" s="70" t="s">
        <v>5657</v>
      </c>
      <c r="B4304" s="70" t="s">
        <v>5656</v>
      </c>
      <c r="C4304" s="70" t="s">
        <v>5657</v>
      </c>
      <c r="D4304" s="71">
        <v>1.6160000000000001</v>
      </c>
      <c r="E4304" s="71">
        <v>53.804347800000002</v>
      </c>
    </row>
    <row r="4305" spans="1:5" x14ac:dyDescent="0.2">
      <c r="A4305" s="70" t="s">
        <v>5593</v>
      </c>
      <c r="B4305" s="70" t="s">
        <v>5592</v>
      </c>
      <c r="C4305" s="70" t="s">
        <v>5593</v>
      </c>
      <c r="D4305" s="71">
        <v>1.333</v>
      </c>
      <c r="E4305" s="71">
        <v>63.888888899999998</v>
      </c>
    </row>
    <row r="4306" spans="1:5" x14ac:dyDescent="0.2">
      <c r="A4306" s="70" t="s">
        <v>5661</v>
      </c>
      <c r="B4306" s="70" t="s">
        <v>5660</v>
      </c>
      <c r="C4306" s="70" t="s">
        <v>5661</v>
      </c>
      <c r="D4306" s="71">
        <v>0.31</v>
      </c>
      <c r="E4306" s="71">
        <v>3.2319391999999998</v>
      </c>
    </row>
    <row r="4307" spans="1:5" x14ac:dyDescent="0.2">
      <c r="A4307" s="70" t="s">
        <v>5663</v>
      </c>
      <c r="B4307" s="70" t="s">
        <v>5662</v>
      </c>
      <c r="C4307" s="70" t="s">
        <v>5663</v>
      </c>
      <c r="D4307" s="71">
        <v>2.5</v>
      </c>
      <c r="E4307" s="71">
        <v>84.558823500000003</v>
      </c>
    </row>
    <row r="4308" spans="1:5" x14ac:dyDescent="0.2">
      <c r="A4308" s="70" t="s">
        <v>5665</v>
      </c>
      <c r="B4308" s="70" t="s">
        <v>5664</v>
      </c>
      <c r="C4308" s="70" t="s">
        <v>5665</v>
      </c>
      <c r="D4308" s="71">
        <v>1.2470000000000001</v>
      </c>
      <c r="E4308" s="71">
        <v>37.2727273</v>
      </c>
    </row>
    <row r="4309" spans="1:5" x14ac:dyDescent="0.2">
      <c r="A4309" s="70" t="s">
        <v>5659</v>
      </c>
      <c r="B4309" s="70" t="s">
        <v>5658</v>
      </c>
      <c r="C4309" s="70" t="s">
        <v>5659</v>
      </c>
      <c r="D4309" s="71">
        <v>0.81200000000000006</v>
      </c>
      <c r="E4309" s="71">
        <v>14.9717514</v>
      </c>
    </row>
    <row r="4310" spans="1:5" x14ac:dyDescent="0.2">
      <c r="A4310" s="70" t="s">
        <v>5671</v>
      </c>
      <c r="B4310" s="70" t="s">
        <v>5670</v>
      </c>
      <c r="C4310" s="70" t="s">
        <v>5671</v>
      </c>
      <c r="D4310" s="71">
        <v>1.57</v>
      </c>
      <c r="E4310" s="71">
        <v>71.551724100000001</v>
      </c>
    </row>
    <row r="4311" spans="1:5" x14ac:dyDescent="0.2">
      <c r="A4311" s="70" t="s">
        <v>5667</v>
      </c>
      <c r="B4311" s="70" t="s">
        <v>5666</v>
      </c>
      <c r="C4311" s="70" t="s">
        <v>5667</v>
      </c>
      <c r="D4311" s="71">
        <v>1.0149999999999999</v>
      </c>
      <c r="E4311" s="71">
        <v>36.813186799999997</v>
      </c>
    </row>
    <row r="4312" spans="1:5" x14ac:dyDescent="0.2">
      <c r="A4312" s="70" t="s">
        <v>5667</v>
      </c>
      <c r="B4312" s="70" t="s">
        <v>5666</v>
      </c>
      <c r="C4312" s="70" t="s">
        <v>5667</v>
      </c>
      <c r="D4312" s="71">
        <v>1.0149999999999999</v>
      </c>
      <c r="E4312" s="71">
        <v>6.7307692000000001</v>
      </c>
    </row>
    <row r="4313" spans="1:5" x14ac:dyDescent="0.2">
      <c r="A4313" s="70" t="s">
        <v>5669</v>
      </c>
      <c r="B4313" s="70" t="s">
        <v>5668</v>
      </c>
      <c r="C4313" s="70" t="s">
        <v>5669</v>
      </c>
      <c r="D4313" s="71">
        <v>3.395</v>
      </c>
      <c r="E4313" s="71">
        <v>86.263736300000005</v>
      </c>
    </row>
    <row r="4314" spans="1:5" x14ac:dyDescent="0.2">
      <c r="A4314" s="70" t="s">
        <v>5669</v>
      </c>
      <c r="B4314" s="70" t="s">
        <v>5668</v>
      </c>
      <c r="C4314" s="70" t="s">
        <v>5669</v>
      </c>
      <c r="D4314" s="71">
        <v>3.395</v>
      </c>
      <c r="E4314" s="71">
        <v>83.119658099999995</v>
      </c>
    </row>
    <row r="4315" spans="1:5" x14ac:dyDescent="0.2">
      <c r="A4315" s="70" t="s">
        <v>5673</v>
      </c>
      <c r="B4315" s="70" t="s">
        <v>5672</v>
      </c>
      <c r="C4315" s="70" t="s">
        <v>5673</v>
      </c>
      <c r="D4315" s="71">
        <v>2.3809999999999998</v>
      </c>
      <c r="E4315" s="71">
        <v>79.670329699999996</v>
      </c>
    </row>
    <row r="4316" spans="1:5" x14ac:dyDescent="0.2">
      <c r="A4316" s="70" t="s">
        <v>5675</v>
      </c>
      <c r="B4316" s="70" t="s">
        <v>5674</v>
      </c>
      <c r="C4316" s="70" t="s">
        <v>5675</v>
      </c>
      <c r="D4316" s="71">
        <v>1.8779999999999999</v>
      </c>
      <c r="E4316" s="71">
        <v>68.681318700000006</v>
      </c>
    </row>
    <row r="4317" spans="1:5" x14ac:dyDescent="0.2">
      <c r="A4317" s="70" t="s">
        <v>5677</v>
      </c>
      <c r="B4317" s="70" t="s">
        <v>5676</v>
      </c>
      <c r="C4317" s="70" t="s">
        <v>5677</v>
      </c>
      <c r="D4317" s="71">
        <v>1.8380000000000001</v>
      </c>
      <c r="E4317" s="71">
        <v>29.867256600000001</v>
      </c>
    </row>
    <row r="4318" spans="1:5" x14ac:dyDescent="0.2">
      <c r="A4318" s="70" t="s">
        <v>5679</v>
      </c>
      <c r="B4318" s="70" t="s">
        <v>5678</v>
      </c>
      <c r="C4318" s="70" t="s">
        <v>5679</v>
      </c>
      <c r="D4318" s="71">
        <v>1.7210000000000001</v>
      </c>
      <c r="E4318" s="71">
        <v>65.277777799999996</v>
      </c>
    </row>
    <row r="4319" spans="1:5" x14ac:dyDescent="0.2">
      <c r="A4319" s="70" t="s">
        <v>5681</v>
      </c>
      <c r="B4319" s="70" t="s">
        <v>5680</v>
      </c>
      <c r="C4319" s="70" t="s">
        <v>5681</v>
      </c>
      <c r="D4319" s="71">
        <v>0.55900000000000005</v>
      </c>
      <c r="E4319" s="71">
        <v>8.9622641999999999</v>
      </c>
    </row>
    <row r="4320" spans="1:5" x14ac:dyDescent="0.2">
      <c r="A4320" s="70" t="s">
        <v>5683</v>
      </c>
      <c r="B4320" s="70" t="s">
        <v>5682</v>
      </c>
      <c r="C4320" s="70" t="s">
        <v>5683</v>
      </c>
      <c r="D4320" s="71">
        <v>2.2829999999999999</v>
      </c>
      <c r="E4320" s="71">
        <v>57.526881699999997</v>
      </c>
    </row>
    <row r="4321" spans="1:5" x14ac:dyDescent="0.2">
      <c r="A4321" s="70" t="s">
        <v>5683</v>
      </c>
      <c r="B4321" s="70" t="s">
        <v>5682</v>
      </c>
      <c r="C4321" s="70" t="s">
        <v>5683</v>
      </c>
      <c r="D4321" s="71">
        <v>2.2829999999999999</v>
      </c>
      <c r="E4321" s="71">
        <v>46.296296300000002</v>
      </c>
    </row>
    <row r="4322" spans="1:5" x14ac:dyDescent="0.2">
      <c r="A4322" s="70" t="s">
        <v>5685</v>
      </c>
      <c r="B4322" s="70" t="s">
        <v>5684</v>
      </c>
      <c r="C4322" s="70" t="s">
        <v>5685</v>
      </c>
      <c r="D4322" s="71">
        <v>1.8180000000000001</v>
      </c>
      <c r="E4322" s="71">
        <v>43.8311688</v>
      </c>
    </row>
    <row r="4323" spans="1:5" x14ac:dyDescent="0.2">
      <c r="A4323" s="70" t="s">
        <v>5685</v>
      </c>
      <c r="B4323" s="70" t="s">
        <v>5684</v>
      </c>
      <c r="C4323" s="70" t="s">
        <v>5685</v>
      </c>
      <c r="D4323" s="71">
        <v>1.8180000000000001</v>
      </c>
      <c r="E4323" s="71">
        <v>43.442622999999998</v>
      </c>
    </row>
    <row r="4324" spans="1:5" x14ac:dyDescent="0.2">
      <c r="A4324" s="70" t="s">
        <v>5687</v>
      </c>
      <c r="B4324" s="70" t="s">
        <v>5686</v>
      </c>
      <c r="C4324" s="70" t="s">
        <v>5687</v>
      </c>
      <c r="D4324" s="71">
        <v>0.70199999999999996</v>
      </c>
      <c r="E4324" s="71">
        <v>15.591397799999999</v>
      </c>
    </row>
    <row r="4325" spans="1:5" x14ac:dyDescent="0.2">
      <c r="A4325" s="70" t="s">
        <v>5687</v>
      </c>
      <c r="B4325" s="70" t="s">
        <v>5686</v>
      </c>
      <c r="C4325" s="70" t="s">
        <v>5687</v>
      </c>
      <c r="D4325" s="71">
        <v>0.70199999999999996</v>
      </c>
      <c r="E4325" s="71">
        <v>8.0246914</v>
      </c>
    </row>
    <row r="4326" spans="1:5" x14ac:dyDescent="0.2">
      <c r="A4326" s="70" t="s">
        <v>5689</v>
      </c>
      <c r="B4326" s="70" t="s">
        <v>5688</v>
      </c>
      <c r="C4326" s="70" t="s">
        <v>5689</v>
      </c>
      <c r="D4326" s="71">
        <v>4.7130000000000001</v>
      </c>
      <c r="E4326" s="71">
        <v>94.25</v>
      </c>
    </row>
    <row r="4327" spans="1:5" x14ac:dyDescent="0.2">
      <c r="A4327" s="70" t="s">
        <v>5689</v>
      </c>
      <c r="B4327" s="70" t="s">
        <v>5688</v>
      </c>
      <c r="C4327" s="70" t="s">
        <v>5689</v>
      </c>
      <c r="D4327" s="71">
        <v>4.7130000000000001</v>
      </c>
      <c r="E4327" s="71">
        <v>91</v>
      </c>
    </row>
    <row r="4328" spans="1:5" x14ac:dyDescent="0.2">
      <c r="A4328" s="70" t="s">
        <v>5691</v>
      </c>
      <c r="B4328" s="70" t="s">
        <v>5690</v>
      </c>
      <c r="C4328" s="70" t="s">
        <v>5691</v>
      </c>
      <c r="D4328" s="71">
        <v>1.7909999999999999</v>
      </c>
      <c r="E4328" s="71">
        <v>65.566037699999995</v>
      </c>
    </row>
    <row r="4329" spans="1:5" x14ac:dyDescent="0.2">
      <c r="A4329" s="70" t="s">
        <v>5691</v>
      </c>
      <c r="B4329" s="70" t="s">
        <v>5690</v>
      </c>
      <c r="C4329" s="70" t="s">
        <v>5691</v>
      </c>
      <c r="D4329" s="71">
        <v>1.7909999999999999</v>
      </c>
      <c r="E4329" s="71">
        <v>56.623931599999999</v>
      </c>
    </row>
    <row r="4330" spans="1:5" x14ac:dyDescent="0.2">
      <c r="A4330" s="70" t="s">
        <v>5693</v>
      </c>
      <c r="B4330" s="70" t="s">
        <v>5692</v>
      </c>
      <c r="C4330" s="70" t="s">
        <v>5693</v>
      </c>
      <c r="D4330" s="71">
        <v>0.66200000000000003</v>
      </c>
      <c r="E4330" s="71">
        <v>16.4529915</v>
      </c>
    </row>
    <row r="4331" spans="1:5" x14ac:dyDescent="0.2">
      <c r="A4331" s="70" t="s">
        <v>5695</v>
      </c>
      <c r="B4331" s="70" t="s">
        <v>5694</v>
      </c>
      <c r="C4331" s="70" t="s">
        <v>5695</v>
      </c>
      <c r="D4331" s="71">
        <v>2.2450000000000001</v>
      </c>
      <c r="E4331" s="71">
        <v>36.2068966</v>
      </c>
    </row>
    <row r="4332" spans="1:5" ht="32" x14ac:dyDescent="0.2">
      <c r="A4332" s="70" t="s">
        <v>5697</v>
      </c>
      <c r="B4332" s="70" t="s">
        <v>5696</v>
      </c>
      <c r="C4332" s="70" t="s">
        <v>5697</v>
      </c>
      <c r="D4332" s="71">
        <v>1.2909999999999999</v>
      </c>
      <c r="E4332" s="71">
        <v>58.269230800000003</v>
      </c>
    </row>
    <row r="4333" spans="1:5" ht="32" x14ac:dyDescent="0.2">
      <c r="A4333" s="70" t="s">
        <v>5697</v>
      </c>
      <c r="B4333" s="70" t="s">
        <v>5696</v>
      </c>
      <c r="C4333" s="70" t="s">
        <v>5697</v>
      </c>
      <c r="D4333" s="71">
        <v>1.2909999999999999</v>
      </c>
      <c r="E4333" s="71">
        <v>46.759259299999997</v>
      </c>
    </row>
    <row r="4334" spans="1:5" x14ac:dyDescent="0.2">
      <c r="A4334" s="70" t="s">
        <v>5699</v>
      </c>
      <c r="B4334" s="70" t="s">
        <v>5698</v>
      </c>
      <c r="C4334" s="70" t="s">
        <v>5699</v>
      </c>
      <c r="D4334" s="71">
        <v>0.432</v>
      </c>
      <c r="E4334" s="71">
        <v>30.952380999999999</v>
      </c>
    </row>
    <row r="4335" spans="1:5" x14ac:dyDescent="0.2">
      <c r="A4335" s="70" t="s">
        <v>5699</v>
      </c>
      <c r="B4335" s="70" t="s">
        <v>5698</v>
      </c>
      <c r="C4335" s="70" t="s">
        <v>5699</v>
      </c>
      <c r="D4335" s="71">
        <v>0.432</v>
      </c>
      <c r="E4335" s="71">
        <v>3.2692307999999999</v>
      </c>
    </row>
    <row r="4336" spans="1:5" x14ac:dyDescent="0.2">
      <c r="A4336" s="70" t="s">
        <v>5699</v>
      </c>
      <c r="B4336" s="70" t="s">
        <v>5698</v>
      </c>
      <c r="C4336" s="70" t="s">
        <v>5699</v>
      </c>
      <c r="D4336" s="71">
        <v>0.432</v>
      </c>
      <c r="E4336" s="71">
        <v>3.2407406999999999</v>
      </c>
    </row>
    <row r="4337" spans="1:5" x14ac:dyDescent="0.2">
      <c r="A4337" s="70" t="s">
        <v>5701</v>
      </c>
      <c r="B4337" s="70" t="s">
        <v>5700</v>
      </c>
      <c r="C4337" s="70" t="s">
        <v>5701</v>
      </c>
      <c r="D4337" s="71">
        <v>4.0890000000000004</v>
      </c>
      <c r="E4337" s="71">
        <v>82.692307700000001</v>
      </c>
    </row>
    <row r="4338" spans="1:5" x14ac:dyDescent="0.2">
      <c r="A4338" s="70" t="s">
        <v>5701</v>
      </c>
      <c r="B4338" s="70" t="s">
        <v>5700</v>
      </c>
      <c r="C4338" s="70" t="s">
        <v>5701</v>
      </c>
      <c r="D4338" s="71">
        <v>4.0890000000000004</v>
      </c>
      <c r="E4338" s="71">
        <v>70.903954799999994</v>
      </c>
    </row>
    <row r="4339" spans="1:5" x14ac:dyDescent="0.2">
      <c r="A4339" s="70" t="s">
        <v>5701</v>
      </c>
      <c r="B4339" s="70" t="s">
        <v>5700</v>
      </c>
      <c r="C4339" s="70" t="s">
        <v>5701</v>
      </c>
      <c r="D4339" s="71">
        <v>4.0890000000000004</v>
      </c>
      <c r="E4339" s="71">
        <v>70.859872600000003</v>
      </c>
    </row>
    <row r="4340" spans="1:5" x14ac:dyDescent="0.2">
      <c r="A4340" s="70" t="s">
        <v>5703</v>
      </c>
      <c r="B4340" s="70" t="s">
        <v>5702</v>
      </c>
      <c r="C4340" s="70" t="s">
        <v>5703</v>
      </c>
      <c r="D4340" s="71">
        <v>1.169</v>
      </c>
      <c r="E4340" s="71">
        <v>32.692307700000001</v>
      </c>
    </row>
    <row r="4341" spans="1:5" x14ac:dyDescent="0.2">
      <c r="A4341" s="70" t="s">
        <v>5705</v>
      </c>
      <c r="B4341" s="70" t="s">
        <v>5704</v>
      </c>
      <c r="C4341" s="70" t="s">
        <v>5705</v>
      </c>
      <c r="D4341" s="71">
        <v>0.66100000000000003</v>
      </c>
      <c r="E4341" s="71">
        <v>13.4615385</v>
      </c>
    </row>
    <row r="4342" spans="1:5" x14ac:dyDescent="0.2">
      <c r="A4342" s="70" t="s">
        <v>5707</v>
      </c>
      <c r="B4342" s="70" t="s">
        <v>5706</v>
      </c>
      <c r="C4342" s="70" t="s">
        <v>5707</v>
      </c>
      <c r="D4342" s="71">
        <v>3.4</v>
      </c>
      <c r="E4342" s="71">
        <v>78.846153799999996</v>
      </c>
    </row>
    <row r="4343" spans="1:5" x14ac:dyDescent="0.2">
      <c r="A4343" s="70" t="s">
        <v>5709</v>
      </c>
      <c r="B4343" s="70" t="s">
        <v>5708</v>
      </c>
      <c r="C4343" s="70" t="s">
        <v>5709</v>
      </c>
      <c r="D4343" s="71">
        <v>2.4039999999999999</v>
      </c>
      <c r="E4343" s="71">
        <v>63.461538500000003</v>
      </c>
    </row>
    <row r="4344" spans="1:5" x14ac:dyDescent="0.2">
      <c r="A4344" s="70" t="s">
        <v>5709</v>
      </c>
      <c r="B4344" s="70" t="s">
        <v>5708</v>
      </c>
      <c r="C4344" s="70" t="s">
        <v>5709</v>
      </c>
      <c r="D4344" s="71">
        <v>2.4039999999999999</v>
      </c>
      <c r="E4344" s="71">
        <v>47.611465000000003</v>
      </c>
    </row>
    <row r="4345" spans="1:5" x14ac:dyDescent="0.2">
      <c r="A4345" s="70" t="s">
        <v>5711</v>
      </c>
      <c r="B4345" s="70" t="s">
        <v>5710</v>
      </c>
      <c r="C4345" s="70" t="s">
        <v>5711</v>
      </c>
      <c r="D4345" s="71">
        <v>3.117</v>
      </c>
      <c r="E4345" s="71">
        <v>75</v>
      </c>
    </row>
    <row r="4346" spans="1:5" x14ac:dyDescent="0.2">
      <c r="A4346" s="70" t="s">
        <v>5711</v>
      </c>
      <c r="B4346" s="70" t="s">
        <v>5710</v>
      </c>
      <c r="C4346" s="70" t="s">
        <v>5711</v>
      </c>
      <c r="D4346" s="71">
        <v>3.117</v>
      </c>
      <c r="E4346" s="71">
        <v>58.474576300000003</v>
      </c>
    </row>
    <row r="4347" spans="1:5" x14ac:dyDescent="0.2">
      <c r="A4347" s="70" t="s">
        <v>23822</v>
      </c>
      <c r="B4347" s="70" t="s">
        <v>23823</v>
      </c>
      <c r="C4347" s="70" t="s">
        <v>23822</v>
      </c>
      <c r="D4347" s="71">
        <v>3.1150000000000002</v>
      </c>
      <c r="E4347" s="71">
        <v>68.609022600000003</v>
      </c>
    </row>
    <row r="4348" spans="1:5" x14ac:dyDescent="0.2">
      <c r="A4348" s="70" t="s">
        <v>23822</v>
      </c>
      <c r="B4348" s="70" t="s">
        <v>23823</v>
      </c>
      <c r="C4348" s="70" t="s">
        <v>23822</v>
      </c>
      <c r="D4348" s="71">
        <v>3.1150000000000002</v>
      </c>
      <c r="E4348" s="71">
        <v>48.660714300000002</v>
      </c>
    </row>
    <row r="4349" spans="1:5" x14ac:dyDescent="0.2">
      <c r="A4349" s="70" t="s">
        <v>5717</v>
      </c>
      <c r="B4349" s="70" t="s">
        <v>5716</v>
      </c>
      <c r="C4349" s="70" t="s">
        <v>5717</v>
      </c>
      <c r="D4349" s="71">
        <v>0.29699999999999999</v>
      </c>
      <c r="E4349" s="71">
        <v>7.8947368000000004</v>
      </c>
    </row>
    <row r="4350" spans="1:5" x14ac:dyDescent="0.2">
      <c r="A4350" s="70" t="s">
        <v>5717</v>
      </c>
      <c r="B4350" s="70" t="s">
        <v>5716</v>
      </c>
      <c r="C4350" s="70" t="s">
        <v>5717</v>
      </c>
      <c r="D4350" s="71">
        <v>0.29699999999999999</v>
      </c>
      <c r="E4350" s="71">
        <v>1.3392857</v>
      </c>
    </row>
    <row r="4351" spans="1:5" x14ac:dyDescent="0.2">
      <c r="A4351" s="70" t="s">
        <v>5719</v>
      </c>
      <c r="B4351" s="70" t="s">
        <v>5718</v>
      </c>
      <c r="C4351" s="70" t="s">
        <v>5719</v>
      </c>
      <c r="D4351" s="71">
        <v>3.3730000000000002</v>
      </c>
      <c r="E4351" s="71">
        <v>55.434782599999998</v>
      </c>
    </row>
    <row r="4352" spans="1:5" x14ac:dyDescent="0.2">
      <c r="A4352" s="70" t="s">
        <v>5721</v>
      </c>
      <c r="B4352" s="70" t="s">
        <v>5720</v>
      </c>
      <c r="C4352" s="70" t="s">
        <v>5721</v>
      </c>
      <c r="D4352" s="71">
        <v>0.125</v>
      </c>
      <c r="E4352" s="71">
        <v>0.86206899999999997</v>
      </c>
    </row>
    <row r="4353" spans="1:5" x14ac:dyDescent="0.2">
      <c r="A4353" s="70" t="s">
        <v>5723</v>
      </c>
      <c r="B4353" s="70" t="s">
        <v>5722</v>
      </c>
      <c r="C4353" s="70" t="s">
        <v>5723</v>
      </c>
      <c r="D4353" s="71">
        <v>1.3720000000000001</v>
      </c>
      <c r="E4353" s="71">
        <v>20.588235300000001</v>
      </c>
    </row>
    <row r="4354" spans="1:5" x14ac:dyDescent="0.2">
      <c r="A4354" s="70" t="s">
        <v>5731</v>
      </c>
      <c r="B4354" s="70" t="s">
        <v>5730</v>
      </c>
      <c r="C4354" s="70" t="s">
        <v>5731</v>
      </c>
      <c r="D4354" s="71">
        <v>0.72699999999999998</v>
      </c>
      <c r="E4354" s="71">
        <v>13.117870699999999</v>
      </c>
    </row>
    <row r="4355" spans="1:5" x14ac:dyDescent="0.2">
      <c r="A4355" s="70" t="s">
        <v>5725</v>
      </c>
      <c r="B4355" s="70" t="s">
        <v>5724</v>
      </c>
      <c r="C4355" s="70" t="s">
        <v>5725</v>
      </c>
      <c r="D4355" s="71">
        <v>3.5539999999999998</v>
      </c>
      <c r="E4355" s="71">
        <v>98.333333300000007</v>
      </c>
    </row>
    <row r="4356" spans="1:5" x14ac:dyDescent="0.2">
      <c r="A4356" s="70" t="s">
        <v>5727</v>
      </c>
      <c r="B4356" s="70" t="s">
        <v>5726</v>
      </c>
      <c r="C4356" s="70" t="s">
        <v>5727</v>
      </c>
      <c r="D4356" s="71">
        <v>0.26900000000000002</v>
      </c>
      <c r="E4356" s="71">
        <v>27.777777799999999</v>
      </c>
    </row>
    <row r="4357" spans="1:5" x14ac:dyDescent="0.2">
      <c r="A4357" s="70" t="s">
        <v>5729</v>
      </c>
      <c r="B4357" s="70" t="s">
        <v>5728</v>
      </c>
      <c r="C4357" s="70" t="s">
        <v>5729</v>
      </c>
      <c r="D4357" s="71">
        <v>2.1469999999999998</v>
      </c>
      <c r="E4357" s="71">
        <v>82.5</v>
      </c>
    </row>
    <row r="4358" spans="1:5" x14ac:dyDescent="0.2">
      <c r="A4358" s="70" t="s">
        <v>5729</v>
      </c>
      <c r="B4358" s="70" t="s">
        <v>5728</v>
      </c>
      <c r="C4358" s="70" t="s">
        <v>5729</v>
      </c>
      <c r="D4358" s="71">
        <v>2.1469999999999998</v>
      </c>
      <c r="E4358" s="71">
        <v>58.59375</v>
      </c>
    </row>
    <row r="4359" spans="1:5" x14ac:dyDescent="0.2">
      <c r="A4359" s="70" t="s">
        <v>5733</v>
      </c>
      <c r="B4359" s="70" t="s">
        <v>5732</v>
      </c>
      <c r="C4359" s="70" t="s">
        <v>5733</v>
      </c>
      <c r="D4359" s="71">
        <v>2.274</v>
      </c>
      <c r="E4359" s="71">
        <v>58.928571400000003</v>
      </c>
    </row>
    <row r="4360" spans="1:5" x14ac:dyDescent="0.2">
      <c r="A4360" s="70" t="s">
        <v>5733</v>
      </c>
      <c r="B4360" s="70" t="s">
        <v>5732</v>
      </c>
      <c r="C4360" s="70" t="s">
        <v>5733</v>
      </c>
      <c r="D4360" s="71">
        <v>2.274</v>
      </c>
      <c r="E4360" s="71">
        <v>48.373983699999997</v>
      </c>
    </row>
    <row r="4361" spans="1:5" x14ac:dyDescent="0.2">
      <c r="A4361" s="70" t="s">
        <v>5743</v>
      </c>
      <c r="B4361" s="70" t="s">
        <v>5742</v>
      </c>
      <c r="C4361" s="70" t="s">
        <v>5743</v>
      </c>
      <c r="D4361" s="71">
        <v>1.224</v>
      </c>
      <c r="E4361" s="71">
        <v>43.6666667</v>
      </c>
    </row>
    <row r="4362" spans="1:5" x14ac:dyDescent="0.2">
      <c r="A4362" s="70" t="s">
        <v>5745</v>
      </c>
      <c r="B4362" s="70" t="s">
        <v>5744</v>
      </c>
      <c r="C4362" s="70" t="s">
        <v>5745</v>
      </c>
      <c r="D4362" s="71">
        <v>1.1950000000000001</v>
      </c>
      <c r="E4362" s="71">
        <v>74.444444399999995</v>
      </c>
    </row>
    <row r="4363" spans="1:5" x14ac:dyDescent="0.2">
      <c r="A4363" s="70" t="s">
        <v>5745</v>
      </c>
      <c r="B4363" s="70" t="s">
        <v>5744</v>
      </c>
      <c r="C4363" s="70" t="s">
        <v>5745</v>
      </c>
      <c r="D4363" s="71">
        <v>1.1950000000000001</v>
      </c>
      <c r="E4363" s="71">
        <v>55</v>
      </c>
    </row>
    <row r="4364" spans="1:5" x14ac:dyDescent="0.2">
      <c r="A4364" s="70" t="s">
        <v>23824</v>
      </c>
      <c r="B4364" s="70" t="s">
        <v>23825</v>
      </c>
      <c r="C4364" s="70" t="s">
        <v>23824</v>
      </c>
      <c r="D4364" s="71">
        <v>0.437</v>
      </c>
      <c r="E4364" s="71">
        <v>43.3333333</v>
      </c>
    </row>
    <row r="4365" spans="1:5" x14ac:dyDescent="0.2">
      <c r="A4365" s="70" t="s">
        <v>23824</v>
      </c>
      <c r="B4365" s="70" t="s">
        <v>23825</v>
      </c>
      <c r="C4365" s="70" t="s">
        <v>23824</v>
      </c>
      <c r="D4365" s="71">
        <v>0.437</v>
      </c>
      <c r="E4365" s="71">
        <v>5.8935361000000004</v>
      </c>
    </row>
    <row r="4366" spans="1:5" x14ac:dyDescent="0.2">
      <c r="A4366" s="70" t="s">
        <v>23826</v>
      </c>
      <c r="B4366" s="70" t="s">
        <v>23827</v>
      </c>
      <c r="C4366" s="70" t="s">
        <v>23826</v>
      </c>
      <c r="D4366" s="71">
        <v>0.14899999999999999</v>
      </c>
      <c r="E4366" s="71">
        <v>5.5555555999999999</v>
      </c>
    </row>
    <row r="4367" spans="1:5" x14ac:dyDescent="0.2">
      <c r="A4367" s="70" t="s">
        <v>23828</v>
      </c>
      <c r="B4367" s="70" t="s">
        <v>23829</v>
      </c>
      <c r="C4367" s="70" t="s">
        <v>23828</v>
      </c>
      <c r="D4367" s="71">
        <v>0.67</v>
      </c>
      <c r="E4367" s="71">
        <v>54.444444400000002</v>
      </c>
    </row>
    <row r="4368" spans="1:5" x14ac:dyDescent="0.2">
      <c r="A4368" s="70" t="s">
        <v>23830</v>
      </c>
      <c r="B4368" s="70" t="s">
        <v>23831</v>
      </c>
      <c r="C4368" s="70" t="s">
        <v>23830</v>
      </c>
      <c r="D4368" s="71">
        <v>1.8380000000000001</v>
      </c>
      <c r="E4368" s="71">
        <v>92.222222200000004</v>
      </c>
    </row>
    <row r="4369" spans="1:5" x14ac:dyDescent="0.2">
      <c r="A4369" s="70" t="s">
        <v>23830</v>
      </c>
      <c r="B4369" s="70" t="s">
        <v>23831</v>
      </c>
      <c r="C4369" s="70" t="s">
        <v>23830</v>
      </c>
      <c r="D4369" s="71">
        <v>1.8380000000000001</v>
      </c>
      <c r="E4369" s="71">
        <v>69.907407399999997</v>
      </c>
    </row>
    <row r="4370" spans="1:5" x14ac:dyDescent="0.2">
      <c r="A4370" s="70" t="s">
        <v>23832</v>
      </c>
      <c r="B4370" s="70" t="s">
        <v>23833</v>
      </c>
      <c r="C4370" s="70" t="s">
        <v>23832</v>
      </c>
      <c r="D4370" s="71">
        <v>0.13500000000000001</v>
      </c>
      <c r="E4370" s="71">
        <v>7.5</v>
      </c>
    </row>
    <row r="4371" spans="1:5" x14ac:dyDescent="0.2">
      <c r="A4371" s="70" t="s">
        <v>5741</v>
      </c>
      <c r="B4371" s="70" t="s">
        <v>5740</v>
      </c>
      <c r="C4371" s="70" t="s">
        <v>5741</v>
      </c>
      <c r="D4371" s="71">
        <v>1.71</v>
      </c>
      <c r="E4371" s="71">
        <v>60.5072464</v>
      </c>
    </row>
    <row r="4372" spans="1:5" x14ac:dyDescent="0.2">
      <c r="A4372" s="70" t="s">
        <v>5739</v>
      </c>
      <c r="B4372" s="70" t="s">
        <v>5738</v>
      </c>
      <c r="C4372" s="70" t="s">
        <v>5739</v>
      </c>
      <c r="D4372" s="71">
        <v>0.61199999999999999</v>
      </c>
      <c r="E4372" s="71">
        <v>4.2035397999999997</v>
      </c>
    </row>
    <row r="4373" spans="1:5" x14ac:dyDescent="0.2">
      <c r="A4373" s="70" t="s">
        <v>5735</v>
      </c>
      <c r="B4373" s="70" t="s">
        <v>5734</v>
      </c>
      <c r="C4373" s="70" t="s">
        <v>5735</v>
      </c>
      <c r="D4373" s="71">
        <v>1.9690000000000001</v>
      </c>
      <c r="E4373" s="71">
        <v>73.404255300000003</v>
      </c>
    </row>
    <row r="4374" spans="1:5" x14ac:dyDescent="0.2">
      <c r="A4374" s="70" t="s">
        <v>5735</v>
      </c>
      <c r="B4374" s="70" t="s">
        <v>5734</v>
      </c>
      <c r="C4374" s="70" t="s">
        <v>5735</v>
      </c>
      <c r="D4374" s="71">
        <v>1.9690000000000001</v>
      </c>
      <c r="E4374" s="71">
        <v>65.555555600000005</v>
      </c>
    </row>
    <row r="4375" spans="1:5" x14ac:dyDescent="0.2">
      <c r="A4375" s="70" t="s">
        <v>5737</v>
      </c>
      <c r="B4375" s="70" t="s">
        <v>5736</v>
      </c>
      <c r="C4375" s="70" t="s">
        <v>5737</v>
      </c>
      <c r="D4375" s="71">
        <v>1.2170000000000001</v>
      </c>
      <c r="E4375" s="71">
        <v>56.111111100000002</v>
      </c>
    </row>
    <row r="4376" spans="1:5" x14ac:dyDescent="0.2">
      <c r="A4376" s="70" t="s">
        <v>5737</v>
      </c>
      <c r="B4376" s="70" t="s">
        <v>5736</v>
      </c>
      <c r="C4376" s="70" t="s">
        <v>5737</v>
      </c>
      <c r="D4376" s="71">
        <v>1.2170000000000001</v>
      </c>
      <c r="E4376" s="71">
        <v>32.222222199999997</v>
      </c>
    </row>
    <row r="4377" spans="1:5" x14ac:dyDescent="0.2">
      <c r="A4377" s="70" t="s">
        <v>5737</v>
      </c>
      <c r="B4377" s="70" t="s">
        <v>5736</v>
      </c>
      <c r="C4377" s="70" t="s">
        <v>5737</v>
      </c>
      <c r="D4377" s="71">
        <v>1.2170000000000001</v>
      </c>
      <c r="E4377" s="71">
        <v>25.177305</v>
      </c>
    </row>
    <row r="4378" spans="1:5" x14ac:dyDescent="0.2">
      <c r="A4378" s="70" t="s">
        <v>5747</v>
      </c>
      <c r="B4378" s="70" t="s">
        <v>5746</v>
      </c>
      <c r="C4378" s="70" t="s">
        <v>5747</v>
      </c>
      <c r="D4378" s="71">
        <v>3.577</v>
      </c>
      <c r="E4378" s="71">
        <v>55.357142899999999</v>
      </c>
    </row>
    <row r="4379" spans="1:5" x14ac:dyDescent="0.2">
      <c r="A4379" s="70" t="s">
        <v>5747</v>
      </c>
      <c r="B4379" s="70" t="s">
        <v>5746</v>
      </c>
      <c r="C4379" s="70" t="s">
        <v>5747</v>
      </c>
      <c r="D4379" s="71">
        <v>3.577</v>
      </c>
      <c r="E4379" s="71">
        <v>54.746835400000002</v>
      </c>
    </row>
    <row r="4380" spans="1:5" x14ac:dyDescent="0.2">
      <c r="A4380" s="70" t="s">
        <v>5749</v>
      </c>
      <c r="B4380" s="70" t="s">
        <v>5748</v>
      </c>
      <c r="C4380" s="70" t="s">
        <v>5749</v>
      </c>
      <c r="D4380" s="71">
        <v>3.0470000000000002</v>
      </c>
      <c r="E4380" s="71">
        <v>61.519607800000003</v>
      </c>
    </row>
    <row r="4381" spans="1:5" x14ac:dyDescent="0.2">
      <c r="A4381" s="70" t="s">
        <v>5749</v>
      </c>
      <c r="B4381" s="70" t="s">
        <v>5748</v>
      </c>
      <c r="C4381" s="70" t="s">
        <v>5749</v>
      </c>
      <c r="D4381" s="71">
        <v>3.0470000000000002</v>
      </c>
      <c r="E4381" s="71">
        <v>50</v>
      </c>
    </row>
    <row r="4382" spans="1:5" x14ac:dyDescent="0.2">
      <c r="A4382" s="70" t="s">
        <v>5751</v>
      </c>
      <c r="B4382" s="70" t="s">
        <v>5750</v>
      </c>
      <c r="C4382" s="70" t="s">
        <v>5751</v>
      </c>
      <c r="D4382" s="71">
        <v>1.365</v>
      </c>
      <c r="E4382" s="71">
        <v>18.023255800000001</v>
      </c>
    </row>
    <row r="4383" spans="1:5" x14ac:dyDescent="0.2">
      <c r="A4383" s="70" t="s">
        <v>5753</v>
      </c>
      <c r="B4383" s="70" t="s">
        <v>5752</v>
      </c>
      <c r="C4383" s="70" t="s">
        <v>5753</v>
      </c>
      <c r="D4383" s="71">
        <v>3.2930000000000001</v>
      </c>
      <c r="E4383" s="71">
        <v>96.111111100000002</v>
      </c>
    </row>
    <row r="4384" spans="1:5" x14ac:dyDescent="0.2">
      <c r="A4384" s="70" t="s">
        <v>5755</v>
      </c>
      <c r="B4384" s="70" t="s">
        <v>5754</v>
      </c>
      <c r="C4384" s="70" t="s">
        <v>5755</v>
      </c>
      <c r="D4384" s="71">
        <v>2.2810000000000001</v>
      </c>
      <c r="E4384" s="71">
        <v>54.220779200000003</v>
      </c>
    </row>
    <row r="4385" spans="1:5" x14ac:dyDescent="0.2">
      <c r="A4385" s="70" t="s">
        <v>5755</v>
      </c>
      <c r="B4385" s="70" t="s">
        <v>5754</v>
      </c>
      <c r="C4385" s="70" t="s">
        <v>5755</v>
      </c>
      <c r="D4385" s="71">
        <v>2.2810000000000001</v>
      </c>
      <c r="E4385" s="71">
        <v>44.426751600000003</v>
      </c>
    </row>
    <row r="4386" spans="1:5" x14ac:dyDescent="0.2">
      <c r="A4386" s="70" t="s">
        <v>5757</v>
      </c>
      <c r="B4386" s="70" t="s">
        <v>5756</v>
      </c>
      <c r="C4386" s="70" t="s">
        <v>5757</v>
      </c>
      <c r="D4386" s="71">
        <v>4.6079999999999997</v>
      </c>
      <c r="E4386" s="71">
        <v>85.384615400000001</v>
      </c>
    </row>
    <row r="4387" spans="1:5" x14ac:dyDescent="0.2">
      <c r="A4387" s="70" t="s">
        <v>5759</v>
      </c>
      <c r="B4387" s="70" t="s">
        <v>5758</v>
      </c>
      <c r="C4387" s="70" t="s">
        <v>5759</v>
      </c>
      <c r="D4387" s="71">
        <v>2.0680000000000001</v>
      </c>
      <c r="E4387" s="71">
        <v>63.559322000000002</v>
      </c>
    </row>
    <row r="4388" spans="1:5" x14ac:dyDescent="0.2">
      <c r="A4388" s="70" t="s">
        <v>5759</v>
      </c>
      <c r="B4388" s="70" t="s">
        <v>5758</v>
      </c>
      <c r="C4388" s="70" t="s">
        <v>5759</v>
      </c>
      <c r="D4388" s="71">
        <v>2.0680000000000001</v>
      </c>
      <c r="E4388" s="71">
        <v>34.4155844</v>
      </c>
    </row>
    <row r="4389" spans="1:5" x14ac:dyDescent="0.2">
      <c r="A4389" s="70" t="s">
        <v>5761</v>
      </c>
      <c r="B4389" s="70" t="s">
        <v>5760</v>
      </c>
      <c r="C4389" s="70" t="s">
        <v>5761</v>
      </c>
      <c r="D4389" s="71">
        <v>9.6010000000000009</v>
      </c>
      <c r="E4389" s="71">
        <v>97.311828000000006</v>
      </c>
    </row>
    <row r="4390" spans="1:5" x14ac:dyDescent="0.2">
      <c r="A4390" s="70" t="s">
        <v>5761</v>
      </c>
      <c r="B4390" s="70" t="s">
        <v>5760</v>
      </c>
      <c r="C4390" s="70" t="s">
        <v>5761</v>
      </c>
      <c r="D4390" s="71">
        <v>9.6010000000000009</v>
      </c>
      <c r="E4390" s="71">
        <v>92.087542099999993</v>
      </c>
    </row>
    <row r="4391" spans="1:5" x14ac:dyDescent="0.2">
      <c r="A4391" s="70" t="s">
        <v>5761</v>
      </c>
      <c r="B4391" s="70" t="s">
        <v>5760</v>
      </c>
      <c r="C4391" s="70" t="s">
        <v>5761</v>
      </c>
      <c r="D4391" s="71">
        <v>9.6010000000000009</v>
      </c>
      <c r="E4391" s="71">
        <v>87.948717900000005</v>
      </c>
    </row>
    <row r="4392" spans="1:5" x14ac:dyDescent="0.2">
      <c r="A4392" s="70" t="s">
        <v>5763</v>
      </c>
      <c r="B4392" s="70" t="s">
        <v>5762</v>
      </c>
      <c r="C4392" s="70" t="s">
        <v>5763</v>
      </c>
      <c r="D4392" s="71">
        <v>2.9119999999999999</v>
      </c>
      <c r="E4392" s="71">
        <v>42.418032799999999</v>
      </c>
    </row>
    <row r="4393" spans="1:5" x14ac:dyDescent="0.2">
      <c r="A4393" s="70" t="s">
        <v>5765</v>
      </c>
      <c r="B4393" s="70" t="s">
        <v>5764</v>
      </c>
      <c r="C4393" s="70" t="s">
        <v>5765</v>
      </c>
      <c r="D4393" s="71">
        <v>2.4340000000000002</v>
      </c>
      <c r="E4393" s="71">
        <v>51.811594200000002</v>
      </c>
    </row>
    <row r="4394" spans="1:5" x14ac:dyDescent="0.2">
      <c r="A4394" s="70" t="s">
        <v>23834</v>
      </c>
      <c r="B4394" s="70" t="s">
        <v>23835</v>
      </c>
      <c r="C4394" s="70" t="s">
        <v>23834</v>
      </c>
      <c r="D4394" s="71">
        <v>6.0949999999999998</v>
      </c>
      <c r="E4394" s="71">
        <v>93.010752699999998</v>
      </c>
    </row>
    <row r="4395" spans="1:5" x14ac:dyDescent="0.2">
      <c r="A4395" s="70" t="s">
        <v>5767</v>
      </c>
      <c r="B4395" s="70" t="s">
        <v>5766</v>
      </c>
      <c r="C4395" s="70" t="s">
        <v>5767</v>
      </c>
      <c r="D4395" s="71">
        <v>0.93500000000000005</v>
      </c>
      <c r="E4395" s="71">
        <v>10.5504587</v>
      </c>
    </row>
    <row r="4396" spans="1:5" x14ac:dyDescent="0.2">
      <c r="A4396" s="70" t="s">
        <v>5767</v>
      </c>
      <c r="B4396" s="70" t="s">
        <v>5766</v>
      </c>
      <c r="C4396" s="70" t="s">
        <v>5767</v>
      </c>
      <c r="D4396" s="71">
        <v>0.93500000000000005</v>
      </c>
      <c r="E4396" s="71">
        <v>5.7377048999999998</v>
      </c>
    </row>
    <row r="4397" spans="1:5" x14ac:dyDescent="0.2">
      <c r="A4397" s="70" t="s">
        <v>5769</v>
      </c>
      <c r="B4397" s="70" t="s">
        <v>5768</v>
      </c>
      <c r="C4397" s="70" t="s">
        <v>5769</v>
      </c>
      <c r="D4397" s="71">
        <v>3.6859999999999999</v>
      </c>
      <c r="E4397" s="71">
        <v>63.986013999999997</v>
      </c>
    </row>
    <row r="4398" spans="1:5" x14ac:dyDescent="0.2">
      <c r="A4398" s="70" t="s">
        <v>5771</v>
      </c>
      <c r="B4398" s="70" t="s">
        <v>5770</v>
      </c>
      <c r="C4398" s="70" t="s">
        <v>5771</v>
      </c>
      <c r="D4398" s="71">
        <v>5.117</v>
      </c>
      <c r="E4398" s="71">
        <v>92.391304300000002</v>
      </c>
    </row>
    <row r="4399" spans="1:5" x14ac:dyDescent="0.2">
      <c r="A4399" s="70" t="s">
        <v>5773</v>
      </c>
      <c r="B4399" s="70" t="s">
        <v>5772</v>
      </c>
      <c r="C4399" s="70" t="s">
        <v>5773</v>
      </c>
      <c r="D4399" s="71">
        <v>1.5820000000000001</v>
      </c>
      <c r="E4399" s="71">
        <v>15.370370400000001</v>
      </c>
    </row>
    <row r="4400" spans="1:5" x14ac:dyDescent="0.2">
      <c r="A4400" s="70" t="s">
        <v>5775</v>
      </c>
      <c r="B4400" s="70" t="s">
        <v>5774</v>
      </c>
      <c r="C4400" s="70" t="s">
        <v>5775</v>
      </c>
      <c r="D4400" s="71">
        <v>2.96</v>
      </c>
      <c r="E4400" s="71">
        <v>57.962963000000002</v>
      </c>
    </row>
    <row r="4401" spans="1:5" x14ac:dyDescent="0.2">
      <c r="A4401" s="70" t="s">
        <v>5775</v>
      </c>
      <c r="B4401" s="70" t="s">
        <v>5774</v>
      </c>
      <c r="C4401" s="70" t="s">
        <v>5775</v>
      </c>
      <c r="D4401" s="71">
        <v>2.96</v>
      </c>
      <c r="E4401" s="71">
        <v>46.296296300000002</v>
      </c>
    </row>
    <row r="4402" spans="1:5" x14ac:dyDescent="0.2">
      <c r="A4402" s="70" t="s">
        <v>5777</v>
      </c>
      <c r="B4402" s="70" t="s">
        <v>5776</v>
      </c>
      <c r="C4402" s="70" t="s">
        <v>5777</v>
      </c>
      <c r="D4402" s="71">
        <v>2.6320000000000001</v>
      </c>
      <c r="E4402" s="71">
        <v>46.8518519</v>
      </c>
    </row>
    <row r="4403" spans="1:5" x14ac:dyDescent="0.2">
      <c r="A4403" s="70" t="s">
        <v>5779</v>
      </c>
      <c r="B4403" s="70" t="s">
        <v>5778</v>
      </c>
      <c r="C4403" s="70" t="s">
        <v>5779</v>
      </c>
      <c r="D4403" s="71">
        <v>1.754</v>
      </c>
      <c r="E4403" s="71">
        <v>42.5</v>
      </c>
    </row>
    <row r="4404" spans="1:5" x14ac:dyDescent="0.2">
      <c r="A4404" s="70" t="s">
        <v>5781</v>
      </c>
      <c r="B4404" s="70" t="s">
        <v>5780</v>
      </c>
      <c r="C4404" s="70" t="s">
        <v>5781</v>
      </c>
      <c r="D4404" s="71">
        <v>4.9720000000000004</v>
      </c>
      <c r="E4404" s="71">
        <v>99.264705899999996</v>
      </c>
    </row>
    <row r="4405" spans="1:5" x14ac:dyDescent="0.2">
      <c r="A4405" s="70" t="s">
        <v>5783</v>
      </c>
      <c r="B4405" s="70" t="s">
        <v>5782</v>
      </c>
      <c r="C4405" s="70" t="s">
        <v>5783</v>
      </c>
      <c r="D4405" s="71">
        <v>2.431</v>
      </c>
      <c r="E4405" s="71">
        <v>40.395480200000002</v>
      </c>
    </row>
    <row r="4406" spans="1:5" x14ac:dyDescent="0.2">
      <c r="A4406" s="70" t="s">
        <v>5785</v>
      </c>
      <c r="B4406" s="70" t="s">
        <v>5784</v>
      </c>
      <c r="C4406" s="70" t="s">
        <v>5785</v>
      </c>
      <c r="D4406" s="71">
        <v>2.63</v>
      </c>
      <c r="E4406" s="71">
        <v>45.480226000000002</v>
      </c>
    </row>
    <row r="4407" spans="1:5" x14ac:dyDescent="0.2">
      <c r="A4407" s="70" t="s">
        <v>5785</v>
      </c>
      <c r="B4407" s="70" t="s">
        <v>5784</v>
      </c>
      <c r="C4407" s="70" t="s">
        <v>5785</v>
      </c>
      <c r="D4407" s="71">
        <v>2.63</v>
      </c>
      <c r="E4407" s="71">
        <v>37.205387199999997</v>
      </c>
    </row>
    <row r="4408" spans="1:5" x14ac:dyDescent="0.2">
      <c r="A4408" s="70" t="s">
        <v>5787</v>
      </c>
      <c r="B4408" s="70" t="s">
        <v>5786</v>
      </c>
      <c r="C4408" s="70" t="s">
        <v>5787</v>
      </c>
      <c r="D4408" s="71">
        <v>2.5310000000000001</v>
      </c>
      <c r="E4408" s="71">
        <v>44.078947399999997</v>
      </c>
    </row>
    <row r="4409" spans="1:5" x14ac:dyDescent="0.2">
      <c r="A4409" s="70" t="s">
        <v>5787</v>
      </c>
      <c r="B4409" s="70" t="s">
        <v>5786</v>
      </c>
      <c r="C4409" s="70" t="s">
        <v>5787</v>
      </c>
      <c r="D4409" s="71">
        <v>2.5310000000000001</v>
      </c>
      <c r="E4409" s="71">
        <v>30.942623000000001</v>
      </c>
    </row>
    <row r="4410" spans="1:5" x14ac:dyDescent="0.2">
      <c r="A4410" s="70" t="s">
        <v>5789</v>
      </c>
      <c r="B4410" s="70" t="s">
        <v>5788</v>
      </c>
      <c r="C4410" s="70" t="s">
        <v>5789</v>
      </c>
      <c r="D4410" s="71">
        <v>0.52500000000000002</v>
      </c>
      <c r="E4410" s="71">
        <v>8.6309524</v>
      </c>
    </row>
    <row r="4411" spans="1:5" x14ac:dyDescent="0.2">
      <c r="A4411" s="70" t="s">
        <v>5791</v>
      </c>
      <c r="B4411" s="70" t="s">
        <v>5790</v>
      </c>
      <c r="C4411" s="70" t="s">
        <v>5791</v>
      </c>
      <c r="D4411" s="71">
        <v>0.215</v>
      </c>
      <c r="E4411" s="71">
        <v>3.6842104999999998</v>
      </c>
    </row>
    <row r="4412" spans="1:5" x14ac:dyDescent="0.2">
      <c r="A4412" s="70" t="s">
        <v>5791</v>
      </c>
      <c r="B4412" s="70" t="s">
        <v>5790</v>
      </c>
      <c r="C4412" s="70" t="s">
        <v>5791</v>
      </c>
      <c r="D4412" s="71">
        <v>0.215</v>
      </c>
      <c r="E4412" s="71">
        <v>2.5</v>
      </c>
    </row>
    <row r="4413" spans="1:5" x14ac:dyDescent="0.2">
      <c r="A4413" s="70" t="s">
        <v>5793</v>
      </c>
      <c r="B4413" s="70" t="s">
        <v>5792</v>
      </c>
      <c r="C4413" s="70" t="s">
        <v>5793</v>
      </c>
      <c r="D4413" s="71">
        <v>0.80200000000000005</v>
      </c>
      <c r="E4413" s="71">
        <v>6.9892472999999997</v>
      </c>
    </row>
    <row r="4414" spans="1:5" x14ac:dyDescent="0.2">
      <c r="A4414" s="70" t="s">
        <v>5793</v>
      </c>
      <c r="B4414" s="70" t="s">
        <v>5792</v>
      </c>
      <c r="C4414" s="70" t="s">
        <v>5793</v>
      </c>
      <c r="D4414" s="71">
        <v>0.80200000000000005</v>
      </c>
      <c r="E4414" s="71">
        <v>6.7567567999999998</v>
      </c>
    </row>
    <row r="4415" spans="1:5" x14ac:dyDescent="0.2">
      <c r="A4415" s="70" t="s">
        <v>5793</v>
      </c>
      <c r="B4415" s="70" t="s">
        <v>5792</v>
      </c>
      <c r="C4415" s="70" t="s">
        <v>5793</v>
      </c>
      <c r="D4415" s="71">
        <v>0.80200000000000005</v>
      </c>
      <c r="E4415" s="71">
        <v>3.4810127</v>
      </c>
    </row>
    <row r="4416" spans="1:5" x14ac:dyDescent="0.2">
      <c r="A4416" s="70" t="s">
        <v>5795</v>
      </c>
      <c r="B4416" s="70" t="s">
        <v>5794</v>
      </c>
      <c r="C4416" s="70" t="s">
        <v>5795</v>
      </c>
      <c r="D4416" s="71">
        <v>4.3479999999999999</v>
      </c>
      <c r="E4416" s="71">
        <v>79.032258100000007</v>
      </c>
    </row>
    <row r="4417" spans="1:5" x14ac:dyDescent="0.2">
      <c r="A4417" s="70" t="s">
        <v>5797</v>
      </c>
      <c r="B4417" s="70" t="s">
        <v>5796</v>
      </c>
      <c r="C4417" s="70" t="s">
        <v>5797</v>
      </c>
      <c r="D4417" s="71">
        <v>3.8559999999999999</v>
      </c>
      <c r="E4417" s="71">
        <v>71.538461499999997</v>
      </c>
    </row>
    <row r="4418" spans="1:5" x14ac:dyDescent="0.2">
      <c r="A4418" s="70" t="s">
        <v>5799</v>
      </c>
      <c r="B4418" s="70" t="s">
        <v>5798</v>
      </c>
      <c r="C4418" s="70" t="s">
        <v>5799</v>
      </c>
      <c r="D4418" s="71">
        <v>3.8279999999999998</v>
      </c>
      <c r="E4418" s="71">
        <v>74.731182799999999</v>
      </c>
    </row>
    <row r="4419" spans="1:5" x14ac:dyDescent="0.2">
      <c r="A4419" s="70" t="s">
        <v>23836</v>
      </c>
      <c r="B4419" s="70" t="s">
        <v>23837</v>
      </c>
      <c r="C4419" s="70" t="s">
        <v>23836</v>
      </c>
      <c r="D4419" s="71">
        <v>0.9</v>
      </c>
      <c r="E4419" s="71">
        <v>51.069518700000003</v>
      </c>
    </row>
    <row r="4420" spans="1:5" x14ac:dyDescent="0.2">
      <c r="A4420" s="70" t="s">
        <v>23836</v>
      </c>
      <c r="B4420" s="70" t="s">
        <v>23837</v>
      </c>
      <c r="C4420" s="70" t="s">
        <v>23836</v>
      </c>
      <c r="D4420" s="71">
        <v>0.9</v>
      </c>
      <c r="E4420" s="71">
        <v>19.581748999999999</v>
      </c>
    </row>
    <row r="4421" spans="1:5" x14ac:dyDescent="0.2">
      <c r="A4421" s="70" t="s">
        <v>5801</v>
      </c>
      <c r="B4421" s="70" t="s">
        <v>5800</v>
      </c>
      <c r="C4421" s="70" t="s">
        <v>5801</v>
      </c>
      <c r="D4421" s="71">
        <v>2.6949999999999998</v>
      </c>
      <c r="E4421" s="71">
        <v>38.888888899999998</v>
      </c>
    </row>
    <row r="4422" spans="1:5" x14ac:dyDescent="0.2">
      <c r="A4422" s="70" t="s">
        <v>5803</v>
      </c>
      <c r="B4422" s="70" t="s">
        <v>5802</v>
      </c>
      <c r="C4422" s="70" t="s">
        <v>5803</v>
      </c>
      <c r="D4422" s="71">
        <v>4.1470000000000002</v>
      </c>
      <c r="E4422" s="71">
        <v>83.035714299999995</v>
      </c>
    </row>
    <row r="4423" spans="1:5" x14ac:dyDescent="0.2">
      <c r="A4423" s="70" t="s">
        <v>5805</v>
      </c>
      <c r="B4423" s="70" t="s">
        <v>5804</v>
      </c>
      <c r="C4423" s="70" t="s">
        <v>5805</v>
      </c>
      <c r="D4423" s="71">
        <v>0.70799999999999996</v>
      </c>
      <c r="E4423" s="71">
        <v>32.7922078</v>
      </c>
    </row>
    <row r="4424" spans="1:5" x14ac:dyDescent="0.2">
      <c r="A4424" s="70" t="s">
        <v>5808</v>
      </c>
      <c r="B4424" s="70" t="s">
        <v>23838</v>
      </c>
      <c r="C4424" s="70" t="s">
        <v>5808</v>
      </c>
      <c r="D4424" s="71">
        <v>0.81200000000000006</v>
      </c>
      <c r="E4424" s="71">
        <v>7.8947368000000004</v>
      </c>
    </row>
    <row r="4425" spans="1:5" x14ac:dyDescent="0.2">
      <c r="A4425" s="70" t="s">
        <v>5810</v>
      </c>
      <c r="B4425" s="70" t="s">
        <v>5809</v>
      </c>
      <c r="C4425" s="70" t="s">
        <v>5810</v>
      </c>
      <c r="D4425" s="71">
        <v>2.2709999999999999</v>
      </c>
      <c r="E4425" s="71">
        <v>63.3333333</v>
      </c>
    </row>
    <row r="4426" spans="1:5" x14ac:dyDescent="0.2">
      <c r="A4426" s="70" t="s">
        <v>5810</v>
      </c>
      <c r="B4426" s="70" t="s">
        <v>5809</v>
      </c>
      <c r="C4426" s="70" t="s">
        <v>5810</v>
      </c>
      <c r="D4426" s="71">
        <v>2.2709999999999999</v>
      </c>
      <c r="E4426" s="71">
        <v>32.971014500000003</v>
      </c>
    </row>
    <row r="4427" spans="1:5" x14ac:dyDescent="0.2">
      <c r="A4427" s="70" t="s">
        <v>23839</v>
      </c>
      <c r="B4427" s="70" t="s">
        <v>23840</v>
      </c>
      <c r="C4427" s="70" t="s">
        <v>23839</v>
      </c>
      <c r="D4427" s="71">
        <v>1.2729999999999999</v>
      </c>
      <c r="E4427" s="71">
        <v>12.6811594</v>
      </c>
    </row>
    <row r="4428" spans="1:5" x14ac:dyDescent="0.2">
      <c r="A4428" s="70" t="s">
        <v>5807</v>
      </c>
      <c r="B4428" s="70" t="s">
        <v>5806</v>
      </c>
      <c r="C4428" s="70" t="s">
        <v>5807</v>
      </c>
      <c r="D4428" s="71">
        <v>4.1840000000000002</v>
      </c>
      <c r="E4428" s="71">
        <v>80.555555600000005</v>
      </c>
    </row>
    <row r="4429" spans="1:5" x14ac:dyDescent="0.2">
      <c r="A4429" s="70" t="s">
        <v>5807</v>
      </c>
      <c r="B4429" s="70" t="s">
        <v>5806</v>
      </c>
      <c r="C4429" s="70" t="s">
        <v>5807</v>
      </c>
      <c r="D4429" s="71">
        <v>4.1840000000000002</v>
      </c>
      <c r="E4429" s="71">
        <v>77.868852500000003</v>
      </c>
    </row>
    <row r="4430" spans="1:5" x14ac:dyDescent="0.2">
      <c r="A4430" s="70" t="s">
        <v>5807</v>
      </c>
      <c r="B4430" s="70" t="s">
        <v>5806</v>
      </c>
      <c r="C4430" s="70" t="s">
        <v>5807</v>
      </c>
      <c r="D4430" s="71">
        <v>4.1840000000000002</v>
      </c>
      <c r="E4430" s="71">
        <v>69.865319900000003</v>
      </c>
    </row>
    <row r="4431" spans="1:5" x14ac:dyDescent="0.2">
      <c r="A4431" s="70" t="s">
        <v>5812</v>
      </c>
      <c r="B4431" s="70" t="s">
        <v>5811</v>
      </c>
      <c r="C4431" s="70" t="s">
        <v>5812</v>
      </c>
      <c r="D4431" s="71">
        <v>1.746</v>
      </c>
      <c r="E4431" s="71">
        <v>19.629629600000001</v>
      </c>
    </row>
    <row r="4432" spans="1:5" x14ac:dyDescent="0.2">
      <c r="A4432" s="70" t="s">
        <v>5814</v>
      </c>
      <c r="B4432" s="70" t="s">
        <v>5813</v>
      </c>
      <c r="C4432" s="70" t="s">
        <v>5814</v>
      </c>
      <c r="D4432" s="71">
        <v>1.6</v>
      </c>
      <c r="E4432" s="71">
        <v>21.3768116</v>
      </c>
    </row>
    <row r="4433" spans="1:5" x14ac:dyDescent="0.2">
      <c r="A4433" s="70" t="s">
        <v>5816</v>
      </c>
      <c r="B4433" s="70" t="s">
        <v>5815</v>
      </c>
      <c r="C4433" s="70" t="s">
        <v>5816</v>
      </c>
      <c r="D4433" s="71">
        <v>3.2829999999999999</v>
      </c>
      <c r="E4433" s="71">
        <v>65.370370399999999</v>
      </c>
    </row>
    <row r="4434" spans="1:5" x14ac:dyDescent="0.2">
      <c r="A4434" s="70" t="s">
        <v>5816</v>
      </c>
      <c r="B4434" s="70" t="s">
        <v>5815</v>
      </c>
      <c r="C4434" s="70" t="s">
        <v>5816</v>
      </c>
      <c r="D4434" s="71">
        <v>3.2829999999999999</v>
      </c>
      <c r="E4434" s="71">
        <v>53.703703699999998</v>
      </c>
    </row>
    <row r="4435" spans="1:5" x14ac:dyDescent="0.2">
      <c r="A4435" s="70" t="s">
        <v>5818</v>
      </c>
      <c r="B4435" s="70" t="s">
        <v>5817</v>
      </c>
      <c r="C4435" s="70" t="s">
        <v>5818</v>
      </c>
      <c r="D4435" s="71">
        <v>1.8360000000000001</v>
      </c>
      <c r="E4435" s="71">
        <v>33.5987261</v>
      </c>
    </row>
    <row r="4436" spans="1:5" x14ac:dyDescent="0.2">
      <c r="A4436" s="70" t="s">
        <v>5818</v>
      </c>
      <c r="B4436" s="70" t="s">
        <v>5817</v>
      </c>
      <c r="C4436" s="70" t="s">
        <v>5818</v>
      </c>
      <c r="D4436" s="71">
        <v>1.8360000000000001</v>
      </c>
      <c r="E4436" s="71">
        <v>28.525641</v>
      </c>
    </row>
    <row r="4437" spans="1:5" x14ac:dyDescent="0.2">
      <c r="A4437" s="70" t="s">
        <v>5818</v>
      </c>
      <c r="B4437" s="70" t="s">
        <v>5817</v>
      </c>
      <c r="C4437" s="70" t="s">
        <v>5818</v>
      </c>
      <c r="D4437" s="71">
        <v>1.8360000000000001</v>
      </c>
      <c r="E4437" s="71">
        <v>23.786407799999999</v>
      </c>
    </row>
    <row r="4438" spans="1:5" x14ac:dyDescent="0.2">
      <c r="A4438" s="70" t="s">
        <v>5820</v>
      </c>
      <c r="B4438" s="70" t="s">
        <v>5819</v>
      </c>
      <c r="C4438" s="70" t="s">
        <v>5820</v>
      </c>
      <c r="D4438" s="71">
        <v>4.3760000000000003</v>
      </c>
      <c r="E4438" s="71">
        <v>81.127450999999994</v>
      </c>
    </row>
    <row r="4439" spans="1:5" x14ac:dyDescent="0.2">
      <c r="A4439" s="70" t="s">
        <v>5820</v>
      </c>
      <c r="B4439" s="70" t="s">
        <v>5819</v>
      </c>
      <c r="C4439" s="70" t="s">
        <v>5820</v>
      </c>
      <c r="D4439" s="71">
        <v>4.3760000000000003</v>
      </c>
      <c r="E4439" s="71">
        <v>73.985239899999996</v>
      </c>
    </row>
    <row r="4440" spans="1:5" x14ac:dyDescent="0.2">
      <c r="A4440" s="70" t="s">
        <v>5822</v>
      </c>
      <c r="B4440" s="70" t="s">
        <v>5821</v>
      </c>
      <c r="C4440" s="70" t="s">
        <v>5822</v>
      </c>
      <c r="D4440" s="71">
        <v>4.6680000000000001</v>
      </c>
      <c r="E4440" s="71">
        <v>86.111111100000002</v>
      </c>
    </row>
    <row r="4441" spans="1:5" x14ac:dyDescent="0.2">
      <c r="A4441" s="70" t="s">
        <v>5822</v>
      </c>
      <c r="B4441" s="70" t="s">
        <v>5821</v>
      </c>
      <c r="C4441" s="70" t="s">
        <v>5822</v>
      </c>
      <c r="D4441" s="71">
        <v>4.6680000000000001</v>
      </c>
      <c r="E4441" s="71">
        <v>77.675276800000006</v>
      </c>
    </row>
    <row r="4442" spans="1:5" x14ac:dyDescent="0.2">
      <c r="A4442" s="70" t="s">
        <v>5824</v>
      </c>
      <c r="B4442" s="70" t="s">
        <v>5823</v>
      </c>
      <c r="C4442" s="70" t="s">
        <v>5824</v>
      </c>
      <c r="D4442" s="71">
        <v>1.649</v>
      </c>
      <c r="E4442" s="71">
        <v>21.323529400000002</v>
      </c>
    </row>
    <row r="4443" spans="1:5" x14ac:dyDescent="0.2">
      <c r="A4443" s="70" t="s">
        <v>5824</v>
      </c>
      <c r="B4443" s="70" t="s">
        <v>5823</v>
      </c>
      <c r="C4443" s="70" t="s">
        <v>5824</v>
      </c>
      <c r="D4443" s="71">
        <v>1.649</v>
      </c>
      <c r="E4443" s="71">
        <v>14.2066421</v>
      </c>
    </row>
    <row r="4444" spans="1:5" x14ac:dyDescent="0.2">
      <c r="A4444" s="70" t="s">
        <v>23841</v>
      </c>
      <c r="B4444" s="70" t="s">
        <v>23842</v>
      </c>
      <c r="C4444" s="70" t="s">
        <v>23841</v>
      </c>
      <c r="D4444" s="71">
        <v>5.2590000000000003</v>
      </c>
      <c r="E4444" s="71">
        <v>85.955056200000001</v>
      </c>
    </row>
    <row r="4445" spans="1:5" x14ac:dyDescent="0.2">
      <c r="A4445" s="70" t="s">
        <v>23841</v>
      </c>
      <c r="B4445" s="70" t="s">
        <v>23842</v>
      </c>
      <c r="C4445" s="70" t="s">
        <v>23841</v>
      </c>
      <c r="D4445" s="71">
        <v>5.2590000000000003</v>
      </c>
      <c r="E4445" s="71">
        <v>84.265734300000005</v>
      </c>
    </row>
    <row r="4446" spans="1:5" x14ac:dyDescent="0.2">
      <c r="A4446" s="70" t="s">
        <v>5826</v>
      </c>
      <c r="B4446" s="70" t="s">
        <v>5825</v>
      </c>
      <c r="C4446" s="70" t="s">
        <v>5826</v>
      </c>
      <c r="D4446" s="71">
        <v>2.2570000000000001</v>
      </c>
      <c r="E4446" s="71">
        <v>24.385245900000001</v>
      </c>
    </row>
    <row r="4447" spans="1:5" x14ac:dyDescent="0.2">
      <c r="A4447" s="70" t="s">
        <v>5828</v>
      </c>
      <c r="B4447" s="70" t="s">
        <v>5827</v>
      </c>
      <c r="C4447" s="70" t="s">
        <v>5828</v>
      </c>
      <c r="D4447" s="71">
        <v>3.8279999999999998</v>
      </c>
      <c r="E4447" s="71">
        <v>61.680327900000002</v>
      </c>
    </row>
    <row r="4448" spans="1:5" x14ac:dyDescent="0.2">
      <c r="A4448" s="70" t="s">
        <v>5830</v>
      </c>
      <c r="B4448" s="70" t="s">
        <v>5829</v>
      </c>
      <c r="C4448" s="70" t="s">
        <v>5830</v>
      </c>
      <c r="D4448" s="71">
        <v>3.246</v>
      </c>
      <c r="E4448" s="71">
        <v>47.784810100000001</v>
      </c>
    </row>
    <row r="4449" spans="1:5" x14ac:dyDescent="0.2">
      <c r="A4449" s="70" t="s">
        <v>5830</v>
      </c>
      <c r="B4449" s="70" t="s">
        <v>5829</v>
      </c>
      <c r="C4449" s="70" t="s">
        <v>5830</v>
      </c>
      <c r="D4449" s="71">
        <v>3.246</v>
      </c>
      <c r="E4449" s="71">
        <v>44.642857100000001</v>
      </c>
    </row>
    <row r="4450" spans="1:5" x14ac:dyDescent="0.2">
      <c r="A4450" s="70" t="s">
        <v>5832</v>
      </c>
      <c r="B4450" s="70" t="s">
        <v>5831</v>
      </c>
      <c r="C4450" s="70" t="s">
        <v>5832</v>
      </c>
      <c r="D4450" s="71">
        <v>2.2759999999999998</v>
      </c>
      <c r="E4450" s="71">
        <v>42.1875</v>
      </c>
    </row>
    <row r="4451" spans="1:5" x14ac:dyDescent="0.2">
      <c r="A4451" s="70" t="s">
        <v>23843</v>
      </c>
      <c r="B4451" s="70" t="s">
        <v>23844</v>
      </c>
      <c r="C4451" s="70" t="s">
        <v>23843</v>
      </c>
      <c r="D4451" s="71">
        <v>3.99</v>
      </c>
      <c r="E4451" s="71">
        <v>92.528735600000005</v>
      </c>
    </row>
    <row r="4452" spans="1:5" x14ac:dyDescent="0.2">
      <c r="A4452" s="70" t="s">
        <v>23843</v>
      </c>
      <c r="B4452" s="70" t="s">
        <v>23844</v>
      </c>
      <c r="C4452" s="70" t="s">
        <v>23843</v>
      </c>
      <c r="D4452" s="71">
        <v>3.99</v>
      </c>
      <c r="E4452" s="71">
        <v>89.423076899999998</v>
      </c>
    </row>
    <row r="4453" spans="1:5" x14ac:dyDescent="0.2">
      <c r="A4453" s="70" t="s">
        <v>23843</v>
      </c>
      <c r="B4453" s="70" t="s">
        <v>23844</v>
      </c>
      <c r="C4453" s="70" t="s">
        <v>23843</v>
      </c>
      <c r="D4453" s="71">
        <v>3.99</v>
      </c>
      <c r="E4453" s="71">
        <v>67.712177100000005</v>
      </c>
    </row>
    <row r="4454" spans="1:5" x14ac:dyDescent="0.2">
      <c r="A4454" s="70" t="s">
        <v>5834</v>
      </c>
      <c r="B4454" s="70" t="s">
        <v>5833</v>
      </c>
      <c r="C4454" s="70" t="s">
        <v>5834</v>
      </c>
      <c r="D4454" s="71">
        <v>8.2880000000000003</v>
      </c>
      <c r="E4454" s="71">
        <v>95.454545499999995</v>
      </c>
    </row>
    <row r="4455" spans="1:5" x14ac:dyDescent="0.2">
      <c r="A4455" s="70" t="s">
        <v>5834</v>
      </c>
      <c r="B4455" s="70" t="s">
        <v>5833</v>
      </c>
      <c r="C4455" s="70" t="s">
        <v>5834</v>
      </c>
      <c r="D4455" s="71">
        <v>8.2880000000000003</v>
      </c>
      <c r="E4455" s="71">
        <v>94.551282099999995</v>
      </c>
    </row>
    <row r="4456" spans="1:5" x14ac:dyDescent="0.2">
      <c r="A4456" s="70" t="s">
        <v>5836</v>
      </c>
      <c r="B4456" s="70" t="s">
        <v>5835</v>
      </c>
      <c r="C4456" s="70" t="s">
        <v>5836</v>
      </c>
      <c r="D4456" s="71">
        <v>2.149</v>
      </c>
      <c r="E4456" s="71">
        <v>42.391304300000002</v>
      </c>
    </row>
    <row r="4457" spans="1:5" x14ac:dyDescent="0.2">
      <c r="A4457" s="70" t="s">
        <v>5838</v>
      </c>
      <c r="B4457" s="70" t="s">
        <v>5837</v>
      </c>
      <c r="C4457" s="70" t="s">
        <v>5838</v>
      </c>
      <c r="D4457" s="71">
        <v>8.24</v>
      </c>
      <c r="E4457" s="71">
        <v>85.384615400000001</v>
      </c>
    </row>
    <row r="4458" spans="1:5" x14ac:dyDescent="0.2">
      <c r="A4458" s="70" t="s">
        <v>5840</v>
      </c>
      <c r="B4458" s="70" t="s">
        <v>5839</v>
      </c>
      <c r="C4458" s="70" t="s">
        <v>5840</v>
      </c>
      <c r="D4458" s="71">
        <v>9.6890000000000001</v>
      </c>
      <c r="E4458" s="71">
        <v>93.661971800000003</v>
      </c>
    </row>
    <row r="4459" spans="1:5" x14ac:dyDescent="0.2">
      <c r="A4459" s="70" t="s">
        <v>5840</v>
      </c>
      <c r="B4459" s="70" t="s">
        <v>5839</v>
      </c>
      <c r="C4459" s="70" t="s">
        <v>5840</v>
      </c>
      <c r="D4459" s="71">
        <v>9.6890000000000001</v>
      </c>
      <c r="E4459" s="71">
        <v>92.760942799999995</v>
      </c>
    </row>
    <row r="4460" spans="1:5" x14ac:dyDescent="0.2">
      <c r="A4460" s="70" t="s">
        <v>5842</v>
      </c>
      <c r="B4460" s="70" t="s">
        <v>5841</v>
      </c>
      <c r="C4460" s="70" t="s">
        <v>5842</v>
      </c>
      <c r="D4460" s="71">
        <v>4.0880000000000001</v>
      </c>
      <c r="E4460" s="71">
        <v>77.972027999999995</v>
      </c>
    </row>
    <row r="4461" spans="1:5" x14ac:dyDescent="0.2">
      <c r="A4461" s="70" t="s">
        <v>5842</v>
      </c>
      <c r="B4461" s="70" t="s">
        <v>5841</v>
      </c>
      <c r="C4461" s="70" t="s">
        <v>5842</v>
      </c>
      <c r="D4461" s="71">
        <v>4.0880000000000001</v>
      </c>
      <c r="E4461" s="71">
        <v>77.884615400000001</v>
      </c>
    </row>
    <row r="4462" spans="1:5" x14ac:dyDescent="0.2">
      <c r="A4462" s="70" t="s">
        <v>5844</v>
      </c>
      <c r="B4462" s="70" t="s">
        <v>5843</v>
      </c>
      <c r="C4462" s="70" t="s">
        <v>5844</v>
      </c>
      <c r="D4462" s="71">
        <v>3.7749999999999999</v>
      </c>
      <c r="E4462" s="71">
        <v>70.224719100000002</v>
      </c>
    </row>
    <row r="4463" spans="1:5" x14ac:dyDescent="0.2">
      <c r="A4463" s="70" t="s">
        <v>5844</v>
      </c>
      <c r="B4463" s="70" t="s">
        <v>5843</v>
      </c>
      <c r="C4463" s="70" t="s">
        <v>5844</v>
      </c>
      <c r="D4463" s="71">
        <v>3.7749999999999999</v>
      </c>
      <c r="E4463" s="71">
        <v>67.4825175</v>
      </c>
    </row>
    <row r="4464" spans="1:5" x14ac:dyDescent="0.2">
      <c r="A4464" s="70" t="s">
        <v>5846</v>
      </c>
      <c r="B4464" s="70" t="s">
        <v>5845</v>
      </c>
      <c r="C4464" s="70" t="s">
        <v>5846</v>
      </c>
      <c r="D4464" s="71">
        <v>6.79</v>
      </c>
      <c r="E4464" s="71">
        <v>78.930817599999997</v>
      </c>
    </row>
    <row r="4465" spans="1:5" x14ac:dyDescent="0.2">
      <c r="A4465" s="70" t="s">
        <v>5848</v>
      </c>
      <c r="B4465" s="70" t="s">
        <v>5847</v>
      </c>
      <c r="C4465" s="70" t="s">
        <v>5848</v>
      </c>
      <c r="D4465" s="71">
        <v>2.92</v>
      </c>
      <c r="E4465" s="71">
        <v>56.944444400000002</v>
      </c>
    </row>
    <row r="4466" spans="1:5" x14ac:dyDescent="0.2">
      <c r="A4466" s="70" t="s">
        <v>23845</v>
      </c>
      <c r="B4466" s="70" t="s">
        <v>23846</v>
      </c>
      <c r="C4466" s="70" t="s">
        <v>23845</v>
      </c>
      <c r="D4466" s="71">
        <v>5.5789999999999997</v>
      </c>
      <c r="E4466" s="71">
        <v>79.629629600000001</v>
      </c>
    </row>
    <row r="4467" spans="1:5" x14ac:dyDescent="0.2">
      <c r="A4467" s="70" t="s">
        <v>23845</v>
      </c>
      <c r="B4467" s="70" t="s">
        <v>23846</v>
      </c>
      <c r="C4467" s="70" t="s">
        <v>23845</v>
      </c>
      <c r="D4467" s="71">
        <v>5.5789999999999997</v>
      </c>
      <c r="E4467" s="71">
        <v>79.140127399999997</v>
      </c>
    </row>
    <row r="4468" spans="1:5" x14ac:dyDescent="0.2">
      <c r="A4468" s="70" t="s">
        <v>23845</v>
      </c>
      <c r="B4468" s="70" t="s">
        <v>23846</v>
      </c>
      <c r="C4468" s="70" t="s">
        <v>23845</v>
      </c>
      <c r="D4468" s="71">
        <v>5.5789999999999997</v>
      </c>
      <c r="E4468" s="71">
        <v>73.270440300000004</v>
      </c>
    </row>
    <row r="4469" spans="1:5" x14ac:dyDescent="0.2">
      <c r="A4469" s="70" t="s">
        <v>5850</v>
      </c>
      <c r="B4469" s="70" t="s">
        <v>5849</v>
      </c>
      <c r="C4469" s="70" t="s">
        <v>5850</v>
      </c>
      <c r="D4469" s="71">
        <v>3.504</v>
      </c>
      <c r="E4469" s="71">
        <v>60.489510500000002</v>
      </c>
    </row>
    <row r="4470" spans="1:5" x14ac:dyDescent="0.2">
      <c r="A4470" s="70" t="s">
        <v>5852</v>
      </c>
      <c r="B4470" s="70" t="s">
        <v>5851</v>
      </c>
      <c r="C4470" s="70" t="s">
        <v>5852</v>
      </c>
      <c r="D4470" s="71">
        <v>5.6580000000000004</v>
      </c>
      <c r="E4470" s="71">
        <v>88.113207500000001</v>
      </c>
    </row>
    <row r="4471" spans="1:5" x14ac:dyDescent="0.2">
      <c r="A4471" s="70" t="s">
        <v>5852</v>
      </c>
      <c r="B4471" s="70" t="s">
        <v>5851</v>
      </c>
      <c r="C4471" s="70" t="s">
        <v>5852</v>
      </c>
      <c r="D4471" s="71">
        <v>5.6580000000000004</v>
      </c>
      <c r="E4471" s="71">
        <v>76.829268299999995</v>
      </c>
    </row>
    <row r="4472" spans="1:5" x14ac:dyDescent="0.2">
      <c r="A4472" s="70" t="s">
        <v>5854</v>
      </c>
      <c r="B4472" s="70" t="s">
        <v>5853</v>
      </c>
      <c r="C4472" s="70" t="s">
        <v>5854</v>
      </c>
      <c r="D4472" s="71">
        <v>4.577</v>
      </c>
      <c r="E4472" s="71">
        <v>89.568345300000004</v>
      </c>
    </row>
    <row r="4473" spans="1:5" x14ac:dyDescent="0.2">
      <c r="A4473" s="70" t="s">
        <v>5856</v>
      </c>
      <c r="B4473" s="70" t="s">
        <v>5855</v>
      </c>
      <c r="C4473" s="70" t="s">
        <v>5856</v>
      </c>
      <c r="D4473" s="71">
        <v>3.2250000000000001</v>
      </c>
      <c r="E4473" s="71">
        <v>49.431818200000002</v>
      </c>
    </row>
    <row r="4474" spans="1:5" x14ac:dyDescent="0.2">
      <c r="A4474" s="70" t="s">
        <v>5858</v>
      </c>
      <c r="B4474" s="70" t="s">
        <v>5857</v>
      </c>
      <c r="C4474" s="70" t="s">
        <v>5858</v>
      </c>
      <c r="D4474" s="71">
        <v>5.5119999999999996</v>
      </c>
      <c r="E4474" s="71">
        <v>87.288135600000004</v>
      </c>
    </row>
    <row r="4475" spans="1:5" x14ac:dyDescent="0.2">
      <c r="A4475" s="70" t="s">
        <v>5858</v>
      </c>
      <c r="B4475" s="70" t="s">
        <v>5857</v>
      </c>
      <c r="C4475" s="70" t="s">
        <v>5858</v>
      </c>
      <c r="D4475" s="71">
        <v>5.5119999999999996</v>
      </c>
      <c r="E4475" s="71">
        <v>74.615384599999999</v>
      </c>
    </row>
    <row r="4476" spans="1:5" x14ac:dyDescent="0.2">
      <c r="A4476" s="70" t="s">
        <v>23847</v>
      </c>
      <c r="B4476" s="70" t="s">
        <v>23848</v>
      </c>
      <c r="C4476" s="70" t="s">
        <v>23847</v>
      </c>
      <c r="D4476" s="71">
        <v>5.165</v>
      </c>
      <c r="E4476" s="71">
        <v>77.118644099999997</v>
      </c>
    </row>
    <row r="4477" spans="1:5" x14ac:dyDescent="0.2">
      <c r="A4477" s="70" t="s">
        <v>23847</v>
      </c>
      <c r="B4477" s="70" t="s">
        <v>23848</v>
      </c>
      <c r="C4477" s="70" t="s">
        <v>23847</v>
      </c>
      <c r="D4477" s="71">
        <v>5.165</v>
      </c>
      <c r="E4477" s="71">
        <v>69.5121951</v>
      </c>
    </row>
    <row r="4478" spans="1:5" x14ac:dyDescent="0.2">
      <c r="A4478" s="70" t="s">
        <v>5860</v>
      </c>
      <c r="B4478" s="70" t="s">
        <v>5859</v>
      </c>
      <c r="C4478" s="70" t="s">
        <v>5860</v>
      </c>
      <c r="D4478" s="71">
        <v>3.097</v>
      </c>
      <c r="E4478" s="71">
        <v>62.5</v>
      </c>
    </row>
    <row r="4479" spans="1:5" x14ac:dyDescent="0.2">
      <c r="A4479" s="70" t="s">
        <v>5862</v>
      </c>
      <c r="B4479" s="70" t="s">
        <v>5861</v>
      </c>
      <c r="C4479" s="70" t="s">
        <v>5862</v>
      </c>
      <c r="D4479" s="71">
        <v>3.722</v>
      </c>
      <c r="E4479" s="71">
        <v>71.505376299999995</v>
      </c>
    </row>
    <row r="4480" spans="1:5" x14ac:dyDescent="0.2">
      <c r="A4480" s="70" t="s">
        <v>5862</v>
      </c>
      <c r="B4480" s="70" t="s">
        <v>5861</v>
      </c>
      <c r="C4480" s="70" t="s">
        <v>5862</v>
      </c>
      <c r="D4480" s="71">
        <v>3.722</v>
      </c>
      <c r="E4480" s="71">
        <v>57.911392399999997</v>
      </c>
    </row>
    <row r="4481" spans="1:5" x14ac:dyDescent="0.2">
      <c r="A4481" s="70" t="s">
        <v>5864</v>
      </c>
      <c r="B4481" s="70" t="s">
        <v>5863</v>
      </c>
      <c r="C4481" s="70" t="s">
        <v>5864</v>
      </c>
      <c r="D4481" s="71">
        <v>7.29</v>
      </c>
      <c r="E4481" s="71">
        <v>87.658227800000006</v>
      </c>
    </row>
    <row r="4482" spans="1:5" x14ac:dyDescent="0.2">
      <c r="A4482" s="70" t="s">
        <v>5866</v>
      </c>
      <c r="B4482" s="70" t="s">
        <v>5865</v>
      </c>
      <c r="C4482" s="70" t="s">
        <v>5866</v>
      </c>
      <c r="D4482" s="71">
        <v>4.577</v>
      </c>
      <c r="E4482" s="71">
        <v>81.1827957</v>
      </c>
    </row>
    <row r="4483" spans="1:5" x14ac:dyDescent="0.2">
      <c r="A4483" s="70" t="s">
        <v>5868</v>
      </c>
      <c r="B4483" s="70" t="s">
        <v>5867</v>
      </c>
      <c r="C4483" s="70" t="s">
        <v>5868</v>
      </c>
      <c r="D4483" s="71">
        <v>4.5650000000000004</v>
      </c>
      <c r="E4483" s="71">
        <v>97.524752500000005</v>
      </c>
    </row>
    <row r="4484" spans="1:5" x14ac:dyDescent="0.2">
      <c r="A4484" s="70" t="s">
        <v>5868</v>
      </c>
      <c r="B4484" s="70" t="s">
        <v>5867</v>
      </c>
      <c r="C4484" s="70" t="s">
        <v>5868</v>
      </c>
      <c r="D4484" s="71">
        <v>4.5650000000000004</v>
      </c>
      <c r="E4484" s="71">
        <v>86.011904799999996</v>
      </c>
    </row>
    <row r="4485" spans="1:5" x14ac:dyDescent="0.2">
      <c r="A4485" s="70" t="s">
        <v>5868</v>
      </c>
      <c r="B4485" s="70" t="s">
        <v>5867</v>
      </c>
      <c r="C4485" s="70" t="s">
        <v>5868</v>
      </c>
      <c r="D4485" s="71">
        <v>4.5650000000000004</v>
      </c>
      <c r="E4485" s="71">
        <v>85.483870999999994</v>
      </c>
    </row>
    <row r="4486" spans="1:5" x14ac:dyDescent="0.2">
      <c r="A4486" s="70" t="s">
        <v>5870</v>
      </c>
      <c r="B4486" s="70" t="s">
        <v>5869</v>
      </c>
      <c r="C4486" s="70" t="s">
        <v>5870</v>
      </c>
      <c r="D4486" s="71">
        <v>4.2539999999999996</v>
      </c>
      <c r="E4486" s="71">
        <v>82.307692299999999</v>
      </c>
    </row>
    <row r="4487" spans="1:5" x14ac:dyDescent="0.2">
      <c r="A4487" s="70" t="s">
        <v>5870</v>
      </c>
      <c r="B4487" s="70" t="s">
        <v>5869</v>
      </c>
      <c r="C4487" s="70" t="s">
        <v>5870</v>
      </c>
      <c r="D4487" s="71">
        <v>4.2539999999999996</v>
      </c>
      <c r="E4487" s="71">
        <v>77.2727273</v>
      </c>
    </row>
    <row r="4488" spans="1:5" x14ac:dyDescent="0.2">
      <c r="A4488" s="70" t="s">
        <v>5870</v>
      </c>
      <c r="B4488" s="70" t="s">
        <v>5869</v>
      </c>
      <c r="C4488" s="70" t="s">
        <v>5870</v>
      </c>
      <c r="D4488" s="71">
        <v>4.2539999999999996</v>
      </c>
      <c r="E4488" s="71">
        <v>71.548821500000003</v>
      </c>
    </row>
    <row r="4489" spans="1:5" x14ac:dyDescent="0.2">
      <c r="A4489" s="70" t="s">
        <v>5872</v>
      </c>
      <c r="B4489" s="70" t="s">
        <v>5871</v>
      </c>
      <c r="C4489" s="70" t="s">
        <v>5872</v>
      </c>
      <c r="D4489" s="71">
        <v>8.1340000000000003</v>
      </c>
      <c r="E4489" s="71">
        <v>91.481481500000001</v>
      </c>
    </row>
    <row r="4490" spans="1:5" x14ac:dyDescent="0.2">
      <c r="A4490" s="70" t="s">
        <v>5874</v>
      </c>
      <c r="B4490" s="70" t="s">
        <v>5873</v>
      </c>
      <c r="C4490" s="70" t="s">
        <v>5874</v>
      </c>
      <c r="D4490" s="71">
        <v>2.5390000000000001</v>
      </c>
      <c r="E4490" s="71">
        <v>61.764705900000003</v>
      </c>
    </row>
    <row r="4491" spans="1:5" x14ac:dyDescent="0.2">
      <c r="A4491" s="70" t="s">
        <v>5874</v>
      </c>
      <c r="B4491" s="70" t="s">
        <v>5873</v>
      </c>
      <c r="C4491" s="70" t="s">
        <v>5874</v>
      </c>
      <c r="D4491" s="71">
        <v>2.5390000000000001</v>
      </c>
      <c r="E4491" s="71">
        <v>48.461538500000003</v>
      </c>
    </row>
    <row r="4492" spans="1:5" x14ac:dyDescent="0.2">
      <c r="A4492" s="70" t="s">
        <v>5876</v>
      </c>
      <c r="B4492" s="70" t="s">
        <v>5875</v>
      </c>
      <c r="C4492" s="70" t="s">
        <v>5876</v>
      </c>
      <c r="D4492" s="71">
        <v>6.2670000000000003</v>
      </c>
      <c r="E4492" s="71">
        <v>89.483394799999999</v>
      </c>
    </row>
    <row r="4493" spans="1:5" x14ac:dyDescent="0.2">
      <c r="A4493" s="70" t="s">
        <v>5878</v>
      </c>
      <c r="B4493" s="70" t="s">
        <v>5877</v>
      </c>
      <c r="C4493" s="70" t="s">
        <v>5878</v>
      </c>
      <c r="D4493" s="71">
        <v>4.2069999999999999</v>
      </c>
      <c r="E4493" s="71">
        <v>79.166666699999993</v>
      </c>
    </row>
    <row r="4494" spans="1:5" x14ac:dyDescent="0.2">
      <c r="A4494" s="70" t="s">
        <v>5878</v>
      </c>
      <c r="B4494" s="70" t="s">
        <v>5877</v>
      </c>
      <c r="C4494" s="70" t="s">
        <v>5878</v>
      </c>
      <c r="D4494" s="71">
        <v>4.2069999999999999</v>
      </c>
      <c r="E4494" s="71">
        <v>71.033210299999993</v>
      </c>
    </row>
    <row r="4495" spans="1:5" x14ac:dyDescent="0.2">
      <c r="A4495" s="70" t="s">
        <v>5880</v>
      </c>
      <c r="B4495" s="70" t="s">
        <v>5879</v>
      </c>
      <c r="C4495" s="70" t="s">
        <v>5880</v>
      </c>
      <c r="D4495" s="71">
        <v>2.2269999999999999</v>
      </c>
      <c r="E4495" s="71">
        <v>59.146341499999998</v>
      </c>
    </row>
    <row r="4496" spans="1:5" x14ac:dyDescent="0.2">
      <c r="A4496" s="70" t="s">
        <v>5882</v>
      </c>
      <c r="B4496" s="70" t="s">
        <v>5881</v>
      </c>
      <c r="C4496" s="70" t="s">
        <v>5882</v>
      </c>
      <c r="D4496" s="71">
        <v>3.3359999999999999</v>
      </c>
      <c r="E4496" s="71">
        <v>51.024590199999999</v>
      </c>
    </row>
    <row r="4497" spans="1:5" x14ac:dyDescent="0.2">
      <c r="A4497" s="70" t="s">
        <v>5884</v>
      </c>
      <c r="B4497" s="70" t="s">
        <v>5883</v>
      </c>
      <c r="C4497" s="70" t="s">
        <v>5884</v>
      </c>
      <c r="D4497" s="71">
        <v>2.9830000000000001</v>
      </c>
      <c r="E4497" s="71">
        <v>77.5</v>
      </c>
    </row>
    <row r="4498" spans="1:5" x14ac:dyDescent="0.2">
      <c r="A4498" s="70" t="s">
        <v>5886</v>
      </c>
      <c r="B4498" s="70" t="s">
        <v>5885</v>
      </c>
      <c r="C4498" s="70" t="s">
        <v>5886</v>
      </c>
      <c r="D4498" s="71">
        <v>2.5710000000000002</v>
      </c>
      <c r="E4498" s="71">
        <v>47.9166667</v>
      </c>
    </row>
    <row r="4499" spans="1:5" x14ac:dyDescent="0.2">
      <c r="A4499" s="70" t="s">
        <v>5888</v>
      </c>
      <c r="B4499" s="70" t="s">
        <v>5887</v>
      </c>
      <c r="C4499" s="70" t="s">
        <v>5888</v>
      </c>
      <c r="D4499" s="71">
        <v>1.607</v>
      </c>
      <c r="E4499" s="71">
        <v>46.428571400000003</v>
      </c>
    </row>
    <row r="4500" spans="1:5" x14ac:dyDescent="0.2">
      <c r="A4500" s="70" t="s">
        <v>5890</v>
      </c>
      <c r="B4500" s="70" t="s">
        <v>5889</v>
      </c>
      <c r="C4500" s="70" t="s">
        <v>5890</v>
      </c>
      <c r="D4500" s="71">
        <v>2.1139999999999999</v>
      </c>
      <c r="E4500" s="71">
        <v>62.890625</v>
      </c>
    </row>
    <row r="4501" spans="1:5" x14ac:dyDescent="0.2">
      <c r="A4501" s="70" t="s">
        <v>5892</v>
      </c>
      <c r="B4501" s="70" t="s">
        <v>5891</v>
      </c>
      <c r="C4501" s="70" t="s">
        <v>5892</v>
      </c>
      <c r="D4501" s="71">
        <v>4.8070000000000004</v>
      </c>
      <c r="E4501" s="71">
        <v>87.962963000000002</v>
      </c>
    </row>
    <row r="4502" spans="1:5" x14ac:dyDescent="0.2">
      <c r="A4502" s="70" t="s">
        <v>5894</v>
      </c>
      <c r="B4502" s="70" t="s">
        <v>5893</v>
      </c>
      <c r="C4502" s="70" t="s">
        <v>5894</v>
      </c>
      <c r="D4502" s="71">
        <v>8.3559999999999999</v>
      </c>
      <c r="E4502" s="71">
        <v>96.794871799999996</v>
      </c>
    </row>
    <row r="4503" spans="1:5" x14ac:dyDescent="0.2">
      <c r="A4503" s="70" t="s">
        <v>5896</v>
      </c>
      <c r="B4503" s="70" t="s">
        <v>5895</v>
      </c>
      <c r="C4503" s="70" t="s">
        <v>5896</v>
      </c>
      <c r="D4503" s="71">
        <v>4.3920000000000003</v>
      </c>
      <c r="E4503" s="71">
        <v>81.612903200000005</v>
      </c>
    </row>
    <row r="4504" spans="1:5" x14ac:dyDescent="0.2">
      <c r="A4504" s="70" t="s">
        <v>23849</v>
      </c>
      <c r="B4504" s="70" t="s">
        <v>23850</v>
      </c>
      <c r="C4504" s="70" t="s">
        <v>23849</v>
      </c>
      <c r="D4504" s="71">
        <v>4.1619999999999999</v>
      </c>
      <c r="E4504" s="71">
        <v>88.768115899999998</v>
      </c>
    </row>
    <row r="4505" spans="1:5" x14ac:dyDescent="0.2">
      <c r="A4505" s="70" t="s">
        <v>5898</v>
      </c>
      <c r="B4505" s="70" t="s">
        <v>5897</v>
      </c>
      <c r="C4505" s="70" t="s">
        <v>5898</v>
      </c>
      <c r="D4505" s="71">
        <v>2.63</v>
      </c>
      <c r="E4505" s="71">
        <v>46.09375</v>
      </c>
    </row>
    <row r="4506" spans="1:5" x14ac:dyDescent="0.2">
      <c r="A4506" s="70" t="s">
        <v>5900</v>
      </c>
      <c r="B4506" s="70" t="s">
        <v>5899</v>
      </c>
      <c r="C4506" s="70" t="s">
        <v>5900</v>
      </c>
      <c r="D4506" s="71">
        <v>4.0060000000000002</v>
      </c>
      <c r="E4506" s="71">
        <v>70.3125</v>
      </c>
    </row>
    <row r="4507" spans="1:5" x14ac:dyDescent="0.2">
      <c r="A4507" s="70" t="s">
        <v>5902</v>
      </c>
      <c r="B4507" s="70" t="s">
        <v>5901</v>
      </c>
      <c r="C4507" s="70" t="s">
        <v>5902</v>
      </c>
      <c r="D4507" s="71">
        <v>9.5709999999999997</v>
      </c>
      <c r="E4507" s="71">
        <v>91.242038199999996</v>
      </c>
    </row>
    <row r="4508" spans="1:5" x14ac:dyDescent="0.2">
      <c r="A4508" s="70" t="s">
        <v>5902</v>
      </c>
      <c r="B4508" s="70" t="s">
        <v>5901</v>
      </c>
      <c r="C4508" s="70" t="s">
        <v>5902</v>
      </c>
      <c r="D4508" s="71">
        <v>9.5709999999999997</v>
      </c>
      <c r="E4508" s="71">
        <v>91.233766200000005</v>
      </c>
    </row>
    <row r="4509" spans="1:5" x14ac:dyDescent="0.2">
      <c r="A4509" s="70" t="s">
        <v>5902</v>
      </c>
      <c r="B4509" s="70" t="s">
        <v>5901</v>
      </c>
      <c r="C4509" s="70" t="s">
        <v>5902</v>
      </c>
      <c r="D4509" s="71">
        <v>9.5709999999999997</v>
      </c>
      <c r="E4509" s="71">
        <v>84.782608699999997</v>
      </c>
    </row>
    <row r="4510" spans="1:5" x14ac:dyDescent="0.2">
      <c r="A4510" s="70" t="s">
        <v>5904</v>
      </c>
      <c r="B4510" s="70" t="s">
        <v>5903</v>
      </c>
      <c r="C4510" s="70" t="s">
        <v>5904</v>
      </c>
      <c r="D4510" s="71">
        <v>6.9080000000000004</v>
      </c>
      <c r="E4510" s="71">
        <v>88.047138000000004</v>
      </c>
    </row>
    <row r="4511" spans="1:5" x14ac:dyDescent="0.2">
      <c r="A4511" s="70" t="s">
        <v>5904</v>
      </c>
      <c r="B4511" s="70" t="s">
        <v>5903</v>
      </c>
      <c r="C4511" s="70" t="s">
        <v>5904</v>
      </c>
      <c r="D4511" s="71">
        <v>6.9080000000000004</v>
      </c>
      <c r="E4511" s="71">
        <v>81.794871799999996</v>
      </c>
    </row>
    <row r="4512" spans="1:5" x14ac:dyDescent="0.2">
      <c r="A4512" s="70" t="s">
        <v>5906</v>
      </c>
      <c r="B4512" s="70" t="s">
        <v>5905</v>
      </c>
      <c r="C4512" s="70" t="s">
        <v>5906</v>
      </c>
      <c r="D4512" s="71">
        <v>1.6180000000000001</v>
      </c>
      <c r="E4512" s="71">
        <v>26.9607843</v>
      </c>
    </row>
    <row r="4513" spans="1:5" x14ac:dyDescent="0.2">
      <c r="A4513" s="70" t="s">
        <v>5908</v>
      </c>
      <c r="B4513" s="70" t="s">
        <v>5907</v>
      </c>
      <c r="C4513" s="70" t="s">
        <v>5908</v>
      </c>
      <c r="D4513" s="71">
        <v>2.1520000000000001</v>
      </c>
      <c r="E4513" s="71">
        <v>52.352941199999997</v>
      </c>
    </row>
    <row r="4514" spans="1:5" x14ac:dyDescent="0.2">
      <c r="A4514" s="70" t="s">
        <v>5910</v>
      </c>
      <c r="B4514" s="70" t="s">
        <v>5909</v>
      </c>
      <c r="C4514" s="70" t="s">
        <v>5910</v>
      </c>
      <c r="D4514" s="71">
        <v>4.9850000000000003</v>
      </c>
      <c r="E4514" s="71">
        <v>87.837837800000003</v>
      </c>
    </row>
    <row r="4515" spans="1:5" x14ac:dyDescent="0.2">
      <c r="A4515" s="70" t="s">
        <v>5912</v>
      </c>
      <c r="B4515" s="70" t="s">
        <v>5911</v>
      </c>
      <c r="C4515" s="70" t="s">
        <v>5912</v>
      </c>
      <c r="D4515" s="71">
        <v>0.76100000000000001</v>
      </c>
      <c r="E4515" s="71">
        <v>11.855670099999999</v>
      </c>
    </row>
    <row r="4516" spans="1:5" x14ac:dyDescent="0.2">
      <c r="A4516" s="70" t="s">
        <v>5914</v>
      </c>
      <c r="B4516" s="70" t="s">
        <v>5913</v>
      </c>
      <c r="C4516" s="70" t="s">
        <v>5914</v>
      </c>
      <c r="D4516" s="71">
        <v>1.9330000000000001</v>
      </c>
      <c r="E4516" s="71">
        <v>44.736842099999997</v>
      </c>
    </row>
    <row r="4517" spans="1:5" x14ac:dyDescent="0.2">
      <c r="A4517" s="70" t="s">
        <v>5916</v>
      </c>
      <c r="B4517" s="70" t="s">
        <v>5915</v>
      </c>
      <c r="C4517" s="70" t="s">
        <v>5916</v>
      </c>
      <c r="D4517" s="71">
        <v>1.9830000000000001</v>
      </c>
      <c r="E4517" s="71">
        <v>46.491228100000001</v>
      </c>
    </row>
    <row r="4518" spans="1:5" x14ac:dyDescent="0.2">
      <c r="A4518" s="70" t="s">
        <v>23851</v>
      </c>
      <c r="B4518" s="70" t="s">
        <v>5917</v>
      </c>
      <c r="C4518" s="70" t="s">
        <v>23851</v>
      </c>
      <c r="D4518" s="71">
        <v>3.9180000000000001</v>
      </c>
      <c r="E4518" s="71">
        <v>71.678321699999998</v>
      </c>
    </row>
    <row r="4519" spans="1:5" x14ac:dyDescent="0.2">
      <c r="A4519" s="70" t="s">
        <v>5919</v>
      </c>
      <c r="B4519" s="70" t="s">
        <v>5918</v>
      </c>
      <c r="C4519" s="70" t="s">
        <v>5919</v>
      </c>
      <c r="D4519" s="71">
        <v>2.9849999999999999</v>
      </c>
      <c r="E4519" s="71">
        <v>59.558823500000003</v>
      </c>
    </row>
    <row r="4520" spans="1:5" x14ac:dyDescent="0.2">
      <c r="A4520" s="70" t="s">
        <v>5921</v>
      </c>
      <c r="B4520" s="70" t="s">
        <v>5920</v>
      </c>
      <c r="C4520" s="70" t="s">
        <v>5921</v>
      </c>
      <c r="D4520" s="71">
        <v>0</v>
      </c>
      <c r="E4520" s="71">
        <v>0.3333333</v>
      </c>
    </row>
    <row r="4521" spans="1:5" x14ac:dyDescent="0.2">
      <c r="A4521" s="70" t="s">
        <v>5923</v>
      </c>
      <c r="B4521" s="70" t="s">
        <v>5922</v>
      </c>
      <c r="C4521" s="70" t="s">
        <v>5923</v>
      </c>
      <c r="D4521" s="71">
        <v>0.92300000000000004</v>
      </c>
      <c r="E4521" s="71">
        <v>8.3333332999999996</v>
      </c>
    </row>
    <row r="4522" spans="1:5" x14ac:dyDescent="0.2">
      <c r="A4522" s="70" t="s">
        <v>5925</v>
      </c>
      <c r="B4522" s="70" t="s">
        <v>5924</v>
      </c>
      <c r="C4522" s="70" t="s">
        <v>5925</v>
      </c>
      <c r="D4522" s="71">
        <v>2.097</v>
      </c>
      <c r="E4522" s="71">
        <v>30.555555600000002</v>
      </c>
    </row>
    <row r="4523" spans="1:5" x14ac:dyDescent="0.2">
      <c r="A4523" s="70" t="s">
        <v>5925</v>
      </c>
      <c r="B4523" s="70" t="s">
        <v>5924</v>
      </c>
      <c r="C4523" s="70" t="s">
        <v>5925</v>
      </c>
      <c r="D4523" s="71">
        <v>2.097</v>
      </c>
      <c r="E4523" s="71">
        <v>26.7676768</v>
      </c>
    </row>
    <row r="4524" spans="1:5" x14ac:dyDescent="0.2">
      <c r="A4524" s="70" t="s">
        <v>5927</v>
      </c>
      <c r="B4524" s="70" t="s">
        <v>5926</v>
      </c>
      <c r="C4524" s="70" t="s">
        <v>5927</v>
      </c>
      <c r="D4524" s="71">
        <v>2.2080000000000002</v>
      </c>
      <c r="E4524" s="71">
        <v>33.888888899999998</v>
      </c>
    </row>
    <row r="4525" spans="1:5" x14ac:dyDescent="0.2">
      <c r="A4525" s="70" t="s">
        <v>23852</v>
      </c>
      <c r="B4525" s="70" t="s">
        <v>23853</v>
      </c>
      <c r="C4525" s="70" t="s">
        <v>23852</v>
      </c>
      <c r="D4525" s="71">
        <v>3.286</v>
      </c>
      <c r="E4525" s="71">
        <v>76.943005200000002</v>
      </c>
    </row>
    <row r="4526" spans="1:5" x14ac:dyDescent="0.2">
      <c r="A4526" s="70" t="s">
        <v>23852</v>
      </c>
      <c r="B4526" s="70" t="s">
        <v>23853</v>
      </c>
      <c r="C4526" s="70" t="s">
        <v>23852</v>
      </c>
      <c r="D4526" s="71">
        <v>3.286</v>
      </c>
      <c r="E4526" s="71">
        <v>65.849056599999997</v>
      </c>
    </row>
    <row r="4527" spans="1:5" x14ac:dyDescent="0.2">
      <c r="A4527" s="70" t="s">
        <v>5929</v>
      </c>
      <c r="B4527" s="70" t="s">
        <v>5928</v>
      </c>
      <c r="C4527" s="70" t="s">
        <v>5929</v>
      </c>
      <c r="D4527" s="71">
        <v>3.2639999999999998</v>
      </c>
      <c r="E4527" s="71">
        <v>48.155737700000003</v>
      </c>
    </row>
    <row r="4528" spans="1:5" x14ac:dyDescent="0.2">
      <c r="A4528" s="70" t="s">
        <v>5931</v>
      </c>
      <c r="B4528" s="70" t="s">
        <v>5930</v>
      </c>
      <c r="C4528" s="70" t="s">
        <v>5931</v>
      </c>
      <c r="D4528" s="71">
        <v>2.9660000000000002</v>
      </c>
      <c r="E4528" s="71">
        <v>58.3333333</v>
      </c>
    </row>
    <row r="4529" spans="1:5" x14ac:dyDescent="0.2">
      <c r="A4529" s="70" t="s">
        <v>5933</v>
      </c>
      <c r="B4529" s="70" t="s">
        <v>5932</v>
      </c>
      <c r="C4529" s="70" t="s">
        <v>5933</v>
      </c>
      <c r="D4529" s="71">
        <v>1.677</v>
      </c>
      <c r="E4529" s="71">
        <v>44.140625</v>
      </c>
    </row>
    <row r="4530" spans="1:5" x14ac:dyDescent="0.2">
      <c r="A4530" s="70" t="s">
        <v>5935</v>
      </c>
      <c r="B4530" s="70" t="s">
        <v>5934</v>
      </c>
      <c r="C4530" s="70" t="s">
        <v>5935</v>
      </c>
      <c r="D4530" s="71">
        <v>1.577</v>
      </c>
      <c r="E4530" s="71">
        <v>38.3333333</v>
      </c>
    </row>
    <row r="4531" spans="1:5" x14ac:dyDescent="0.2">
      <c r="A4531" s="70" t="s">
        <v>5937</v>
      </c>
      <c r="B4531" s="70" t="s">
        <v>5936</v>
      </c>
      <c r="C4531" s="70" t="s">
        <v>5937</v>
      </c>
      <c r="D4531" s="71">
        <v>2.52</v>
      </c>
      <c r="E4531" s="71">
        <v>35.185185199999999</v>
      </c>
    </row>
    <row r="4532" spans="1:5" x14ac:dyDescent="0.2">
      <c r="A4532" s="70" t="s">
        <v>5939</v>
      </c>
      <c r="B4532" s="70" t="s">
        <v>5938</v>
      </c>
      <c r="C4532" s="70" t="s">
        <v>5939</v>
      </c>
      <c r="D4532" s="71">
        <v>0.68</v>
      </c>
      <c r="E4532" s="71">
        <v>3.5353534999999998</v>
      </c>
    </row>
    <row r="4533" spans="1:5" x14ac:dyDescent="0.2">
      <c r="A4533" s="70" t="s">
        <v>5939</v>
      </c>
      <c r="B4533" s="70" t="s">
        <v>5938</v>
      </c>
      <c r="C4533" s="70" t="s">
        <v>5939</v>
      </c>
      <c r="D4533" s="71">
        <v>0.68</v>
      </c>
      <c r="E4533" s="71">
        <v>1.9480519000000001</v>
      </c>
    </row>
    <row r="4534" spans="1:5" x14ac:dyDescent="0.2">
      <c r="A4534" s="70" t="s">
        <v>5941</v>
      </c>
      <c r="B4534" s="70" t="s">
        <v>5940</v>
      </c>
      <c r="C4534" s="70" t="s">
        <v>5941</v>
      </c>
      <c r="D4534" s="71">
        <v>4.5389999999999997</v>
      </c>
      <c r="E4534" s="71">
        <v>82.903225800000001</v>
      </c>
    </row>
    <row r="4535" spans="1:5" x14ac:dyDescent="0.2">
      <c r="A4535" s="70" t="s">
        <v>5943</v>
      </c>
      <c r="B4535" s="70" t="s">
        <v>5942</v>
      </c>
      <c r="C4535" s="70" t="s">
        <v>5943</v>
      </c>
      <c r="D4535" s="71">
        <v>2.0510000000000002</v>
      </c>
      <c r="E4535" s="71">
        <v>67.028985500000005</v>
      </c>
    </row>
    <row r="4536" spans="1:5" x14ac:dyDescent="0.2">
      <c r="A4536" s="70" t="s">
        <v>5945</v>
      </c>
      <c r="B4536" s="70" t="s">
        <v>5944</v>
      </c>
      <c r="C4536" s="70" t="s">
        <v>5945</v>
      </c>
      <c r="D4536" s="71">
        <v>2.375</v>
      </c>
      <c r="E4536" s="71">
        <v>38.043478299999997</v>
      </c>
    </row>
    <row r="4537" spans="1:5" x14ac:dyDescent="0.2">
      <c r="A4537" s="70" t="s">
        <v>5947</v>
      </c>
      <c r="B4537" s="70" t="s">
        <v>5946</v>
      </c>
      <c r="C4537" s="70" t="s">
        <v>5947</v>
      </c>
      <c r="D4537" s="71">
        <v>3.8730000000000002</v>
      </c>
      <c r="E4537" s="71">
        <v>67.1875</v>
      </c>
    </row>
    <row r="4538" spans="1:5" x14ac:dyDescent="0.2">
      <c r="A4538" s="70" t="s">
        <v>5949</v>
      </c>
      <c r="B4538" s="70" t="s">
        <v>5948</v>
      </c>
      <c r="C4538" s="70" t="s">
        <v>5949</v>
      </c>
      <c r="D4538" s="71">
        <v>0.72499999999999998</v>
      </c>
      <c r="E4538" s="71">
        <v>20.422535199999999</v>
      </c>
    </row>
    <row r="4539" spans="1:5" x14ac:dyDescent="0.2">
      <c r="A4539" s="70" t="s">
        <v>5951</v>
      </c>
      <c r="B4539" s="70" t="s">
        <v>5950</v>
      </c>
      <c r="C4539" s="70" t="s">
        <v>5951</v>
      </c>
      <c r="D4539" s="71">
        <v>1.647</v>
      </c>
      <c r="E4539" s="71">
        <v>58.3333333</v>
      </c>
    </row>
    <row r="4540" spans="1:5" x14ac:dyDescent="0.2">
      <c r="A4540" s="70" t="s">
        <v>5953</v>
      </c>
      <c r="B4540" s="70" t="s">
        <v>5952</v>
      </c>
      <c r="C4540" s="70" t="s">
        <v>5953</v>
      </c>
      <c r="D4540" s="71">
        <v>1.51</v>
      </c>
      <c r="E4540" s="71">
        <v>27.6470588</v>
      </c>
    </row>
    <row r="4541" spans="1:5" x14ac:dyDescent="0.2">
      <c r="A4541" s="70" t="s">
        <v>5955</v>
      </c>
      <c r="B4541" s="70" t="s">
        <v>5954</v>
      </c>
      <c r="C4541" s="70" t="s">
        <v>5955</v>
      </c>
      <c r="D4541" s="71">
        <v>2.6139999999999999</v>
      </c>
      <c r="E4541" s="71">
        <v>30</v>
      </c>
    </row>
    <row r="4542" spans="1:5" x14ac:dyDescent="0.2">
      <c r="A4542" s="70" t="s">
        <v>5955</v>
      </c>
      <c r="B4542" s="70" t="s">
        <v>5954</v>
      </c>
      <c r="C4542" s="70" t="s">
        <v>5955</v>
      </c>
      <c r="D4542" s="71">
        <v>2.6139999999999999</v>
      </c>
      <c r="E4542" s="71">
        <v>29.310344799999999</v>
      </c>
    </row>
    <row r="4543" spans="1:5" x14ac:dyDescent="0.2">
      <c r="A4543" s="70" t="s">
        <v>5957</v>
      </c>
      <c r="B4543" s="70" t="s">
        <v>5956</v>
      </c>
      <c r="C4543" s="70" t="s">
        <v>5957</v>
      </c>
      <c r="D4543" s="71">
        <v>4.0350000000000001</v>
      </c>
      <c r="E4543" s="71">
        <v>84.146341500000005</v>
      </c>
    </row>
    <row r="4544" spans="1:5" x14ac:dyDescent="0.2">
      <c r="A4544" s="70" t="s">
        <v>5959</v>
      </c>
      <c r="B4544" s="70" t="s">
        <v>5958</v>
      </c>
      <c r="C4544" s="70" t="s">
        <v>5959</v>
      </c>
      <c r="D4544" s="71">
        <v>3.218</v>
      </c>
      <c r="E4544" s="71">
        <v>64.754098400000004</v>
      </c>
    </row>
    <row r="4545" spans="1:5" x14ac:dyDescent="0.2">
      <c r="A4545" s="70" t="s">
        <v>5961</v>
      </c>
      <c r="B4545" s="70" t="s">
        <v>5960</v>
      </c>
      <c r="C4545" s="70" t="s">
        <v>5961</v>
      </c>
      <c r="D4545" s="71">
        <v>3.7440000000000002</v>
      </c>
      <c r="E4545" s="71">
        <v>78.169014099999998</v>
      </c>
    </row>
    <row r="4546" spans="1:5" x14ac:dyDescent="0.2">
      <c r="A4546" s="70" t="s">
        <v>5961</v>
      </c>
      <c r="B4546" s="70" t="s">
        <v>5960</v>
      </c>
      <c r="C4546" s="70" t="s">
        <v>5961</v>
      </c>
      <c r="D4546" s="71">
        <v>3.7440000000000002</v>
      </c>
      <c r="E4546" s="71">
        <v>62.457912499999999</v>
      </c>
    </row>
    <row r="4547" spans="1:5" x14ac:dyDescent="0.2">
      <c r="A4547" s="70" t="s">
        <v>5963</v>
      </c>
      <c r="B4547" s="70" t="s">
        <v>5962</v>
      </c>
      <c r="C4547" s="70" t="s">
        <v>5963</v>
      </c>
      <c r="D4547" s="71">
        <v>3.0950000000000002</v>
      </c>
      <c r="E4547" s="71">
        <v>54.444444400000002</v>
      </c>
    </row>
    <row r="4548" spans="1:5" x14ac:dyDescent="0.2">
      <c r="A4548" s="70" t="s">
        <v>5963</v>
      </c>
      <c r="B4548" s="70" t="s">
        <v>5962</v>
      </c>
      <c r="C4548" s="70" t="s">
        <v>5963</v>
      </c>
      <c r="D4548" s="71">
        <v>3.0950000000000002</v>
      </c>
      <c r="E4548" s="71">
        <v>42.088607600000003</v>
      </c>
    </row>
    <row r="4549" spans="1:5" x14ac:dyDescent="0.2">
      <c r="A4549" s="70" t="s">
        <v>5965</v>
      </c>
      <c r="B4549" s="70" t="s">
        <v>5964</v>
      </c>
      <c r="C4549" s="70" t="s">
        <v>5965</v>
      </c>
      <c r="D4549" s="71">
        <v>0.56399999999999995</v>
      </c>
      <c r="E4549" s="71">
        <v>8.4269663000000001</v>
      </c>
    </row>
    <row r="4550" spans="1:5" x14ac:dyDescent="0.2">
      <c r="A4550" s="70" t="s">
        <v>5965</v>
      </c>
      <c r="B4550" s="70" t="s">
        <v>5964</v>
      </c>
      <c r="C4550" s="70" t="s">
        <v>5965</v>
      </c>
      <c r="D4550" s="71">
        <v>0.56399999999999995</v>
      </c>
      <c r="E4550" s="71">
        <v>3.5185184999999999</v>
      </c>
    </row>
    <row r="4551" spans="1:5" x14ac:dyDescent="0.2">
      <c r="A4551" s="70" t="s">
        <v>5967</v>
      </c>
      <c r="B4551" s="70" t="s">
        <v>5966</v>
      </c>
      <c r="C4551" s="70" t="s">
        <v>5967</v>
      </c>
      <c r="D4551" s="71">
        <v>3.34</v>
      </c>
      <c r="E4551" s="71">
        <v>67.892156900000003</v>
      </c>
    </row>
    <row r="4552" spans="1:5" x14ac:dyDescent="0.2">
      <c r="A4552" s="70" t="s">
        <v>5969</v>
      </c>
      <c r="B4552" s="70" t="s">
        <v>5968</v>
      </c>
      <c r="C4552" s="70" t="s">
        <v>5969</v>
      </c>
      <c r="D4552" s="71">
        <v>3.9</v>
      </c>
      <c r="E4552" s="71">
        <v>62.9098361</v>
      </c>
    </row>
    <row r="4553" spans="1:5" x14ac:dyDescent="0.2">
      <c r="A4553" s="70" t="s">
        <v>5971</v>
      </c>
      <c r="B4553" s="70" t="s">
        <v>5970</v>
      </c>
      <c r="C4553" s="70" t="s">
        <v>5971</v>
      </c>
      <c r="D4553" s="71">
        <v>2.3069999999999999</v>
      </c>
      <c r="E4553" s="71">
        <v>54.7058824</v>
      </c>
    </row>
    <row r="4554" spans="1:5" x14ac:dyDescent="0.2">
      <c r="A4554" s="70" t="s">
        <v>5973</v>
      </c>
      <c r="B4554" s="70" t="s">
        <v>5972</v>
      </c>
      <c r="C4554" s="70" t="s">
        <v>5973</v>
      </c>
      <c r="D4554" s="71">
        <v>2.6720000000000002</v>
      </c>
      <c r="E4554" s="71">
        <v>51.538461499999997</v>
      </c>
    </row>
    <row r="4555" spans="1:5" x14ac:dyDescent="0.2">
      <c r="A4555" s="70" t="s">
        <v>5973</v>
      </c>
      <c r="B4555" s="70" t="s">
        <v>5972</v>
      </c>
      <c r="C4555" s="70" t="s">
        <v>5973</v>
      </c>
      <c r="D4555" s="71">
        <v>2.6720000000000002</v>
      </c>
      <c r="E4555" s="71">
        <v>49.074074099999997</v>
      </c>
    </row>
    <row r="4556" spans="1:5" x14ac:dyDescent="0.2">
      <c r="A4556" s="70" t="s">
        <v>5975</v>
      </c>
      <c r="B4556" s="70" t="s">
        <v>5974</v>
      </c>
      <c r="C4556" s="70" t="s">
        <v>5975</v>
      </c>
      <c r="D4556" s="71">
        <v>2.351</v>
      </c>
      <c r="E4556" s="71">
        <v>88.988095200000004</v>
      </c>
    </row>
    <row r="4557" spans="1:5" x14ac:dyDescent="0.2">
      <c r="A4557" s="70" t="s">
        <v>5979</v>
      </c>
      <c r="B4557" s="70" t="s">
        <v>5978</v>
      </c>
      <c r="C4557" s="70" t="s">
        <v>5979</v>
      </c>
      <c r="D4557" s="71">
        <v>1.111</v>
      </c>
      <c r="E4557" s="71">
        <v>27.9467681</v>
      </c>
    </row>
    <row r="4558" spans="1:5" x14ac:dyDescent="0.2">
      <c r="A4558" s="70" t="s">
        <v>5977</v>
      </c>
      <c r="B4558" s="70" t="s">
        <v>5976</v>
      </c>
      <c r="C4558" s="70" t="s">
        <v>5977</v>
      </c>
      <c r="D4558" s="71">
        <v>0.25</v>
      </c>
      <c r="E4558" s="71">
        <v>2.0912548000000002</v>
      </c>
    </row>
    <row r="4559" spans="1:5" x14ac:dyDescent="0.2">
      <c r="A4559" s="70" t="s">
        <v>5981</v>
      </c>
      <c r="B4559" s="70" t="s">
        <v>5980</v>
      </c>
      <c r="C4559" s="70" t="s">
        <v>5981</v>
      </c>
      <c r="D4559" s="71">
        <v>0.46400000000000002</v>
      </c>
      <c r="E4559" s="71">
        <v>7.4123989000000003</v>
      </c>
    </row>
    <row r="4560" spans="1:5" x14ac:dyDescent="0.2">
      <c r="A4560" s="70" t="s">
        <v>5981</v>
      </c>
      <c r="B4560" s="70" t="s">
        <v>5980</v>
      </c>
      <c r="C4560" s="70" t="s">
        <v>5981</v>
      </c>
      <c r="D4560" s="71">
        <v>0.46400000000000002</v>
      </c>
      <c r="E4560" s="71">
        <v>2.9605263000000002</v>
      </c>
    </row>
    <row r="4561" spans="1:5" x14ac:dyDescent="0.2">
      <c r="A4561" s="70" t="s">
        <v>5981</v>
      </c>
      <c r="B4561" s="70" t="s">
        <v>5980</v>
      </c>
      <c r="C4561" s="70" t="s">
        <v>5981</v>
      </c>
      <c r="D4561" s="71">
        <v>0.46400000000000002</v>
      </c>
      <c r="E4561" s="71">
        <v>2.3809524</v>
      </c>
    </row>
    <row r="4562" spans="1:5" x14ac:dyDescent="0.2">
      <c r="A4562" s="70" t="s">
        <v>5983</v>
      </c>
      <c r="B4562" s="70" t="s">
        <v>5982</v>
      </c>
      <c r="C4562" s="70" t="s">
        <v>5983</v>
      </c>
      <c r="D4562" s="71">
        <v>1.385</v>
      </c>
      <c r="E4562" s="71">
        <v>27.5</v>
      </c>
    </row>
    <row r="4563" spans="1:5" x14ac:dyDescent="0.2">
      <c r="A4563" s="70" t="s">
        <v>5983</v>
      </c>
      <c r="B4563" s="70" t="s">
        <v>5982</v>
      </c>
      <c r="C4563" s="70" t="s">
        <v>5983</v>
      </c>
      <c r="D4563" s="71">
        <v>1.385</v>
      </c>
      <c r="E4563" s="71">
        <v>5.9782609000000004</v>
      </c>
    </row>
    <row r="4564" spans="1:5" x14ac:dyDescent="0.2">
      <c r="A4564" s="70" t="s">
        <v>5985</v>
      </c>
      <c r="B4564" s="70" t="s">
        <v>5984</v>
      </c>
      <c r="C4564" s="70" t="s">
        <v>5985</v>
      </c>
      <c r="D4564" s="71">
        <v>1.022</v>
      </c>
      <c r="E4564" s="71">
        <v>11.0294118</v>
      </c>
    </row>
    <row r="4565" spans="1:5" x14ac:dyDescent="0.2">
      <c r="A4565" s="70" t="s">
        <v>5987</v>
      </c>
      <c r="B4565" s="70" t="s">
        <v>5986</v>
      </c>
      <c r="C4565" s="70" t="s">
        <v>5987</v>
      </c>
      <c r="D4565" s="71">
        <v>1.4330000000000001</v>
      </c>
      <c r="E4565" s="71">
        <v>29.545454500000002</v>
      </c>
    </row>
    <row r="4566" spans="1:5" x14ac:dyDescent="0.2">
      <c r="A4566" s="70" t="s">
        <v>5989</v>
      </c>
      <c r="B4566" s="70" t="s">
        <v>5988</v>
      </c>
      <c r="C4566" s="70" t="s">
        <v>5989</v>
      </c>
      <c r="D4566" s="71">
        <v>2.258</v>
      </c>
      <c r="E4566" s="71">
        <v>63.28125</v>
      </c>
    </row>
    <row r="4567" spans="1:5" x14ac:dyDescent="0.2">
      <c r="A4567" s="70" t="s">
        <v>5991</v>
      </c>
      <c r="B4567" s="70" t="s">
        <v>5990</v>
      </c>
      <c r="C4567" s="70" t="s">
        <v>5991</v>
      </c>
      <c r="D4567" s="71">
        <v>1.3540000000000001</v>
      </c>
      <c r="E4567" s="71">
        <v>48.913043500000001</v>
      </c>
    </row>
    <row r="4568" spans="1:5" x14ac:dyDescent="0.2">
      <c r="A4568" s="70" t="s">
        <v>5991</v>
      </c>
      <c r="B4568" s="70" t="s">
        <v>5990</v>
      </c>
      <c r="C4568" s="70" t="s">
        <v>5991</v>
      </c>
      <c r="D4568" s="71">
        <v>1.3540000000000001</v>
      </c>
      <c r="E4568" s="71">
        <v>37.5</v>
      </c>
    </row>
    <row r="4569" spans="1:5" x14ac:dyDescent="0.2">
      <c r="A4569" s="70" t="s">
        <v>5993</v>
      </c>
      <c r="B4569" s="70" t="s">
        <v>5992</v>
      </c>
      <c r="C4569" s="70" t="s">
        <v>5993</v>
      </c>
      <c r="D4569" s="71">
        <v>0.53400000000000003</v>
      </c>
      <c r="E4569" s="71">
        <v>9.8214286000000008</v>
      </c>
    </row>
    <row r="4570" spans="1:5" x14ac:dyDescent="0.2">
      <c r="A4570" s="70" t="s">
        <v>5995</v>
      </c>
      <c r="B4570" s="70" t="s">
        <v>5994</v>
      </c>
      <c r="C4570" s="70" t="s">
        <v>5995</v>
      </c>
      <c r="D4570" s="71">
        <v>1.653</v>
      </c>
      <c r="E4570" s="71">
        <v>37.050359700000001</v>
      </c>
    </row>
    <row r="4571" spans="1:5" x14ac:dyDescent="0.2">
      <c r="A4571" s="70" t="s">
        <v>5997</v>
      </c>
      <c r="B4571" s="70" t="s">
        <v>5996</v>
      </c>
      <c r="C4571" s="70" t="s">
        <v>5997</v>
      </c>
      <c r="D4571" s="71">
        <v>1.1140000000000001</v>
      </c>
      <c r="E4571" s="71">
        <v>12.1468927</v>
      </c>
    </row>
    <row r="4572" spans="1:5" x14ac:dyDescent="0.2">
      <c r="A4572" s="70" t="s">
        <v>5997</v>
      </c>
      <c r="B4572" s="70" t="s">
        <v>5996</v>
      </c>
      <c r="C4572" s="70" t="s">
        <v>5997</v>
      </c>
      <c r="D4572" s="71">
        <v>1.1140000000000001</v>
      </c>
      <c r="E4572" s="71">
        <v>4.8717949000000003</v>
      </c>
    </row>
    <row r="4573" spans="1:5" x14ac:dyDescent="0.2">
      <c r="A4573" s="70" t="s">
        <v>5999</v>
      </c>
      <c r="B4573" s="70" t="s">
        <v>5998</v>
      </c>
      <c r="C4573" s="70" t="s">
        <v>5999</v>
      </c>
      <c r="D4573" s="71">
        <v>0.95199999999999996</v>
      </c>
      <c r="E4573" s="71">
        <v>17.307692299999999</v>
      </c>
    </row>
    <row r="4574" spans="1:5" x14ac:dyDescent="0.2">
      <c r="A4574" s="70" t="s">
        <v>6001</v>
      </c>
      <c r="B4574" s="70" t="s">
        <v>6000</v>
      </c>
      <c r="C4574" s="70" t="s">
        <v>6001</v>
      </c>
      <c r="D4574" s="71">
        <v>2.952</v>
      </c>
      <c r="E4574" s="71">
        <v>45.959595999999998</v>
      </c>
    </row>
    <row r="4575" spans="1:5" x14ac:dyDescent="0.2">
      <c r="A4575" s="70" t="s">
        <v>6001</v>
      </c>
      <c r="B4575" s="70" t="s">
        <v>6000</v>
      </c>
      <c r="C4575" s="70" t="s">
        <v>6001</v>
      </c>
      <c r="D4575" s="71">
        <v>2.952</v>
      </c>
      <c r="E4575" s="71">
        <v>39.556961999999999</v>
      </c>
    </row>
    <row r="4576" spans="1:5" x14ac:dyDescent="0.2">
      <c r="A4576" s="70" t="s">
        <v>6001</v>
      </c>
      <c r="B4576" s="70" t="s">
        <v>6000</v>
      </c>
      <c r="C4576" s="70" t="s">
        <v>6001</v>
      </c>
      <c r="D4576" s="71">
        <v>2.952</v>
      </c>
      <c r="E4576" s="71">
        <v>36.153846199999997</v>
      </c>
    </row>
    <row r="4577" spans="1:5" x14ac:dyDescent="0.2">
      <c r="A4577" s="70" t="s">
        <v>6003</v>
      </c>
      <c r="B4577" s="70" t="s">
        <v>6002</v>
      </c>
      <c r="C4577" s="70" t="s">
        <v>6003</v>
      </c>
      <c r="D4577" s="71">
        <v>5.9820000000000002</v>
      </c>
      <c r="E4577" s="71">
        <v>85.353535399999998</v>
      </c>
    </row>
    <row r="4578" spans="1:5" x14ac:dyDescent="0.2">
      <c r="A4578" s="70" t="s">
        <v>6003</v>
      </c>
      <c r="B4578" s="70" t="s">
        <v>6002</v>
      </c>
      <c r="C4578" s="70" t="s">
        <v>6003</v>
      </c>
      <c r="D4578" s="71">
        <v>5.9820000000000002</v>
      </c>
      <c r="E4578" s="71">
        <v>77.179487199999997</v>
      </c>
    </row>
    <row r="4579" spans="1:5" x14ac:dyDescent="0.2">
      <c r="A4579" s="70" t="s">
        <v>6007</v>
      </c>
      <c r="B4579" s="70" t="s">
        <v>6006</v>
      </c>
      <c r="C4579" s="70" t="s">
        <v>6007</v>
      </c>
      <c r="D4579" s="71">
        <v>0.79500000000000004</v>
      </c>
      <c r="E4579" s="71">
        <v>5.9322033999999997</v>
      </c>
    </row>
    <row r="4580" spans="1:5" x14ac:dyDescent="0.2">
      <c r="A4580" s="70" t="s">
        <v>6007</v>
      </c>
      <c r="B4580" s="70" t="s">
        <v>6006</v>
      </c>
      <c r="C4580" s="70" t="s">
        <v>6007</v>
      </c>
      <c r="D4580" s="71">
        <v>0.79500000000000004</v>
      </c>
      <c r="E4580" s="71">
        <v>2.8205127999999999</v>
      </c>
    </row>
    <row r="4581" spans="1:5" x14ac:dyDescent="0.2">
      <c r="A4581" s="70" t="s">
        <v>6005</v>
      </c>
      <c r="B4581" s="70" t="s">
        <v>6004</v>
      </c>
      <c r="C4581" s="70" t="s">
        <v>6005</v>
      </c>
      <c r="D4581" s="71">
        <v>0.47499999999999998</v>
      </c>
      <c r="E4581" s="71">
        <v>3.6723164000000001</v>
      </c>
    </row>
    <row r="4582" spans="1:5" x14ac:dyDescent="0.2">
      <c r="A4582" s="70" t="s">
        <v>6009</v>
      </c>
      <c r="B4582" s="70" t="s">
        <v>6008</v>
      </c>
      <c r="C4582" s="70" t="s">
        <v>6009</v>
      </c>
      <c r="D4582" s="71">
        <v>3.1240000000000001</v>
      </c>
      <c r="E4582" s="71">
        <v>68.181818199999995</v>
      </c>
    </row>
    <row r="4583" spans="1:5" x14ac:dyDescent="0.2">
      <c r="A4583" s="70" t="s">
        <v>6009</v>
      </c>
      <c r="B4583" s="70" t="s">
        <v>6008</v>
      </c>
      <c r="C4583" s="70" t="s">
        <v>6009</v>
      </c>
      <c r="D4583" s="71">
        <v>3.1240000000000001</v>
      </c>
      <c r="E4583" s="71">
        <v>39.743589700000001</v>
      </c>
    </row>
    <row r="4584" spans="1:5" x14ac:dyDescent="0.2">
      <c r="A4584" s="70" t="s">
        <v>6011</v>
      </c>
      <c r="B4584" s="70" t="s">
        <v>6010</v>
      </c>
      <c r="C4584" s="70" t="s">
        <v>6011</v>
      </c>
      <c r="D4584" s="71">
        <v>2.0699999999999998</v>
      </c>
      <c r="E4584" s="71">
        <v>48.076923100000002</v>
      </c>
    </row>
    <row r="4585" spans="1:5" x14ac:dyDescent="0.2">
      <c r="A4585" s="70" t="s">
        <v>6011</v>
      </c>
      <c r="B4585" s="70" t="s">
        <v>6010</v>
      </c>
      <c r="C4585" s="70" t="s">
        <v>6011</v>
      </c>
      <c r="D4585" s="71">
        <v>2.0699999999999998</v>
      </c>
      <c r="E4585" s="71">
        <v>46.551724100000001</v>
      </c>
    </row>
    <row r="4586" spans="1:5" x14ac:dyDescent="0.2">
      <c r="A4586" s="70" t="s">
        <v>6013</v>
      </c>
      <c r="B4586" s="70" t="s">
        <v>6012</v>
      </c>
      <c r="C4586" s="70" t="s">
        <v>6013</v>
      </c>
      <c r="D4586" s="71">
        <v>1.4930000000000001</v>
      </c>
      <c r="E4586" s="71">
        <v>30.128205099999999</v>
      </c>
    </row>
    <row r="4587" spans="1:5" x14ac:dyDescent="0.2">
      <c r="A4587" s="70" t="s">
        <v>6013</v>
      </c>
      <c r="B4587" s="70" t="s">
        <v>6012</v>
      </c>
      <c r="C4587" s="70" t="s">
        <v>6013</v>
      </c>
      <c r="D4587" s="71">
        <v>1.4930000000000001</v>
      </c>
      <c r="E4587" s="71">
        <v>10</v>
      </c>
    </row>
    <row r="4588" spans="1:5" x14ac:dyDescent="0.2">
      <c r="A4588" s="70" t="s">
        <v>6015</v>
      </c>
      <c r="B4588" s="70" t="s">
        <v>6014</v>
      </c>
      <c r="C4588" s="70" t="s">
        <v>6015</v>
      </c>
      <c r="D4588" s="71">
        <v>1.7</v>
      </c>
      <c r="E4588" s="71">
        <v>13.0769231</v>
      </c>
    </row>
    <row r="4589" spans="1:5" x14ac:dyDescent="0.2">
      <c r="A4589" s="70" t="s">
        <v>6017</v>
      </c>
      <c r="B4589" s="70" t="s">
        <v>6016</v>
      </c>
      <c r="C4589" s="70" t="s">
        <v>6017</v>
      </c>
      <c r="D4589" s="71">
        <v>1.7769999999999999</v>
      </c>
      <c r="E4589" s="71">
        <v>24.0384615</v>
      </c>
    </row>
    <row r="4590" spans="1:5" x14ac:dyDescent="0.2">
      <c r="A4590" s="70" t="s">
        <v>6017</v>
      </c>
      <c r="B4590" s="70" t="s">
        <v>6016</v>
      </c>
      <c r="C4590" s="70" t="s">
        <v>6017</v>
      </c>
      <c r="D4590" s="71">
        <v>1.7769999999999999</v>
      </c>
      <c r="E4590" s="71">
        <v>15.128205100000001</v>
      </c>
    </row>
    <row r="4591" spans="1:5" x14ac:dyDescent="0.2">
      <c r="A4591" s="70" t="s">
        <v>6019</v>
      </c>
      <c r="B4591" s="70" t="s">
        <v>6018</v>
      </c>
      <c r="C4591" s="70" t="s">
        <v>6019</v>
      </c>
      <c r="D4591" s="71">
        <v>4.218</v>
      </c>
      <c r="E4591" s="71">
        <v>80.448717900000005</v>
      </c>
    </row>
    <row r="4592" spans="1:5" x14ac:dyDescent="0.2">
      <c r="A4592" s="70" t="s">
        <v>6019</v>
      </c>
      <c r="B4592" s="70" t="s">
        <v>6018</v>
      </c>
      <c r="C4592" s="70" t="s">
        <v>6019</v>
      </c>
      <c r="D4592" s="71">
        <v>4.218</v>
      </c>
      <c r="E4592" s="71">
        <v>75.6578947</v>
      </c>
    </row>
    <row r="4593" spans="1:5" x14ac:dyDescent="0.2">
      <c r="A4593" s="70" t="s">
        <v>6019</v>
      </c>
      <c r="B4593" s="70" t="s">
        <v>6018</v>
      </c>
      <c r="C4593" s="70" t="s">
        <v>6019</v>
      </c>
      <c r="D4593" s="71">
        <v>4.218</v>
      </c>
      <c r="E4593" s="71">
        <v>70.652173899999994</v>
      </c>
    </row>
    <row r="4594" spans="1:5" x14ac:dyDescent="0.2">
      <c r="A4594" s="70" t="s">
        <v>6019</v>
      </c>
      <c r="B4594" s="70" t="s">
        <v>6018</v>
      </c>
      <c r="C4594" s="70" t="s">
        <v>6019</v>
      </c>
      <c r="D4594" s="71">
        <v>4.218</v>
      </c>
      <c r="E4594" s="71">
        <v>62.307692299999999</v>
      </c>
    </row>
    <row r="4595" spans="1:5" x14ac:dyDescent="0.2">
      <c r="A4595" s="70" t="s">
        <v>6019</v>
      </c>
      <c r="B4595" s="70" t="s">
        <v>6018</v>
      </c>
      <c r="C4595" s="70" t="s">
        <v>6019</v>
      </c>
      <c r="D4595" s="71">
        <v>4.218</v>
      </c>
      <c r="E4595" s="71">
        <v>60.344827600000002</v>
      </c>
    </row>
    <row r="4596" spans="1:5" x14ac:dyDescent="0.2">
      <c r="A4596" s="70" t="s">
        <v>6021</v>
      </c>
      <c r="B4596" s="70" t="s">
        <v>6020</v>
      </c>
      <c r="C4596" s="70" t="s">
        <v>6021</v>
      </c>
      <c r="D4596" s="71">
        <v>0.83499999999999996</v>
      </c>
      <c r="E4596" s="71">
        <v>29.365079399999999</v>
      </c>
    </row>
    <row r="4597" spans="1:5" x14ac:dyDescent="0.2">
      <c r="A4597" s="70" t="s">
        <v>6023</v>
      </c>
      <c r="B4597" s="70" t="s">
        <v>6022</v>
      </c>
      <c r="C4597" s="70" t="s">
        <v>6023</v>
      </c>
      <c r="D4597" s="71">
        <v>0.93200000000000005</v>
      </c>
      <c r="E4597" s="71">
        <v>17.6258993</v>
      </c>
    </row>
    <row r="4598" spans="1:5" x14ac:dyDescent="0.2">
      <c r="A4598" s="70" t="s">
        <v>6025</v>
      </c>
      <c r="B4598" s="70" t="s">
        <v>6024</v>
      </c>
      <c r="C4598" s="70" t="s">
        <v>6025</v>
      </c>
      <c r="D4598" s="71">
        <v>0.8</v>
      </c>
      <c r="E4598" s="71">
        <v>24.7252747</v>
      </c>
    </row>
    <row r="4599" spans="1:5" x14ac:dyDescent="0.2">
      <c r="A4599" s="70" t="s">
        <v>6025</v>
      </c>
      <c r="B4599" s="70" t="s">
        <v>6024</v>
      </c>
      <c r="C4599" s="70" t="s">
        <v>6025</v>
      </c>
      <c r="D4599" s="71">
        <v>0.8</v>
      </c>
      <c r="E4599" s="71">
        <v>21.1538462</v>
      </c>
    </row>
    <row r="4600" spans="1:5" x14ac:dyDescent="0.2">
      <c r="A4600" s="70" t="s">
        <v>6027</v>
      </c>
      <c r="B4600" s="70" t="s">
        <v>6026</v>
      </c>
      <c r="C4600" s="70" t="s">
        <v>6027</v>
      </c>
      <c r="D4600" s="71">
        <v>0.41199999999999998</v>
      </c>
      <c r="E4600" s="71">
        <v>7.8703703999999997</v>
      </c>
    </row>
    <row r="4601" spans="1:5" x14ac:dyDescent="0.2">
      <c r="A4601" s="70" t="s">
        <v>6029</v>
      </c>
      <c r="B4601" s="70" t="s">
        <v>6028</v>
      </c>
      <c r="C4601" s="70" t="s">
        <v>6029</v>
      </c>
      <c r="D4601" s="71">
        <v>0.28799999999999998</v>
      </c>
      <c r="E4601" s="71">
        <v>7.8703703999999997</v>
      </c>
    </row>
    <row r="4602" spans="1:5" x14ac:dyDescent="0.2">
      <c r="A4602" s="70" t="s">
        <v>6031</v>
      </c>
      <c r="B4602" s="70" t="s">
        <v>6030</v>
      </c>
      <c r="C4602" s="70" t="s">
        <v>6031</v>
      </c>
      <c r="D4602" s="71">
        <v>1.1459999999999999</v>
      </c>
      <c r="E4602" s="71">
        <v>44.907407399999997</v>
      </c>
    </row>
    <row r="4603" spans="1:5" x14ac:dyDescent="0.2">
      <c r="A4603" s="70" t="s">
        <v>6033</v>
      </c>
      <c r="B4603" s="70" t="s">
        <v>6032</v>
      </c>
      <c r="C4603" s="70" t="s">
        <v>6033</v>
      </c>
      <c r="D4603" s="71">
        <v>4.1740000000000004</v>
      </c>
      <c r="E4603" s="71">
        <v>90</v>
      </c>
    </row>
    <row r="4604" spans="1:5" x14ac:dyDescent="0.2">
      <c r="A4604" s="70" t="s">
        <v>6035</v>
      </c>
      <c r="B4604" s="70" t="s">
        <v>6034</v>
      </c>
      <c r="C4604" s="70" t="s">
        <v>6035</v>
      </c>
      <c r="D4604" s="71">
        <v>0.91700000000000004</v>
      </c>
      <c r="E4604" s="71">
        <v>23.939393899999999</v>
      </c>
    </row>
    <row r="4605" spans="1:5" x14ac:dyDescent="0.2">
      <c r="A4605" s="70" t="s">
        <v>24905</v>
      </c>
      <c r="B4605" s="70" t="s">
        <v>6036</v>
      </c>
      <c r="C4605" s="70" t="s">
        <v>24905</v>
      </c>
      <c r="D4605" s="71">
        <v>2.7389999999999999</v>
      </c>
      <c r="E4605" s="71">
        <v>52.037036999999998</v>
      </c>
    </row>
    <row r="4606" spans="1:5" x14ac:dyDescent="0.2">
      <c r="A4606" s="70" t="s">
        <v>6040</v>
      </c>
      <c r="B4606" s="70" t="s">
        <v>6039</v>
      </c>
      <c r="C4606" s="70" t="s">
        <v>6040</v>
      </c>
      <c r="D4606" s="71">
        <v>1.476</v>
      </c>
      <c r="E4606" s="71">
        <v>26.838235300000001</v>
      </c>
    </row>
    <row r="4607" spans="1:5" x14ac:dyDescent="0.2">
      <c r="A4607" s="70" t="s">
        <v>6040</v>
      </c>
      <c r="B4607" s="70" t="s">
        <v>6039</v>
      </c>
      <c r="C4607" s="70" t="s">
        <v>6040</v>
      </c>
      <c r="D4607" s="71">
        <v>1.476</v>
      </c>
      <c r="E4607" s="71">
        <v>23.397435900000001</v>
      </c>
    </row>
    <row r="4608" spans="1:5" x14ac:dyDescent="0.2">
      <c r="A4608" s="70" t="s">
        <v>6038</v>
      </c>
      <c r="B4608" s="70" t="s">
        <v>6037</v>
      </c>
      <c r="C4608" s="70" t="s">
        <v>6038</v>
      </c>
      <c r="D4608" s="71">
        <v>1.5880000000000001</v>
      </c>
      <c r="E4608" s="71">
        <v>52.298850600000002</v>
      </c>
    </row>
    <row r="4609" spans="1:5" x14ac:dyDescent="0.2">
      <c r="A4609" s="70" t="s">
        <v>6042</v>
      </c>
      <c r="B4609" s="70" t="s">
        <v>6041</v>
      </c>
      <c r="C4609" s="70" t="s">
        <v>6042</v>
      </c>
      <c r="D4609" s="71">
        <v>2.629</v>
      </c>
      <c r="E4609" s="71">
        <v>56.25</v>
      </c>
    </row>
    <row r="4610" spans="1:5" x14ac:dyDescent="0.2">
      <c r="A4610" s="70" t="s">
        <v>6042</v>
      </c>
      <c r="B4610" s="70" t="s">
        <v>6041</v>
      </c>
      <c r="C4610" s="70" t="s">
        <v>6042</v>
      </c>
      <c r="D4610" s="71">
        <v>2.629</v>
      </c>
      <c r="E4610" s="71">
        <v>53.525641</v>
      </c>
    </row>
    <row r="4611" spans="1:5" x14ac:dyDescent="0.2">
      <c r="A4611" s="70" t="s">
        <v>23854</v>
      </c>
      <c r="B4611" s="70" t="s">
        <v>23855</v>
      </c>
      <c r="C4611" s="70" t="s">
        <v>23854</v>
      </c>
      <c r="D4611" s="71">
        <v>0.70399999999999996</v>
      </c>
      <c r="E4611" s="71">
        <v>20.114942500000002</v>
      </c>
    </row>
    <row r="4612" spans="1:5" x14ac:dyDescent="0.2">
      <c r="A4612" s="70" t="s">
        <v>23854</v>
      </c>
      <c r="B4612" s="70" t="s">
        <v>23855</v>
      </c>
      <c r="C4612" s="70" t="s">
        <v>23854</v>
      </c>
      <c r="D4612" s="71">
        <v>0.70399999999999996</v>
      </c>
      <c r="E4612" s="71">
        <v>4.8076923000000003</v>
      </c>
    </row>
    <row r="4613" spans="1:5" x14ac:dyDescent="0.2">
      <c r="A4613" s="70" t="s">
        <v>6044</v>
      </c>
      <c r="B4613" s="70" t="s">
        <v>6043</v>
      </c>
      <c r="C4613" s="70" t="s">
        <v>6044</v>
      </c>
      <c r="D4613" s="71">
        <v>2.593</v>
      </c>
      <c r="E4613" s="71">
        <v>75.423728800000006</v>
      </c>
    </row>
    <row r="4614" spans="1:5" x14ac:dyDescent="0.2">
      <c r="A4614" s="70" t="s">
        <v>6046</v>
      </c>
      <c r="B4614" s="70" t="s">
        <v>6045</v>
      </c>
      <c r="C4614" s="70" t="s">
        <v>6046</v>
      </c>
      <c r="D4614" s="71">
        <v>1.361</v>
      </c>
      <c r="E4614" s="71">
        <v>49.637681200000003</v>
      </c>
    </row>
    <row r="4615" spans="1:5" x14ac:dyDescent="0.2">
      <c r="A4615" s="70" t="s">
        <v>6046</v>
      </c>
      <c r="B4615" s="70" t="s">
        <v>6045</v>
      </c>
      <c r="C4615" s="70" t="s">
        <v>6046</v>
      </c>
      <c r="D4615" s="71">
        <v>1.361</v>
      </c>
      <c r="E4615" s="71">
        <v>43.3333333</v>
      </c>
    </row>
    <row r="4616" spans="1:5" x14ac:dyDescent="0.2">
      <c r="A4616" s="70" t="s">
        <v>6046</v>
      </c>
      <c r="B4616" s="70" t="s">
        <v>6045</v>
      </c>
      <c r="C4616" s="70" t="s">
        <v>6046</v>
      </c>
      <c r="D4616" s="71">
        <v>1.361</v>
      </c>
      <c r="E4616" s="71">
        <v>39.7727273</v>
      </c>
    </row>
    <row r="4617" spans="1:5" x14ac:dyDescent="0.2">
      <c r="A4617" s="70" t="s">
        <v>6048</v>
      </c>
      <c r="B4617" s="70" t="s">
        <v>6047</v>
      </c>
      <c r="C4617" s="70" t="s">
        <v>6048</v>
      </c>
      <c r="D4617" s="71">
        <v>1.2809999999999999</v>
      </c>
      <c r="E4617" s="71">
        <v>17.920354</v>
      </c>
    </row>
    <row r="4618" spans="1:5" x14ac:dyDescent="0.2">
      <c r="A4618" s="70" t="s">
        <v>6052</v>
      </c>
      <c r="B4618" s="70" t="s">
        <v>6051</v>
      </c>
      <c r="C4618" s="70" t="s">
        <v>6052</v>
      </c>
      <c r="D4618" s="71">
        <v>2.0139999999999998</v>
      </c>
      <c r="E4618" s="71">
        <v>36.946902700000003</v>
      </c>
    </row>
    <row r="4619" spans="1:5" x14ac:dyDescent="0.2">
      <c r="A4619" s="70" t="s">
        <v>6050</v>
      </c>
      <c r="B4619" s="70" t="s">
        <v>6049</v>
      </c>
      <c r="C4619" s="70" t="s">
        <v>6050</v>
      </c>
      <c r="D4619" s="71">
        <v>4.7210000000000001</v>
      </c>
      <c r="E4619" s="71">
        <v>90.9638554</v>
      </c>
    </row>
    <row r="4620" spans="1:5" x14ac:dyDescent="0.2">
      <c r="A4620" s="70" t="s">
        <v>6050</v>
      </c>
      <c r="B4620" s="70" t="s">
        <v>6049</v>
      </c>
      <c r="C4620" s="70" t="s">
        <v>6050</v>
      </c>
      <c r="D4620" s="71">
        <v>4.7210000000000001</v>
      </c>
      <c r="E4620" s="71">
        <v>85.576923100000002</v>
      </c>
    </row>
    <row r="4621" spans="1:5" x14ac:dyDescent="0.2">
      <c r="A4621" s="70" t="s">
        <v>6050</v>
      </c>
      <c r="B4621" s="70" t="s">
        <v>6049</v>
      </c>
      <c r="C4621" s="70" t="s">
        <v>6050</v>
      </c>
      <c r="D4621" s="71">
        <v>4.7210000000000001</v>
      </c>
      <c r="E4621" s="71">
        <v>82.720588199999995</v>
      </c>
    </row>
    <row r="4622" spans="1:5" x14ac:dyDescent="0.2">
      <c r="A4622" s="70" t="s">
        <v>6054</v>
      </c>
      <c r="B4622" s="70" t="s">
        <v>6053</v>
      </c>
      <c r="C4622" s="70" t="s">
        <v>6054</v>
      </c>
      <c r="D4622" s="71">
        <v>2.6059999999999999</v>
      </c>
      <c r="E4622" s="71">
        <v>70.454545499999995</v>
      </c>
    </row>
    <row r="4623" spans="1:5" x14ac:dyDescent="0.2">
      <c r="A4623" s="70" t="s">
        <v>6056</v>
      </c>
      <c r="B4623" s="70" t="s">
        <v>6055</v>
      </c>
      <c r="C4623" s="70" t="s">
        <v>6056</v>
      </c>
      <c r="D4623" s="71">
        <v>2.6970000000000001</v>
      </c>
      <c r="E4623" s="71">
        <v>71.969696999999996</v>
      </c>
    </row>
    <row r="4624" spans="1:5" x14ac:dyDescent="0.2">
      <c r="A4624" s="70" t="s">
        <v>6058</v>
      </c>
      <c r="B4624" s="70" t="s">
        <v>6057</v>
      </c>
      <c r="C4624" s="70" t="s">
        <v>6058</v>
      </c>
      <c r="D4624" s="71">
        <v>1.2470000000000001</v>
      </c>
      <c r="E4624" s="71">
        <v>44.339622599999998</v>
      </c>
    </row>
    <row r="4625" spans="1:5" x14ac:dyDescent="0.2">
      <c r="A4625" s="70" t="s">
        <v>6060</v>
      </c>
      <c r="B4625" s="70" t="s">
        <v>6059</v>
      </c>
      <c r="C4625" s="70" t="s">
        <v>6060</v>
      </c>
      <c r="D4625" s="71">
        <v>0.73</v>
      </c>
      <c r="E4625" s="71">
        <v>21.830985900000002</v>
      </c>
    </row>
    <row r="4626" spans="1:5" x14ac:dyDescent="0.2">
      <c r="A4626" s="70" t="s">
        <v>23856</v>
      </c>
      <c r="B4626" s="70" t="s">
        <v>23857</v>
      </c>
      <c r="C4626" s="70" t="s">
        <v>23856</v>
      </c>
      <c r="D4626" s="71">
        <v>2.637</v>
      </c>
      <c r="E4626" s="71">
        <v>66.483516499999993</v>
      </c>
    </row>
    <row r="4627" spans="1:5" x14ac:dyDescent="0.2">
      <c r="A4627" s="70" t="s">
        <v>6062</v>
      </c>
      <c r="B4627" s="70" t="s">
        <v>6061</v>
      </c>
      <c r="C4627" s="70" t="s">
        <v>6062</v>
      </c>
      <c r="D4627" s="71">
        <v>2.31</v>
      </c>
      <c r="E4627" s="71">
        <v>45.483871000000001</v>
      </c>
    </row>
    <row r="4628" spans="1:5" x14ac:dyDescent="0.2">
      <c r="A4628" s="70" t="s">
        <v>6062</v>
      </c>
      <c r="B4628" s="70" t="s">
        <v>6061</v>
      </c>
      <c r="C4628" s="70" t="s">
        <v>6062</v>
      </c>
      <c r="D4628" s="71">
        <v>2.31</v>
      </c>
      <c r="E4628" s="71">
        <v>39.950980399999999</v>
      </c>
    </row>
    <row r="4629" spans="1:5" x14ac:dyDescent="0.2">
      <c r="A4629" s="70" t="s">
        <v>6062</v>
      </c>
      <c r="B4629" s="70" t="s">
        <v>6061</v>
      </c>
      <c r="C4629" s="70" t="s">
        <v>6062</v>
      </c>
      <c r="D4629" s="71">
        <v>2.31</v>
      </c>
      <c r="E4629" s="71">
        <v>36.274509799999997</v>
      </c>
    </row>
    <row r="4630" spans="1:5" x14ac:dyDescent="0.2">
      <c r="A4630" s="70" t="s">
        <v>6064</v>
      </c>
      <c r="B4630" s="70" t="s">
        <v>6063</v>
      </c>
      <c r="C4630" s="70" t="s">
        <v>6064</v>
      </c>
      <c r="D4630" s="71">
        <v>1.8740000000000001</v>
      </c>
      <c r="E4630" s="71">
        <v>56.944444400000002</v>
      </c>
    </row>
    <row r="4631" spans="1:5" x14ac:dyDescent="0.2">
      <c r="A4631" s="70" t="s">
        <v>6066</v>
      </c>
      <c r="B4631" s="70" t="s">
        <v>6065</v>
      </c>
      <c r="C4631" s="70" t="s">
        <v>6066</v>
      </c>
      <c r="D4631" s="71">
        <v>1.7450000000000001</v>
      </c>
      <c r="E4631" s="71">
        <v>61.944444400000002</v>
      </c>
    </row>
    <row r="4632" spans="1:5" x14ac:dyDescent="0.2">
      <c r="A4632" s="70" t="s">
        <v>6068</v>
      </c>
      <c r="B4632" s="70" t="s">
        <v>6067</v>
      </c>
      <c r="C4632" s="70" t="s">
        <v>6068</v>
      </c>
      <c r="D4632" s="71">
        <v>1.4379999999999999</v>
      </c>
      <c r="E4632" s="71">
        <v>43.103448299999997</v>
      </c>
    </row>
    <row r="4633" spans="1:5" x14ac:dyDescent="0.2">
      <c r="A4633" s="70" t="s">
        <v>6070</v>
      </c>
      <c r="B4633" s="70" t="s">
        <v>6069</v>
      </c>
      <c r="C4633" s="70" t="s">
        <v>6070</v>
      </c>
      <c r="D4633" s="71">
        <v>3.08</v>
      </c>
      <c r="E4633" s="71">
        <v>91.3793103</v>
      </c>
    </row>
    <row r="4634" spans="1:5" x14ac:dyDescent="0.2">
      <c r="A4634" s="70" t="s">
        <v>6072</v>
      </c>
      <c r="B4634" s="70" t="s">
        <v>6071</v>
      </c>
      <c r="C4634" s="70" t="s">
        <v>6072</v>
      </c>
      <c r="D4634" s="71">
        <v>1.375</v>
      </c>
      <c r="E4634" s="71">
        <v>41.911764699999999</v>
      </c>
    </row>
    <row r="4635" spans="1:5" x14ac:dyDescent="0.2">
      <c r="A4635" s="70" t="s">
        <v>6074</v>
      </c>
      <c r="B4635" s="70" t="s">
        <v>6073</v>
      </c>
      <c r="C4635" s="70" t="s">
        <v>6074</v>
      </c>
      <c r="D4635" s="71">
        <v>2.2930000000000001</v>
      </c>
      <c r="E4635" s="71">
        <v>80.147058799999996</v>
      </c>
    </row>
    <row r="4636" spans="1:5" x14ac:dyDescent="0.2">
      <c r="A4636" s="70" t="s">
        <v>6074</v>
      </c>
      <c r="B4636" s="70" t="s">
        <v>6073</v>
      </c>
      <c r="C4636" s="70" t="s">
        <v>6074</v>
      </c>
      <c r="D4636" s="71">
        <v>2.2930000000000001</v>
      </c>
      <c r="E4636" s="71">
        <v>41</v>
      </c>
    </row>
    <row r="4637" spans="1:5" x14ac:dyDescent="0.2">
      <c r="A4637" s="70" t="s">
        <v>6076</v>
      </c>
      <c r="B4637" s="70" t="s">
        <v>6075</v>
      </c>
      <c r="C4637" s="70" t="s">
        <v>6076</v>
      </c>
      <c r="D4637" s="71">
        <v>4.4950000000000001</v>
      </c>
      <c r="E4637" s="71">
        <v>96.153846200000004</v>
      </c>
    </row>
    <row r="4638" spans="1:5" x14ac:dyDescent="0.2">
      <c r="A4638" s="70" t="s">
        <v>6076</v>
      </c>
      <c r="B4638" s="70" t="s">
        <v>6075</v>
      </c>
      <c r="C4638" s="70" t="s">
        <v>6076</v>
      </c>
      <c r="D4638" s="71">
        <v>4.4950000000000001</v>
      </c>
      <c r="E4638" s="71">
        <v>72.368421100000006</v>
      </c>
    </row>
    <row r="4639" spans="1:5" x14ac:dyDescent="0.2">
      <c r="A4639" s="70" t="s">
        <v>6078</v>
      </c>
      <c r="B4639" s="70" t="s">
        <v>6077</v>
      </c>
      <c r="C4639" s="70" t="s">
        <v>6078</v>
      </c>
      <c r="D4639" s="71">
        <v>1.359</v>
      </c>
      <c r="E4639" s="71">
        <v>26.923076900000002</v>
      </c>
    </row>
    <row r="4640" spans="1:5" x14ac:dyDescent="0.2">
      <c r="A4640" s="70" t="s">
        <v>6078</v>
      </c>
      <c r="B4640" s="70" t="s">
        <v>6077</v>
      </c>
      <c r="C4640" s="70" t="s">
        <v>6078</v>
      </c>
      <c r="D4640" s="71">
        <v>1.359</v>
      </c>
      <c r="E4640" s="71">
        <v>11.8421053</v>
      </c>
    </row>
    <row r="4641" spans="1:5" x14ac:dyDescent="0.2">
      <c r="A4641" s="70" t="s">
        <v>6080</v>
      </c>
      <c r="B4641" s="70" t="s">
        <v>6079</v>
      </c>
      <c r="C4641" s="70" t="s">
        <v>6080</v>
      </c>
      <c r="D4641" s="71">
        <v>1.53</v>
      </c>
      <c r="E4641" s="71">
        <v>37.912087900000003</v>
      </c>
    </row>
    <row r="4642" spans="1:5" x14ac:dyDescent="0.2">
      <c r="A4642" s="70" t="s">
        <v>6082</v>
      </c>
      <c r="B4642" s="70" t="s">
        <v>6081</v>
      </c>
      <c r="C4642" s="70" t="s">
        <v>6082</v>
      </c>
      <c r="D4642" s="71">
        <v>1.796</v>
      </c>
      <c r="E4642" s="71">
        <v>52.197802199999998</v>
      </c>
    </row>
    <row r="4643" spans="1:5" x14ac:dyDescent="0.2">
      <c r="A4643" s="70" t="s">
        <v>6082</v>
      </c>
      <c r="B4643" s="70" t="s">
        <v>6081</v>
      </c>
      <c r="C4643" s="70" t="s">
        <v>6082</v>
      </c>
      <c r="D4643" s="71">
        <v>1.796</v>
      </c>
      <c r="E4643" s="71">
        <v>34.210526299999998</v>
      </c>
    </row>
    <row r="4644" spans="1:5" x14ac:dyDescent="0.2">
      <c r="A4644" s="70" t="s">
        <v>6084</v>
      </c>
      <c r="B4644" s="70" t="s">
        <v>6083</v>
      </c>
      <c r="C4644" s="70" t="s">
        <v>6084</v>
      </c>
      <c r="D4644" s="71">
        <v>0.33300000000000002</v>
      </c>
      <c r="E4644" s="71">
        <v>10.7142857</v>
      </c>
    </row>
    <row r="4645" spans="1:5" x14ac:dyDescent="0.2">
      <c r="A4645" s="70" t="s">
        <v>6086</v>
      </c>
      <c r="B4645" s="70" t="s">
        <v>6085</v>
      </c>
      <c r="C4645" s="70" t="s">
        <v>6086</v>
      </c>
      <c r="D4645" s="71">
        <v>4.702</v>
      </c>
      <c r="E4645" s="71">
        <v>94.274809200000007</v>
      </c>
    </row>
    <row r="4646" spans="1:5" x14ac:dyDescent="0.2">
      <c r="A4646" s="70" t="s">
        <v>6086</v>
      </c>
      <c r="B4646" s="70" t="s">
        <v>6085</v>
      </c>
      <c r="C4646" s="70" t="s">
        <v>6086</v>
      </c>
      <c r="D4646" s="71">
        <v>4.702</v>
      </c>
      <c r="E4646" s="71">
        <v>90.259740300000004</v>
      </c>
    </row>
    <row r="4647" spans="1:5" x14ac:dyDescent="0.2">
      <c r="A4647" s="70" t="s">
        <v>6086</v>
      </c>
      <c r="B4647" s="70" t="s">
        <v>6085</v>
      </c>
      <c r="C4647" s="70" t="s">
        <v>6086</v>
      </c>
      <c r="D4647" s="71">
        <v>4.702</v>
      </c>
      <c r="E4647" s="71">
        <v>84.193548399999997</v>
      </c>
    </row>
    <row r="4648" spans="1:5" x14ac:dyDescent="0.2">
      <c r="A4648" s="70" t="s">
        <v>6088</v>
      </c>
      <c r="B4648" s="70" t="s">
        <v>6087</v>
      </c>
      <c r="C4648" s="70" t="s">
        <v>6088</v>
      </c>
      <c r="D4648" s="71">
        <v>3.988</v>
      </c>
      <c r="E4648" s="71">
        <v>88.970588199999995</v>
      </c>
    </row>
    <row r="4649" spans="1:5" x14ac:dyDescent="0.2">
      <c r="A4649" s="70" t="s">
        <v>6090</v>
      </c>
      <c r="B4649" s="70" t="s">
        <v>6089</v>
      </c>
      <c r="C4649" s="70" t="s">
        <v>6090</v>
      </c>
      <c r="D4649" s="71">
        <v>3.1640000000000001</v>
      </c>
      <c r="E4649" s="71">
        <v>75.735294100000004</v>
      </c>
    </row>
    <row r="4650" spans="1:5" x14ac:dyDescent="0.2">
      <c r="A4650" s="70" t="s">
        <v>6094</v>
      </c>
      <c r="B4650" s="70" t="s">
        <v>6093</v>
      </c>
      <c r="C4650" s="70" t="s">
        <v>6094</v>
      </c>
      <c r="D4650" s="71">
        <v>2.5670000000000002</v>
      </c>
      <c r="E4650" s="71">
        <v>68.809523799999994</v>
      </c>
    </row>
    <row r="4651" spans="1:5" x14ac:dyDescent="0.2">
      <c r="A4651" s="70" t="s">
        <v>6094</v>
      </c>
      <c r="B4651" s="70" t="s">
        <v>6093</v>
      </c>
      <c r="C4651" s="70" t="s">
        <v>6094</v>
      </c>
      <c r="D4651" s="71">
        <v>2.5670000000000002</v>
      </c>
      <c r="E4651" s="71">
        <v>61.029411799999998</v>
      </c>
    </row>
    <row r="4652" spans="1:5" x14ac:dyDescent="0.2">
      <c r="A4652" s="70" t="s">
        <v>6096</v>
      </c>
      <c r="B4652" s="70" t="s">
        <v>6095</v>
      </c>
      <c r="C4652" s="70" t="s">
        <v>6096</v>
      </c>
      <c r="D4652" s="71">
        <v>2.327</v>
      </c>
      <c r="E4652" s="71">
        <v>52.2058824</v>
      </c>
    </row>
    <row r="4653" spans="1:5" x14ac:dyDescent="0.2">
      <c r="A4653" s="70" t="s">
        <v>6092</v>
      </c>
      <c r="B4653" s="70" t="s">
        <v>6091</v>
      </c>
      <c r="C4653" s="70" t="s">
        <v>6092</v>
      </c>
      <c r="D4653" s="71">
        <v>0.92100000000000004</v>
      </c>
      <c r="E4653" s="71">
        <v>9.5588235000000008</v>
      </c>
    </row>
    <row r="4654" spans="1:5" x14ac:dyDescent="0.2">
      <c r="A4654" s="70" t="s">
        <v>6098</v>
      </c>
      <c r="B4654" s="70" t="s">
        <v>6097</v>
      </c>
      <c r="C4654" s="70" t="s">
        <v>6098</v>
      </c>
      <c r="D4654" s="71">
        <v>3.6949999999999998</v>
      </c>
      <c r="E4654" s="71">
        <v>86.029411800000005</v>
      </c>
    </row>
    <row r="4655" spans="1:5" x14ac:dyDescent="0.2">
      <c r="A4655" s="70" t="s">
        <v>23858</v>
      </c>
      <c r="B4655" s="70" t="s">
        <v>23859</v>
      </c>
      <c r="C4655" s="70" t="s">
        <v>23858</v>
      </c>
      <c r="D4655" s="71">
        <v>2.7610000000000001</v>
      </c>
      <c r="E4655" s="71">
        <v>65.441176499999997</v>
      </c>
    </row>
    <row r="4656" spans="1:5" x14ac:dyDescent="0.2">
      <c r="A4656" s="70" t="s">
        <v>6106</v>
      </c>
      <c r="B4656" s="70" t="s">
        <v>6105</v>
      </c>
      <c r="C4656" s="70" t="s">
        <v>6106</v>
      </c>
      <c r="D4656" s="71">
        <v>7.0979999999999999</v>
      </c>
      <c r="E4656" s="71">
        <v>98.404255300000003</v>
      </c>
    </row>
    <row r="4657" spans="1:5" x14ac:dyDescent="0.2">
      <c r="A4657" s="70" t="s">
        <v>6106</v>
      </c>
      <c r="B4657" s="70" t="s">
        <v>6105</v>
      </c>
      <c r="C4657" s="70" t="s">
        <v>6106</v>
      </c>
      <c r="D4657" s="71">
        <v>7.0979999999999999</v>
      </c>
      <c r="E4657" s="71">
        <v>92.657342700000001</v>
      </c>
    </row>
    <row r="4658" spans="1:5" x14ac:dyDescent="0.2">
      <c r="A4658" s="70" t="s">
        <v>6104</v>
      </c>
      <c r="B4658" s="70" t="s">
        <v>6103</v>
      </c>
      <c r="C4658" s="70" t="s">
        <v>6104</v>
      </c>
      <c r="D4658" s="71">
        <v>0.85399999999999998</v>
      </c>
      <c r="E4658" s="71">
        <v>17.832167800000001</v>
      </c>
    </row>
    <row r="4659" spans="1:5" x14ac:dyDescent="0.2">
      <c r="A4659" s="70" t="s">
        <v>6104</v>
      </c>
      <c r="B4659" s="70" t="s">
        <v>6103</v>
      </c>
      <c r="C4659" s="70" t="s">
        <v>6104</v>
      </c>
      <c r="D4659" s="71">
        <v>0.85399999999999998</v>
      </c>
      <c r="E4659" s="71">
        <v>11.1702128</v>
      </c>
    </row>
    <row r="4660" spans="1:5" x14ac:dyDescent="0.2">
      <c r="A4660" s="70" t="s">
        <v>6100</v>
      </c>
      <c r="B4660" s="70" t="s">
        <v>6099</v>
      </c>
      <c r="C4660" s="70" t="s">
        <v>6100</v>
      </c>
      <c r="D4660" s="71">
        <v>2.7669999999999999</v>
      </c>
      <c r="E4660" s="71">
        <v>76.388888899999998</v>
      </c>
    </row>
    <row r="4661" spans="1:5" x14ac:dyDescent="0.2">
      <c r="A4661" s="70" t="s">
        <v>6100</v>
      </c>
      <c r="B4661" s="70" t="s">
        <v>6099</v>
      </c>
      <c r="C4661" s="70" t="s">
        <v>6100</v>
      </c>
      <c r="D4661" s="71">
        <v>2.7669999999999999</v>
      </c>
      <c r="E4661" s="71">
        <v>66.981132099999996</v>
      </c>
    </row>
    <row r="4662" spans="1:5" x14ac:dyDescent="0.2">
      <c r="A4662" s="70" t="s">
        <v>6110</v>
      </c>
      <c r="B4662" s="70" t="s">
        <v>6109</v>
      </c>
      <c r="C4662" s="70" t="s">
        <v>6110</v>
      </c>
      <c r="D4662" s="71">
        <v>2.7909999999999999</v>
      </c>
      <c r="E4662" s="71">
        <v>69.780219799999998</v>
      </c>
    </row>
    <row r="4663" spans="1:5" x14ac:dyDescent="0.2">
      <c r="A4663" s="70" t="s">
        <v>6110</v>
      </c>
      <c r="B4663" s="70" t="s">
        <v>6109</v>
      </c>
      <c r="C4663" s="70" t="s">
        <v>6110</v>
      </c>
      <c r="D4663" s="71">
        <v>2.7909999999999999</v>
      </c>
      <c r="E4663" s="71">
        <v>53</v>
      </c>
    </row>
    <row r="4664" spans="1:5" x14ac:dyDescent="0.2">
      <c r="A4664" s="70" t="s">
        <v>6102</v>
      </c>
      <c r="B4664" s="70" t="s">
        <v>6101</v>
      </c>
      <c r="C4664" s="70" t="s">
        <v>6102</v>
      </c>
      <c r="D4664" s="71">
        <v>1.75</v>
      </c>
      <c r="E4664" s="71">
        <v>45.505617999999998</v>
      </c>
    </row>
    <row r="4665" spans="1:5" x14ac:dyDescent="0.2">
      <c r="A4665" s="70" t="s">
        <v>6108</v>
      </c>
      <c r="B4665" s="70" t="s">
        <v>6107</v>
      </c>
      <c r="C4665" s="70" t="s">
        <v>6108</v>
      </c>
      <c r="D4665" s="71">
        <v>1.524</v>
      </c>
      <c r="E4665" s="71">
        <v>71.346153799999996</v>
      </c>
    </row>
    <row r="4666" spans="1:5" x14ac:dyDescent="0.2">
      <c r="A4666" s="70" t="s">
        <v>6108</v>
      </c>
      <c r="B4666" s="70" t="s">
        <v>6107</v>
      </c>
      <c r="C4666" s="70" t="s">
        <v>6108</v>
      </c>
      <c r="D4666" s="71">
        <v>1.524</v>
      </c>
      <c r="E4666" s="71">
        <v>53.240740700000003</v>
      </c>
    </row>
    <row r="4667" spans="1:5" x14ac:dyDescent="0.2">
      <c r="A4667" s="70" t="s">
        <v>6112</v>
      </c>
      <c r="B4667" s="70" t="s">
        <v>6111</v>
      </c>
      <c r="C4667" s="70" t="s">
        <v>6112</v>
      </c>
      <c r="D4667" s="71">
        <v>0.77800000000000002</v>
      </c>
      <c r="E4667" s="71">
        <v>31.188118800000002</v>
      </c>
    </row>
    <row r="4668" spans="1:5" x14ac:dyDescent="0.2">
      <c r="A4668" s="70" t="s">
        <v>6114</v>
      </c>
      <c r="B4668" s="70" t="s">
        <v>6113</v>
      </c>
      <c r="C4668" s="70" t="s">
        <v>6114</v>
      </c>
      <c r="D4668" s="71">
        <v>4.8000000000000001E-2</v>
      </c>
      <c r="E4668" s="71">
        <v>1.0791367000000001</v>
      </c>
    </row>
    <row r="4669" spans="1:5" x14ac:dyDescent="0.2">
      <c r="A4669" s="70" t="s">
        <v>6116</v>
      </c>
      <c r="B4669" s="70" t="s">
        <v>6115</v>
      </c>
      <c r="C4669" s="70" t="s">
        <v>6116</v>
      </c>
      <c r="D4669" s="71">
        <v>0.56899999999999995</v>
      </c>
      <c r="E4669" s="71">
        <v>13.636363599999999</v>
      </c>
    </row>
    <row r="4670" spans="1:5" x14ac:dyDescent="0.2">
      <c r="A4670" s="70" t="s">
        <v>6409</v>
      </c>
      <c r="B4670" s="70" t="s">
        <v>6408</v>
      </c>
      <c r="C4670" s="70" t="s">
        <v>6409</v>
      </c>
      <c r="D4670" s="71">
        <v>4.7960000000000003</v>
      </c>
      <c r="E4670" s="71">
        <v>88.181818199999995</v>
      </c>
    </row>
    <row r="4671" spans="1:5" x14ac:dyDescent="0.2">
      <c r="A4671" s="70" t="s">
        <v>6130</v>
      </c>
      <c r="B4671" s="70" t="s">
        <v>6129</v>
      </c>
      <c r="C4671" s="70" t="s">
        <v>6130</v>
      </c>
      <c r="D4671" s="71">
        <v>0.84</v>
      </c>
      <c r="E4671" s="71">
        <v>24.393530999999999</v>
      </c>
    </row>
    <row r="4672" spans="1:5" x14ac:dyDescent="0.2">
      <c r="A4672" s="70" t="s">
        <v>6130</v>
      </c>
      <c r="B4672" s="70" t="s">
        <v>6129</v>
      </c>
      <c r="C4672" s="70" t="s">
        <v>6130</v>
      </c>
      <c r="D4672" s="71">
        <v>0.84</v>
      </c>
      <c r="E4672" s="71">
        <v>8.5365853999999999</v>
      </c>
    </row>
    <row r="4673" spans="1:5" x14ac:dyDescent="0.2">
      <c r="A4673" s="70" t="s">
        <v>6158</v>
      </c>
      <c r="B4673" s="70" t="s">
        <v>6157</v>
      </c>
      <c r="C4673" s="70" t="s">
        <v>6158</v>
      </c>
      <c r="D4673" s="71">
        <v>1.431</v>
      </c>
      <c r="E4673" s="71">
        <v>64.545454500000005</v>
      </c>
    </row>
    <row r="4674" spans="1:5" x14ac:dyDescent="0.2">
      <c r="A4674" s="70" t="s">
        <v>6158</v>
      </c>
      <c r="B4674" s="70" t="s">
        <v>6157</v>
      </c>
      <c r="C4674" s="70" t="s">
        <v>6158</v>
      </c>
      <c r="D4674" s="71">
        <v>1.431</v>
      </c>
      <c r="E4674" s="71">
        <v>46.875</v>
      </c>
    </row>
    <row r="4675" spans="1:5" x14ac:dyDescent="0.2">
      <c r="A4675" s="70" t="s">
        <v>6160</v>
      </c>
      <c r="B4675" s="70" t="s">
        <v>6159</v>
      </c>
      <c r="C4675" s="70" t="s">
        <v>6160</v>
      </c>
      <c r="D4675" s="71">
        <v>5.6109999999999998</v>
      </c>
      <c r="E4675" s="71">
        <v>89.024390199999999</v>
      </c>
    </row>
    <row r="4676" spans="1:5" x14ac:dyDescent="0.2">
      <c r="A4676" s="70" t="s">
        <v>6122</v>
      </c>
      <c r="B4676" s="70" t="s">
        <v>6121</v>
      </c>
      <c r="C4676" s="70" t="s">
        <v>6122</v>
      </c>
      <c r="D4676" s="71">
        <v>2.246</v>
      </c>
      <c r="E4676" s="71">
        <v>74.390243900000002</v>
      </c>
    </row>
    <row r="4677" spans="1:5" x14ac:dyDescent="0.2">
      <c r="A4677" s="70" t="s">
        <v>6152</v>
      </c>
      <c r="B4677" s="70" t="s">
        <v>6151</v>
      </c>
      <c r="C4677" s="70" t="s">
        <v>6152</v>
      </c>
      <c r="D4677" s="71">
        <v>3.3849999999999998</v>
      </c>
      <c r="E4677" s="71">
        <v>83.766233799999995</v>
      </c>
    </row>
    <row r="4678" spans="1:5" x14ac:dyDescent="0.2">
      <c r="A4678" s="70" t="s">
        <v>6132</v>
      </c>
      <c r="B4678" s="70" t="s">
        <v>6131</v>
      </c>
      <c r="C4678" s="70" t="s">
        <v>6132</v>
      </c>
      <c r="D4678" s="71">
        <v>1.339</v>
      </c>
      <c r="E4678" s="71">
        <v>19</v>
      </c>
    </row>
    <row r="4679" spans="1:5" x14ac:dyDescent="0.2">
      <c r="A4679" s="70" t="s">
        <v>6132</v>
      </c>
      <c r="B4679" s="70" t="s">
        <v>6131</v>
      </c>
      <c r="C4679" s="70" t="s">
        <v>6132</v>
      </c>
      <c r="D4679" s="71">
        <v>1.339</v>
      </c>
      <c r="E4679" s="71">
        <v>10.975609800000001</v>
      </c>
    </row>
    <row r="4680" spans="1:5" x14ac:dyDescent="0.2">
      <c r="A4680" s="70" t="s">
        <v>6132</v>
      </c>
      <c r="B4680" s="70" t="s">
        <v>6131</v>
      </c>
      <c r="C4680" s="70" t="s">
        <v>6132</v>
      </c>
      <c r="D4680" s="71">
        <v>1.339</v>
      </c>
      <c r="E4680" s="71">
        <v>7.4358974</v>
      </c>
    </row>
    <row r="4681" spans="1:5" x14ac:dyDescent="0.2">
      <c r="A4681" s="70" t="s">
        <v>6134</v>
      </c>
      <c r="B4681" s="70" t="s">
        <v>6133</v>
      </c>
      <c r="C4681" s="70" t="s">
        <v>6134</v>
      </c>
      <c r="D4681" s="71">
        <v>1.7230000000000001</v>
      </c>
      <c r="E4681" s="71">
        <v>23.170731700000001</v>
      </c>
    </row>
    <row r="4682" spans="1:5" x14ac:dyDescent="0.2">
      <c r="A4682" s="70" t="s">
        <v>6134</v>
      </c>
      <c r="B4682" s="70" t="s">
        <v>6133</v>
      </c>
      <c r="C4682" s="70" t="s">
        <v>6134</v>
      </c>
      <c r="D4682" s="71">
        <v>1.7230000000000001</v>
      </c>
      <c r="E4682" s="71">
        <v>14.1025641</v>
      </c>
    </row>
    <row r="4683" spans="1:5" x14ac:dyDescent="0.2">
      <c r="A4683" s="70" t="s">
        <v>6146</v>
      </c>
      <c r="B4683" s="70" t="s">
        <v>6145</v>
      </c>
      <c r="C4683" s="70" t="s">
        <v>6146</v>
      </c>
      <c r="D4683" s="71">
        <v>1.093</v>
      </c>
      <c r="E4683" s="71">
        <v>23.170731700000001</v>
      </c>
    </row>
    <row r="4684" spans="1:5" x14ac:dyDescent="0.2">
      <c r="A4684" s="70" t="s">
        <v>6156</v>
      </c>
      <c r="B4684" s="70" t="s">
        <v>6155</v>
      </c>
      <c r="C4684" s="70" t="s">
        <v>6156</v>
      </c>
      <c r="D4684" s="71">
        <v>0.80600000000000005</v>
      </c>
      <c r="E4684" s="71">
        <v>6.0975609999999998</v>
      </c>
    </row>
    <row r="4685" spans="1:5" x14ac:dyDescent="0.2">
      <c r="A4685" s="70" t="s">
        <v>6126</v>
      </c>
      <c r="B4685" s="70" t="s">
        <v>6125</v>
      </c>
      <c r="C4685" s="70" t="s">
        <v>6126</v>
      </c>
      <c r="D4685" s="71">
        <v>3.1920000000000002</v>
      </c>
      <c r="E4685" s="71">
        <v>97.916666699999993</v>
      </c>
    </row>
    <row r="4686" spans="1:5" x14ac:dyDescent="0.2">
      <c r="A4686" s="70" t="s">
        <v>6126</v>
      </c>
      <c r="B4686" s="70" t="s">
        <v>6125</v>
      </c>
      <c r="C4686" s="70" t="s">
        <v>6126</v>
      </c>
      <c r="D4686" s="71">
        <v>3.1920000000000002</v>
      </c>
      <c r="E4686" s="71">
        <v>89.6226415</v>
      </c>
    </row>
    <row r="4687" spans="1:5" x14ac:dyDescent="0.2">
      <c r="A4687" s="70" t="s">
        <v>6126</v>
      </c>
      <c r="B4687" s="70" t="s">
        <v>6125</v>
      </c>
      <c r="C4687" s="70" t="s">
        <v>6126</v>
      </c>
      <c r="D4687" s="71">
        <v>3.1920000000000002</v>
      </c>
      <c r="E4687" s="71">
        <v>44.620253200000001</v>
      </c>
    </row>
    <row r="4688" spans="1:5" x14ac:dyDescent="0.2">
      <c r="A4688" s="70" t="s">
        <v>6118</v>
      </c>
      <c r="B4688" s="70" t="s">
        <v>6117</v>
      </c>
      <c r="C4688" s="70" t="s">
        <v>6118</v>
      </c>
      <c r="D4688" s="71">
        <v>2.895</v>
      </c>
      <c r="E4688" s="71">
        <v>64.634146299999998</v>
      </c>
    </row>
    <row r="4689" spans="1:5" x14ac:dyDescent="0.2">
      <c r="A4689" s="70" t="s">
        <v>6120</v>
      </c>
      <c r="B4689" s="70" t="s">
        <v>6119</v>
      </c>
      <c r="C4689" s="70" t="s">
        <v>6120</v>
      </c>
      <c r="D4689" s="71">
        <v>10.092000000000001</v>
      </c>
      <c r="E4689" s="71">
        <v>96.341463399999995</v>
      </c>
    </row>
    <row r="4690" spans="1:5" x14ac:dyDescent="0.2">
      <c r="A4690" s="70" t="s">
        <v>6120</v>
      </c>
      <c r="B4690" s="70" t="s">
        <v>6119</v>
      </c>
      <c r="C4690" s="70" t="s">
        <v>6120</v>
      </c>
      <c r="D4690" s="71">
        <v>10.092000000000001</v>
      </c>
      <c r="E4690" s="71">
        <v>90</v>
      </c>
    </row>
    <row r="4691" spans="1:5" x14ac:dyDescent="0.2">
      <c r="A4691" s="70" t="s">
        <v>6124</v>
      </c>
      <c r="B4691" s="70" t="s">
        <v>6123</v>
      </c>
      <c r="C4691" s="70" t="s">
        <v>6124</v>
      </c>
      <c r="D4691" s="71">
        <v>4.9660000000000002</v>
      </c>
      <c r="E4691" s="71">
        <v>96.753246799999999</v>
      </c>
    </row>
    <row r="4692" spans="1:5" x14ac:dyDescent="0.2">
      <c r="A4692" s="70" t="s">
        <v>6124</v>
      </c>
      <c r="B4692" s="70" t="s">
        <v>6123</v>
      </c>
      <c r="C4692" s="70" t="s">
        <v>6124</v>
      </c>
      <c r="D4692" s="71">
        <v>4.9660000000000002</v>
      </c>
      <c r="E4692" s="71">
        <v>80.996309999999994</v>
      </c>
    </row>
    <row r="4693" spans="1:5" x14ac:dyDescent="0.2">
      <c r="A4693" s="70" t="s">
        <v>6128</v>
      </c>
      <c r="B4693" s="70" t="s">
        <v>6127</v>
      </c>
      <c r="C4693" s="70" t="s">
        <v>6128</v>
      </c>
      <c r="D4693" s="71">
        <v>3.2749999999999999</v>
      </c>
      <c r="E4693" s="71">
        <v>88.095238100000003</v>
      </c>
    </row>
    <row r="4694" spans="1:5" x14ac:dyDescent="0.2">
      <c r="A4694" s="70" t="s">
        <v>6128</v>
      </c>
      <c r="B4694" s="70" t="s">
        <v>6127</v>
      </c>
      <c r="C4694" s="70" t="s">
        <v>6128</v>
      </c>
      <c r="D4694" s="71">
        <v>3.2749999999999999</v>
      </c>
      <c r="E4694" s="71">
        <v>74.390243900000002</v>
      </c>
    </row>
    <row r="4695" spans="1:5" x14ac:dyDescent="0.2">
      <c r="A4695" s="70" t="s">
        <v>6136</v>
      </c>
      <c r="B4695" s="70" t="s">
        <v>6135</v>
      </c>
      <c r="C4695" s="70" t="s">
        <v>6136</v>
      </c>
      <c r="D4695" s="71">
        <v>4.4059999999999997</v>
      </c>
      <c r="E4695" s="71">
        <v>94.921875</v>
      </c>
    </row>
    <row r="4696" spans="1:5" x14ac:dyDescent="0.2">
      <c r="A4696" s="70" t="s">
        <v>6136</v>
      </c>
      <c r="B4696" s="70" t="s">
        <v>6135</v>
      </c>
      <c r="C4696" s="70" t="s">
        <v>6136</v>
      </c>
      <c r="D4696" s="71">
        <v>4.4059999999999997</v>
      </c>
      <c r="E4696" s="71">
        <v>81.617647099999999</v>
      </c>
    </row>
    <row r="4697" spans="1:5" x14ac:dyDescent="0.2">
      <c r="A4697" s="70" t="s">
        <v>6138</v>
      </c>
      <c r="B4697" s="70" t="s">
        <v>6137</v>
      </c>
      <c r="C4697" s="70" t="s">
        <v>6138</v>
      </c>
      <c r="D4697" s="71">
        <v>3.9350000000000001</v>
      </c>
      <c r="E4697" s="71">
        <v>81.707317099999997</v>
      </c>
    </row>
    <row r="4698" spans="1:5" x14ac:dyDescent="0.2">
      <c r="A4698" s="70" t="s">
        <v>6138</v>
      </c>
      <c r="B4698" s="70" t="s">
        <v>6137</v>
      </c>
      <c r="C4698" s="70" t="s">
        <v>6138</v>
      </c>
      <c r="D4698" s="71">
        <v>3.9350000000000001</v>
      </c>
      <c r="E4698" s="71">
        <v>67.343173399999998</v>
      </c>
    </row>
    <row r="4699" spans="1:5" x14ac:dyDescent="0.2">
      <c r="A4699" s="70" t="s">
        <v>6140</v>
      </c>
      <c r="B4699" s="70" t="s">
        <v>6139</v>
      </c>
      <c r="C4699" s="70" t="s">
        <v>6140</v>
      </c>
      <c r="D4699" s="71">
        <v>1.4770000000000001</v>
      </c>
      <c r="E4699" s="71">
        <v>31.818181800000001</v>
      </c>
    </row>
    <row r="4700" spans="1:5" x14ac:dyDescent="0.2">
      <c r="A4700" s="70" t="s">
        <v>6140</v>
      </c>
      <c r="B4700" s="70" t="s">
        <v>6139</v>
      </c>
      <c r="C4700" s="70" t="s">
        <v>6140</v>
      </c>
      <c r="D4700" s="71">
        <v>1.4770000000000001</v>
      </c>
      <c r="E4700" s="71">
        <v>25.862069000000002</v>
      </c>
    </row>
    <row r="4701" spans="1:5" x14ac:dyDescent="0.2">
      <c r="A4701" s="70" t="s">
        <v>6140</v>
      </c>
      <c r="B4701" s="70" t="s">
        <v>6139</v>
      </c>
      <c r="C4701" s="70" t="s">
        <v>6140</v>
      </c>
      <c r="D4701" s="71">
        <v>1.4770000000000001</v>
      </c>
      <c r="E4701" s="71">
        <v>25.324675299999999</v>
      </c>
    </row>
    <row r="4702" spans="1:5" x14ac:dyDescent="0.2">
      <c r="A4702" s="70" t="s">
        <v>6142</v>
      </c>
      <c r="B4702" s="70" t="s">
        <v>6141</v>
      </c>
      <c r="C4702" s="70" t="s">
        <v>6142</v>
      </c>
      <c r="D4702" s="71">
        <v>1.7070000000000001</v>
      </c>
      <c r="E4702" s="71">
        <v>52.2058824</v>
      </c>
    </row>
    <row r="4703" spans="1:5" x14ac:dyDescent="0.2">
      <c r="A4703" s="70" t="s">
        <v>6142</v>
      </c>
      <c r="B4703" s="70" t="s">
        <v>6141</v>
      </c>
      <c r="C4703" s="70" t="s">
        <v>6142</v>
      </c>
      <c r="D4703" s="71">
        <v>1.7070000000000001</v>
      </c>
      <c r="E4703" s="71">
        <v>45.703125</v>
      </c>
    </row>
    <row r="4704" spans="1:5" x14ac:dyDescent="0.2">
      <c r="A4704" s="70" t="s">
        <v>6142</v>
      </c>
      <c r="B4704" s="70" t="s">
        <v>6141</v>
      </c>
      <c r="C4704" s="70" t="s">
        <v>6142</v>
      </c>
      <c r="D4704" s="71">
        <v>1.7070000000000001</v>
      </c>
      <c r="E4704" s="71">
        <v>22.303921599999999</v>
      </c>
    </row>
    <row r="4705" spans="1:5" x14ac:dyDescent="0.2">
      <c r="A4705" s="70" t="s">
        <v>6144</v>
      </c>
      <c r="B4705" s="70" t="s">
        <v>6143</v>
      </c>
      <c r="C4705" s="70" t="s">
        <v>6144</v>
      </c>
      <c r="D4705" s="71">
        <v>3.0409999999999999</v>
      </c>
      <c r="E4705" s="71">
        <v>67.073170700000006</v>
      </c>
    </row>
    <row r="4706" spans="1:5" x14ac:dyDescent="0.2">
      <c r="A4706" s="70" t="s">
        <v>6144</v>
      </c>
      <c r="B4706" s="70" t="s">
        <v>6143</v>
      </c>
      <c r="C4706" s="70" t="s">
        <v>6144</v>
      </c>
      <c r="D4706" s="71">
        <v>3.0409999999999999</v>
      </c>
      <c r="E4706" s="71">
        <v>49.6309963</v>
      </c>
    </row>
    <row r="4707" spans="1:5" x14ac:dyDescent="0.2">
      <c r="A4707" s="70" t="s">
        <v>6148</v>
      </c>
      <c r="B4707" s="70" t="s">
        <v>6147</v>
      </c>
      <c r="C4707" s="70" t="s">
        <v>6148</v>
      </c>
      <c r="D4707" s="71">
        <v>2.0209999999999999</v>
      </c>
      <c r="E4707" s="71">
        <v>43.506493499999998</v>
      </c>
    </row>
    <row r="4708" spans="1:5" x14ac:dyDescent="0.2">
      <c r="A4708" s="70" t="s">
        <v>6148</v>
      </c>
      <c r="B4708" s="70" t="s">
        <v>6147</v>
      </c>
      <c r="C4708" s="70" t="s">
        <v>6148</v>
      </c>
      <c r="D4708" s="71">
        <v>2.0209999999999999</v>
      </c>
      <c r="E4708" s="71">
        <v>42.682926799999997</v>
      </c>
    </row>
    <row r="4709" spans="1:5" x14ac:dyDescent="0.2">
      <c r="A4709" s="70" t="s">
        <v>6150</v>
      </c>
      <c r="B4709" s="70" t="s">
        <v>6149</v>
      </c>
      <c r="C4709" s="70" t="s">
        <v>6150</v>
      </c>
      <c r="D4709" s="71">
        <v>3.0630000000000002</v>
      </c>
      <c r="E4709" s="71">
        <v>81.1688312</v>
      </c>
    </row>
    <row r="4710" spans="1:5" x14ac:dyDescent="0.2">
      <c r="A4710" s="70" t="s">
        <v>6154</v>
      </c>
      <c r="B4710" s="70" t="s">
        <v>6153</v>
      </c>
      <c r="C4710" s="70" t="s">
        <v>6154</v>
      </c>
      <c r="D4710" s="71">
        <v>3.7269999999999999</v>
      </c>
      <c r="E4710" s="71">
        <v>88.961039</v>
      </c>
    </row>
    <row r="4711" spans="1:5" x14ac:dyDescent="0.2">
      <c r="A4711" s="70" t="s">
        <v>6162</v>
      </c>
      <c r="B4711" s="70" t="s">
        <v>6161</v>
      </c>
      <c r="C4711" s="70" t="s">
        <v>6162</v>
      </c>
      <c r="D4711" s="71">
        <v>3.722</v>
      </c>
      <c r="E4711" s="71">
        <v>89.0804598</v>
      </c>
    </row>
    <row r="4712" spans="1:5" x14ac:dyDescent="0.2">
      <c r="A4712" s="70" t="s">
        <v>6162</v>
      </c>
      <c r="B4712" s="70" t="s">
        <v>6161</v>
      </c>
      <c r="C4712" s="70" t="s">
        <v>6162</v>
      </c>
      <c r="D4712" s="71">
        <v>3.722</v>
      </c>
      <c r="E4712" s="71">
        <v>86.363636400000004</v>
      </c>
    </row>
    <row r="4713" spans="1:5" x14ac:dyDescent="0.2">
      <c r="A4713" s="70" t="s">
        <v>6164</v>
      </c>
      <c r="B4713" s="70" t="s">
        <v>6163</v>
      </c>
      <c r="C4713" s="70" t="s">
        <v>6164</v>
      </c>
      <c r="D4713" s="71">
        <v>0.317</v>
      </c>
      <c r="E4713" s="71">
        <v>5.6666667000000004</v>
      </c>
    </row>
    <row r="4714" spans="1:5" x14ac:dyDescent="0.2">
      <c r="A4714" s="70" t="s">
        <v>6164</v>
      </c>
      <c r="B4714" s="70" t="s">
        <v>6163</v>
      </c>
      <c r="C4714" s="70" t="s">
        <v>6164</v>
      </c>
      <c r="D4714" s="71">
        <v>0.317</v>
      </c>
      <c r="E4714" s="71">
        <v>2.1739130000000002</v>
      </c>
    </row>
    <row r="4715" spans="1:5" x14ac:dyDescent="0.2">
      <c r="A4715" s="70" t="s">
        <v>6166</v>
      </c>
      <c r="B4715" s="70" t="s">
        <v>6165</v>
      </c>
      <c r="C4715" s="70" t="s">
        <v>6166</v>
      </c>
      <c r="D4715" s="71">
        <v>1.3480000000000001</v>
      </c>
      <c r="E4715" s="71">
        <v>52.898550700000001</v>
      </c>
    </row>
    <row r="4716" spans="1:5" x14ac:dyDescent="0.2">
      <c r="A4716" s="70" t="s">
        <v>6166</v>
      </c>
      <c r="B4716" s="70" t="s">
        <v>6165</v>
      </c>
      <c r="C4716" s="70" t="s">
        <v>6166</v>
      </c>
      <c r="D4716" s="71">
        <v>1.3480000000000001</v>
      </c>
      <c r="E4716" s="71">
        <v>51.6666667</v>
      </c>
    </row>
    <row r="4717" spans="1:5" x14ac:dyDescent="0.2">
      <c r="A4717" s="70" t="s">
        <v>6166</v>
      </c>
      <c r="B4717" s="70" t="s">
        <v>6165</v>
      </c>
      <c r="C4717" s="70" t="s">
        <v>6166</v>
      </c>
      <c r="D4717" s="71">
        <v>1.3480000000000001</v>
      </c>
      <c r="E4717" s="71">
        <v>27.34375</v>
      </c>
    </row>
    <row r="4718" spans="1:5" x14ac:dyDescent="0.2">
      <c r="A4718" s="70" t="s">
        <v>6170</v>
      </c>
      <c r="B4718" s="70" t="s">
        <v>6169</v>
      </c>
      <c r="C4718" s="70" t="s">
        <v>6170</v>
      </c>
      <c r="D4718" s="71">
        <v>7.72</v>
      </c>
      <c r="E4718" s="71">
        <v>94.055944100000005</v>
      </c>
    </row>
    <row r="4719" spans="1:5" x14ac:dyDescent="0.2">
      <c r="A4719" s="70" t="s">
        <v>6176</v>
      </c>
      <c r="B4719" s="70" t="s">
        <v>6175</v>
      </c>
      <c r="C4719" s="70" t="s">
        <v>6176</v>
      </c>
      <c r="D4719" s="71">
        <v>4.7309999999999999</v>
      </c>
      <c r="E4719" s="71">
        <v>80.769230800000003</v>
      </c>
    </row>
    <row r="4720" spans="1:5" x14ac:dyDescent="0.2">
      <c r="A4720" s="70" t="s">
        <v>6178</v>
      </c>
      <c r="B4720" s="70" t="s">
        <v>6177</v>
      </c>
      <c r="C4720" s="70" t="s">
        <v>6178</v>
      </c>
      <c r="D4720" s="71">
        <v>3.0990000000000002</v>
      </c>
      <c r="E4720" s="71">
        <v>45.1048951</v>
      </c>
    </row>
    <row r="4721" spans="1:5" x14ac:dyDescent="0.2">
      <c r="A4721" s="70" t="s">
        <v>6190</v>
      </c>
      <c r="B4721" s="70" t="s">
        <v>6189</v>
      </c>
      <c r="C4721" s="70" t="s">
        <v>6190</v>
      </c>
      <c r="D4721" s="71">
        <v>2.7069999999999999</v>
      </c>
      <c r="E4721" s="71">
        <v>54.615384599999999</v>
      </c>
    </row>
    <row r="4722" spans="1:5" x14ac:dyDescent="0.2">
      <c r="A4722" s="70" t="s">
        <v>6190</v>
      </c>
      <c r="B4722" s="70" t="s">
        <v>6189</v>
      </c>
      <c r="C4722" s="70" t="s">
        <v>6190</v>
      </c>
      <c r="D4722" s="71">
        <v>2.7069999999999999</v>
      </c>
      <c r="E4722" s="71">
        <v>34.615384599999999</v>
      </c>
    </row>
    <row r="4723" spans="1:5" x14ac:dyDescent="0.2">
      <c r="A4723" s="70" t="s">
        <v>6172</v>
      </c>
      <c r="B4723" s="70" t="s">
        <v>6171</v>
      </c>
      <c r="C4723" s="70" t="s">
        <v>6172</v>
      </c>
      <c r="D4723" s="71">
        <v>16.018999999999998</v>
      </c>
      <c r="E4723" s="71">
        <v>97.552447599999994</v>
      </c>
    </row>
    <row r="4724" spans="1:5" x14ac:dyDescent="0.2">
      <c r="A4724" s="70" t="s">
        <v>6174</v>
      </c>
      <c r="B4724" s="70" t="s">
        <v>6173</v>
      </c>
      <c r="C4724" s="70" t="s">
        <v>6174</v>
      </c>
      <c r="D4724" s="71">
        <v>2.0870000000000002</v>
      </c>
      <c r="E4724" s="71">
        <v>65.588235299999994</v>
      </c>
    </row>
    <row r="4725" spans="1:5" x14ac:dyDescent="0.2">
      <c r="A4725" s="70" t="s">
        <v>6174</v>
      </c>
      <c r="B4725" s="70" t="s">
        <v>6173</v>
      </c>
      <c r="C4725" s="70" t="s">
        <v>6174</v>
      </c>
      <c r="D4725" s="71">
        <v>2.0870000000000002</v>
      </c>
      <c r="E4725" s="71">
        <v>22.7272727</v>
      </c>
    </row>
    <row r="4726" spans="1:5" x14ac:dyDescent="0.2">
      <c r="A4726" s="70" t="s">
        <v>6168</v>
      </c>
      <c r="B4726" s="70" t="s">
        <v>6167</v>
      </c>
      <c r="C4726" s="70" t="s">
        <v>6168</v>
      </c>
      <c r="D4726" s="71">
        <v>2.8420000000000001</v>
      </c>
      <c r="E4726" s="71">
        <v>37.4125874</v>
      </c>
    </row>
    <row r="4727" spans="1:5" x14ac:dyDescent="0.2">
      <c r="A4727" s="70" t="s">
        <v>6180</v>
      </c>
      <c r="B4727" s="70" t="s">
        <v>6179</v>
      </c>
      <c r="C4727" s="70" t="s">
        <v>6180</v>
      </c>
      <c r="D4727" s="71">
        <v>5.9</v>
      </c>
      <c r="E4727" s="71">
        <v>87.762237799999994</v>
      </c>
    </row>
    <row r="4728" spans="1:5" x14ac:dyDescent="0.2">
      <c r="A4728" s="70" t="s">
        <v>6182</v>
      </c>
      <c r="B4728" s="70" t="s">
        <v>6181</v>
      </c>
      <c r="C4728" s="70" t="s">
        <v>6182</v>
      </c>
      <c r="D4728" s="71">
        <v>4.234</v>
      </c>
      <c r="E4728" s="71">
        <v>76.573426600000005</v>
      </c>
    </row>
    <row r="4729" spans="1:5" x14ac:dyDescent="0.2">
      <c r="A4729" s="70" t="s">
        <v>6184</v>
      </c>
      <c r="B4729" s="70" t="s">
        <v>6183</v>
      </c>
      <c r="C4729" s="70" t="s">
        <v>6184</v>
      </c>
      <c r="D4729" s="71">
        <v>0.106</v>
      </c>
      <c r="E4729" s="71">
        <v>1.048951</v>
      </c>
    </row>
    <row r="4730" spans="1:5" x14ac:dyDescent="0.2">
      <c r="A4730" s="70" t="s">
        <v>6186</v>
      </c>
      <c r="B4730" s="70" t="s">
        <v>6185</v>
      </c>
      <c r="C4730" s="70" t="s">
        <v>6186</v>
      </c>
      <c r="D4730" s="71">
        <v>4.3920000000000003</v>
      </c>
      <c r="E4730" s="71">
        <v>79.370629399999999</v>
      </c>
    </row>
    <row r="4731" spans="1:5" x14ac:dyDescent="0.2">
      <c r="A4731" s="70" t="s">
        <v>6188</v>
      </c>
      <c r="B4731" s="70" t="s">
        <v>6187</v>
      </c>
      <c r="C4731" s="70" t="s">
        <v>6188</v>
      </c>
      <c r="D4731" s="71">
        <v>3.1789999999999998</v>
      </c>
      <c r="E4731" s="71">
        <v>47.902097900000001</v>
      </c>
    </row>
    <row r="4732" spans="1:5" x14ac:dyDescent="0.2">
      <c r="A4732" s="70" t="s">
        <v>23860</v>
      </c>
      <c r="B4732" s="70" t="s">
        <v>6191</v>
      </c>
      <c r="C4732" s="70" t="s">
        <v>23860</v>
      </c>
      <c r="D4732" s="71">
        <v>3.3140000000000001</v>
      </c>
      <c r="E4732" s="71">
        <v>55.594405600000002</v>
      </c>
    </row>
    <row r="4733" spans="1:5" x14ac:dyDescent="0.2">
      <c r="A4733" s="70" t="s">
        <v>6193</v>
      </c>
      <c r="B4733" s="70" t="s">
        <v>6192</v>
      </c>
      <c r="C4733" s="70" t="s">
        <v>6193</v>
      </c>
      <c r="D4733" s="71">
        <v>3.0830000000000002</v>
      </c>
      <c r="E4733" s="71">
        <v>44.405594399999998</v>
      </c>
    </row>
    <row r="4734" spans="1:5" x14ac:dyDescent="0.2">
      <c r="A4734" s="70" t="s">
        <v>6198</v>
      </c>
      <c r="B4734" s="70" t="s">
        <v>6197</v>
      </c>
      <c r="C4734" s="70" t="s">
        <v>6198</v>
      </c>
      <c r="D4734" s="71">
        <v>0.14799999999999999</v>
      </c>
      <c r="E4734" s="71">
        <v>1.7482517</v>
      </c>
    </row>
    <row r="4735" spans="1:5" x14ac:dyDescent="0.2">
      <c r="A4735" s="70" t="s">
        <v>6200</v>
      </c>
      <c r="B4735" s="70" t="s">
        <v>6199</v>
      </c>
      <c r="C4735" s="70" t="s">
        <v>6200</v>
      </c>
      <c r="D4735" s="71">
        <v>7.5179999999999998</v>
      </c>
      <c r="E4735" s="71">
        <v>93.356643399999996</v>
      </c>
    </row>
    <row r="4736" spans="1:5" x14ac:dyDescent="0.2">
      <c r="A4736" s="70" t="s">
        <v>6196</v>
      </c>
      <c r="B4736" s="70" t="s">
        <v>6195</v>
      </c>
      <c r="C4736" s="70" t="s">
        <v>6196</v>
      </c>
      <c r="D4736" s="71">
        <v>2.274</v>
      </c>
      <c r="E4736" s="71">
        <v>25.524475500000001</v>
      </c>
    </row>
    <row r="4737" spans="1:5" x14ac:dyDescent="0.2">
      <c r="A4737" s="70" t="s">
        <v>24906</v>
      </c>
      <c r="B4737" s="70" t="s">
        <v>6194</v>
      </c>
      <c r="C4737" s="70" t="s">
        <v>24906</v>
      </c>
      <c r="D4737" s="71">
        <v>2.7090000000000001</v>
      </c>
      <c r="E4737" s="71">
        <v>35.314685300000001</v>
      </c>
    </row>
    <row r="4738" spans="1:5" x14ac:dyDescent="0.2">
      <c r="A4738" s="70" t="s">
        <v>6202</v>
      </c>
      <c r="B4738" s="70" t="s">
        <v>6201</v>
      </c>
      <c r="C4738" s="70" t="s">
        <v>6202</v>
      </c>
      <c r="D4738" s="71">
        <v>0.76700000000000002</v>
      </c>
      <c r="E4738" s="71">
        <v>42.513368999999997</v>
      </c>
    </row>
    <row r="4739" spans="1:5" x14ac:dyDescent="0.2">
      <c r="A4739" s="70" t="s">
        <v>6206</v>
      </c>
      <c r="B4739" s="70" t="s">
        <v>6205</v>
      </c>
      <c r="C4739" s="70" t="s">
        <v>6206</v>
      </c>
      <c r="D4739" s="71">
        <v>2.5270000000000001</v>
      </c>
      <c r="E4739" s="71">
        <v>58.270676700000003</v>
      </c>
    </row>
    <row r="4740" spans="1:5" x14ac:dyDescent="0.2">
      <c r="A4740" s="70" t="s">
        <v>24907</v>
      </c>
      <c r="B4740" s="70" t="s">
        <v>6207</v>
      </c>
      <c r="C4740" s="70" t="s">
        <v>24907</v>
      </c>
      <c r="D4740" s="71">
        <v>1.871</v>
      </c>
      <c r="E4740" s="71">
        <v>36.466165400000001</v>
      </c>
    </row>
    <row r="4741" spans="1:5" x14ac:dyDescent="0.2">
      <c r="A4741" s="70" t="s">
        <v>6204</v>
      </c>
      <c r="B4741" s="70" t="s">
        <v>6203</v>
      </c>
      <c r="C4741" s="70" t="s">
        <v>6204</v>
      </c>
      <c r="D4741" s="71">
        <v>1.2290000000000001</v>
      </c>
      <c r="E4741" s="71">
        <v>29.310344799999999</v>
      </c>
    </row>
    <row r="4742" spans="1:5" x14ac:dyDescent="0.2">
      <c r="A4742" s="70" t="s">
        <v>6204</v>
      </c>
      <c r="B4742" s="70" t="s">
        <v>6203</v>
      </c>
      <c r="C4742" s="70" t="s">
        <v>6204</v>
      </c>
      <c r="D4742" s="71">
        <v>1.2290000000000001</v>
      </c>
      <c r="E4742" s="71">
        <v>23.717948700000001</v>
      </c>
    </row>
    <row r="4743" spans="1:5" x14ac:dyDescent="0.2">
      <c r="A4743" s="70" t="s">
        <v>6209</v>
      </c>
      <c r="B4743" s="70" t="s">
        <v>6208</v>
      </c>
      <c r="C4743" s="70" t="s">
        <v>6209</v>
      </c>
      <c r="D4743" s="71">
        <v>2.4990000000000001</v>
      </c>
      <c r="E4743" s="71">
        <v>41.3978495</v>
      </c>
    </row>
    <row r="4744" spans="1:5" x14ac:dyDescent="0.2">
      <c r="A4744" s="70" t="s">
        <v>6209</v>
      </c>
      <c r="B4744" s="70" t="s">
        <v>6208</v>
      </c>
      <c r="C4744" s="70" t="s">
        <v>6209</v>
      </c>
      <c r="D4744" s="71">
        <v>2.4990000000000001</v>
      </c>
      <c r="E4744" s="71">
        <v>39.629629600000001</v>
      </c>
    </row>
    <row r="4745" spans="1:5" x14ac:dyDescent="0.2">
      <c r="A4745" s="70" t="s">
        <v>24908</v>
      </c>
      <c r="B4745" s="70" t="s">
        <v>6210</v>
      </c>
      <c r="C4745" s="70" t="s">
        <v>24908</v>
      </c>
      <c r="D4745" s="71">
        <v>2.335</v>
      </c>
      <c r="E4745" s="71">
        <v>57.051282100000002</v>
      </c>
    </row>
    <row r="4746" spans="1:5" x14ac:dyDescent="0.2">
      <c r="A4746" s="70" t="s">
        <v>6212</v>
      </c>
      <c r="B4746" s="70" t="s">
        <v>6211</v>
      </c>
      <c r="C4746" s="70" t="s">
        <v>6212</v>
      </c>
      <c r="D4746" s="71">
        <v>0.48799999999999999</v>
      </c>
      <c r="E4746" s="71">
        <v>4.1984732999999999</v>
      </c>
    </row>
    <row r="4747" spans="1:5" x14ac:dyDescent="0.2">
      <c r="A4747" s="70" t="s">
        <v>24909</v>
      </c>
      <c r="B4747" s="70" t="s">
        <v>23861</v>
      </c>
      <c r="C4747" s="70" t="s">
        <v>13887</v>
      </c>
      <c r="D4747" s="71">
        <v>3.11</v>
      </c>
      <c r="E4747" s="71">
        <v>76.666666699999993</v>
      </c>
    </row>
    <row r="4748" spans="1:5" x14ac:dyDescent="0.2">
      <c r="A4748" s="70" t="s">
        <v>6214</v>
      </c>
      <c r="B4748" s="70" t="s">
        <v>6213</v>
      </c>
      <c r="C4748" s="70" t="s">
        <v>6214</v>
      </c>
      <c r="D4748" s="71">
        <v>0.23100000000000001</v>
      </c>
      <c r="E4748" s="71">
        <v>9.8930480999999997</v>
      </c>
    </row>
    <row r="4749" spans="1:5" x14ac:dyDescent="0.2">
      <c r="A4749" s="70" t="s">
        <v>6216</v>
      </c>
      <c r="B4749" s="70" t="s">
        <v>6215</v>
      </c>
      <c r="C4749" s="70" t="s">
        <v>6216</v>
      </c>
      <c r="D4749" s="71">
        <v>5.3970000000000002</v>
      </c>
      <c r="E4749" s="71">
        <v>83.210332100000002</v>
      </c>
    </row>
    <row r="4750" spans="1:5" x14ac:dyDescent="0.2">
      <c r="A4750" s="70" t="s">
        <v>6218</v>
      </c>
      <c r="B4750" s="70" t="s">
        <v>6217</v>
      </c>
      <c r="C4750" s="70" t="s">
        <v>6218</v>
      </c>
      <c r="D4750" s="71">
        <v>10.231</v>
      </c>
      <c r="E4750" s="71">
        <v>98.214285700000005</v>
      </c>
    </row>
    <row r="4751" spans="1:5" x14ac:dyDescent="0.2">
      <c r="A4751" s="70" t="s">
        <v>6220</v>
      </c>
      <c r="B4751" s="70" t="s">
        <v>6219</v>
      </c>
      <c r="C4751" s="70" t="s">
        <v>6220</v>
      </c>
      <c r="D4751" s="71">
        <v>2.65</v>
      </c>
      <c r="E4751" s="71">
        <v>64.285714299999995</v>
      </c>
    </row>
    <row r="4752" spans="1:5" x14ac:dyDescent="0.2">
      <c r="A4752" s="70" t="s">
        <v>6220</v>
      </c>
      <c r="B4752" s="70" t="s">
        <v>6219</v>
      </c>
      <c r="C4752" s="70" t="s">
        <v>6220</v>
      </c>
      <c r="D4752" s="71">
        <v>2.65</v>
      </c>
      <c r="E4752" s="71">
        <v>63.3116883</v>
      </c>
    </row>
    <row r="4753" spans="1:5" x14ac:dyDescent="0.2">
      <c r="A4753" s="70" t="s">
        <v>6220</v>
      </c>
      <c r="B4753" s="70" t="s">
        <v>6219</v>
      </c>
      <c r="C4753" s="70" t="s">
        <v>6220</v>
      </c>
      <c r="D4753" s="71">
        <v>2.65</v>
      </c>
      <c r="E4753" s="71">
        <v>54.347826099999999</v>
      </c>
    </row>
    <row r="4754" spans="1:5" x14ac:dyDescent="0.2">
      <c r="A4754" s="70" t="s">
        <v>6220</v>
      </c>
      <c r="B4754" s="70" t="s">
        <v>6219</v>
      </c>
      <c r="C4754" s="70" t="s">
        <v>6220</v>
      </c>
      <c r="D4754" s="71">
        <v>2.65</v>
      </c>
      <c r="E4754" s="71">
        <v>51.433121</v>
      </c>
    </row>
    <row r="4755" spans="1:5" x14ac:dyDescent="0.2">
      <c r="A4755" s="70" t="s">
        <v>6222</v>
      </c>
      <c r="B4755" s="70" t="s">
        <v>6221</v>
      </c>
      <c r="C4755" s="70" t="s">
        <v>6222</v>
      </c>
      <c r="D4755" s="71">
        <v>1.0760000000000001</v>
      </c>
      <c r="E4755" s="71">
        <v>34.433962299999997</v>
      </c>
    </row>
    <row r="4756" spans="1:5" x14ac:dyDescent="0.2">
      <c r="A4756" s="70" t="s">
        <v>6230</v>
      </c>
      <c r="B4756" s="70" t="s">
        <v>6229</v>
      </c>
      <c r="C4756" s="70" t="s">
        <v>6230</v>
      </c>
      <c r="D4756" s="71">
        <v>0.28999999999999998</v>
      </c>
      <c r="E4756" s="71">
        <v>32.222222199999997</v>
      </c>
    </row>
    <row r="4757" spans="1:5" x14ac:dyDescent="0.2">
      <c r="A4757" s="70" t="s">
        <v>6230</v>
      </c>
      <c r="B4757" s="70" t="s">
        <v>6229</v>
      </c>
      <c r="C4757" s="70" t="s">
        <v>6230</v>
      </c>
      <c r="D4757" s="71">
        <v>0.28999999999999998</v>
      </c>
      <c r="E4757" s="71">
        <v>10</v>
      </c>
    </row>
    <row r="4758" spans="1:5" x14ac:dyDescent="0.2">
      <c r="A4758" s="70" t="s">
        <v>6228</v>
      </c>
      <c r="B4758" s="70" t="s">
        <v>6227</v>
      </c>
      <c r="C4758" s="70" t="s">
        <v>6228</v>
      </c>
      <c r="D4758" s="71">
        <v>1.06</v>
      </c>
      <c r="E4758" s="71">
        <v>69.290123500000007</v>
      </c>
    </row>
    <row r="4759" spans="1:5" x14ac:dyDescent="0.2">
      <c r="A4759" s="70" t="s">
        <v>6228</v>
      </c>
      <c r="B4759" s="70" t="s">
        <v>6227</v>
      </c>
      <c r="C4759" s="70" t="s">
        <v>6228</v>
      </c>
      <c r="D4759" s="71">
        <v>1.06</v>
      </c>
      <c r="E4759" s="71">
        <v>44.038461499999997</v>
      </c>
    </row>
    <row r="4760" spans="1:5" x14ac:dyDescent="0.2">
      <c r="A4760" s="70" t="s">
        <v>6224</v>
      </c>
      <c r="B4760" s="70" t="s">
        <v>6223</v>
      </c>
      <c r="C4760" s="70" t="s">
        <v>6224</v>
      </c>
      <c r="D4760" s="71">
        <v>0.67700000000000005</v>
      </c>
      <c r="E4760" s="71">
        <v>37.5</v>
      </c>
    </row>
    <row r="4761" spans="1:5" x14ac:dyDescent="0.2">
      <c r="A4761" s="70" t="s">
        <v>6226</v>
      </c>
      <c r="B4761" s="70" t="s">
        <v>6225</v>
      </c>
      <c r="C4761" s="70" t="s">
        <v>6226</v>
      </c>
      <c r="D4761" s="71">
        <v>0.55600000000000005</v>
      </c>
      <c r="E4761" s="71">
        <v>26.388888900000001</v>
      </c>
    </row>
    <row r="4762" spans="1:5" x14ac:dyDescent="0.2">
      <c r="A4762" s="70" t="s">
        <v>6226</v>
      </c>
      <c r="B4762" s="70" t="s">
        <v>6225</v>
      </c>
      <c r="C4762" s="70" t="s">
        <v>6226</v>
      </c>
      <c r="D4762" s="71">
        <v>0.55600000000000005</v>
      </c>
      <c r="E4762" s="71">
        <v>11.3461538</v>
      </c>
    </row>
    <row r="4763" spans="1:5" x14ac:dyDescent="0.2">
      <c r="A4763" s="70" t="s">
        <v>6232</v>
      </c>
      <c r="B4763" s="70" t="s">
        <v>6231</v>
      </c>
      <c r="C4763" s="70" t="s">
        <v>6232</v>
      </c>
      <c r="D4763" s="71">
        <v>2.3919999999999999</v>
      </c>
      <c r="E4763" s="71">
        <v>57.317073200000003</v>
      </c>
    </row>
    <row r="4764" spans="1:5" x14ac:dyDescent="0.2">
      <c r="A4764" s="70" t="s">
        <v>6232</v>
      </c>
      <c r="B4764" s="70" t="s">
        <v>6231</v>
      </c>
      <c r="C4764" s="70" t="s">
        <v>6232</v>
      </c>
      <c r="D4764" s="71">
        <v>2.3919999999999999</v>
      </c>
      <c r="E4764" s="71">
        <v>25.384615400000001</v>
      </c>
    </row>
    <row r="4765" spans="1:5" x14ac:dyDescent="0.2">
      <c r="A4765" s="70" t="s">
        <v>6234</v>
      </c>
      <c r="B4765" s="70" t="s">
        <v>6233</v>
      </c>
      <c r="C4765" s="70" t="s">
        <v>6234</v>
      </c>
      <c r="D4765" s="71">
        <v>0.78500000000000003</v>
      </c>
      <c r="E4765" s="71">
        <v>11.9426752</v>
      </c>
    </row>
    <row r="4766" spans="1:5" x14ac:dyDescent="0.2">
      <c r="A4766" s="70" t="s">
        <v>6234</v>
      </c>
      <c r="B4766" s="70" t="s">
        <v>6233</v>
      </c>
      <c r="C4766" s="70" t="s">
        <v>6234</v>
      </c>
      <c r="D4766" s="71">
        <v>0.78500000000000003</v>
      </c>
      <c r="E4766" s="71">
        <v>2.4271845000000001</v>
      </c>
    </row>
    <row r="4767" spans="1:5" x14ac:dyDescent="0.2">
      <c r="A4767" s="70" t="s">
        <v>6244</v>
      </c>
      <c r="B4767" s="70" t="s">
        <v>6243</v>
      </c>
      <c r="C4767" s="70" t="s">
        <v>6244</v>
      </c>
      <c r="D4767" s="71">
        <v>2.6920000000000002</v>
      </c>
      <c r="E4767" s="71">
        <v>32.386363600000003</v>
      </c>
    </row>
    <row r="4768" spans="1:5" x14ac:dyDescent="0.2">
      <c r="A4768" s="70" t="s">
        <v>6240</v>
      </c>
      <c r="B4768" s="70" t="s">
        <v>6239</v>
      </c>
      <c r="C4768" s="70" t="s">
        <v>6240</v>
      </c>
      <c r="D4768" s="71">
        <v>3.57</v>
      </c>
      <c r="E4768" s="71">
        <v>58.5227273</v>
      </c>
    </row>
    <row r="4769" spans="1:5" x14ac:dyDescent="0.2">
      <c r="A4769" s="70" t="s">
        <v>23862</v>
      </c>
      <c r="B4769" s="70" t="s">
        <v>23863</v>
      </c>
      <c r="C4769" s="70" t="s">
        <v>23862</v>
      </c>
      <c r="D4769" s="71">
        <v>2.4929999999999999</v>
      </c>
      <c r="E4769" s="71">
        <v>28.9772727</v>
      </c>
    </row>
    <row r="4770" spans="1:5" x14ac:dyDescent="0.2">
      <c r="A4770" s="70" t="s">
        <v>6236</v>
      </c>
      <c r="B4770" s="70" t="s">
        <v>6235</v>
      </c>
      <c r="C4770" s="70" t="s">
        <v>6236</v>
      </c>
      <c r="D4770" s="71">
        <v>2.7509999999999999</v>
      </c>
      <c r="E4770" s="71">
        <v>35.795454499999998</v>
      </c>
    </row>
    <row r="4771" spans="1:5" x14ac:dyDescent="0.2">
      <c r="A4771" s="70" t="s">
        <v>6238</v>
      </c>
      <c r="B4771" s="70" t="s">
        <v>6237</v>
      </c>
      <c r="C4771" s="70" t="s">
        <v>6238</v>
      </c>
      <c r="D4771" s="71">
        <v>4.774</v>
      </c>
      <c r="E4771" s="71">
        <v>94.523809499999999</v>
      </c>
    </row>
    <row r="4772" spans="1:5" x14ac:dyDescent="0.2">
      <c r="A4772" s="70" t="s">
        <v>6238</v>
      </c>
      <c r="B4772" s="70" t="s">
        <v>6237</v>
      </c>
      <c r="C4772" s="70" t="s">
        <v>6238</v>
      </c>
      <c r="D4772" s="71">
        <v>4.774</v>
      </c>
      <c r="E4772" s="71">
        <v>76.704545499999995</v>
      </c>
    </row>
    <row r="4773" spans="1:5" x14ac:dyDescent="0.2">
      <c r="A4773" s="70" t="s">
        <v>6242</v>
      </c>
      <c r="B4773" s="70" t="s">
        <v>6241</v>
      </c>
      <c r="C4773" s="70" t="s">
        <v>6242</v>
      </c>
      <c r="D4773" s="71">
        <v>2.1669999999999998</v>
      </c>
      <c r="E4773" s="71">
        <v>60.714285699999998</v>
      </c>
    </row>
    <row r="4774" spans="1:5" x14ac:dyDescent="0.2">
      <c r="A4774" s="70" t="s">
        <v>6242</v>
      </c>
      <c r="B4774" s="70" t="s">
        <v>6241</v>
      </c>
      <c r="C4774" s="70" t="s">
        <v>6242</v>
      </c>
      <c r="D4774" s="71">
        <v>2.1669999999999998</v>
      </c>
      <c r="E4774" s="71">
        <v>22.159090899999999</v>
      </c>
    </row>
    <row r="4775" spans="1:5" x14ac:dyDescent="0.2">
      <c r="A4775" s="70" t="s">
        <v>23864</v>
      </c>
      <c r="B4775" s="70" t="s">
        <v>23865</v>
      </c>
      <c r="C4775" s="70" t="s">
        <v>23864</v>
      </c>
      <c r="D4775" s="71">
        <v>5.3819999999999997</v>
      </c>
      <c r="E4775" s="71">
        <v>87.222222200000004</v>
      </c>
    </row>
    <row r="4776" spans="1:5" x14ac:dyDescent="0.2">
      <c r="A4776" s="70" t="s">
        <v>6246</v>
      </c>
      <c r="B4776" s="70" t="s">
        <v>6245</v>
      </c>
      <c r="C4776" s="70" t="s">
        <v>6246</v>
      </c>
      <c r="D4776" s="71">
        <v>1.736</v>
      </c>
      <c r="E4776" s="71">
        <v>36.2385321</v>
      </c>
    </row>
    <row r="4777" spans="1:5" x14ac:dyDescent="0.2">
      <c r="A4777" s="70" t="s">
        <v>6246</v>
      </c>
      <c r="B4777" s="70" t="s">
        <v>6245</v>
      </c>
      <c r="C4777" s="70" t="s">
        <v>6246</v>
      </c>
      <c r="D4777" s="71">
        <v>1.736</v>
      </c>
      <c r="E4777" s="71">
        <v>31.089743599999998</v>
      </c>
    </row>
    <row r="4778" spans="1:5" x14ac:dyDescent="0.2">
      <c r="A4778" s="70" t="s">
        <v>23866</v>
      </c>
      <c r="B4778" s="70" t="s">
        <v>23867</v>
      </c>
      <c r="C4778" s="70" t="s">
        <v>23866</v>
      </c>
      <c r="D4778" s="71">
        <v>4.476</v>
      </c>
      <c r="E4778" s="71">
        <v>91.847826100000006</v>
      </c>
    </row>
    <row r="4779" spans="1:5" x14ac:dyDescent="0.2">
      <c r="A4779" s="70" t="s">
        <v>6248</v>
      </c>
      <c r="B4779" s="70" t="s">
        <v>6247</v>
      </c>
      <c r="C4779" s="70" t="s">
        <v>6248</v>
      </c>
      <c r="D4779" s="71">
        <v>0.59199999999999997</v>
      </c>
      <c r="E4779" s="71">
        <v>32.887700500000001</v>
      </c>
    </row>
    <row r="4780" spans="1:5" x14ac:dyDescent="0.2">
      <c r="A4780" s="70" t="s">
        <v>6250</v>
      </c>
      <c r="B4780" s="70" t="s">
        <v>6249</v>
      </c>
      <c r="C4780" s="70" t="s">
        <v>6250</v>
      </c>
      <c r="D4780" s="71">
        <v>2.871</v>
      </c>
      <c r="E4780" s="71">
        <v>61.8421053</v>
      </c>
    </row>
    <row r="4781" spans="1:5" x14ac:dyDescent="0.2">
      <c r="A4781" s="70" t="s">
        <v>23868</v>
      </c>
      <c r="B4781" s="70" t="s">
        <v>23869</v>
      </c>
      <c r="C4781" s="70" t="s">
        <v>23868</v>
      </c>
      <c r="D4781" s="71">
        <v>0.29699999999999999</v>
      </c>
      <c r="E4781" s="71">
        <v>22.5</v>
      </c>
    </row>
    <row r="4782" spans="1:5" x14ac:dyDescent="0.2">
      <c r="A4782" s="70" t="s">
        <v>23868</v>
      </c>
      <c r="B4782" s="70" t="s">
        <v>23869</v>
      </c>
      <c r="C4782" s="70" t="s">
        <v>23868</v>
      </c>
      <c r="D4782" s="71">
        <v>0.29699999999999999</v>
      </c>
      <c r="E4782" s="71">
        <v>6.8421053000000001</v>
      </c>
    </row>
    <row r="4783" spans="1:5" x14ac:dyDescent="0.2">
      <c r="A4783" s="70" t="s">
        <v>6252</v>
      </c>
      <c r="B4783" s="70" t="s">
        <v>6251</v>
      </c>
      <c r="C4783" s="70" t="s">
        <v>6252</v>
      </c>
      <c r="D4783" s="71">
        <v>0.58899999999999997</v>
      </c>
      <c r="E4783" s="71">
        <v>64.5</v>
      </c>
    </row>
    <row r="4784" spans="1:5" x14ac:dyDescent="0.2">
      <c r="A4784" s="70" t="s">
        <v>6267</v>
      </c>
      <c r="B4784" s="70" t="s">
        <v>6266</v>
      </c>
      <c r="C4784" s="70" t="s">
        <v>6267</v>
      </c>
      <c r="D4784" s="71">
        <v>1.8520000000000001</v>
      </c>
      <c r="E4784" s="71">
        <v>82.394366199999993</v>
      </c>
    </row>
    <row r="4785" spans="1:5" x14ac:dyDescent="0.2">
      <c r="A4785" s="70" t="s">
        <v>6267</v>
      </c>
      <c r="B4785" s="70" t="s">
        <v>6266</v>
      </c>
      <c r="C4785" s="70" t="s">
        <v>6267</v>
      </c>
      <c r="D4785" s="71">
        <v>1.8520000000000001</v>
      </c>
      <c r="E4785" s="71">
        <v>70.833333300000007</v>
      </c>
    </row>
    <row r="4786" spans="1:5" x14ac:dyDescent="0.2">
      <c r="A4786" s="70" t="s">
        <v>6263</v>
      </c>
      <c r="B4786" s="70" t="s">
        <v>6262</v>
      </c>
      <c r="C4786" s="70" t="s">
        <v>6263</v>
      </c>
      <c r="D4786" s="71">
        <v>2.056</v>
      </c>
      <c r="E4786" s="71">
        <v>72.794117600000007</v>
      </c>
    </row>
    <row r="4787" spans="1:5" x14ac:dyDescent="0.2">
      <c r="A4787" s="70" t="s">
        <v>6263</v>
      </c>
      <c r="B4787" s="70" t="s">
        <v>6262</v>
      </c>
      <c r="C4787" s="70" t="s">
        <v>6263</v>
      </c>
      <c r="D4787" s="71">
        <v>2.056</v>
      </c>
      <c r="E4787" s="71">
        <v>58.045977000000001</v>
      </c>
    </row>
    <row r="4788" spans="1:5" x14ac:dyDescent="0.2">
      <c r="A4788" s="70" t="s">
        <v>6263</v>
      </c>
      <c r="B4788" s="70" t="s">
        <v>6262</v>
      </c>
      <c r="C4788" s="70" t="s">
        <v>6263</v>
      </c>
      <c r="D4788" s="71">
        <v>2.056</v>
      </c>
      <c r="E4788" s="71">
        <v>50</v>
      </c>
    </row>
    <row r="4789" spans="1:5" x14ac:dyDescent="0.2">
      <c r="A4789" s="70" t="s">
        <v>6263</v>
      </c>
      <c r="B4789" s="70" t="s">
        <v>6262</v>
      </c>
      <c r="C4789" s="70" t="s">
        <v>6263</v>
      </c>
      <c r="D4789" s="71">
        <v>2.056</v>
      </c>
      <c r="E4789" s="71">
        <v>48.529411799999998</v>
      </c>
    </row>
    <row r="4790" spans="1:5" x14ac:dyDescent="0.2">
      <c r="A4790" s="70" t="s">
        <v>6265</v>
      </c>
      <c r="B4790" s="70" t="s">
        <v>6264</v>
      </c>
      <c r="C4790" s="70" t="s">
        <v>6265</v>
      </c>
      <c r="D4790" s="71">
        <v>2.222</v>
      </c>
      <c r="E4790" s="71">
        <v>77.205882399999993</v>
      </c>
    </row>
    <row r="4791" spans="1:5" x14ac:dyDescent="0.2">
      <c r="A4791" s="70" t="s">
        <v>6269</v>
      </c>
      <c r="B4791" s="70" t="s">
        <v>6268</v>
      </c>
      <c r="C4791" s="70" t="s">
        <v>6269</v>
      </c>
      <c r="D4791" s="71">
        <v>0.97699999999999998</v>
      </c>
      <c r="E4791" s="71">
        <v>11.658031100000001</v>
      </c>
    </row>
    <row r="4792" spans="1:5" x14ac:dyDescent="0.2">
      <c r="A4792" s="70" t="s">
        <v>6271</v>
      </c>
      <c r="B4792" s="70" t="s">
        <v>6270</v>
      </c>
      <c r="C4792" s="70" t="s">
        <v>6271</v>
      </c>
      <c r="D4792" s="71">
        <v>1</v>
      </c>
      <c r="E4792" s="71">
        <v>13.8235294</v>
      </c>
    </row>
    <row r="4793" spans="1:5" x14ac:dyDescent="0.2">
      <c r="A4793" s="70" t="s">
        <v>6271</v>
      </c>
      <c r="B4793" s="70" t="s">
        <v>6270</v>
      </c>
      <c r="C4793" s="70" t="s">
        <v>6271</v>
      </c>
      <c r="D4793" s="71">
        <v>1</v>
      </c>
      <c r="E4793" s="71">
        <v>12.6106195</v>
      </c>
    </row>
    <row r="4794" spans="1:5" x14ac:dyDescent="0.2">
      <c r="A4794" s="70" t="s">
        <v>6271</v>
      </c>
      <c r="B4794" s="70" t="s">
        <v>6270</v>
      </c>
      <c r="C4794" s="70" t="s">
        <v>6271</v>
      </c>
      <c r="D4794" s="71">
        <v>1</v>
      </c>
      <c r="E4794" s="71">
        <v>7.7235772000000003</v>
      </c>
    </row>
    <row r="4795" spans="1:5" x14ac:dyDescent="0.2">
      <c r="A4795" s="70" t="s">
        <v>6273</v>
      </c>
      <c r="B4795" s="70" t="s">
        <v>6272</v>
      </c>
      <c r="C4795" s="70" t="s">
        <v>6273</v>
      </c>
      <c r="D4795" s="71">
        <v>1.9370000000000001</v>
      </c>
      <c r="E4795" s="71">
        <v>74.537036999999998</v>
      </c>
    </row>
    <row r="4796" spans="1:5" x14ac:dyDescent="0.2">
      <c r="A4796" s="70" t="s">
        <v>6273</v>
      </c>
      <c r="B4796" s="70" t="s">
        <v>6272</v>
      </c>
      <c r="C4796" s="70" t="s">
        <v>6273</v>
      </c>
      <c r="D4796" s="71">
        <v>1.9370000000000001</v>
      </c>
      <c r="E4796" s="71">
        <v>37.804878000000002</v>
      </c>
    </row>
    <row r="4797" spans="1:5" x14ac:dyDescent="0.2">
      <c r="A4797" s="70" t="s">
        <v>6275</v>
      </c>
      <c r="B4797" s="70" t="s">
        <v>6274</v>
      </c>
      <c r="C4797" s="70" t="s">
        <v>6275</v>
      </c>
      <c r="D4797" s="71">
        <v>1.4750000000000001</v>
      </c>
      <c r="E4797" s="71">
        <v>44.021739099999998</v>
      </c>
    </row>
    <row r="4798" spans="1:5" x14ac:dyDescent="0.2">
      <c r="A4798" s="70" t="s">
        <v>6281</v>
      </c>
      <c r="B4798" s="70" t="s">
        <v>6280</v>
      </c>
      <c r="C4798" s="70" t="s">
        <v>6281</v>
      </c>
      <c r="D4798" s="71">
        <v>1.39</v>
      </c>
      <c r="E4798" s="71">
        <v>53</v>
      </c>
    </row>
    <row r="4799" spans="1:5" x14ac:dyDescent="0.2">
      <c r="A4799" s="70" t="s">
        <v>6281</v>
      </c>
      <c r="B4799" s="70" t="s">
        <v>6280</v>
      </c>
      <c r="C4799" s="70" t="s">
        <v>6281</v>
      </c>
      <c r="D4799" s="71">
        <v>1.39</v>
      </c>
      <c r="E4799" s="71">
        <v>50.362318799999997</v>
      </c>
    </row>
    <row r="4800" spans="1:5" x14ac:dyDescent="0.2">
      <c r="A4800" s="70" t="s">
        <v>6281</v>
      </c>
      <c r="B4800" s="70" t="s">
        <v>6280</v>
      </c>
      <c r="C4800" s="70" t="s">
        <v>6281</v>
      </c>
      <c r="D4800" s="71">
        <v>1.39</v>
      </c>
      <c r="E4800" s="71">
        <v>40.760869599999999</v>
      </c>
    </row>
    <row r="4801" spans="1:5" x14ac:dyDescent="0.2">
      <c r="A4801" s="70" t="s">
        <v>6277</v>
      </c>
      <c r="B4801" s="70" t="s">
        <v>6276</v>
      </c>
      <c r="C4801" s="70" t="s">
        <v>6277</v>
      </c>
      <c r="D4801" s="71">
        <v>1.38</v>
      </c>
      <c r="E4801" s="71">
        <v>38.586956499999999</v>
      </c>
    </row>
    <row r="4802" spans="1:5" x14ac:dyDescent="0.2">
      <c r="A4802" s="70" t="s">
        <v>6279</v>
      </c>
      <c r="B4802" s="70" t="s">
        <v>6278</v>
      </c>
      <c r="C4802" s="70" t="s">
        <v>6279</v>
      </c>
      <c r="D4802" s="71">
        <v>1.6120000000000001</v>
      </c>
      <c r="E4802" s="71">
        <v>44.1666667</v>
      </c>
    </row>
    <row r="4803" spans="1:5" x14ac:dyDescent="0.2">
      <c r="A4803" s="70" t="s">
        <v>6279</v>
      </c>
      <c r="B4803" s="70" t="s">
        <v>6278</v>
      </c>
      <c r="C4803" s="70" t="s">
        <v>6279</v>
      </c>
      <c r="D4803" s="71">
        <v>1.6120000000000001</v>
      </c>
      <c r="E4803" s="71">
        <v>32.758620700000002</v>
      </c>
    </row>
    <row r="4804" spans="1:5" x14ac:dyDescent="0.2">
      <c r="A4804" s="70" t="s">
        <v>6283</v>
      </c>
      <c r="B4804" s="70" t="s">
        <v>6282</v>
      </c>
      <c r="C4804" s="70" t="s">
        <v>6283</v>
      </c>
      <c r="D4804" s="71">
        <v>1.4830000000000001</v>
      </c>
      <c r="E4804" s="71">
        <v>45.108695699999998</v>
      </c>
    </row>
    <row r="4805" spans="1:5" x14ac:dyDescent="0.2">
      <c r="A4805" s="70" t="s">
        <v>6285</v>
      </c>
      <c r="B4805" s="70" t="s">
        <v>6284</v>
      </c>
      <c r="C4805" s="70" t="s">
        <v>6285</v>
      </c>
      <c r="D4805" s="71">
        <v>1.7290000000000001</v>
      </c>
      <c r="E4805" s="71">
        <v>55.703422099999997</v>
      </c>
    </row>
    <row r="4806" spans="1:5" x14ac:dyDescent="0.2">
      <c r="A4806" s="70" t="s">
        <v>6287</v>
      </c>
      <c r="B4806" s="70" t="s">
        <v>6286</v>
      </c>
      <c r="C4806" s="70" t="s">
        <v>6287</v>
      </c>
      <c r="D4806" s="71">
        <v>2.1739999999999999</v>
      </c>
      <c r="E4806" s="71">
        <v>32.2463768</v>
      </c>
    </row>
    <row r="4807" spans="1:5" x14ac:dyDescent="0.2">
      <c r="A4807" s="70" t="s">
        <v>6291</v>
      </c>
      <c r="B4807" s="70" t="s">
        <v>6290</v>
      </c>
      <c r="C4807" s="70" t="s">
        <v>6291</v>
      </c>
      <c r="D4807" s="71">
        <v>0.621</v>
      </c>
      <c r="E4807" s="71">
        <v>31.018518499999999</v>
      </c>
    </row>
    <row r="4808" spans="1:5" x14ac:dyDescent="0.2">
      <c r="A4808" s="70" t="s">
        <v>6291</v>
      </c>
      <c r="B4808" s="70" t="s">
        <v>6290</v>
      </c>
      <c r="C4808" s="70" t="s">
        <v>6291</v>
      </c>
      <c r="D4808" s="71">
        <v>0.621</v>
      </c>
      <c r="E4808" s="71">
        <v>10.6481481</v>
      </c>
    </row>
    <row r="4809" spans="1:5" x14ac:dyDescent="0.2">
      <c r="A4809" s="70" t="s">
        <v>6293</v>
      </c>
      <c r="B4809" s="70" t="s">
        <v>6292</v>
      </c>
      <c r="C4809" s="70" t="s">
        <v>6293</v>
      </c>
      <c r="D4809" s="71">
        <v>1.3380000000000001</v>
      </c>
      <c r="E4809" s="71">
        <v>80.401234599999995</v>
      </c>
    </row>
    <row r="4810" spans="1:5" x14ac:dyDescent="0.2">
      <c r="A4810" s="70" t="s">
        <v>6293</v>
      </c>
      <c r="B4810" s="70" t="s">
        <v>6292</v>
      </c>
      <c r="C4810" s="70" t="s">
        <v>6293</v>
      </c>
      <c r="D4810" s="71">
        <v>1.3380000000000001</v>
      </c>
      <c r="E4810" s="71">
        <v>60.192307700000001</v>
      </c>
    </row>
    <row r="4811" spans="1:5" x14ac:dyDescent="0.2">
      <c r="A4811" s="70" t="s">
        <v>6295</v>
      </c>
      <c r="B4811" s="70" t="s">
        <v>6294</v>
      </c>
      <c r="C4811" s="70" t="s">
        <v>6295</v>
      </c>
      <c r="D4811" s="71">
        <v>1.27</v>
      </c>
      <c r="E4811" s="71">
        <v>55.961538500000003</v>
      </c>
    </row>
    <row r="4812" spans="1:5" x14ac:dyDescent="0.2">
      <c r="A4812" s="70" t="s">
        <v>6297</v>
      </c>
      <c r="B4812" s="70" t="s">
        <v>6296</v>
      </c>
      <c r="C4812" s="70" t="s">
        <v>6297</v>
      </c>
      <c r="D4812" s="71">
        <v>1.2330000000000001</v>
      </c>
      <c r="E4812" s="71">
        <v>53.653846199999997</v>
      </c>
    </row>
    <row r="4813" spans="1:5" x14ac:dyDescent="0.2">
      <c r="A4813" s="70" t="s">
        <v>6289</v>
      </c>
      <c r="B4813" s="70" t="s">
        <v>6288</v>
      </c>
      <c r="C4813" s="70" t="s">
        <v>6289</v>
      </c>
      <c r="D4813" s="71">
        <v>1.0409999999999999</v>
      </c>
      <c r="E4813" s="71">
        <v>42.5</v>
      </c>
    </row>
    <row r="4814" spans="1:5" x14ac:dyDescent="0.2">
      <c r="A4814" s="70" t="s">
        <v>6299</v>
      </c>
      <c r="B4814" s="70" t="s">
        <v>6298</v>
      </c>
      <c r="C4814" s="70" t="s">
        <v>6299</v>
      </c>
      <c r="D4814" s="71">
        <v>0.87</v>
      </c>
      <c r="E4814" s="71">
        <v>27.4647887</v>
      </c>
    </row>
    <row r="4815" spans="1:5" x14ac:dyDescent="0.2">
      <c r="A4815" s="70" t="s">
        <v>6299</v>
      </c>
      <c r="B4815" s="70" t="s">
        <v>6298</v>
      </c>
      <c r="C4815" s="70" t="s">
        <v>6299</v>
      </c>
      <c r="D4815" s="71">
        <v>0.87</v>
      </c>
      <c r="E4815" s="71">
        <v>19.339622599999998</v>
      </c>
    </row>
    <row r="4816" spans="1:5" x14ac:dyDescent="0.2">
      <c r="A4816" s="70" t="s">
        <v>6301</v>
      </c>
      <c r="B4816" s="70" t="s">
        <v>6300</v>
      </c>
      <c r="C4816" s="70" t="s">
        <v>6301</v>
      </c>
      <c r="D4816" s="71">
        <v>0.93200000000000005</v>
      </c>
      <c r="E4816" s="71">
        <v>34.807692299999999</v>
      </c>
    </row>
    <row r="4817" spans="1:5" x14ac:dyDescent="0.2">
      <c r="A4817" s="70" t="s">
        <v>6301</v>
      </c>
      <c r="B4817" s="70" t="s">
        <v>6300</v>
      </c>
      <c r="C4817" s="70" t="s">
        <v>6301</v>
      </c>
      <c r="D4817" s="71">
        <v>0.93200000000000005</v>
      </c>
      <c r="E4817" s="71">
        <v>13.855421700000001</v>
      </c>
    </row>
    <row r="4818" spans="1:5" x14ac:dyDescent="0.2">
      <c r="A4818" s="70" t="s">
        <v>6301</v>
      </c>
      <c r="B4818" s="70" t="s">
        <v>6300</v>
      </c>
      <c r="C4818" s="70" t="s">
        <v>6301</v>
      </c>
      <c r="D4818" s="71">
        <v>0.93200000000000005</v>
      </c>
      <c r="E4818" s="71">
        <v>11.9047619</v>
      </c>
    </row>
    <row r="4819" spans="1:5" x14ac:dyDescent="0.2">
      <c r="A4819" s="70" t="s">
        <v>6303</v>
      </c>
      <c r="B4819" s="70" t="s">
        <v>6302</v>
      </c>
      <c r="C4819" s="70" t="s">
        <v>6303</v>
      </c>
      <c r="D4819" s="71">
        <v>0.77</v>
      </c>
      <c r="E4819" s="71">
        <v>48.302469100000003</v>
      </c>
    </row>
    <row r="4820" spans="1:5" x14ac:dyDescent="0.2">
      <c r="A4820" s="70" t="s">
        <v>6305</v>
      </c>
      <c r="B4820" s="70" t="s">
        <v>6304</v>
      </c>
      <c r="C4820" s="70" t="s">
        <v>6305</v>
      </c>
      <c r="D4820" s="71">
        <v>0.442</v>
      </c>
      <c r="E4820" s="71">
        <v>10.6481481</v>
      </c>
    </row>
    <row r="4821" spans="1:5" x14ac:dyDescent="0.2">
      <c r="A4821" s="70" t="s">
        <v>6305</v>
      </c>
      <c r="B4821" s="70" t="s">
        <v>6304</v>
      </c>
      <c r="C4821" s="70" t="s">
        <v>6305</v>
      </c>
      <c r="D4821" s="71">
        <v>0.442</v>
      </c>
      <c r="E4821" s="71">
        <v>4.1666667000000004</v>
      </c>
    </row>
    <row r="4822" spans="1:5" x14ac:dyDescent="0.2">
      <c r="A4822" s="70" t="s">
        <v>6305</v>
      </c>
      <c r="B4822" s="70" t="s">
        <v>6304</v>
      </c>
      <c r="C4822" s="70" t="s">
        <v>6305</v>
      </c>
      <c r="D4822" s="71">
        <v>0.442</v>
      </c>
      <c r="E4822" s="71">
        <v>4.0384615000000004</v>
      </c>
    </row>
    <row r="4823" spans="1:5" x14ac:dyDescent="0.2">
      <c r="A4823" s="70" t="s">
        <v>6307</v>
      </c>
      <c r="B4823" s="70" t="s">
        <v>6306</v>
      </c>
      <c r="C4823" s="70" t="s">
        <v>6307</v>
      </c>
      <c r="D4823" s="71">
        <v>0.82399999999999995</v>
      </c>
      <c r="E4823" s="71">
        <v>28.269230799999999</v>
      </c>
    </row>
    <row r="4824" spans="1:5" x14ac:dyDescent="0.2">
      <c r="A4824" s="70" t="s">
        <v>6307</v>
      </c>
      <c r="B4824" s="70" t="s">
        <v>6306</v>
      </c>
      <c r="C4824" s="70" t="s">
        <v>6307</v>
      </c>
      <c r="D4824" s="71">
        <v>0.82399999999999995</v>
      </c>
      <c r="E4824" s="71">
        <v>10.240963900000001</v>
      </c>
    </row>
    <row r="4825" spans="1:5" x14ac:dyDescent="0.2">
      <c r="A4825" s="70" t="s">
        <v>6309</v>
      </c>
      <c r="B4825" s="70" t="s">
        <v>6308</v>
      </c>
      <c r="C4825" s="70" t="s">
        <v>6309</v>
      </c>
      <c r="D4825" s="71">
        <v>0.755</v>
      </c>
      <c r="E4825" s="71">
        <v>47.067901200000001</v>
      </c>
    </row>
    <row r="4826" spans="1:5" x14ac:dyDescent="0.2">
      <c r="A4826" s="70" t="s">
        <v>6259</v>
      </c>
      <c r="B4826" s="70" t="s">
        <v>6258</v>
      </c>
      <c r="C4826" s="70" t="s">
        <v>6259</v>
      </c>
      <c r="D4826" s="71">
        <v>2.738</v>
      </c>
      <c r="E4826" s="71">
        <v>67.307692299999999</v>
      </c>
    </row>
    <row r="4827" spans="1:5" x14ac:dyDescent="0.2">
      <c r="A4827" s="70" t="s">
        <v>6259</v>
      </c>
      <c r="B4827" s="70" t="s">
        <v>6258</v>
      </c>
      <c r="C4827" s="70" t="s">
        <v>6259</v>
      </c>
      <c r="D4827" s="71">
        <v>2.738</v>
      </c>
      <c r="E4827" s="71">
        <v>53.525641</v>
      </c>
    </row>
    <row r="4828" spans="1:5" x14ac:dyDescent="0.2">
      <c r="A4828" s="70" t="s">
        <v>6259</v>
      </c>
      <c r="B4828" s="70" t="s">
        <v>6258</v>
      </c>
      <c r="C4828" s="70" t="s">
        <v>6259</v>
      </c>
      <c r="D4828" s="71">
        <v>2.738</v>
      </c>
      <c r="E4828" s="71">
        <v>46.610169499999998</v>
      </c>
    </row>
    <row r="4829" spans="1:5" x14ac:dyDescent="0.2">
      <c r="A4829" s="70" t="s">
        <v>6259</v>
      </c>
      <c r="B4829" s="70" t="s">
        <v>6258</v>
      </c>
      <c r="C4829" s="70" t="s">
        <v>6259</v>
      </c>
      <c r="D4829" s="71">
        <v>2.738</v>
      </c>
      <c r="E4829" s="71">
        <v>45.289855099999997</v>
      </c>
    </row>
    <row r="4830" spans="1:5" x14ac:dyDescent="0.2">
      <c r="A4830" s="70" t="s">
        <v>6261</v>
      </c>
      <c r="B4830" s="70" t="s">
        <v>6260</v>
      </c>
      <c r="C4830" s="70" t="s">
        <v>6261</v>
      </c>
      <c r="D4830" s="71">
        <v>4.6509999999999998</v>
      </c>
      <c r="E4830" s="71">
        <v>86.538461499999997</v>
      </c>
    </row>
    <row r="4831" spans="1:5" x14ac:dyDescent="0.2">
      <c r="A4831" s="70" t="s">
        <v>6261</v>
      </c>
      <c r="B4831" s="70" t="s">
        <v>6260</v>
      </c>
      <c r="C4831" s="70" t="s">
        <v>6261</v>
      </c>
      <c r="D4831" s="71">
        <v>4.6509999999999998</v>
      </c>
      <c r="E4831" s="71">
        <v>67.948717900000005</v>
      </c>
    </row>
    <row r="4832" spans="1:5" x14ac:dyDescent="0.2">
      <c r="A4832" s="70" t="s">
        <v>6254</v>
      </c>
      <c r="B4832" s="70" t="s">
        <v>6253</v>
      </c>
      <c r="C4832" s="70" t="s">
        <v>6254</v>
      </c>
      <c r="D4832" s="71">
        <v>1.3680000000000001</v>
      </c>
      <c r="E4832" s="71">
        <v>62.323943700000001</v>
      </c>
    </row>
    <row r="4833" spans="1:5" x14ac:dyDescent="0.2">
      <c r="A4833" s="70" t="s">
        <v>6254</v>
      </c>
      <c r="B4833" s="70" t="s">
        <v>6253</v>
      </c>
      <c r="C4833" s="70" t="s">
        <v>6254</v>
      </c>
      <c r="D4833" s="71">
        <v>1.3680000000000001</v>
      </c>
      <c r="E4833" s="71">
        <v>44.339622599999998</v>
      </c>
    </row>
    <row r="4834" spans="1:5" x14ac:dyDescent="0.2">
      <c r="A4834" s="70" t="s">
        <v>6256</v>
      </c>
      <c r="B4834" s="70" t="s">
        <v>6255</v>
      </c>
      <c r="C4834" s="70" t="s">
        <v>6256</v>
      </c>
      <c r="D4834" s="71">
        <v>3.9910000000000001</v>
      </c>
      <c r="E4834" s="71">
        <v>87.857142899999999</v>
      </c>
    </row>
    <row r="4835" spans="1:5" x14ac:dyDescent="0.2">
      <c r="A4835" s="70" t="s">
        <v>6256</v>
      </c>
      <c r="B4835" s="70" t="s">
        <v>6255</v>
      </c>
      <c r="C4835" s="70" t="s">
        <v>6256</v>
      </c>
      <c r="D4835" s="71">
        <v>3.9910000000000001</v>
      </c>
      <c r="E4835" s="71">
        <v>67.613636400000004</v>
      </c>
    </row>
    <row r="4836" spans="1:5" x14ac:dyDescent="0.2">
      <c r="A4836" s="70" t="s">
        <v>23870</v>
      </c>
      <c r="B4836" s="70" t="s">
        <v>6257</v>
      </c>
      <c r="C4836" s="70" t="s">
        <v>23870</v>
      </c>
      <c r="D4836" s="71">
        <v>2.3860000000000001</v>
      </c>
      <c r="E4836" s="71">
        <v>25.568181800000001</v>
      </c>
    </row>
    <row r="4837" spans="1:5" x14ac:dyDescent="0.2">
      <c r="A4837" s="70" t="s">
        <v>6311</v>
      </c>
      <c r="B4837" s="70" t="s">
        <v>6310</v>
      </c>
      <c r="C4837" s="70" t="s">
        <v>6311</v>
      </c>
      <c r="D4837" s="71">
        <v>0.98099999999999998</v>
      </c>
      <c r="E4837" s="71">
        <v>6.4102563999999997</v>
      </c>
    </row>
    <row r="4838" spans="1:5" x14ac:dyDescent="0.2">
      <c r="A4838" s="70" t="s">
        <v>6313</v>
      </c>
      <c r="B4838" s="70" t="s">
        <v>6312</v>
      </c>
      <c r="C4838" s="70" t="s">
        <v>6313</v>
      </c>
      <c r="D4838" s="71">
        <v>1.738</v>
      </c>
      <c r="E4838" s="71">
        <v>47.65625</v>
      </c>
    </row>
    <row r="4839" spans="1:5" x14ac:dyDescent="0.2">
      <c r="A4839" s="70" t="s">
        <v>6313</v>
      </c>
      <c r="B4839" s="70" t="s">
        <v>6312</v>
      </c>
      <c r="C4839" s="70" t="s">
        <v>6313</v>
      </c>
      <c r="D4839" s="71">
        <v>1.738</v>
      </c>
      <c r="E4839" s="71">
        <v>44.339622599999998</v>
      </c>
    </row>
    <row r="4840" spans="1:5" x14ac:dyDescent="0.2">
      <c r="A4840" s="70" t="s">
        <v>6313</v>
      </c>
      <c r="B4840" s="70" t="s">
        <v>6312</v>
      </c>
      <c r="C4840" s="70" t="s">
        <v>6313</v>
      </c>
      <c r="D4840" s="71">
        <v>1.738</v>
      </c>
      <c r="E4840" s="71">
        <v>39.6616541</v>
      </c>
    </row>
    <row r="4841" spans="1:5" x14ac:dyDescent="0.2">
      <c r="A4841" s="70" t="s">
        <v>6313</v>
      </c>
      <c r="B4841" s="70" t="s">
        <v>6312</v>
      </c>
      <c r="C4841" s="70" t="s">
        <v>6313</v>
      </c>
      <c r="D4841" s="71">
        <v>1.738</v>
      </c>
      <c r="E4841" s="71">
        <v>35.5670103</v>
      </c>
    </row>
    <row r="4842" spans="1:5" x14ac:dyDescent="0.2">
      <c r="A4842" s="70" t="s">
        <v>6317</v>
      </c>
      <c r="B4842" s="70" t="s">
        <v>6316</v>
      </c>
      <c r="C4842" s="70" t="s">
        <v>6317</v>
      </c>
      <c r="D4842" s="71">
        <v>0.61499999999999999</v>
      </c>
      <c r="E4842" s="71">
        <v>16.388888900000001</v>
      </c>
    </row>
    <row r="4843" spans="1:5" x14ac:dyDescent="0.2">
      <c r="A4843" s="70" t="s">
        <v>6317</v>
      </c>
      <c r="B4843" s="70" t="s">
        <v>6316</v>
      </c>
      <c r="C4843" s="70" t="s">
        <v>6317</v>
      </c>
      <c r="D4843" s="71">
        <v>0.61499999999999999</v>
      </c>
      <c r="E4843" s="71">
        <v>14.7727273</v>
      </c>
    </row>
    <row r="4844" spans="1:5" x14ac:dyDescent="0.2">
      <c r="A4844" s="70" t="s">
        <v>6315</v>
      </c>
      <c r="B4844" s="70" t="s">
        <v>6314</v>
      </c>
      <c r="C4844" s="70" t="s">
        <v>6315</v>
      </c>
      <c r="D4844" s="71">
        <v>1.9410000000000001</v>
      </c>
      <c r="E4844" s="71">
        <v>93.055555600000005</v>
      </c>
    </row>
    <row r="4845" spans="1:5" x14ac:dyDescent="0.2">
      <c r="A4845" s="70" t="s">
        <v>6319</v>
      </c>
      <c r="B4845" s="70" t="s">
        <v>6318</v>
      </c>
      <c r="C4845" s="70" t="s">
        <v>6319</v>
      </c>
      <c r="D4845" s="71">
        <v>0.91500000000000004</v>
      </c>
      <c r="E4845" s="71">
        <v>7.5925925999999997</v>
      </c>
    </row>
    <row r="4846" spans="1:5" x14ac:dyDescent="0.2">
      <c r="A4846" s="70" t="s">
        <v>6321</v>
      </c>
      <c r="B4846" s="70" t="s">
        <v>6320</v>
      </c>
      <c r="C4846" s="70" t="s">
        <v>6321</v>
      </c>
      <c r="D4846" s="71">
        <v>1.702</v>
      </c>
      <c r="E4846" s="71">
        <v>53.802281399999998</v>
      </c>
    </row>
    <row r="4847" spans="1:5" x14ac:dyDescent="0.2">
      <c r="A4847" s="70" t="s">
        <v>6325</v>
      </c>
      <c r="B4847" s="70" t="s">
        <v>6324</v>
      </c>
      <c r="C4847" s="70" t="s">
        <v>6325</v>
      </c>
      <c r="D4847" s="71">
        <v>0.75700000000000001</v>
      </c>
      <c r="E4847" s="71">
        <v>22.685185199999999</v>
      </c>
    </row>
    <row r="4848" spans="1:5" x14ac:dyDescent="0.2">
      <c r="A4848" s="70" t="s">
        <v>6325</v>
      </c>
      <c r="B4848" s="70" t="s">
        <v>6324</v>
      </c>
      <c r="C4848" s="70" t="s">
        <v>6325</v>
      </c>
      <c r="D4848" s="71">
        <v>0.75700000000000001</v>
      </c>
      <c r="E4848" s="71">
        <v>6.7307692000000001</v>
      </c>
    </row>
    <row r="4849" spans="1:5" x14ac:dyDescent="0.2">
      <c r="A4849" s="70" t="s">
        <v>6323</v>
      </c>
      <c r="B4849" s="70" t="s">
        <v>6322</v>
      </c>
      <c r="C4849" s="70" t="s">
        <v>6323</v>
      </c>
      <c r="D4849" s="71">
        <v>0.89400000000000002</v>
      </c>
      <c r="E4849" s="71">
        <v>31.018518499999999</v>
      </c>
    </row>
    <row r="4850" spans="1:5" x14ac:dyDescent="0.2">
      <c r="A4850" s="70" t="s">
        <v>6327</v>
      </c>
      <c r="B4850" s="70" t="s">
        <v>6326</v>
      </c>
      <c r="C4850" s="70" t="s">
        <v>6327</v>
      </c>
      <c r="D4850" s="71">
        <v>3.9929999999999999</v>
      </c>
      <c r="E4850" s="71">
        <v>88.983050800000001</v>
      </c>
    </row>
    <row r="4851" spans="1:5" x14ac:dyDescent="0.2">
      <c r="A4851" s="70" t="s">
        <v>6327</v>
      </c>
      <c r="B4851" s="70" t="s">
        <v>6326</v>
      </c>
      <c r="C4851" s="70" t="s">
        <v>6327</v>
      </c>
      <c r="D4851" s="71">
        <v>3.9929999999999999</v>
      </c>
      <c r="E4851" s="71">
        <v>81.845238100000003</v>
      </c>
    </row>
    <row r="4852" spans="1:5" x14ac:dyDescent="0.2">
      <c r="A4852" s="70" t="s">
        <v>24910</v>
      </c>
      <c r="B4852" s="70" t="s">
        <v>23871</v>
      </c>
      <c r="C4852" s="70" t="s">
        <v>13887</v>
      </c>
      <c r="D4852" s="71">
        <v>1.4019999999999999</v>
      </c>
      <c r="E4852" s="71">
        <v>29.464285700000001</v>
      </c>
    </row>
    <row r="4853" spans="1:5" x14ac:dyDescent="0.2">
      <c r="A4853" s="70" t="s">
        <v>6329</v>
      </c>
      <c r="B4853" s="70" t="s">
        <v>6328</v>
      </c>
      <c r="C4853" s="70" t="s">
        <v>6329</v>
      </c>
      <c r="D4853" s="71">
        <v>1.5</v>
      </c>
      <c r="E4853" s="71">
        <v>28.7564767</v>
      </c>
    </row>
    <row r="4854" spans="1:5" x14ac:dyDescent="0.2">
      <c r="A4854" s="70" t="s">
        <v>6331</v>
      </c>
      <c r="B4854" s="70" t="s">
        <v>6330</v>
      </c>
      <c r="C4854" s="70" t="s">
        <v>6331</v>
      </c>
      <c r="D4854" s="71">
        <v>1.81</v>
      </c>
      <c r="E4854" s="71">
        <v>51.818181799999998</v>
      </c>
    </row>
    <row r="4855" spans="1:5" x14ac:dyDescent="0.2">
      <c r="A4855" s="70" t="s">
        <v>6333</v>
      </c>
      <c r="B4855" s="70" t="s">
        <v>6332</v>
      </c>
      <c r="C4855" s="70" t="s">
        <v>6333</v>
      </c>
      <c r="D4855" s="71">
        <v>3.1909999999999998</v>
      </c>
      <c r="E4855" s="71">
        <v>57.9096045</v>
      </c>
    </row>
    <row r="4856" spans="1:5" x14ac:dyDescent="0.2">
      <c r="A4856" s="70" t="s">
        <v>6333</v>
      </c>
      <c r="B4856" s="70" t="s">
        <v>6332</v>
      </c>
      <c r="C4856" s="70" t="s">
        <v>6333</v>
      </c>
      <c r="D4856" s="71">
        <v>3.1909999999999998</v>
      </c>
      <c r="E4856" s="71">
        <v>50.336700299999997</v>
      </c>
    </row>
    <row r="4857" spans="1:5" x14ac:dyDescent="0.2">
      <c r="A4857" s="70" t="s">
        <v>6333</v>
      </c>
      <c r="B4857" s="70" t="s">
        <v>6332</v>
      </c>
      <c r="C4857" s="70" t="s">
        <v>6333</v>
      </c>
      <c r="D4857" s="71">
        <v>3.1909999999999998</v>
      </c>
      <c r="E4857" s="71">
        <v>41.282051299999999</v>
      </c>
    </row>
    <row r="4858" spans="1:5" x14ac:dyDescent="0.2">
      <c r="A4858" s="70" t="s">
        <v>6335</v>
      </c>
      <c r="B4858" s="70" t="s">
        <v>6334</v>
      </c>
      <c r="C4858" s="70" t="s">
        <v>6335</v>
      </c>
      <c r="D4858" s="71">
        <v>3.339</v>
      </c>
      <c r="E4858" s="71">
        <v>69.021739100000005</v>
      </c>
    </row>
    <row r="4859" spans="1:5" x14ac:dyDescent="0.2">
      <c r="A4859" s="70" t="s">
        <v>6335</v>
      </c>
      <c r="B4859" s="70" t="s">
        <v>6334</v>
      </c>
      <c r="C4859" s="70" t="s">
        <v>6335</v>
      </c>
      <c r="D4859" s="71">
        <v>3.339</v>
      </c>
      <c r="E4859" s="71">
        <v>60.734463300000002</v>
      </c>
    </row>
    <row r="4860" spans="1:5" x14ac:dyDescent="0.2">
      <c r="A4860" s="70" t="s">
        <v>6337</v>
      </c>
      <c r="B4860" s="70" t="s">
        <v>6336</v>
      </c>
      <c r="C4860" s="70" t="s">
        <v>6337</v>
      </c>
      <c r="D4860" s="71">
        <v>4.0090000000000003</v>
      </c>
      <c r="E4860" s="71">
        <v>72.598870099999999</v>
      </c>
    </row>
    <row r="4861" spans="1:5" x14ac:dyDescent="0.2">
      <c r="A4861" s="70" t="s">
        <v>6339</v>
      </c>
      <c r="B4861" s="70" t="s">
        <v>6338</v>
      </c>
      <c r="C4861" s="70" t="s">
        <v>6339</v>
      </c>
      <c r="D4861" s="71">
        <v>0.66100000000000003</v>
      </c>
      <c r="E4861" s="71">
        <v>35.6481481</v>
      </c>
    </row>
    <row r="4862" spans="1:5" x14ac:dyDescent="0.2">
      <c r="A4862" s="70" t="s">
        <v>6341</v>
      </c>
      <c r="B4862" s="70" t="s">
        <v>6340</v>
      </c>
      <c r="C4862" s="70" t="s">
        <v>6341</v>
      </c>
      <c r="D4862" s="71">
        <v>1.294</v>
      </c>
      <c r="E4862" s="71">
        <v>15.8333333</v>
      </c>
    </row>
    <row r="4863" spans="1:5" x14ac:dyDescent="0.2">
      <c r="A4863" s="70" t="s">
        <v>6343</v>
      </c>
      <c r="B4863" s="70" t="s">
        <v>6342</v>
      </c>
      <c r="C4863" s="70" t="s">
        <v>6343</v>
      </c>
      <c r="D4863" s="71">
        <v>0.67200000000000004</v>
      </c>
      <c r="E4863" s="71">
        <v>4.9295774999999997</v>
      </c>
    </row>
    <row r="4864" spans="1:5" x14ac:dyDescent="0.2">
      <c r="A4864" s="70" t="s">
        <v>6343</v>
      </c>
      <c r="B4864" s="70" t="s">
        <v>6342</v>
      </c>
      <c r="C4864" s="70" t="s">
        <v>6343</v>
      </c>
      <c r="D4864" s="71">
        <v>0.67200000000000004</v>
      </c>
      <c r="E4864" s="71">
        <v>3.1986531999999999</v>
      </c>
    </row>
    <row r="4865" spans="1:5" x14ac:dyDescent="0.2">
      <c r="A4865" s="70" t="s">
        <v>6345</v>
      </c>
      <c r="B4865" s="70" t="s">
        <v>6344</v>
      </c>
      <c r="C4865" s="70" t="s">
        <v>6345</v>
      </c>
      <c r="D4865" s="71">
        <v>0.497</v>
      </c>
      <c r="E4865" s="71">
        <v>8.7570621000000006</v>
      </c>
    </row>
    <row r="4866" spans="1:5" x14ac:dyDescent="0.2">
      <c r="A4866" s="70" t="s">
        <v>6347</v>
      </c>
      <c r="B4866" s="70" t="s">
        <v>6346</v>
      </c>
      <c r="C4866" s="70" t="s">
        <v>6347</v>
      </c>
      <c r="D4866" s="71">
        <v>0.59399999999999997</v>
      </c>
      <c r="E4866" s="71">
        <v>5.25</v>
      </c>
    </row>
    <row r="4867" spans="1:5" x14ac:dyDescent="0.2">
      <c r="A4867" s="70" t="s">
        <v>6349</v>
      </c>
      <c r="B4867" s="70" t="s">
        <v>6348</v>
      </c>
      <c r="C4867" s="70" t="s">
        <v>6349</v>
      </c>
      <c r="D4867" s="71">
        <v>0.54800000000000004</v>
      </c>
      <c r="E4867" s="71">
        <v>24.537037000000002</v>
      </c>
    </row>
    <row r="4868" spans="1:5" x14ac:dyDescent="0.2">
      <c r="A4868" s="70" t="s">
        <v>6353</v>
      </c>
      <c r="B4868" s="70" t="s">
        <v>6352</v>
      </c>
      <c r="C4868" s="70" t="s">
        <v>6353</v>
      </c>
      <c r="D4868" s="71">
        <v>0.61299999999999999</v>
      </c>
      <c r="E4868" s="71">
        <v>2.8301886999999999</v>
      </c>
    </row>
    <row r="4869" spans="1:5" x14ac:dyDescent="0.2">
      <c r="A4869" s="70" t="s">
        <v>6351</v>
      </c>
      <c r="B4869" s="70" t="s">
        <v>6350</v>
      </c>
      <c r="C4869" s="70" t="s">
        <v>6351</v>
      </c>
      <c r="D4869" s="71">
        <v>0.65</v>
      </c>
      <c r="E4869" s="71">
        <v>12.3529412</v>
      </c>
    </row>
    <row r="4870" spans="1:5" x14ac:dyDescent="0.2">
      <c r="A4870" s="70" t="s">
        <v>6351</v>
      </c>
      <c r="B4870" s="70" t="s">
        <v>6350</v>
      </c>
      <c r="C4870" s="70" t="s">
        <v>6351</v>
      </c>
      <c r="D4870" s="71">
        <v>0.65</v>
      </c>
      <c r="E4870" s="71">
        <v>7.7205881999999999</v>
      </c>
    </row>
    <row r="4871" spans="1:5" x14ac:dyDescent="0.2">
      <c r="A4871" s="70" t="s">
        <v>6355</v>
      </c>
      <c r="B4871" s="70" t="s">
        <v>6354</v>
      </c>
      <c r="C4871" s="70" t="s">
        <v>6355</v>
      </c>
      <c r="D4871" s="71">
        <v>1.778</v>
      </c>
      <c r="E4871" s="71">
        <v>75.396825399999997</v>
      </c>
    </row>
    <row r="4872" spans="1:5" x14ac:dyDescent="0.2">
      <c r="A4872" s="70" t="s">
        <v>6355</v>
      </c>
      <c r="B4872" s="70" t="s">
        <v>6354</v>
      </c>
      <c r="C4872" s="70" t="s">
        <v>6355</v>
      </c>
      <c r="D4872" s="71">
        <v>1.778</v>
      </c>
      <c r="E4872" s="71">
        <v>13.636363599999999</v>
      </c>
    </row>
    <row r="4873" spans="1:5" x14ac:dyDescent="0.2">
      <c r="A4873" s="70" t="s">
        <v>6357</v>
      </c>
      <c r="B4873" s="70" t="s">
        <v>6356</v>
      </c>
      <c r="C4873" s="70" t="s">
        <v>6357</v>
      </c>
      <c r="D4873" s="71">
        <v>2.4380000000000002</v>
      </c>
      <c r="E4873" s="71">
        <v>53.759398500000003</v>
      </c>
    </row>
    <row r="4874" spans="1:5" x14ac:dyDescent="0.2">
      <c r="A4874" s="70" t="s">
        <v>6357</v>
      </c>
      <c r="B4874" s="70" t="s">
        <v>6356</v>
      </c>
      <c r="C4874" s="70" t="s">
        <v>6357</v>
      </c>
      <c r="D4874" s="71">
        <v>2.4380000000000002</v>
      </c>
      <c r="E4874" s="71">
        <v>41.296296300000002</v>
      </c>
    </row>
    <row r="4875" spans="1:5" x14ac:dyDescent="0.2">
      <c r="A4875" s="70" t="s">
        <v>6359</v>
      </c>
      <c r="B4875" s="70" t="s">
        <v>6358</v>
      </c>
      <c r="C4875" s="70" t="s">
        <v>6359</v>
      </c>
      <c r="D4875" s="71">
        <v>0.77600000000000002</v>
      </c>
      <c r="E4875" s="71">
        <v>18.478260899999999</v>
      </c>
    </row>
    <row r="4876" spans="1:5" x14ac:dyDescent="0.2">
      <c r="A4876" s="70" t="s">
        <v>6361</v>
      </c>
      <c r="B4876" s="70" t="s">
        <v>6360</v>
      </c>
      <c r="C4876" s="70" t="s">
        <v>6361</v>
      </c>
      <c r="D4876" s="71">
        <v>0.57799999999999996</v>
      </c>
      <c r="E4876" s="71">
        <v>26.190476199999999</v>
      </c>
    </row>
    <row r="4877" spans="1:5" x14ac:dyDescent="0.2">
      <c r="A4877" s="70" t="s">
        <v>6365</v>
      </c>
      <c r="B4877" s="70" t="s">
        <v>6364</v>
      </c>
      <c r="C4877" s="70" t="s">
        <v>6365</v>
      </c>
      <c r="D4877" s="71">
        <v>3.9510000000000001</v>
      </c>
      <c r="E4877" s="71">
        <v>77.5</v>
      </c>
    </row>
    <row r="4878" spans="1:5" x14ac:dyDescent="0.2">
      <c r="A4878" s="70" t="s">
        <v>6365</v>
      </c>
      <c r="B4878" s="70" t="s">
        <v>6364</v>
      </c>
      <c r="C4878" s="70" t="s">
        <v>6365</v>
      </c>
      <c r="D4878" s="71">
        <v>3.9510000000000001</v>
      </c>
      <c r="E4878" s="71">
        <v>76.451612900000001</v>
      </c>
    </row>
    <row r="4879" spans="1:5" x14ac:dyDescent="0.2">
      <c r="A4879" s="70" t="s">
        <v>6367</v>
      </c>
      <c r="B4879" s="70" t="s">
        <v>6366</v>
      </c>
      <c r="C4879" s="70" t="s">
        <v>6367</v>
      </c>
      <c r="D4879" s="71">
        <v>2.472</v>
      </c>
      <c r="E4879" s="71">
        <v>59.722222199999997</v>
      </c>
    </row>
    <row r="4880" spans="1:5" x14ac:dyDescent="0.2">
      <c r="A4880" s="70" t="s">
        <v>6369</v>
      </c>
      <c r="B4880" s="70" t="s">
        <v>6368</v>
      </c>
      <c r="C4880" s="70" t="s">
        <v>6369</v>
      </c>
      <c r="D4880" s="71">
        <v>2.4049999999999998</v>
      </c>
      <c r="E4880" s="71">
        <v>50</v>
      </c>
    </row>
    <row r="4881" spans="1:5" x14ac:dyDescent="0.2">
      <c r="A4881" s="70" t="s">
        <v>6369</v>
      </c>
      <c r="B4881" s="70" t="s">
        <v>6368</v>
      </c>
      <c r="C4881" s="70" t="s">
        <v>6369</v>
      </c>
      <c r="D4881" s="71">
        <v>2.4049999999999998</v>
      </c>
      <c r="E4881" s="71">
        <v>40.185185199999999</v>
      </c>
    </row>
    <row r="4882" spans="1:5" x14ac:dyDescent="0.2">
      <c r="A4882" s="70" t="s">
        <v>6369</v>
      </c>
      <c r="B4882" s="70" t="s">
        <v>6368</v>
      </c>
      <c r="C4882" s="70" t="s">
        <v>6369</v>
      </c>
      <c r="D4882" s="71">
        <v>2.4049999999999998</v>
      </c>
      <c r="E4882" s="71">
        <v>38.586956499999999</v>
      </c>
    </row>
    <row r="4883" spans="1:5" x14ac:dyDescent="0.2">
      <c r="A4883" s="70" t="s">
        <v>6371</v>
      </c>
      <c r="B4883" s="70" t="s">
        <v>6370</v>
      </c>
      <c r="C4883" s="70" t="s">
        <v>6371</v>
      </c>
      <c r="D4883" s="71">
        <v>4.9020000000000001</v>
      </c>
      <c r="E4883" s="71">
        <v>89.444444399999995</v>
      </c>
    </row>
    <row r="4884" spans="1:5" x14ac:dyDescent="0.2">
      <c r="A4884" s="70" t="s">
        <v>6373</v>
      </c>
      <c r="B4884" s="70" t="s">
        <v>6372</v>
      </c>
      <c r="C4884" s="70" t="s">
        <v>6373</v>
      </c>
      <c r="D4884" s="71">
        <v>2.6640000000000001</v>
      </c>
      <c r="E4884" s="71">
        <v>48.3333333</v>
      </c>
    </row>
    <row r="4885" spans="1:5" x14ac:dyDescent="0.2">
      <c r="A4885" s="70" t="s">
        <v>6373</v>
      </c>
      <c r="B4885" s="70" t="s">
        <v>6372</v>
      </c>
      <c r="C4885" s="70" t="s">
        <v>6373</v>
      </c>
      <c r="D4885" s="71">
        <v>2.6640000000000001</v>
      </c>
      <c r="E4885" s="71">
        <v>44.565217400000002</v>
      </c>
    </row>
    <row r="4886" spans="1:5" x14ac:dyDescent="0.2">
      <c r="A4886" s="70" t="s">
        <v>6375</v>
      </c>
      <c r="B4886" s="70" t="s">
        <v>6374</v>
      </c>
      <c r="C4886" s="70" t="s">
        <v>6375</v>
      </c>
      <c r="D4886" s="71">
        <v>3.2160000000000002</v>
      </c>
      <c r="E4886" s="71">
        <v>63.518518499999999</v>
      </c>
    </row>
    <row r="4887" spans="1:5" x14ac:dyDescent="0.2">
      <c r="A4887" s="70" t="s">
        <v>6375</v>
      </c>
      <c r="B4887" s="70" t="s">
        <v>6374</v>
      </c>
      <c r="C4887" s="70" t="s">
        <v>6375</v>
      </c>
      <c r="D4887" s="71">
        <v>3.2160000000000002</v>
      </c>
      <c r="E4887" s="71">
        <v>63.114754099999999</v>
      </c>
    </row>
    <row r="4888" spans="1:5" x14ac:dyDescent="0.2">
      <c r="A4888" s="70" t="s">
        <v>6377</v>
      </c>
      <c r="B4888" s="70" t="s">
        <v>6376</v>
      </c>
      <c r="C4888" s="70" t="s">
        <v>6377</v>
      </c>
      <c r="D4888" s="71">
        <v>2.3650000000000002</v>
      </c>
      <c r="E4888" s="71">
        <v>39.444444400000002</v>
      </c>
    </row>
    <row r="4889" spans="1:5" x14ac:dyDescent="0.2">
      <c r="A4889" s="70" t="s">
        <v>6377</v>
      </c>
      <c r="B4889" s="70" t="s">
        <v>6376</v>
      </c>
      <c r="C4889" s="70" t="s">
        <v>6377</v>
      </c>
      <c r="D4889" s="71">
        <v>2.3650000000000002</v>
      </c>
      <c r="E4889" s="71">
        <v>36.885245900000001</v>
      </c>
    </row>
    <row r="4890" spans="1:5" x14ac:dyDescent="0.2">
      <c r="A4890" s="70" t="s">
        <v>6379</v>
      </c>
      <c r="B4890" s="70" t="s">
        <v>6378</v>
      </c>
      <c r="C4890" s="70" t="s">
        <v>6379</v>
      </c>
      <c r="D4890" s="71">
        <v>1.9019999999999999</v>
      </c>
      <c r="E4890" s="71">
        <v>25.4098361</v>
      </c>
    </row>
    <row r="4891" spans="1:5" x14ac:dyDescent="0.2">
      <c r="A4891" s="70" t="s">
        <v>6379</v>
      </c>
      <c r="B4891" s="70" t="s">
        <v>6378</v>
      </c>
      <c r="C4891" s="70" t="s">
        <v>6379</v>
      </c>
      <c r="D4891" s="71">
        <v>1.9019999999999999</v>
      </c>
      <c r="E4891" s="71">
        <v>25.370370399999999</v>
      </c>
    </row>
    <row r="4892" spans="1:5" x14ac:dyDescent="0.2">
      <c r="A4892" s="70" t="s">
        <v>6381</v>
      </c>
      <c r="B4892" s="70" t="s">
        <v>6380</v>
      </c>
      <c r="C4892" s="70" t="s">
        <v>6381</v>
      </c>
      <c r="D4892" s="71">
        <v>7.3209999999999997</v>
      </c>
      <c r="E4892" s="71">
        <v>95.740740700000003</v>
      </c>
    </row>
    <row r="4893" spans="1:5" x14ac:dyDescent="0.2">
      <c r="A4893" s="70" t="s">
        <v>6385</v>
      </c>
      <c r="B4893" s="70" t="s">
        <v>6384</v>
      </c>
      <c r="C4893" s="70" t="s">
        <v>6385</v>
      </c>
      <c r="D4893" s="71">
        <v>3.2309999999999999</v>
      </c>
      <c r="E4893" s="71">
        <v>63.888888899999998</v>
      </c>
    </row>
    <row r="4894" spans="1:5" x14ac:dyDescent="0.2">
      <c r="A4894" s="70" t="s">
        <v>6387</v>
      </c>
      <c r="B4894" s="70" t="s">
        <v>6386</v>
      </c>
      <c r="C4894" s="70" t="s">
        <v>6387</v>
      </c>
      <c r="D4894" s="71">
        <v>2.7719999999999998</v>
      </c>
      <c r="E4894" s="71">
        <v>53.518518499999999</v>
      </c>
    </row>
    <row r="4895" spans="1:5" x14ac:dyDescent="0.2">
      <c r="A4895" s="70" t="s">
        <v>6389</v>
      </c>
      <c r="B4895" s="70" t="s">
        <v>6388</v>
      </c>
      <c r="C4895" s="70" t="s">
        <v>6389</v>
      </c>
      <c r="D4895" s="71">
        <v>3.956</v>
      </c>
      <c r="E4895" s="71">
        <v>77.222222200000004</v>
      </c>
    </row>
    <row r="4896" spans="1:5" x14ac:dyDescent="0.2">
      <c r="A4896" s="70" t="s">
        <v>6391</v>
      </c>
      <c r="B4896" s="70" t="s">
        <v>6390</v>
      </c>
      <c r="C4896" s="70" t="s">
        <v>6391</v>
      </c>
      <c r="D4896" s="71">
        <v>11</v>
      </c>
      <c r="E4896" s="71">
        <v>97.962963000000002</v>
      </c>
    </row>
    <row r="4897" spans="1:5" x14ac:dyDescent="0.2">
      <c r="A4897" s="70" t="s">
        <v>6393</v>
      </c>
      <c r="B4897" s="70" t="s">
        <v>6392</v>
      </c>
      <c r="C4897" s="70" t="s">
        <v>6393</v>
      </c>
      <c r="D4897" s="71">
        <v>3.4420000000000002</v>
      </c>
      <c r="E4897" s="71">
        <v>79.533678800000004</v>
      </c>
    </row>
    <row r="4898" spans="1:5" x14ac:dyDescent="0.2">
      <c r="A4898" s="70" t="s">
        <v>6393</v>
      </c>
      <c r="B4898" s="70" t="s">
        <v>6392</v>
      </c>
      <c r="C4898" s="70" t="s">
        <v>6393</v>
      </c>
      <c r="D4898" s="71">
        <v>3.4420000000000002</v>
      </c>
      <c r="E4898" s="71">
        <v>73.369565199999997</v>
      </c>
    </row>
    <row r="4899" spans="1:5" x14ac:dyDescent="0.2">
      <c r="A4899" s="70" t="s">
        <v>6393</v>
      </c>
      <c r="B4899" s="70" t="s">
        <v>6392</v>
      </c>
      <c r="C4899" s="70" t="s">
        <v>6393</v>
      </c>
      <c r="D4899" s="71">
        <v>3.4420000000000002</v>
      </c>
      <c r="E4899" s="71">
        <v>67.962963000000002</v>
      </c>
    </row>
    <row r="4900" spans="1:5" x14ac:dyDescent="0.2">
      <c r="A4900" s="70" t="s">
        <v>6395</v>
      </c>
      <c r="B4900" s="70" t="s">
        <v>6394</v>
      </c>
      <c r="C4900" s="70" t="s">
        <v>6395</v>
      </c>
      <c r="D4900" s="71">
        <v>2.903</v>
      </c>
      <c r="E4900" s="71">
        <v>65.697674399999997</v>
      </c>
    </row>
    <row r="4901" spans="1:5" x14ac:dyDescent="0.2">
      <c r="A4901" s="70" t="s">
        <v>6395</v>
      </c>
      <c r="B4901" s="70" t="s">
        <v>6394</v>
      </c>
      <c r="C4901" s="70" t="s">
        <v>6395</v>
      </c>
      <c r="D4901" s="71">
        <v>2.903</v>
      </c>
      <c r="E4901" s="71">
        <v>60.389610400000002</v>
      </c>
    </row>
    <row r="4902" spans="1:5" x14ac:dyDescent="0.2">
      <c r="A4902" s="70" t="s">
        <v>6395</v>
      </c>
      <c r="B4902" s="70" t="s">
        <v>6394</v>
      </c>
      <c r="C4902" s="70" t="s">
        <v>6395</v>
      </c>
      <c r="D4902" s="71">
        <v>2.903</v>
      </c>
      <c r="E4902" s="71">
        <v>56.111111100000002</v>
      </c>
    </row>
    <row r="4903" spans="1:5" x14ac:dyDescent="0.2">
      <c r="A4903" s="70" t="s">
        <v>6401</v>
      </c>
      <c r="B4903" s="70" t="s">
        <v>6400</v>
      </c>
      <c r="C4903" s="70" t="s">
        <v>6401</v>
      </c>
      <c r="D4903" s="71">
        <v>6.1890000000000001</v>
      </c>
      <c r="E4903" s="71">
        <v>95.108695699999998</v>
      </c>
    </row>
    <row r="4904" spans="1:5" x14ac:dyDescent="0.2">
      <c r="A4904" s="70" t="s">
        <v>6401</v>
      </c>
      <c r="B4904" s="70" t="s">
        <v>6400</v>
      </c>
      <c r="C4904" s="70" t="s">
        <v>6401</v>
      </c>
      <c r="D4904" s="71">
        <v>6.1890000000000001</v>
      </c>
      <c r="E4904" s="71">
        <v>93.888888899999998</v>
      </c>
    </row>
    <row r="4905" spans="1:5" x14ac:dyDescent="0.2">
      <c r="A4905" s="70" t="s">
        <v>6363</v>
      </c>
      <c r="B4905" s="70" t="s">
        <v>6362</v>
      </c>
      <c r="C4905" s="70" t="s">
        <v>6363</v>
      </c>
      <c r="D4905" s="71">
        <v>2.8239999999999998</v>
      </c>
      <c r="E4905" s="71">
        <v>54.259259299999997</v>
      </c>
    </row>
    <row r="4906" spans="1:5" x14ac:dyDescent="0.2">
      <c r="A4906" s="70" t="s">
        <v>6363</v>
      </c>
      <c r="B4906" s="70" t="s">
        <v>6362</v>
      </c>
      <c r="C4906" s="70" t="s">
        <v>6363</v>
      </c>
      <c r="D4906" s="71">
        <v>2.8239999999999998</v>
      </c>
      <c r="E4906" s="71">
        <v>53.921568600000001</v>
      </c>
    </row>
    <row r="4907" spans="1:5" x14ac:dyDescent="0.2">
      <c r="A4907" s="70" t="s">
        <v>23872</v>
      </c>
      <c r="B4907" s="70" t="s">
        <v>23873</v>
      </c>
      <c r="C4907" s="70" t="s">
        <v>23872</v>
      </c>
      <c r="D4907" s="71">
        <v>2.2770000000000001</v>
      </c>
      <c r="E4907" s="71">
        <v>36.481481500000001</v>
      </c>
    </row>
    <row r="4908" spans="1:5" x14ac:dyDescent="0.2">
      <c r="A4908" s="70" t="s">
        <v>6383</v>
      </c>
      <c r="B4908" s="70" t="s">
        <v>6382</v>
      </c>
      <c r="C4908" s="70" t="s">
        <v>6383</v>
      </c>
      <c r="D4908" s="71">
        <v>7.2999999999999995E-2</v>
      </c>
      <c r="E4908" s="71">
        <v>0.18518519999999999</v>
      </c>
    </row>
    <row r="4909" spans="1:5" x14ac:dyDescent="0.2">
      <c r="A4909" s="70" t="s">
        <v>6397</v>
      </c>
      <c r="B4909" s="70" t="s">
        <v>6396</v>
      </c>
      <c r="C4909" s="70" t="s">
        <v>6397</v>
      </c>
      <c r="D4909" s="71">
        <v>1.373</v>
      </c>
      <c r="E4909" s="71">
        <v>12.777777800000001</v>
      </c>
    </row>
    <row r="4910" spans="1:5" x14ac:dyDescent="0.2">
      <c r="A4910" s="70" t="s">
        <v>6399</v>
      </c>
      <c r="B4910" s="70" t="s">
        <v>6398</v>
      </c>
      <c r="C4910" s="70" t="s">
        <v>6399</v>
      </c>
      <c r="D4910" s="71">
        <v>1.17</v>
      </c>
      <c r="E4910" s="71">
        <v>18.055555600000002</v>
      </c>
    </row>
    <row r="4911" spans="1:5" x14ac:dyDescent="0.2">
      <c r="A4911" s="70" t="s">
        <v>6403</v>
      </c>
      <c r="B4911" s="70" t="s">
        <v>6402</v>
      </c>
      <c r="C4911" s="70" t="s">
        <v>6403</v>
      </c>
      <c r="D4911" s="71">
        <v>0.49099999999999999</v>
      </c>
      <c r="E4911" s="71">
        <v>11</v>
      </c>
    </row>
    <row r="4912" spans="1:5" x14ac:dyDescent="0.2">
      <c r="A4912" s="70" t="s">
        <v>6403</v>
      </c>
      <c r="B4912" s="70" t="s">
        <v>6402</v>
      </c>
      <c r="C4912" s="70" t="s">
        <v>6403</v>
      </c>
      <c r="D4912" s="71">
        <v>0.49099999999999999</v>
      </c>
      <c r="E4912" s="71">
        <v>10.2272727</v>
      </c>
    </row>
    <row r="4913" spans="1:5" x14ac:dyDescent="0.2">
      <c r="A4913" s="70" t="s">
        <v>6405</v>
      </c>
      <c r="B4913" s="70" t="s">
        <v>6404</v>
      </c>
      <c r="C4913" s="70" t="s">
        <v>6405</v>
      </c>
      <c r="D4913" s="71">
        <v>0.66300000000000003</v>
      </c>
      <c r="E4913" s="71">
        <v>35.714285699999998</v>
      </c>
    </row>
    <row r="4914" spans="1:5" x14ac:dyDescent="0.2">
      <c r="A4914" s="70" t="s">
        <v>6407</v>
      </c>
      <c r="B4914" s="70" t="s">
        <v>6406</v>
      </c>
      <c r="C4914" s="70" t="s">
        <v>6407</v>
      </c>
      <c r="D4914" s="71">
        <v>2.988</v>
      </c>
      <c r="E4914" s="71">
        <v>73.461538500000003</v>
      </c>
    </row>
    <row r="4915" spans="1:5" x14ac:dyDescent="0.2">
      <c r="A4915" s="70" t="s">
        <v>6407</v>
      </c>
      <c r="B4915" s="70" t="s">
        <v>6406</v>
      </c>
      <c r="C4915" s="70" t="s">
        <v>6407</v>
      </c>
      <c r="D4915" s="71">
        <v>2.988</v>
      </c>
      <c r="E4915" s="71">
        <v>62.5874126</v>
      </c>
    </row>
    <row r="4916" spans="1:5" x14ac:dyDescent="0.2">
      <c r="A4916" s="70" t="s">
        <v>6411</v>
      </c>
      <c r="B4916" s="70" t="s">
        <v>6410</v>
      </c>
      <c r="C4916" s="70" t="s">
        <v>6411</v>
      </c>
      <c r="D4916" s="71">
        <v>0.96099999999999997</v>
      </c>
      <c r="E4916" s="71">
        <v>34.3333333</v>
      </c>
    </row>
    <row r="4917" spans="1:5" x14ac:dyDescent="0.2">
      <c r="A4917" s="70" t="s">
        <v>6411</v>
      </c>
      <c r="B4917" s="70" t="s">
        <v>6410</v>
      </c>
      <c r="C4917" s="70" t="s">
        <v>6411</v>
      </c>
      <c r="D4917" s="71">
        <v>0.96099999999999997</v>
      </c>
      <c r="E4917" s="71">
        <v>32.5</v>
      </c>
    </row>
    <row r="4918" spans="1:5" x14ac:dyDescent="0.2">
      <c r="A4918" s="70" t="s">
        <v>6413</v>
      </c>
      <c r="B4918" s="70" t="s">
        <v>6412</v>
      </c>
      <c r="C4918" s="70" t="s">
        <v>6413</v>
      </c>
      <c r="D4918" s="71">
        <v>3.0760000000000001</v>
      </c>
      <c r="E4918" s="71">
        <v>92.532467499999996</v>
      </c>
    </row>
    <row r="4919" spans="1:5" x14ac:dyDescent="0.2">
      <c r="A4919" s="70" t="s">
        <v>6415</v>
      </c>
      <c r="B4919" s="70" t="s">
        <v>6414</v>
      </c>
      <c r="C4919" s="70" t="s">
        <v>6415</v>
      </c>
      <c r="D4919" s="71">
        <v>2.194</v>
      </c>
      <c r="E4919" s="71">
        <v>94.598765400000005</v>
      </c>
    </row>
    <row r="4920" spans="1:5" x14ac:dyDescent="0.2">
      <c r="A4920" s="70" t="s">
        <v>6417</v>
      </c>
      <c r="B4920" s="70" t="s">
        <v>6416</v>
      </c>
      <c r="C4920" s="70" t="s">
        <v>6417</v>
      </c>
      <c r="D4920" s="71">
        <v>8.3000000000000004E-2</v>
      </c>
      <c r="E4920" s="71">
        <v>3.5</v>
      </c>
    </row>
    <row r="4921" spans="1:5" x14ac:dyDescent="0.2">
      <c r="A4921" s="70" t="s">
        <v>6419</v>
      </c>
      <c r="B4921" s="70" t="s">
        <v>6418</v>
      </c>
      <c r="C4921" s="70" t="s">
        <v>6419</v>
      </c>
      <c r="D4921" s="71">
        <v>4.6130000000000004</v>
      </c>
      <c r="E4921" s="71">
        <v>97.916666699999993</v>
      </c>
    </row>
    <row r="4922" spans="1:5" x14ac:dyDescent="0.2">
      <c r="A4922" s="70" t="s">
        <v>6419</v>
      </c>
      <c r="B4922" s="70" t="s">
        <v>6418</v>
      </c>
      <c r="C4922" s="70" t="s">
        <v>6419</v>
      </c>
      <c r="D4922" s="71">
        <v>4.6130000000000004</v>
      </c>
      <c r="E4922" s="71">
        <v>83.802816899999996</v>
      </c>
    </row>
    <row r="4923" spans="1:5" x14ac:dyDescent="0.2">
      <c r="A4923" s="70" t="s">
        <v>6419</v>
      </c>
      <c r="B4923" s="70" t="s">
        <v>6418</v>
      </c>
      <c r="C4923" s="70" t="s">
        <v>6419</v>
      </c>
      <c r="D4923" s="71">
        <v>4.6130000000000004</v>
      </c>
      <c r="E4923" s="71">
        <v>82.167832200000007</v>
      </c>
    </row>
    <row r="4924" spans="1:5" x14ac:dyDescent="0.2">
      <c r="A4924" s="70" t="s">
        <v>6423</v>
      </c>
      <c r="B4924" s="70" t="s">
        <v>6422</v>
      </c>
      <c r="C4924" s="70" t="s">
        <v>6423</v>
      </c>
      <c r="D4924" s="71">
        <v>0.78100000000000003</v>
      </c>
      <c r="E4924" s="71">
        <v>17.032966999999999</v>
      </c>
    </row>
    <row r="4925" spans="1:5" x14ac:dyDescent="0.2">
      <c r="A4925" s="70" t="s">
        <v>6421</v>
      </c>
      <c r="B4925" s="70" t="s">
        <v>6420</v>
      </c>
      <c r="C4925" s="70" t="s">
        <v>6421</v>
      </c>
      <c r="D4925" s="71">
        <v>1.2529999999999999</v>
      </c>
      <c r="E4925" s="71">
        <v>36.320754700000002</v>
      </c>
    </row>
    <row r="4926" spans="1:5" x14ac:dyDescent="0.2">
      <c r="A4926" s="70" t="s">
        <v>6431</v>
      </c>
      <c r="B4926" s="70" t="s">
        <v>6430</v>
      </c>
      <c r="C4926" s="70" t="s">
        <v>6431</v>
      </c>
      <c r="D4926" s="71">
        <v>0.52200000000000002</v>
      </c>
      <c r="E4926" s="71">
        <v>20.8333333</v>
      </c>
    </row>
    <row r="4927" spans="1:5" x14ac:dyDescent="0.2">
      <c r="A4927" s="70" t="s">
        <v>6431</v>
      </c>
      <c r="B4927" s="70" t="s">
        <v>6430</v>
      </c>
      <c r="C4927" s="70" t="s">
        <v>6431</v>
      </c>
      <c r="D4927" s="71">
        <v>0.52200000000000002</v>
      </c>
      <c r="E4927" s="71">
        <v>8.2692308000000008</v>
      </c>
    </row>
    <row r="4928" spans="1:5" x14ac:dyDescent="0.2">
      <c r="A4928" s="70" t="s">
        <v>6429</v>
      </c>
      <c r="B4928" s="70" t="s">
        <v>6428</v>
      </c>
      <c r="C4928" s="70" t="s">
        <v>6429</v>
      </c>
      <c r="D4928" s="71">
        <v>0.98599999999999999</v>
      </c>
      <c r="E4928" s="71">
        <v>39.038461499999997</v>
      </c>
    </row>
    <row r="4929" spans="1:5" x14ac:dyDescent="0.2">
      <c r="A4929" s="70" t="s">
        <v>6429</v>
      </c>
      <c r="B4929" s="70" t="s">
        <v>6428</v>
      </c>
      <c r="C4929" s="70" t="s">
        <v>6429</v>
      </c>
      <c r="D4929" s="71">
        <v>0.98599999999999999</v>
      </c>
      <c r="E4929" s="71">
        <v>24.545454500000002</v>
      </c>
    </row>
    <row r="4930" spans="1:5" x14ac:dyDescent="0.2">
      <c r="A4930" s="70" t="s">
        <v>6425</v>
      </c>
      <c r="B4930" s="70" t="s">
        <v>6424</v>
      </c>
      <c r="C4930" s="70" t="s">
        <v>6425</v>
      </c>
      <c r="D4930" s="71">
        <v>1.5920000000000001</v>
      </c>
      <c r="E4930" s="71">
        <v>44.696969699999997</v>
      </c>
    </row>
    <row r="4931" spans="1:5" x14ac:dyDescent="0.2">
      <c r="A4931" s="70" t="s">
        <v>6425</v>
      </c>
      <c r="B4931" s="70" t="s">
        <v>6424</v>
      </c>
      <c r="C4931" s="70" t="s">
        <v>6425</v>
      </c>
      <c r="D4931" s="71">
        <v>1.5920000000000001</v>
      </c>
      <c r="E4931" s="71">
        <v>44.117647099999999</v>
      </c>
    </row>
    <row r="4932" spans="1:5" x14ac:dyDescent="0.2">
      <c r="A4932" s="70" t="s">
        <v>6425</v>
      </c>
      <c r="B4932" s="70" t="s">
        <v>6424</v>
      </c>
      <c r="C4932" s="70" t="s">
        <v>6425</v>
      </c>
      <c r="D4932" s="71">
        <v>1.5920000000000001</v>
      </c>
      <c r="E4932" s="71">
        <v>25.268817200000001</v>
      </c>
    </row>
    <row r="4933" spans="1:5" x14ac:dyDescent="0.2">
      <c r="A4933" s="70" t="s">
        <v>6427</v>
      </c>
      <c r="B4933" s="70" t="s">
        <v>6426</v>
      </c>
      <c r="C4933" s="70" t="s">
        <v>6427</v>
      </c>
      <c r="D4933" s="71">
        <v>1.1519999999999999</v>
      </c>
      <c r="E4933" s="71">
        <v>49.038461499999997</v>
      </c>
    </row>
    <row r="4934" spans="1:5" x14ac:dyDescent="0.2">
      <c r="A4934" s="70" t="s">
        <v>6433</v>
      </c>
      <c r="B4934" s="70" t="s">
        <v>6432</v>
      </c>
      <c r="C4934" s="70" t="s">
        <v>6433</v>
      </c>
      <c r="D4934" s="71">
        <v>0.57899999999999996</v>
      </c>
      <c r="E4934" s="71">
        <v>43.650793700000001</v>
      </c>
    </row>
    <row r="4935" spans="1:5" x14ac:dyDescent="0.2">
      <c r="A4935" s="70" t="s">
        <v>6435</v>
      </c>
      <c r="B4935" s="70" t="s">
        <v>6434</v>
      </c>
      <c r="C4935" s="70" t="s">
        <v>6435</v>
      </c>
      <c r="D4935" s="71">
        <v>1.458</v>
      </c>
      <c r="E4935" s="71">
        <v>60.714285699999998</v>
      </c>
    </row>
    <row r="4936" spans="1:5" x14ac:dyDescent="0.2">
      <c r="A4936" s="70" t="s">
        <v>6435</v>
      </c>
      <c r="B4936" s="70" t="s">
        <v>6434</v>
      </c>
      <c r="C4936" s="70" t="s">
        <v>6435</v>
      </c>
      <c r="D4936" s="71">
        <v>1.458</v>
      </c>
      <c r="E4936" s="71">
        <v>55.633802799999998</v>
      </c>
    </row>
    <row r="4937" spans="1:5" x14ac:dyDescent="0.2">
      <c r="A4937" s="70" t="s">
        <v>6435</v>
      </c>
      <c r="B4937" s="70" t="s">
        <v>6434</v>
      </c>
      <c r="C4937" s="70" t="s">
        <v>6435</v>
      </c>
      <c r="D4937" s="71">
        <v>1.458</v>
      </c>
      <c r="E4937" s="71">
        <v>35.8333333</v>
      </c>
    </row>
    <row r="4938" spans="1:5" x14ac:dyDescent="0.2">
      <c r="A4938" s="70" t="s">
        <v>6437</v>
      </c>
      <c r="B4938" s="70" t="s">
        <v>6436</v>
      </c>
      <c r="C4938" s="70" t="s">
        <v>6437</v>
      </c>
      <c r="D4938" s="71">
        <v>2.5910000000000002</v>
      </c>
      <c r="E4938" s="71">
        <v>82.142857100000001</v>
      </c>
    </row>
    <row r="4939" spans="1:5" x14ac:dyDescent="0.2">
      <c r="A4939" s="70" t="s">
        <v>6443</v>
      </c>
      <c r="B4939" s="70" t="s">
        <v>6442</v>
      </c>
      <c r="C4939" s="70" t="s">
        <v>6443</v>
      </c>
      <c r="D4939" s="71">
        <v>1.1950000000000001</v>
      </c>
      <c r="E4939" s="71">
        <v>42.183288400000002</v>
      </c>
    </row>
    <row r="4940" spans="1:5" x14ac:dyDescent="0.2">
      <c r="A4940" s="70" t="s">
        <v>6443</v>
      </c>
      <c r="B4940" s="70" t="s">
        <v>6442</v>
      </c>
      <c r="C4940" s="70" t="s">
        <v>6443</v>
      </c>
      <c r="D4940" s="71">
        <v>1.1950000000000001</v>
      </c>
      <c r="E4940" s="71">
        <v>15.7079646</v>
      </c>
    </row>
    <row r="4941" spans="1:5" x14ac:dyDescent="0.2">
      <c r="A4941" s="70" t="s">
        <v>7166</v>
      </c>
      <c r="B4941" s="70" t="s">
        <v>7165</v>
      </c>
      <c r="C4941" s="70" t="s">
        <v>7166</v>
      </c>
      <c r="D4941" s="71">
        <v>1.675</v>
      </c>
      <c r="E4941" s="71">
        <v>39.887640400000002</v>
      </c>
    </row>
    <row r="4942" spans="1:5" x14ac:dyDescent="0.2">
      <c r="A4942" s="70" t="s">
        <v>6447</v>
      </c>
      <c r="B4942" s="70" t="s">
        <v>6446</v>
      </c>
      <c r="C4942" s="70" t="s">
        <v>6447</v>
      </c>
      <c r="D4942" s="71">
        <v>3.129</v>
      </c>
      <c r="E4942" s="71">
        <v>94.444444399999995</v>
      </c>
    </row>
    <row r="4943" spans="1:5" x14ac:dyDescent="0.2">
      <c r="A4943" s="70" t="s">
        <v>6447</v>
      </c>
      <c r="B4943" s="70" t="s">
        <v>6446</v>
      </c>
      <c r="C4943" s="70" t="s">
        <v>6447</v>
      </c>
      <c r="D4943" s="71">
        <v>3.129</v>
      </c>
      <c r="E4943" s="71">
        <v>94.047618999999997</v>
      </c>
    </row>
    <row r="4944" spans="1:5" x14ac:dyDescent="0.2">
      <c r="A4944" s="70" t="s">
        <v>6449</v>
      </c>
      <c r="B4944" s="70" t="s">
        <v>6448</v>
      </c>
      <c r="C4944" s="70" t="s">
        <v>6449</v>
      </c>
      <c r="D4944" s="71">
        <v>0.96799999999999997</v>
      </c>
      <c r="E4944" s="71">
        <v>21.863117899999999</v>
      </c>
    </row>
    <row r="4945" spans="1:5" x14ac:dyDescent="0.2">
      <c r="A4945" s="70" t="s">
        <v>6449</v>
      </c>
      <c r="B4945" s="70" t="s">
        <v>6448</v>
      </c>
      <c r="C4945" s="70" t="s">
        <v>6449</v>
      </c>
      <c r="D4945" s="71">
        <v>0.96799999999999997</v>
      </c>
      <c r="E4945" s="71">
        <v>11.038961</v>
      </c>
    </row>
    <row r="4946" spans="1:5" x14ac:dyDescent="0.2">
      <c r="A4946" s="70" t="s">
        <v>6451</v>
      </c>
      <c r="B4946" s="70" t="s">
        <v>6450</v>
      </c>
      <c r="C4946" s="70" t="s">
        <v>6451</v>
      </c>
      <c r="D4946" s="71">
        <v>1.135</v>
      </c>
      <c r="E4946" s="71">
        <v>29.087452500000001</v>
      </c>
    </row>
    <row r="4947" spans="1:5" x14ac:dyDescent="0.2">
      <c r="A4947" s="70" t="s">
        <v>6453</v>
      </c>
      <c r="B4947" s="70" t="s">
        <v>6452</v>
      </c>
      <c r="C4947" s="70" t="s">
        <v>6453</v>
      </c>
      <c r="D4947" s="71">
        <v>2.3159999999999998</v>
      </c>
      <c r="E4947" s="71">
        <v>78.517110299999999</v>
      </c>
    </row>
    <row r="4948" spans="1:5" x14ac:dyDescent="0.2">
      <c r="A4948" s="70" t="s">
        <v>6453</v>
      </c>
      <c r="B4948" s="70" t="s">
        <v>6452</v>
      </c>
      <c r="C4948" s="70" t="s">
        <v>6453</v>
      </c>
      <c r="D4948" s="71">
        <v>2.3159999999999998</v>
      </c>
      <c r="E4948" s="71">
        <v>69.4805195</v>
      </c>
    </row>
    <row r="4949" spans="1:5" x14ac:dyDescent="0.2">
      <c r="A4949" s="70" t="s">
        <v>6455</v>
      </c>
      <c r="B4949" s="70" t="s">
        <v>6454</v>
      </c>
      <c r="C4949" s="70" t="s">
        <v>6455</v>
      </c>
      <c r="D4949" s="71">
        <v>1.504</v>
      </c>
      <c r="E4949" s="71">
        <v>45.817490499999998</v>
      </c>
    </row>
    <row r="4950" spans="1:5" x14ac:dyDescent="0.2">
      <c r="A4950" s="70" t="s">
        <v>6455</v>
      </c>
      <c r="B4950" s="70" t="s">
        <v>6454</v>
      </c>
      <c r="C4950" s="70" t="s">
        <v>6455</v>
      </c>
      <c r="D4950" s="71">
        <v>1.504</v>
      </c>
      <c r="E4950" s="71">
        <v>37.5</v>
      </c>
    </row>
    <row r="4951" spans="1:5" x14ac:dyDescent="0.2">
      <c r="A4951" s="70" t="s">
        <v>6455</v>
      </c>
      <c r="B4951" s="70" t="s">
        <v>6454</v>
      </c>
      <c r="C4951" s="70" t="s">
        <v>6455</v>
      </c>
      <c r="D4951" s="71">
        <v>1.504</v>
      </c>
      <c r="E4951" s="71">
        <v>34.4155844</v>
      </c>
    </row>
    <row r="4952" spans="1:5" x14ac:dyDescent="0.2">
      <c r="A4952" s="70" t="s">
        <v>6457</v>
      </c>
      <c r="B4952" s="70" t="s">
        <v>6456</v>
      </c>
      <c r="C4952" s="70" t="s">
        <v>6457</v>
      </c>
      <c r="D4952" s="71">
        <v>1.9690000000000001</v>
      </c>
      <c r="E4952" s="71">
        <v>56.640625</v>
      </c>
    </row>
    <row r="4953" spans="1:5" x14ac:dyDescent="0.2">
      <c r="A4953" s="70" t="s">
        <v>6457</v>
      </c>
      <c r="B4953" s="70" t="s">
        <v>6456</v>
      </c>
      <c r="C4953" s="70" t="s">
        <v>6457</v>
      </c>
      <c r="D4953" s="71">
        <v>1.9690000000000001</v>
      </c>
      <c r="E4953" s="71">
        <v>42.073170699999999</v>
      </c>
    </row>
    <row r="4954" spans="1:5" x14ac:dyDescent="0.2">
      <c r="A4954" s="70" t="s">
        <v>6459</v>
      </c>
      <c r="B4954" s="70" t="s">
        <v>6458</v>
      </c>
      <c r="C4954" s="70" t="s">
        <v>6459</v>
      </c>
      <c r="D4954" s="71">
        <v>2.2570000000000001</v>
      </c>
      <c r="E4954" s="71">
        <v>43.548387099999999</v>
      </c>
    </row>
    <row r="4955" spans="1:5" x14ac:dyDescent="0.2">
      <c r="A4955" s="70" t="s">
        <v>6461</v>
      </c>
      <c r="B4955" s="70" t="s">
        <v>6460</v>
      </c>
      <c r="C4955" s="70" t="s">
        <v>6461</v>
      </c>
      <c r="D4955" s="71">
        <v>0.47499999999999998</v>
      </c>
      <c r="E4955" s="71">
        <v>37.301587300000001</v>
      </c>
    </row>
    <row r="4956" spans="1:5" x14ac:dyDescent="0.2">
      <c r="A4956" s="70" t="s">
        <v>23874</v>
      </c>
      <c r="B4956" s="70" t="s">
        <v>23875</v>
      </c>
      <c r="C4956" s="70" t="s">
        <v>23874</v>
      </c>
      <c r="D4956" s="71">
        <v>0.745</v>
      </c>
      <c r="E4956" s="71">
        <v>14.258555100000001</v>
      </c>
    </row>
    <row r="4957" spans="1:5" ht="32" x14ac:dyDescent="0.2">
      <c r="A4957" s="70" t="s">
        <v>6463</v>
      </c>
      <c r="B4957" s="70" t="s">
        <v>6462</v>
      </c>
      <c r="C4957" s="70" t="s">
        <v>6463</v>
      </c>
      <c r="D4957" s="71">
        <v>2.839</v>
      </c>
      <c r="E4957" s="71">
        <v>93.636363599999996</v>
      </c>
    </row>
    <row r="4958" spans="1:5" ht="32" x14ac:dyDescent="0.2">
      <c r="A4958" s="70" t="s">
        <v>6463</v>
      </c>
      <c r="B4958" s="70" t="s">
        <v>6462</v>
      </c>
      <c r="C4958" s="70" t="s">
        <v>6463</v>
      </c>
      <c r="D4958" s="71">
        <v>2.839</v>
      </c>
      <c r="E4958" s="71">
        <v>68.25</v>
      </c>
    </row>
    <row r="4959" spans="1:5" x14ac:dyDescent="0.2">
      <c r="A4959" s="70" t="s">
        <v>6468</v>
      </c>
      <c r="B4959" s="70" t="s">
        <v>6467</v>
      </c>
      <c r="C4959" s="70" t="s">
        <v>6468</v>
      </c>
      <c r="D4959" s="71">
        <v>4.8230000000000004</v>
      </c>
      <c r="E4959" s="71">
        <v>92.352941200000004</v>
      </c>
    </row>
    <row r="4960" spans="1:5" x14ac:dyDescent="0.2">
      <c r="A4960" s="70" t="s">
        <v>24911</v>
      </c>
      <c r="B4960" s="70" t="s">
        <v>6477</v>
      </c>
      <c r="C4960" s="70" t="s">
        <v>24911</v>
      </c>
      <c r="D4960" s="71">
        <v>2.3119999999999998</v>
      </c>
      <c r="E4960" s="71">
        <v>53.75</v>
      </c>
    </row>
    <row r="4961" spans="1:5" x14ac:dyDescent="0.2">
      <c r="A4961" s="70" t="s">
        <v>24911</v>
      </c>
      <c r="B4961" s="70" t="s">
        <v>6477</v>
      </c>
      <c r="C4961" s="70" t="s">
        <v>24911</v>
      </c>
      <c r="D4961" s="71">
        <v>2.3119999999999998</v>
      </c>
      <c r="E4961" s="71">
        <v>50.735294099999997</v>
      </c>
    </row>
    <row r="4962" spans="1:5" x14ac:dyDescent="0.2">
      <c r="A4962" s="70" t="s">
        <v>24912</v>
      </c>
      <c r="B4962" s="70" t="s">
        <v>6464</v>
      </c>
      <c r="C4962" s="70" t="s">
        <v>24912</v>
      </c>
      <c r="D4962" s="71">
        <v>2.1669999999999998</v>
      </c>
      <c r="E4962" s="71">
        <v>47.75</v>
      </c>
    </row>
    <row r="4963" spans="1:5" x14ac:dyDescent="0.2">
      <c r="A4963" s="70" t="s">
        <v>6466</v>
      </c>
      <c r="B4963" s="70" t="s">
        <v>6465</v>
      </c>
      <c r="C4963" s="70" t="s">
        <v>6466</v>
      </c>
      <c r="D4963" s="71">
        <v>0.60899999999999999</v>
      </c>
      <c r="E4963" s="71">
        <v>8.0882352999999991</v>
      </c>
    </row>
    <row r="4964" spans="1:5" x14ac:dyDescent="0.2">
      <c r="A4964" s="70" t="s">
        <v>6466</v>
      </c>
      <c r="B4964" s="70" t="s">
        <v>6465</v>
      </c>
      <c r="C4964" s="70" t="s">
        <v>6466</v>
      </c>
      <c r="D4964" s="71">
        <v>0.60899999999999999</v>
      </c>
      <c r="E4964" s="71">
        <v>6.25</v>
      </c>
    </row>
    <row r="4965" spans="1:5" x14ac:dyDescent="0.2">
      <c r="A4965" s="70" t="s">
        <v>6470</v>
      </c>
      <c r="B4965" s="70" t="s">
        <v>6469</v>
      </c>
      <c r="C4965" s="70" t="s">
        <v>6470</v>
      </c>
      <c r="D4965" s="71">
        <v>2.0750000000000002</v>
      </c>
      <c r="E4965" s="71">
        <v>46.75</v>
      </c>
    </row>
    <row r="4966" spans="1:5" x14ac:dyDescent="0.2">
      <c r="A4966" s="70" t="s">
        <v>6474</v>
      </c>
      <c r="B4966" s="70" t="s">
        <v>6473</v>
      </c>
      <c r="C4966" s="70" t="s">
        <v>6474</v>
      </c>
      <c r="D4966" s="71">
        <v>1.45</v>
      </c>
      <c r="E4966" s="71">
        <v>27.064220200000001</v>
      </c>
    </row>
    <row r="4967" spans="1:5" x14ac:dyDescent="0.2">
      <c r="A4967" s="70" t="s">
        <v>6474</v>
      </c>
      <c r="B4967" s="70" t="s">
        <v>6473</v>
      </c>
      <c r="C4967" s="70" t="s">
        <v>6474</v>
      </c>
      <c r="D4967" s="71">
        <v>1.45</v>
      </c>
      <c r="E4967" s="71">
        <v>26.25</v>
      </c>
    </row>
    <row r="4968" spans="1:5" x14ac:dyDescent="0.2">
      <c r="A4968" s="70" t="s">
        <v>6472</v>
      </c>
      <c r="B4968" s="70" t="s">
        <v>6471</v>
      </c>
      <c r="C4968" s="70" t="s">
        <v>6472</v>
      </c>
      <c r="D4968" s="71">
        <v>0.216</v>
      </c>
      <c r="E4968" s="71">
        <v>3.9682539999999999</v>
      </c>
    </row>
    <row r="4969" spans="1:5" x14ac:dyDescent="0.2">
      <c r="A4969" s="70" t="s">
        <v>6472</v>
      </c>
      <c r="B4969" s="70" t="s">
        <v>6471</v>
      </c>
      <c r="C4969" s="70" t="s">
        <v>6472</v>
      </c>
      <c r="D4969" s="71">
        <v>0.216</v>
      </c>
      <c r="E4969" s="71">
        <v>0.25</v>
      </c>
    </row>
    <row r="4970" spans="1:5" x14ac:dyDescent="0.2">
      <c r="A4970" s="70" t="s">
        <v>6476</v>
      </c>
      <c r="B4970" s="70" t="s">
        <v>6475</v>
      </c>
      <c r="C4970" s="70" t="s">
        <v>6476</v>
      </c>
      <c r="D4970" s="71">
        <v>0.54100000000000004</v>
      </c>
      <c r="E4970" s="71">
        <v>3.75</v>
      </c>
    </row>
    <row r="4971" spans="1:5" x14ac:dyDescent="0.2">
      <c r="A4971" s="70" t="s">
        <v>6479</v>
      </c>
      <c r="B4971" s="70" t="s">
        <v>6478</v>
      </c>
      <c r="C4971" s="70" t="s">
        <v>6479</v>
      </c>
      <c r="D4971" s="71">
        <v>3.9279999999999999</v>
      </c>
      <c r="E4971" s="71">
        <v>87.25</v>
      </c>
    </row>
    <row r="4972" spans="1:5" x14ac:dyDescent="0.2">
      <c r="A4972" s="70" t="s">
        <v>6479</v>
      </c>
      <c r="B4972" s="70" t="s">
        <v>6478</v>
      </c>
      <c r="C4972" s="70" t="s">
        <v>6479</v>
      </c>
      <c r="D4972" s="71">
        <v>3.9279999999999999</v>
      </c>
      <c r="E4972" s="71">
        <v>87</v>
      </c>
    </row>
    <row r="4973" spans="1:5" x14ac:dyDescent="0.2">
      <c r="A4973" s="70" t="s">
        <v>6481</v>
      </c>
      <c r="B4973" s="70" t="s">
        <v>6480</v>
      </c>
      <c r="C4973" s="70" t="s">
        <v>6481</v>
      </c>
      <c r="D4973" s="71">
        <v>3.694</v>
      </c>
      <c r="E4973" s="71">
        <v>83.25</v>
      </c>
    </row>
    <row r="4974" spans="1:5" x14ac:dyDescent="0.2">
      <c r="A4974" s="70" t="s">
        <v>6481</v>
      </c>
      <c r="B4974" s="70" t="s">
        <v>6480</v>
      </c>
      <c r="C4974" s="70" t="s">
        <v>6481</v>
      </c>
      <c r="D4974" s="71">
        <v>3.694</v>
      </c>
      <c r="E4974" s="71">
        <v>75</v>
      </c>
    </row>
    <row r="4975" spans="1:5" x14ac:dyDescent="0.2">
      <c r="A4975" s="70" t="s">
        <v>6483</v>
      </c>
      <c r="B4975" s="70" t="s">
        <v>6482</v>
      </c>
      <c r="C4975" s="70" t="s">
        <v>6483</v>
      </c>
      <c r="D4975" s="71">
        <v>3.8660000000000001</v>
      </c>
      <c r="E4975" s="71">
        <v>86.75</v>
      </c>
    </row>
    <row r="4976" spans="1:5" x14ac:dyDescent="0.2">
      <c r="A4976" s="70" t="s">
        <v>6485</v>
      </c>
      <c r="B4976" s="70" t="s">
        <v>6484</v>
      </c>
      <c r="C4976" s="70" t="s">
        <v>6485</v>
      </c>
      <c r="D4976" s="71">
        <v>9.1969999999999992</v>
      </c>
      <c r="E4976" s="71">
        <v>98.75</v>
      </c>
    </row>
    <row r="4977" spans="1:5" x14ac:dyDescent="0.2">
      <c r="A4977" s="70" t="s">
        <v>6485</v>
      </c>
      <c r="B4977" s="70" t="s">
        <v>6484</v>
      </c>
      <c r="C4977" s="70" t="s">
        <v>6485</v>
      </c>
      <c r="D4977" s="71">
        <v>9.1969999999999992</v>
      </c>
      <c r="E4977" s="71">
        <v>97.311828000000006</v>
      </c>
    </row>
    <row r="4978" spans="1:5" x14ac:dyDescent="0.2">
      <c r="A4978" s="70" t="s">
        <v>6496</v>
      </c>
      <c r="B4978" s="70" t="s">
        <v>6495</v>
      </c>
      <c r="C4978" s="70" t="s">
        <v>6496</v>
      </c>
      <c r="D4978" s="71">
        <v>9.7240000000000002</v>
      </c>
      <c r="E4978" s="71">
        <v>99.25</v>
      </c>
    </row>
    <row r="4979" spans="1:5" x14ac:dyDescent="0.2">
      <c r="A4979" s="70" t="s">
        <v>6489</v>
      </c>
      <c r="B4979" s="70" t="s">
        <v>6488</v>
      </c>
      <c r="C4979" s="70" t="s">
        <v>6489</v>
      </c>
      <c r="D4979" s="71">
        <v>3.4140000000000001</v>
      </c>
      <c r="E4979" s="71">
        <v>84.701492500000001</v>
      </c>
    </row>
    <row r="4980" spans="1:5" x14ac:dyDescent="0.2">
      <c r="A4980" s="70" t="s">
        <v>6489</v>
      </c>
      <c r="B4980" s="70" t="s">
        <v>6488</v>
      </c>
      <c r="C4980" s="70" t="s">
        <v>6489</v>
      </c>
      <c r="D4980" s="71">
        <v>3.4140000000000001</v>
      </c>
      <c r="E4980" s="71">
        <v>80.769230800000003</v>
      </c>
    </row>
    <row r="4981" spans="1:5" x14ac:dyDescent="0.2">
      <c r="A4981" s="70" t="s">
        <v>6487</v>
      </c>
      <c r="B4981" s="70" t="s">
        <v>6486</v>
      </c>
      <c r="C4981" s="70" t="s">
        <v>6487</v>
      </c>
      <c r="D4981" s="71">
        <v>1.6419999999999999</v>
      </c>
      <c r="E4981" s="71">
        <v>41.417910399999997</v>
      </c>
    </row>
    <row r="4982" spans="1:5" x14ac:dyDescent="0.2">
      <c r="A4982" s="70" t="s">
        <v>6487</v>
      </c>
      <c r="B4982" s="70" t="s">
        <v>6486</v>
      </c>
      <c r="C4982" s="70" t="s">
        <v>6487</v>
      </c>
      <c r="D4982" s="71">
        <v>1.6419999999999999</v>
      </c>
      <c r="E4982" s="71">
        <v>21.794871799999999</v>
      </c>
    </row>
    <row r="4983" spans="1:5" x14ac:dyDescent="0.2">
      <c r="A4983" s="70" t="s">
        <v>6491</v>
      </c>
      <c r="B4983" s="70" t="s">
        <v>6490</v>
      </c>
      <c r="C4983" s="70" t="s">
        <v>6491</v>
      </c>
      <c r="D4983" s="71">
        <v>1.93</v>
      </c>
      <c r="E4983" s="71">
        <v>55.597014899999998</v>
      </c>
    </row>
    <row r="4984" spans="1:5" x14ac:dyDescent="0.2">
      <c r="A4984" s="70" t="s">
        <v>6491</v>
      </c>
      <c r="B4984" s="70" t="s">
        <v>6490</v>
      </c>
      <c r="C4984" s="70" t="s">
        <v>6491</v>
      </c>
      <c r="D4984" s="71">
        <v>1.93</v>
      </c>
      <c r="E4984" s="71">
        <v>37.179487199999997</v>
      </c>
    </row>
    <row r="4985" spans="1:5" x14ac:dyDescent="0.2">
      <c r="A4985" s="70" t="s">
        <v>6493</v>
      </c>
      <c r="B4985" s="70" t="s">
        <v>6492</v>
      </c>
      <c r="C4985" s="70" t="s">
        <v>6493</v>
      </c>
      <c r="D4985" s="71">
        <v>1.714</v>
      </c>
      <c r="E4985" s="71">
        <v>45.895522399999997</v>
      </c>
    </row>
    <row r="4986" spans="1:5" x14ac:dyDescent="0.2">
      <c r="A4986" s="70" t="s">
        <v>6493</v>
      </c>
      <c r="B4986" s="70" t="s">
        <v>6492</v>
      </c>
      <c r="C4986" s="70" t="s">
        <v>6493</v>
      </c>
      <c r="D4986" s="71">
        <v>1.714</v>
      </c>
      <c r="E4986" s="71">
        <v>24.358974400000001</v>
      </c>
    </row>
    <row r="4987" spans="1:5" x14ac:dyDescent="0.2">
      <c r="A4987" s="76" t="s">
        <v>24913</v>
      </c>
      <c r="B4987" s="70" t="s">
        <v>6494</v>
      </c>
      <c r="C4987" s="76" t="s">
        <v>24913</v>
      </c>
      <c r="D4987" s="71">
        <v>6.141</v>
      </c>
      <c r="E4987" s="71">
        <v>96.75</v>
      </c>
    </row>
    <row r="4988" spans="1:5" x14ac:dyDescent="0.2">
      <c r="A4988" s="77" t="s">
        <v>24913</v>
      </c>
      <c r="B4988" s="70" t="s">
        <v>6494</v>
      </c>
      <c r="C4988" s="77" t="s">
        <v>24913</v>
      </c>
      <c r="D4988" s="71">
        <v>6.141</v>
      </c>
      <c r="E4988" s="71">
        <v>96.236559099999994</v>
      </c>
    </row>
    <row r="4989" spans="1:5" x14ac:dyDescent="0.2">
      <c r="A4989" s="77" t="s">
        <v>24913</v>
      </c>
      <c r="B4989" s="70" t="s">
        <v>6494</v>
      </c>
      <c r="C4989" s="77" t="s">
        <v>24913</v>
      </c>
      <c r="D4989" s="71">
        <v>6.141</v>
      </c>
      <c r="E4989" s="71">
        <v>90.754716999999999</v>
      </c>
    </row>
    <row r="4990" spans="1:5" x14ac:dyDescent="0.2">
      <c r="A4990" s="70" t="s">
        <v>6439</v>
      </c>
      <c r="B4990" s="70" t="s">
        <v>6438</v>
      </c>
      <c r="C4990" s="70" t="s">
        <v>6439</v>
      </c>
      <c r="D4990" s="71">
        <v>1.8480000000000001</v>
      </c>
      <c r="E4990" s="71">
        <v>79.807692299999999</v>
      </c>
    </row>
    <row r="4991" spans="1:5" x14ac:dyDescent="0.2">
      <c r="A4991" s="70" t="s">
        <v>23876</v>
      </c>
      <c r="B4991" s="70" t="s">
        <v>23877</v>
      </c>
      <c r="C4991" s="70" t="s">
        <v>23876</v>
      </c>
      <c r="D4991" s="71">
        <v>0.89100000000000001</v>
      </c>
      <c r="E4991" s="71">
        <v>61.6883117</v>
      </c>
    </row>
    <row r="4992" spans="1:5" x14ac:dyDescent="0.2">
      <c r="A4992" s="70" t="s">
        <v>23876</v>
      </c>
      <c r="B4992" s="70" t="s">
        <v>23877</v>
      </c>
      <c r="C4992" s="70" t="s">
        <v>23876</v>
      </c>
      <c r="D4992" s="71">
        <v>0.89100000000000001</v>
      </c>
      <c r="E4992" s="71">
        <v>51.0416667</v>
      </c>
    </row>
    <row r="4993" spans="1:5" x14ac:dyDescent="0.2">
      <c r="A4993" s="70" t="s">
        <v>6441</v>
      </c>
      <c r="B4993" s="70" t="s">
        <v>6440</v>
      </c>
      <c r="C4993" s="70" t="s">
        <v>6441</v>
      </c>
      <c r="D4993" s="71">
        <v>0.54300000000000004</v>
      </c>
      <c r="E4993" s="71">
        <v>29.220779199999999</v>
      </c>
    </row>
    <row r="4994" spans="1:5" x14ac:dyDescent="0.2">
      <c r="A4994" s="70" t="s">
        <v>6441</v>
      </c>
      <c r="B4994" s="70" t="s">
        <v>6440</v>
      </c>
      <c r="C4994" s="70" t="s">
        <v>6441</v>
      </c>
      <c r="D4994" s="71">
        <v>0.54300000000000004</v>
      </c>
      <c r="E4994" s="71">
        <v>14.722222199999999</v>
      </c>
    </row>
    <row r="4995" spans="1:5" x14ac:dyDescent="0.2">
      <c r="A4995" s="70" t="s">
        <v>6498</v>
      </c>
      <c r="B4995" s="70" t="s">
        <v>6497</v>
      </c>
      <c r="C4995" s="70" t="s">
        <v>6498</v>
      </c>
      <c r="D4995" s="71">
        <v>0.45500000000000002</v>
      </c>
      <c r="E4995" s="71">
        <v>9.6666667000000004</v>
      </c>
    </row>
    <row r="4996" spans="1:5" x14ac:dyDescent="0.2">
      <c r="A4996" s="70" t="s">
        <v>6500</v>
      </c>
      <c r="B4996" s="70" t="s">
        <v>6499</v>
      </c>
      <c r="C4996" s="70" t="s">
        <v>6500</v>
      </c>
      <c r="D4996" s="71">
        <v>0.85399999999999998</v>
      </c>
      <c r="E4996" s="71">
        <v>25.471698100000001</v>
      </c>
    </row>
    <row r="4997" spans="1:5" x14ac:dyDescent="0.2">
      <c r="A4997" s="70" t="s">
        <v>6445</v>
      </c>
      <c r="B4997" s="70" t="s">
        <v>6444</v>
      </c>
      <c r="C4997" s="70" t="s">
        <v>6445</v>
      </c>
      <c r="D4997" s="71">
        <v>0.67800000000000005</v>
      </c>
      <c r="E4997" s="71">
        <v>6.4766839000000003</v>
      </c>
    </row>
    <row r="4998" spans="1:5" x14ac:dyDescent="0.2">
      <c r="A4998" s="70" t="s">
        <v>6445</v>
      </c>
      <c r="B4998" s="70" t="s">
        <v>6444</v>
      </c>
      <c r="C4998" s="70" t="s">
        <v>6445</v>
      </c>
      <c r="D4998" s="71">
        <v>0.67800000000000005</v>
      </c>
      <c r="E4998" s="71">
        <v>4.0229885000000003</v>
      </c>
    </row>
    <row r="4999" spans="1:5" x14ac:dyDescent="0.2">
      <c r="A4999" s="70" t="s">
        <v>6445</v>
      </c>
      <c r="B4999" s="70" t="s">
        <v>6444</v>
      </c>
      <c r="C4999" s="70" t="s">
        <v>6445</v>
      </c>
      <c r="D4999" s="71">
        <v>0.67800000000000005</v>
      </c>
      <c r="E4999" s="71">
        <v>0.49019610000000002</v>
      </c>
    </row>
    <row r="5000" spans="1:5" x14ac:dyDescent="0.2">
      <c r="A5000" s="70" t="s">
        <v>6506</v>
      </c>
      <c r="B5000" s="70" t="s">
        <v>6505</v>
      </c>
      <c r="C5000" s="70" t="s">
        <v>6506</v>
      </c>
      <c r="D5000" s="71">
        <v>3.6339999999999999</v>
      </c>
      <c r="E5000" s="71">
        <v>71.290322599999996</v>
      </c>
    </row>
    <row r="5001" spans="1:5" x14ac:dyDescent="0.2">
      <c r="A5001" s="70" t="s">
        <v>6502</v>
      </c>
      <c r="B5001" s="70" t="s">
        <v>6501</v>
      </c>
      <c r="C5001" s="70" t="s">
        <v>6502</v>
      </c>
      <c r="D5001" s="71">
        <v>2.1560000000000001</v>
      </c>
      <c r="E5001" s="71">
        <v>57.633587800000001</v>
      </c>
    </row>
    <row r="5002" spans="1:5" x14ac:dyDescent="0.2">
      <c r="A5002" s="70" t="s">
        <v>6502</v>
      </c>
      <c r="B5002" s="70" t="s">
        <v>6501</v>
      </c>
      <c r="C5002" s="70" t="s">
        <v>6502</v>
      </c>
      <c r="D5002" s="71">
        <v>2.1560000000000001</v>
      </c>
      <c r="E5002" s="71">
        <v>55.673758900000003</v>
      </c>
    </row>
    <row r="5003" spans="1:5" x14ac:dyDescent="0.2">
      <c r="A5003" s="70" t="s">
        <v>6504</v>
      </c>
      <c r="B5003" s="70" t="s">
        <v>6503</v>
      </c>
      <c r="C5003" s="70" t="s">
        <v>6504</v>
      </c>
      <c r="D5003" s="71">
        <v>2.0129999999999999</v>
      </c>
      <c r="E5003" s="71">
        <v>50</v>
      </c>
    </row>
    <row r="5004" spans="1:5" x14ac:dyDescent="0.2">
      <c r="A5004" s="70" t="s">
        <v>6504</v>
      </c>
      <c r="B5004" s="70" t="s">
        <v>6503</v>
      </c>
      <c r="C5004" s="70" t="s">
        <v>6504</v>
      </c>
      <c r="D5004" s="71">
        <v>2.0129999999999999</v>
      </c>
      <c r="E5004" s="71">
        <v>42.2077922</v>
      </c>
    </row>
    <row r="5005" spans="1:5" x14ac:dyDescent="0.2">
      <c r="A5005" s="70" t="s">
        <v>6504</v>
      </c>
      <c r="B5005" s="70" t="s">
        <v>6503</v>
      </c>
      <c r="C5005" s="70" t="s">
        <v>6504</v>
      </c>
      <c r="D5005" s="71">
        <v>2.0129999999999999</v>
      </c>
      <c r="E5005" s="71">
        <v>35.161290299999997</v>
      </c>
    </row>
    <row r="5006" spans="1:5" x14ac:dyDescent="0.2">
      <c r="A5006" s="70" t="s">
        <v>6508</v>
      </c>
      <c r="B5006" s="70" t="s">
        <v>6507</v>
      </c>
      <c r="C5006" s="70" t="s">
        <v>6508</v>
      </c>
      <c r="D5006" s="71">
        <v>5.7359999999999998</v>
      </c>
      <c r="E5006" s="71">
        <v>87.318840600000001</v>
      </c>
    </row>
    <row r="5007" spans="1:5" ht="32" x14ac:dyDescent="0.2">
      <c r="A5007" s="70" t="s">
        <v>6510</v>
      </c>
      <c r="B5007" s="70" t="s">
        <v>6509</v>
      </c>
      <c r="C5007" s="70" t="s">
        <v>6510</v>
      </c>
      <c r="D5007" s="71">
        <v>1.393</v>
      </c>
      <c r="E5007" s="71">
        <v>18.478260899999999</v>
      </c>
    </row>
    <row r="5008" spans="1:5" x14ac:dyDescent="0.2">
      <c r="A5008" s="70" t="s">
        <v>6512</v>
      </c>
      <c r="B5008" s="70" t="s">
        <v>6511</v>
      </c>
      <c r="C5008" s="70" t="s">
        <v>6512</v>
      </c>
      <c r="D5008" s="71">
        <v>0.66700000000000004</v>
      </c>
      <c r="E5008" s="71">
        <v>14.4067797</v>
      </c>
    </row>
    <row r="5009" spans="1:5" x14ac:dyDescent="0.2">
      <c r="A5009" s="70" t="s">
        <v>6512</v>
      </c>
      <c r="B5009" s="70" t="s">
        <v>6511</v>
      </c>
      <c r="C5009" s="70" t="s">
        <v>6512</v>
      </c>
      <c r="D5009" s="71">
        <v>0.66700000000000004</v>
      </c>
      <c r="E5009" s="71">
        <v>8.6309524</v>
      </c>
    </row>
    <row r="5010" spans="1:5" x14ac:dyDescent="0.2">
      <c r="A5010" s="70" t="s">
        <v>6514</v>
      </c>
      <c r="B5010" s="70" t="s">
        <v>6513</v>
      </c>
      <c r="C5010" s="70" t="s">
        <v>6514</v>
      </c>
      <c r="D5010" s="71">
        <v>6.4550000000000001</v>
      </c>
      <c r="E5010" s="71">
        <v>95.762711899999999</v>
      </c>
    </row>
    <row r="5011" spans="1:5" x14ac:dyDescent="0.2">
      <c r="A5011" s="70" t="s">
        <v>6514</v>
      </c>
      <c r="B5011" s="70" t="s">
        <v>6513</v>
      </c>
      <c r="C5011" s="70" t="s">
        <v>6514</v>
      </c>
      <c r="D5011" s="71">
        <v>6.4550000000000001</v>
      </c>
      <c r="E5011" s="71">
        <v>94.345238100000003</v>
      </c>
    </row>
    <row r="5012" spans="1:5" x14ac:dyDescent="0.2">
      <c r="A5012" s="70" t="s">
        <v>6516</v>
      </c>
      <c r="B5012" s="70" t="s">
        <v>6515</v>
      </c>
      <c r="C5012" s="70" t="s">
        <v>6516</v>
      </c>
      <c r="D5012" s="71">
        <v>2.153</v>
      </c>
      <c r="E5012" s="71">
        <v>43.2075472</v>
      </c>
    </row>
    <row r="5013" spans="1:5" x14ac:dyDescent="0.2">
      <c r="A5013" s="70" t="s">
        <v>6520</v>
      </c>
      <c r="B5013" s="70" t="s">
        <v>6519</v>
      </c>
      <c r="C5013" s="70" t="s">
        <v>6520</v>
      </c>
      <c r="D5013" s="71">
        <v>2.7669999999999999</v>
      </c>
      <c r="E5013" s="71">
        <v>71.808510600000005</v>
      </c>
    </row>
    <row r="5014" spans="1:5" x14ac:dyDescent="0.2">
      <c r="A5014" s="70" t="s">
        <v>6520</v>
      </c>
      <c r="B5014" s="70" t="s">
        <v>6519</v>
      </c>
      <c r="C5014" s="70" t="s">
        <v>6520</v>
      </c>
      <c r="D5014" s="71">
        <v>2.7669999999999999</v>
      </c>
      <c r="E5014" s="71">
        <v>69.345238100000003</v>
      </c>
    </row>
    <row r="5015" spans="1:5" x14ac:dyDescent="0.2">
      <c r="A5015" s="70" t="s">
        <v>6520</v>
      </c>
      <c r="B5015" s="70" t="s">
        <v>6519</v>
      </c>
      <c r="C5015" s="70" t="s">
        <v>6520</v>
      </c>
      <c r="D5015" s="71">
        <v>2.7669999999999999</v>
      </c>
      <c r="E5015" s="71">
        <v>59.433962299999997</v>
      </c>
    </row>
    <row r="5016" spans="1:5" x14ac:dyDescent="0.2">
      <c r="A5016" s="70" t="s">
        <v>6518</v>
      </c>
      <c r="B5016" s="70" t="s">
        <v>6517</v>
      </c>
      <c r="C5016" s="70" t="s">
        <v>6518</v>
      </c>
      <c r="D5016" s="71">
        <v>1.877</v>
      </c>
      <c r="E5016" s="71">
        <v>46.130952399999998</v>
      </c>
    </row>
    <row r="5017" spans="1:5" x14ac:dyDescent="0.2">
      <c r="A5017" s="70" t="s">
        <v>6518</v>
      </c>
      <c r="B5017" s="70" t="s">
        <v>6517</v>
      </c>
      <c r="C5017" s="70" t="s">
        <v>6518</v>
      </c>
      <c r="D5017" s="71">
        <v>1.877</v>
      </c>
      <c r="E5017" s="71">
        <v>39.893616999999999</v>
      </c>
    </row>
    <row r="5018" spans="1:5" x14ac:dyDescent="0.2">
      <c r="A5018" s="70" t="s">
        <v>6522</v>
      </c>
      <c r="B5018" s="70" t="s">
        <v>6521</v>
      </c>
      <c r="C5018" s="70" t="s">
        <v>6522</v>
      </c>
      <c r="D5018" s="71">
        <v>4.2480000000000002</v>
      </c>
      <c r="E5018" s="71">
        <v>83.630952399999998</v>
      </c>
    </row>
    <row r="5019" spans="1:5" x14ac:dyDescent="0.2">
      <c r="A5019" s="70" t="s">
        <v>6522</v>
      </c>
      <c r="B5019" s="70" t="s">
        <v>6521</v>
      </c>
      <c r="C5019" s="70" t="s">
        <v>6522</v>
      </c>
      <c r="D5019" s="71">
        <v>4.2480000000000002</v>
      </c>
      <c r="E5019" s="71">
        <v>77.924528300000006</v>
      </c>
    </row>
    <row r="5020" spans="1:5" x14ac:dyDescent="0.2">
      <c r="A5020" s="70" t="s">
        <v>6524</v>
      </c>
      <c r="B5020" s="70" t="s">
        <v>6523</v>
      </c>
      <c r="C5020" s="70" t="s">
        <v>6524</v>
      </c>
      <c r="D5020" s="71">
        <v>1.488</v>
      </c>
      <c r="E5020" s="71">
        <v>22.452830200000001</v>
      </c>
    </row>
    <row r="5021" spans="1:5" x14ac:dyDescent="0.2">
      <c r="A5021" s="70" t="s">
        <v>6526</v>
      </c>
      <c r="B5021" s="70" t="s">
        <v>6525</v>
      </c>
      <c r="C5021" s="70" t="s">
        <v>6526</v>
      </c>
      <c r="D5021" s="71">
        <v>1.571</v>
      </c>
      <c r="E5021" s="71">
        <v>35.4166667</v>
      </c>
    </row>
    <row r="5022" spans="1:5" x14ac:dyDescent="0.2">
      <c r="A5022" s="70" t="s">
        <v>6528</v>
      </c>
      <c r="B5022" s="70" t="s">
        <v>6527</v>
      </c>
      <c r="C5022" s="70" t="s">
        <v>6528</v>
      </c>
      <c r="D5022" s="71">
        <v>4.4820000000000002</v>
      </c>
      <c r="E5022" s="71">
        <v>93.126684600000004</v>
      </c>
    </row>
    <row r="5023" spans="1:5" x14ac:dyDescent="0.2">
      <c r="A5023" s="70" t="s">
        <v>6528</v>
      </c>
      <c r="B5023" s="70" t="s">
        <v>6527</v>
      </c>
      <c r="C5023" s="70" t="s">
        <v>6528</v>
      </c>
      <c r="D5023" s="71">
        <v>4.4820000000000002</v>
      </c>
      <c r="E5023" s="71">
        <v>84.821428600000004</v>
      </c>
    </row>
    <row r="5024" spans="1:5" x14ac:dyDescent="0.2">
      <c r="A5024" s="70" t="s">
        <v>6528</v>
      </c>
      <c r="B5024" s="70" t="s">
        <v>6527</v>
      </c>
      <c r="C5024" s="70" t="s">
        <v>6528</v>
      </c>
      <c r="D5024" s="71">
        <v>4.4820000000000002</v>
      </c>
      <c r="E5024" s="71">
        <v>84.146341500000005</v>
      </c>
    </row>
    <row r="5025" spans="1:5" x14ac:dyDescent="0.2">
      <c r="A5025" s="70" t="s">
        <v>6528</v>
      </c>
      <c r="B5025" s="70" t="s">
        <v>6527</v>
      </c>
      <c r="C5025" s="70" t="s">
        <v>6528</v>
      </c>
      <c r="D5025" s="71">
        <v>4.4820000000000002</v>
      </c>
      <c r="E5025" s="71">
        <v>80.188679199999996</v>
      </c>
    </row>
    <row r="5026" spans="1:5" x14ac:dyDescent="0.2">
      <c r="A5026" s="70" t="s">
        <v>6530</v>
      </c>
      <c r="B5026" s="70" t="s">
        <v>6529</v>
      </c>
      <c r="C5026" s="70" t="s">
        <v>6530</v>
      </c>
      <c r="D5026" s="71">
        <v>3.512</v>
      </c>
      <c r="E5026" s="71">
        <v>78.273809499999999</v>
      </c>
    </row>
    <row r="5027" spans="1:5" x14ac:dyDescent="0.2">
      <c r="A5027" s="70" t="s">
        <v>6530</v>
      </c>
      <c r="B5027" s="70" t="s">
        <v>6529</v>
      </c>
      <c r="C5027" s="70" t="s">
        <v>6530</v>
      </c>
      <c r="D5027" s="71">
        <v>3.512</v>
      </c>
      <c r="E5027" s="71">
        <v>69.6226415</v>
      </c>
    </row>
    <row r="5028" spans="1:5" x14ac:dyDescent="0.2">
      <c r="A5028" s="70" t="s">
        <v>6530</v>
      </c>
      <c r="B5028" s="70" t="s">
        <v>6529</v>
      </c>
      <c r="C5028" s="70" t="s">
        <v>6530</v>
      </c>
      <c r="D5028" s="71">
        <v>3.512</v>
      </c>
      <c r="E5028" s="71">
        <v>61.320754700000002</v>
      </c>
    </row>
    <row r="5029" spans="1:5" x14ac:dyDescent="0.2">
      <c r="A5029" s="70" t="s">
        <v>6532</v>
      </c>
      <c r="B5029" s="70" t="s">
        <v>6531</v>
      </c>
      <c r="C5029" s="70" t="s">
        <v>6532</v>
      </c>
      <c r="D5029" s="71">
        <v>1.8480000000000001</v>
      </c>
      <c r="E5029" s="71">
        <v>74.752475200000006</v>
      </c>
    </row>
    <row r="5030" spans="1:5" x14ac:dyDescent="0.2">
      <c r="A5030" s="70" t="s">
        <v>6540</v>
      </c>
      <c r="B5030" s="70" t="s">
        <v>6539</v>
      </c>
      <c r="C5030" s="70" t="s">
        <v>6540</v>
      </c>
      <c r="D5030" s="71">
        <v>4.2290000000000001</v>
      </c>
      <c r="E5030" s="71">
        <v>77.169811300000006</v>
      </c>
    </row>
    <row r="5031" spans="1:5" x14ac:dyDescent="0.2">
      <c r="A5031" s="70" t="s">
        <v>6542</v>
      </c>
      <c r="B5031" s="70" t="s">
        <v>6541</v>
      </c>
      <c r="C5031" s="70" t="s">
        <v>6542</v>
      </c>
      <c r="D5031" s="71">
        <v>2.5110000000000001</v>
      </c>
      <c r="E5031" s="71">
        <v>61.011904800000003</v>
      </c>
    </row>
    <row r="5032" spans="1:5" x14ac:dyDescent="0.2">
      <c r="A5032" s="70" t="s">
        <v>6548</v>
      </c>
      <c r="B5032" s="70" t="s">
        <v>6547</v>
      </c>
      <c r="C5032" s="70" t="s">
        <v>6548</v>
      </c>
      <c r="D5032" s="71">
        <v>1.0860000000000001</v>
      </c>
      <c r="E5032" s="71">
        <v>19.3452381</v>
      </c>
    </row>
    <row r="5033" spans="1:5" x14ac:dyDescent="0.2">
      <c r="A5033" s="70" t="s">
        <v>6550</v>
      </c>
      <c r="B5033" s="70" t="s">
        <v>6549</v>
      </c>
      <c r="C5033" s="70" t="s">
        <v>6550</v>
      </c>
      <c r="D5033" s="71">
        <v>2.4969999999999999</v>
      </c>
      <c r="E5033" s="71">
        <v>59.821428599999997</v>
      </c>
    </row>
    <row r="5034" spans="1:5" x14ac:dyDescent="0.2">
      <c r="A5034" s="70" t="s">
        <v>6552</v>
      </c>
      <c r="B5034" s="70" t="s">
        <v>6551</v>
      </c>
      <c r="C5034" s="70" t="s">
        <v>6552</v>
      </c>
      <c r="D5034" s="71">
        <v>7.7220000000000004</v>
      </c>
      <c r="E5034" s="71">
        <v>95.535714299999995</v>
      </c>
    </row>
    <row r="5035" spans="1:5" x14ac:dyDescent="0.2">
      <c r="A5035" s="70" t="s">
        <v>24914</v>
      </c>
      <c r="B5035" s="70" t="s">
        <v>23878</v>
      </c>
      <c r="C5035" s="70" t="s">
        <v>13887</v>
      </c>
      <c r="D5035" s="71">
        <v>1.6419999999999999</v>
      </c>
      <c r="E5035" s="71">
        <v>37.797618999999997</v>
      </c>
    </row>
    <row r="5036" spans="1:5" x14ac:dyDescent="0.2">
      <c r="A5036" s="70" t="s">
        <v>24914</v>
      </c>
      <c r="B5036" s="70" t="s">
        <v>23878</v>
      </c>
      <c r="C5036" s="70" t="s">
        <v>13887</v>
      </c>
      <c r="D5036" s="71">
        <v>1.6419999999999999</v>
      </c>
      <c r="E5036" s="71">
        <v>28.113207500000001</v>
      </c>
    </row>
    <row r="5037" spans="1:5" x14ac:dyDescent="0.2">
      <c r="A5037" s="70" t="s">
        <v>6554</v>
      </c>
      <c r="B5037" s="70" t="s">
        <v>6553</v>
      </c>
      <c r="C5037" s="70" t="s">
        <v>6554</v>
      </c>
      <c r="D5037" s="71">
        <v>2.0630000000000002</v>
      </c>
      <c r="E5037" s="71">
        <v>53.448275899999999</v>
      </c>
    </row>
    <row r="5038" spans="1:5" x14ac:dyDescent="0.2">
      <c r="A5038" s="70" t="s">
        <v>6556</v>
      </c>
      <c r="B5038" s="70" t="s">
        <v>6555</v>
      </c>
      <c r="C5038" s="70" t="s">
        <v>6556</v>
      </c>
      <c r="D5038" s="71">
        <v>1.58</v>
      </c>
      <c r="E5038" s="71">
        <v>36.011904800000003</v>
      </c>
    </row>
    <row r="5039" spans="1:5" x14ac:dyDescent="0.2">
      <c r="A5039" s="70" t="s">
        <v>23879</v>
      </c>
      <c r="B5039" s="70" t="s">
        <v>23880</v>
      </c>
      <c r="C5039" s="70" t="s">
        <v>23879</v>
      </c>
      <c r="D5039" s="71">
        <v>0.80400000000000005</v>
      </c>
      <c r="E5039" s="71">
        <v>12.797618999999999</v>
      </c>
    </row>
    <row r="5040" spans="1:5" x14ac:dyDescent="0.2">
      <c r="A5040" s="70" t="s">
        <v>6560</v>
      </c>
      <c r="B5040" s="70" t="s">
        <v>6559</v>
      </c>
      <c r="C5040" s="70" t="s">
        <v>6560</v>
      </c>
      <c r="D5040" s="71">
        <v>4.7</v>
      </c>
      <c r="E5040" s="71">
        <v>87.202381000000003</v>
      </c>
    </row>
    <row r="5041" spans="1:5" x14ac:dyDescent="0.2">
      <c r="A5041" s="70" t="s">
        <v>6534</v>
      </c>
      <c r="B5041" s="70" t="s">
        <v>6533</v>
      </c>
      <c r="C5041" s="70" t="s">
        <v>6534</v>
      </c>
      <c r="D5041" s="71">
        <v>2.3919999999999999</v>
      </c>
      <c r="E5041" s="71">
        <v>58.035714300000002</v>
      </c>
    </row>
    <row r="5042" spans="1:5" x14ac:dyDescent="0.2">
      <c r="A5042" s="70" t="s">
        <v>6534</v>
      </c>
      <c r="B5042" s="70" t="s">
        <v>6533</v>
      </c>
      <c r="C5042" s="70" t="s">
        <v>6534</v>
      </c>
      <c r="D5042" s="71">
        <v>2.3919999999999999</v>
      </c>
      <c r="E5042" s="71">
        <v>47</v>
      </c>
    </row>
    <row r="5043" spans="1:5" x14ac:dyDescent="0.2">
      <c r="A5043" s="70" t="s">
        <v>6558</v>
      </c>
      <c r="B5043" s="70" t="s">
        <v>6557</v>
      </c>
      <c r="C5043" s="70" t="s">
        <v>6558</v>
      </c>
      <c r="D5043" s="71">
        <v>3.89</v>
      </c>
      <c r="E5043" s="71">
        <v>81.25</v>
      </c>
    </row>
    <row r="5044" spans="1:5" x14ac:dyDescent="0.2">
      <c r="A5044" s="70" t="s">
        <v>6558</v>
      </c>
      <c r="B5044" s="70" t="s">
        <v>6557</v>
      </c>
      <c r="C5044" s="70" t="s">
        <v>6558</v>
      </c>
      <c r="D5044" s="71">
        <v>3.89</v>
      </c>
      <c r="E5044" s="71">
        <v>78.455284599999999</v>
      </c>
    </row>
    <row r="5045" spans="1:5" x14ac:dyDescent="0.2">
      <c r="A5045" s="70" t="s">
        <v>6544</v>
      </c>
      <c r="B5045" s="70" t="s">
        <v>6543</v>
      </c>
      <c r="C5045" s="70" t="s">
        <v>6544</v>
      </c>
      <c r="D5045" s="71">
        <v>0.622</v>
      </c>
      <c r="E5045" s="71">
        <v>23.051948100000001</v>
      </c>
    </row>
    <row r="5046" spans="1:5" x14ac:dyDescent="0.2">
      <c r="A5046" s="70" t="s">
        <v>6544</v>
      </c>
      <c r="B5046" s="70" t="s">
        <v>6543</v>
      </c>
      <c r="C5046" s="70" t="s">
        <v>6544</v>
      </c>
      <c r="D5046" s="71">
        <v>0.622</v>
      </c>
      <c r="E5046" s="71">
        <v>5.2845528000000002</v>
      </c>
    </row>
    <row r="5047" spans="1:5" x14ac:dyDescent="0.2">
      <c r="A5047" s="70" t="s">
        <v>6546</v>
      </c>
      <c r="B5047" s="70" t="s">
        <v>6545</v>
      </c>
      <c r="C5047" s="70" t="s">
        <v>6546</v>
      </c>
      <c r="D5047" s="71">
        <v>8.6649999999999991</v>
      </c>
      <c r="E5047" s="71">
        <v>96.726190500000001</v>
      </c>
    </row>
    <row r="5048" spans="1:5" x14ac:dyDescent="0.2">
      <c r="A5048" s="70" t="s">
        <v>6536</v>
      </c>
      <c r="B5048" s="70" t="s">
        <v>6535</v>
      </c>
      <c r="C5048" s="70" t="s">
        <v>6536</v>
      </c>
      <c r="D5048" s="71">
        <v>1.0660000000000001</v>
      </c>
      <c r="E5048" s="71">
        <v>16.292134799999999</v>
      </c>
    </row>
    <row r="5049" spans="1:5" x14ac:dyDescent="0.2">
      <c r="A5049" s="70" t="s">
        <v>6538</v>
      </c>
      <c r="B5049" s="70" t="s">
        <v>6537</v>
      </c>
      <c r="C5049" s="70" t="s">
        <v>6538</v>
      </c>
      <c r="D5049" s="71">
        <v>1.95</v>
      </c>
      <c r="E5049" s="71">
        <v>70.283018900000002</v>
      </c>
    </row>
    <row r="5050" spans="1:5" x14ac:dyDescent="0.2">
      <c r="A5050" s="70" t="s">
        <v>6538</v>
      </c>
      <c r="B5050" s="70" t="s">
        <v>6537</v>
      </c>
      <c r="C5050" s="70" t="s">
        <v>6538</v>
      </c>
      <c r="D5050" s="71">
        <v>1.95</v>
      </c>
      <c r="E5050" s="71">
        <v>65.094339599999998</v>
      </c>
    </row>
    <row r="5051" spans="1:5" x14ac:dyDescent="0.2">
      <c r="A5051" s="70" t="s">
        <v>6590</v>
      </c>
      <c r="B5051" s="70" t="s">
        <v>6589</v>
      </c>
      <c r="C5051" s="70" t="s">
        <v>6590</v>
      </c>
      <c r="D5051" s="71">
        <v>0.441</v>
      </c>
      <c r="E5051" s="71">
        <v>6.8733154000000001</v>
      </c>
    </row>
    <row r="5052" spans="1:5" x14ac:dyDescent="0.2">
      <c r="A5052" s="70" t="s">
        <v>6624</v>
      </c>
      <c r="B5052" s="70" t="s">
        <v>6623</v>
      </c>
      <c r="C5052" s="70" t="s">
        <v>6624</v>
      </c>
      <c r="D5052" s="71">
        <v>0.93300000000000005</v>
      </c>
      <c r="E5052" s="71">
        <v>41.5322581</v>
      </c>
    </row>
    <row r="5053" spans="1:5" x14ac:dyDescent="0.2">
      <c r="A5053" s="70" t="s">
        <v>6624</v>
      </c>
      <c r="B5053" s="70" t="s">
        <v>6623</v>
      </c>
      <c r="C5053" s="70" t="s">
        <v>6624</v>
      </c>
      <c r="D5053" s="71">
        <v>0.93300000000000005</v>
      </c>
      <c r="E5053" s="71">
        <v>34.313725499999997</v>
      </c>
    </row>
    <row r="5054" spans="1:5" x14ac:dyDescent="0.2">
      <c r="A5054" s="70" t="s">
        <v>6624</v>
      </c>
      <c r="B5054" s="70" t="s">
        <v>6623</v>
      </c>
      <c r="C5054" s="70" t="s">
        <v>6624</v>
      </c>
      <c r="D5054" s="71">
        <v>0.93300000000000005</v>
      </c>
      <c r="E5054" s="71">
        <v>30.323450099999999</v>
      </c>
    </row>
    <row r="5055" spans="1:5" x14ac:dyDescent="0.2">
      <c r="A5055" s="70" t="s">
        <v>6624</v>
      </c>
      <c r="B5055" s="70" t="s">
        <v>6623</v>
      </c>
      <c r="C5055" s="70" t="s">
        <v>6624</v>
      </c>
      <c r="D5055" s="71">
        <v>0.93300000000000005</v>
      </c>
      <c r="E5055" s="71">
        <v>22.169811299999999</v>
      </c>
    </row>
    <row r="5056" spans="1:5" x14ac:dyDescent="0.2">
      <c r="A5056" s="70" t="s">
        <v>6626</v>
      </c>
      <c r="B5056" s="70" t="s">
        <v>6625</v>
      </c>
      <c r="C5056" s="70" t="s">
        <v>6626</v>
      </c>
      <c r="D5056" s="71">
        <v>1.17</v>
      </c>
      <c r="E5056" s="71">
        <v>51.209677399999997</v>
      </c>
    </row>
    <row r="5057" spans="1:5" x14ac:dyDescent="0.2">
      <c r="A5057" s="70" t="s">
        <v>6626</v>
      </c>
      <c r="B5057" s="70" t="s">
        <v>6625</v>
      </c>
      <c r="C5057" s="70" t="s">
        <v>6626</v>
      </c>
      <c r="D5057" s="71">
        <v>1.17</v>
      </c>
      <c r="E5057" s="71">
        <v>40.835579500000001</v>
      </c>
    </row>
    <row r="5058" spans="1:5" x14ac:dyDescent="0.2">
      <c r="A5058" s="70" t="s">
        <v>6626</v>
      </c>
      <c r="B5058" s="70" t="s">
        <v>6625</v>
      </c>
      <c r="C5058" s="70" t="s">
        <v>6626</v>
      </c>
      <c r="D5058" s="71">
        <v>1.17</v>
      </c>
      <c r="E5058" s="71">
        <v>36.274509799999997</v>
      </c>
    </row>
    <row r="5059" spans="1:5" x14ac:dyDescent="0.2">
      <c r="A5059" s="70" t="s">
        <v>6626</v>
      </c>
      <c r="B5059" s="70" t="s">
        <v>6625</v>
      </c>
      <c r="C5059" s="70" t="s">
        <v>6626</v>
      </c>
      <c r="D5059" s="71">
        <v>1.17</v>
      </c>
      <c r="E5059" s="71">
        <v>33.490566000000001</v>
      </c>
    </row>
    <row r="5060" spans="1:5" x14ac:dyDescent="0.2">
      <c r="A5060" s="70" t="s">
        <v>6628</v>
      </c>
      <c r="B5060" s="70" t="s">
        <v>6627</v>
      </c>
      <c r="C5060" s="70" t="s">
        <v>6628</v>
      </c>
      <c r="D5060" s="71">
        <v>3.992</v>
      </c>
      <c r="E5060" s="71">
        <v>97.983870999999994</v>
      </c>
    </row>
    <row r="5061" spans="1:5" x14ac:dyDescent="0.2">
      <c r="A5061" s="70" t="s">
        <v>6628</v>
      </c>
      <c r="B5061" s="70" t="s">
        <v>6627</v>
      </c>
      <c r="C5061" s="70" t="s">
        <v>6628</v>
      </c>
      <c r="D5061" s="71">
        <v>3.992</v>
      </c>
      <c r="E5061" s="71">
        <v>95.098039200000002</v>
      </c>
    </row>
    <row r="5062" spans="1:5" x14ac:dyDescent="0.2">
      <c r="A5062" s="70" t="s">
        <v>6628</v>
      </c>
      <c r="B5062" s="70" t="s">
        <v>6627</v>
      </c>
      <c r="C5062" s="70" t="s">
        <v>6628</v>
      </c>
      <c r="D5062" s="71">
        <v>3.992</v>
      </c>
      <c r="E5062" s="71">
        <v>92.048517500000003</v>
      </c>
    </row>
    <row r="5063" spans="1:5" x14ac:dyDescent="0.2">
      <c r="A5063" s="70" t="s">
        <v>6628</v>
      </c>
      <c r="B5063" s="70" t="s">
        <v>6627</v>
      </c>
      <c r="C5063" s="70" t="s">
        <v>6628</v>
      </c>
      <c r="D5063" s="71">
        <v>3.992</v>
      </c>
      <c r="E5063" s="71">
        <v>91.981132099999996</v>
      </c>
    </row>
    <row r="5064" spans="1:5" x14ac:dyDescent="0.2">
      <c r="A5064" s="70" t="s">
        <v>6622</v>
      </c>
      <c r="B5064" s="70" t="s">
        <v>6621</v>
      </c>
      <c r="C5064" s="70" t="s">
        <v>6622</v>
      </c>
      <c r="D5064" s="71">
        <v>2.1389999999999998</v>
      </c>
      <c r="E5064" s="71">
        <v>79.435483899999994</v>
      </c>
    </row>
    <row r="5065" spans="1:5" x14ac:dyDescent="0.2">
      <c r="A5065" s="70" t="s">
        <v>6622</v>
      </c>
      <c r="B5065" s="70" t="s">
        <v>6621</v>
      </c>
      <c r="C5065" s="70" t="s">
        <v>6622</v>
      </c>
      <c r="D5065" s="71">
        <v>2.1389999999999998</v>
      </c>
      <c r="E5065" s="71">
        <v>75.490196100000006</v>
      </c>
    </row>
    <row r="5066" spans="1:5" x14ac:dyDescent="0.2">
      <c r="A5066" s="70" t="s">
        <v>6622</v>
      </c>
      <c r="B5066" s="70" t="s">
        <v>6621</v>
      </c>
      <c r="C5066" s="70" t="s">
        <v>6622</v>
      </c>
      <c r="D5066" s="71">
        <v>2.1389999999999998</v>
      </c>
      <c r="E5066" s="71">
        <v>72.641509400000004</v>
      </c>
    </row>
    <row r="5067" spans="1:5" x14ac:dyDescent="0.2">
      <c r="A5067" s="70" t="s">
        <v>6622</v>
      </c>
      <c r="B5067" s="70" t="s">
        <v>6621</v>
      </c>
      <c r="C5067" s="70" t="s">
        <v>6622</v>
      </c>
      <c r="D5067" s="71">
        <v>2.1389999999999998</v>
      </c>
      <c r="E5067" s="71">
        <v>70.283018900000002</v>
      </c>
    </row>
    <row r="5068" spans="1:5" x14ac:dyDescent="0.2">
      <c r="A5068" s="70" t="s">
        <v>6602</v>
      </c>
      <c r="B5068" s="70" t="s">
        <v>6601</v>
      </c>
      <c r="C5068" s="70" t="s">
        <v>6602</v>
      </c>
      <c r="D5068" s="71">
        <v>0.45300000000000001</v>
      </c>
      <c r="E5068" s="71">
        <v>7.1428570999999996</v>
      </c>
    </row>
    <row r="5069" spans="1:5" x14ac:dyDescent="0.2">
      <c r="A5069" s="70" t="s">
        <v>23881</v>
      </c>
      <c r="B5069" s="70" t="s">
        <v>23882</v>
      </c>
      <c r="C5069" s="70" t="s">
        <v>23881</v>
      </c>
      <c r="D5069" s="71">
        <v>1.9730000000000001</v>
      </c>
      <c r="E5069" s="71">
        <v>69.946091600000003</v>
      </c>
    </row>
    <row r="5070" spans="1:5" x14ac:dyDescent="0.2">
      <c r="A5070" s="70" t="s">
        <v>6584</v>
      </c>
      <c r="B5070" s="70" t="s">
        <v>6583</v>
      </c>
      <c r="C5070" s="70" t="s">
        <v>6584</v>
      </c>
      <c r="D5070" s="71">
        <v>2.286</v>
      </c>
      <c r="E5070" s="71">
        <v>68.333333300000007</v>
      </c>
    </row>
    <row r="5071" spans="1:5" x14ac:dyDescent="0.2">
      <c r="A5071" s="70" t="s">
        <v>6592</v>
      </c>
      <c r="B5071" s="70" t="s">
        <v>6591</v>
      </c>
      <c r="C5071" s="70" t="s">
        <v>6592</v>
      </c>
      <c r="D5071" s="71">
        <v>2.2589999999999999</v>
      </c>
      <c r="E5071" s="71">
        <v>75.876010800000003</v>
      </c>
    </row>
    <row r="5072" spans="1:5" x14ac:dyDescent="0.2">
      <c r="A5072" s="70" t="s">
        <v>6592</v>
      </c>
      <c r="B5072" s="70" t="s">
        <v>6591</v>
      </c>
      <c r="C5072" s="70" t="s">
        <v>6592</v>
      </c>
      <c r="D5072" s="71">
        <v>2.2589999999999999</v>
      </c>
      <c r="E5072" s="71">
        <v>61.6666667</v>
      </c>
    </row>
    <row r="5073" spans="1:5" x14ac:dyDescent="0.2">
      <c r="A5073" s="70" t="s">
        <v>6612</v>
      </c>
      <c r="B5073" s="70" t="s">
        <v>6611</v>
      </c>
      <c r="C5073" s="70" t="s">
        <v>6612</v>
      </c>
      <c r="D5073" s="71">
        <v>0.70499999999999996</v>
      </c>
      <c r="E5073" s="71">
        <v>19</v>
      </c>
    </row>
    <row r="5074" spans="1:5" x14ac:dyDescent="0.2">
      <c r="A5074" s="70" t="s">
        <v>6612</v>
      </c>
      <c r="B5074" s="70" t="s">
        <v>6611</v>
      </c>
      <c r="C5074" s="70" t="s">
        <v>6612</v>
      </c>
      <c r="D5074" s="71">
        <v>0.70499999999999996</v>
      </c>
      <c r="E5074" s="71">
        <v>17.924528299999999</v>
      </c>
    </row>
    <row r="5075" spans="1:5" x14ac:dyDescent="0.2">
      <c r="A5075" s="70" t="s">
        <v>6562</v>
      </c>
      <c r="B5075" s="70" t="s">
        <v>6561</v>
      </c>
      <c r="C5075" s="70" t="s">
        <v>6562</v>
      </c>
      <c r="D5075" s="71">
        <v>1.867</v>
      </c>
      <c r="E5075" s="71">
        <v>60.042735</v>
      </c>
    </row>
    <row r="5076" spans="1:5" x14ac:dyDescent="0.2">
      <c r="A5076" s="70" t="s">
        <v>23883</v>
      </c>
      <c r="B5076" s="70" t="s">
        <v>23884</v>
      </c>
      <c r="C5076" s="70" t="s">
        <v>23883</v>
      </c>
      <c r="D5076" s="71">
        <v>1.5</v>
      </c>
      <c r="E5076" s="71">
        <v>53.234501299999998</v>
      </c>
    </row>
    <row r="5077" spans="1:5" x14ac:dyDescent="0.2">
      <c r="A5077" s="70" t="s">
        <v>6564</v>
      </c>
      <c r="B5077" s="70" t="s">
        <v>6563</v>
      </c>
      <c r="C5077" s="70" t="s">
        <v>6564</v>
      </c>
      <c r="D5077" s="71">
        <v>0.74299999999999999</v>
      </c>
      <c r="E5077" s="71">
        <v>19.811320800000001</v>
      </c>
    </row>
    <row r="5078" spans="1:5" x14ac:dyDescent="0.2">
      <c r="A5078" s="70" t="s">
        <v>6564</v>
      </c>
      <c r="B5078" s="70" t="s">
        <v>6563</v>
      </c>
      <c r="C5078" s="70" t="s">
        <v>6564</v>
      </c>
      <c r="D5078" s="71">
        <v>0.74299999999999999</v>
      </c>
      <c r="E5078" s="71">
        <v>11.7924528</v>
      </c>
    </row>
    <row r="5079" spans="1:5" x14ac:dyDescent="0.2">
      <c r="A5079" s="70" t="s">
        <v>6566</v>
      </c>
      <c r="B5079" s="70" t="s">
        <v>6565</v>
      </c>
      <c r="C5079" s="70" t="s">
        <v>6566</v>
      </c>
      <c r="D5079" s="71">
        <v>1.8160000000000001</v>
      </c>
      <c r="E5079" s="71">
        <v>88.961039</v>
      </c>
    </row>
    <row r="5080" spans="1:5" x14ac:dyDescent="0.2">
      <c r="A5080" s="70" t="s">
        <v>6566</v>
      </c>
      <c r="B5080" s="70" t="s">
        <v>6565</v>
      </c>
      <c r="C5080" s="70" t="s">
        <v>6566</v>
      </c>
      <c r="D5080" s="71">
        <v>1.8160000000000001</v>
      </c>
      <c r="E5080" s="71">
        <v>66.1725067</v>
      </c>
    </row>
    <row r="5081" spans="1:5" x14ac:dyDescent="0.2">
      <c r="A5081" s="70" t="s">
        <v>6566</v>
      </c>
      <c r="B5081" s="70" t="s">
        <v>6565</v>
      </c>
      <c r="C5081" s="70" t="s">
        <v>6566</v>
      </c>
      <c r="D5081" s="71">
        <v>1.8160000000000001</v>
      </c>
      <c r="E5081" s="71">
        <v>59.756097599999997</v>
      </c>
    </row>
    <row r="5082" spans="1:5" x14ac:dyDescent="0.2">
      <c r="A5082" s="70" t="s">
        <v>6568</v>
      </c>
      <c r="B5082" s="70" t="s">
        <v>6567</v>
      </c>
      <c r="C5082" s="70" t="s">
        <v>6568</v>
      </c>
      <c r="D5082" s="71">
        <v>1.4259999999999999</v>
      </c>
      <c r="E5082" s="71">
        <v>50.539083599999998</v>
      </c>
    </row>
    <row r="5083" spans="1:5" x14ac:dyDescent="0.2">
      <c r="A5083" s="70" t="s">
        <v>6568</v>
      </c>
      <c r="B5083" s="70" t="s">
        <v>6567</v>
      </c>
      <c r="C5083" s="70" t="s">
        <v>6568</v>
      </c>
      <c r="D5083" s="71">
        <v>1.4259999999999999</v>
      </c>
      <c r="E5083" s="71">
        <v>37.804878000000002</v>
      </c>
    </row>
    <row r="5084" spans="1:5" x14ac:dyDescent="0.2">
      <c r="A5084" s="70" t="s">
        <v>6568</v>
      </c>
      <c r="B5084" s="70" t="s">
        <v>6567</v>
      </c>
      <c r="C5084" s="70" t="s">
        <v>6568</v>
      </c>
      <c r="D5084" s="71">
        <v>1.4259999999999999</v>
      </c>
      <c r="E5084" s="71">
        <v>25</v>
      </c>
    </row>
    <row r="5085" spans="1:5" x14ac:dyDescent="0.2">
      <c r="A5085" s="70" t="s">
        <v>6574</v>
      </c>
      <c r="B5085" s="70" t="s">
        <v>6573</v>
      </c>
      <c r="C5085" s="70" t="s">
        <v>6574</v>
      </c>
      <c r="D5085" s="71">
        <v>8.2789999999999999</v>
      </c>
      <c r="E5085" s="71">
        <v>99.326145600000004</v>
      </c>
    </row>
    <row r="5086" spans="1:5" x14ac:dyDescent="0.2">
      <c r="A5086" s="70" t="s">
        <v>6574</v>
      </c>
      <c r="B5086" s="70" t="s">
        <v>6573</v>
      </c>
      <c r="C5086" s="70" t="s">
        <v>6574</v>
      </c>
      <c r="D5086" s="71">
        <v>8.2789999999999999</v>
      </c>
      <c r="E5086" s="71">
        <v>97.023809499999999</v>
      </c>
    </row>
    <row r="5087" spans="1:5" x14ac:dyDescent="0.2">
      <c r="A5087" s="70" t="s">
        <v>6576</v>
      </c>
      <c r="B5087" s="70" t="s">
        <v>6575</v>
      </c>
      <c r="C5087" s="70" t="s">
        <v>6576</v>
      </c>
      <c r="D5087" s="71">
        <v>4.0129999999999999</v>
      </c>
      <c r="E5087" s="71">
        <v>88.333333300000007</v>
      </c>
    </row>
    <row r="5088" spans="1:5" x14ac:dyDescent="0.2">
      <c r="A5088" s="70" t="s">
        <v>6576</v>
      </c>
      <c r="B5088" s="70" t="s">
        <v>6575</v>
      </c>
      <c r="C5088" s="70" t="s">
        <v>6576</v>
      </c>
      <c r="D5088" s="71">
        <v>4.0129999999999999</v>
      </c>
      <c r="E5088" s="71">
        <v>86.470588199999995</v>
      </c>
    </row>
    <row r="5089" spans="1:5" x14ac:dyDescent="0.2">
      <c r="A5089" s="70" t="s">
        <v>6580</v>
      </c>
      <c r="B5089" s="70" t="s">
        <v>6579</v>
      </c>
      <c r="C5089" s="70" t="s">
        <v>6580</v>
      </c>
      <c r="D5089" s="71">
        <v>1.0629999999999999</v>
      </c>
      <c r="E5089" s="71">
        <v>94.5</v>
      </c>
    </row>
    <row r="5090" spans="1:5" x14ac:dyDescent="0.2">
      <c r="A5090" s="70" t="s">
        <v>6580</v>
      </c>
      <c r="B5090" s="70" t="s">
        <v>6579</v>
      </c>
      <c r="C5090" s="70" t="s">
        <v>6580</v>
      </c>
      <c r="D5090" s="71">
        <v>1.0629999999999999</v>
      </c>
      <c r="E5090" s="71">
        <v>80.882352900000001</v>
      </c>
    </row>
    <row r="5091" spans="1:5" x14ac:dyDescent="0.2">
      <c r="A5091" s="70" t="s">
        <v>6580</v>
      </c>
      <c r="B5091" s="70" t="s">
        <v>6579</v>
      </c>
      <c r="C5091" s="70" t="s">
        <v>6580</v>
      </c>
      <c r="D5091" s="71">
        <v>1.0629999999999999</v>
      </c>
      <c r="E5091" s="71">
        <v>37.061994599999998</v>
      </c>
    </row>
    <row r="5092" spans="1:5" x14ac:dyDescent="0.2">
      <c r="A5092" s="70" t="s">
        <v>6586</v>
      </c>
      <c r="B5092" s="70" t="s">
        <v>6585</v>
      </c>
      <c r="C5092" s="70" t="s">
        <v>6586</v>
      </c>
      <c r="D5092" s="71">
        <v>1.1830000000000001</v>
      </c>
      <c r="E5092" s="71">
        <v>41.374663099999999</v>
      </c>
    </row>
    <row r="5093" spans="1:5" x14ac:dyDescent="0.2">
      <c r="A5093" s="70" t="s">
        <v>6588</v>
      </c>
      <c r="B5093" s="70" t="s">
        <v>6587</v>
      </c>
      <c r="C5093" s="70" t="s">
        <v>6588</v>
      </c>
      <c r="D5093" s="71">
        <v>2.7639999999999998</v>
      </c>
      <c r="E5093" s="71">
        <v>81.536388099999996</v>
      </c>
    </row>
    <row r="5094" spans="1:5" x14ac:dyDescent="0.2">
      <c r="A5094" s="70" t="s">
        <v>6596</v>
      </c>
      <c r="B5094" s="70" t="s">
        <v>6595</v>
      </c>
      <c r="C5094" s="70" t="s">
        <v>6596</v>
      </c>
      <c r="D5094" s="71">
        <v>1.93</v>
      </c>
      <c r="E5094" s="71">
        <v>69.676549899999998</v>
      </c>
    </row>
    <row r="5095" spans="1:5" x14ac:dyDescent="0.2">
      <c r="A5095" s="70" t="s">
        <v>6600</v>
      </c>
      <c r="B5095" s="70" t="s">
        <v>6599</v>
      </c>
      <c r="C5095" s="70" t="s">
        <v>6600</v>
      </c>
      <c r="D5095" s="71">
        <v>4.4850000000000003</v>
      </c>
      <c r="E5095" s="71">
        <v>93.665768200000002</v>
      </c>
    </row>
    <row r="5096" spans="1:5" x14ac:dyDescent="0.2">
      <c r="A5096" s="70" t="s">
        <v>6606</v>
      </c>
      <c r="B5096" s="70" t="s">
        <v>6605</v>
      </c>
      <c r="C5096" s="70" t="s">
        <v>6606</v>
      </c>
      <c r="D5096" s="71">
        <v>0.71199999999999997</v>
      </c>
      <c r="E5096" s="71">
        <v>19.0026954</v>
      </c>
    </row>
    <row r="5097" spans="1:5" x14ac:dyDescent="0.2">
      <c r="A5097" s="70" t="s">
        <v>6608</v>
      </c>
      <c r="B5097" s="70" t="s">
        <v>6607</v>
      </c>
      <c r="C5097" s="70" t="s">
        <v>6608</v>
      </c>
      <c r="D5097" s="71">
        <v>2.2290000000000001</v>
      </c>
      <c r="E5097" s="71">
        <v>74.797843700000001</v>
      </c>
    </row>
    <row r="5098" spans="1:5" x14ac:dyDescent="0.2">
      <c r="A5098" s="70" t="s">
        <v>6614</v>
      </c>
      <c r="B5098" s="70" t="s">
        <v>6613</v>
      </c>
      <c r="C5098" s="70" t="s">
        <v>6614</v>
      </c>
      <c r="D5098" s="71">
        <v>1.5780000000000001</v>
      </c>
      <c r="E5098" s="71">
        <v>56.738544500000003</v>
      </c>
    </row>
    <row r="5099" spans="1:5" x14ac:dyDescent="0.2">
      <c r="A5099" s="70" t="s">
        <v>6616</v>
      </c>
      <c r="B5099" s="70" t="s">
        <v>6615</v>
      </c>
      <c r="C5099" s="70" t="s">
        <v>6616</v>
      </c>
      <c r="D5099" s="71">
        <v>2.2730000000000001</v>
      </c>
      <c r="E5099" s="71">
        <v>76.684636100000006</v>
      </c>
    </row>
    <row r="5100" spans="1:5" x14ac:dyDescent="0.2">
      <c r="A5100" s="70" t="s">
        <v>6618</v>
      </c>
      <c r="B5100" s="70" t="s">
        <v>6617</v>
      </c>
      <c r="C5100" s="70" t="s">
        <v>6618</v>
      </c>
      <c r="D5100" s="71">
        <v>1.0509999999999999</v>
      </c>
      <c r="E5100" s="71">
        <v>36.7924528</v>
      </c>
    </row>
    <row r="5101" spans="1:5" x14ac:dyDescent="0.2">
      <c r="A5101" s="70" t="s">
        <v>6630</v>
      </c>
      <c r="B5101" s="70" t="s">
        <v>6629</v>
      </c>
      <c r="C5101" s="70" t="s">
        <v>6630</v>
      </c>
      <c r="D5101" s="71">
        <v>1.478</v>
      </c>
      <c r="E5101" s="71">
        <v>52.156334200000003</v>
      </c>
    </row>
    <row r="5102" spans="1:5" x14ac:dyDescent="0.2">
      <c r="A5102" s="70" t="s">
        <v>6582</v>
      </c>
      <c r="B5102" s="70" t="s">
        <v>6581</v>
      </c>
      <c r="C5102" s="70" t="s">
        <v>6582</v>
      </c>
      <c r="D5102" s="71">
        <v>1.8759999999999999</v>
      </c>
      <c r="E5102" s="71">
        <v>68.598382700000002</v>
      </c>
    </row>
    <row r="5103" spans="1:5" x14ac:dyDescent="0.2">
      <c r="A5103" s="70" t="s">
        <v>6582</v>
      </c>
      <c r="B5103" s="70" t="s">
        <v>6581</v>
      </c>
      <c r="C5103" s="70" t="s">
        <v>6582</v>
      </c>
      <c r="D5103" s="71">
        <v>1.8759999999999999</v>
      </c>
      <c r="E5103" s="71">
        <v>43.782383400000001</v>
      </c>
    </row>
    <row r="5104" spans="1:5" x14ac:dyDescent="0.2">
      <c r="A5104" s="70" t="s">
        <v>6604</v>
      </c>
      <c r="B5104" s="70" t="s">
        <v>6603</v>
      </c>
      <c r="C5104" s="70" t="s">
        <v>6604</v>
      </c>
      <c r="D5104" s="71">
        <v>1.8280000000000001</v>
      </c>
      <c r="E5104" s="71">
        <v>67.250673899999995</v>
      </c>
    </row>
    <row r="5105" spans="1:5" x14ac:dyDescent="0.2">
      <c r="A5105" s="70" t="s">
        <v>6604</v>
      </c>
      <c r="B5105" s="70" t="s">
        <v>6603</v>
      </c>
      <c r="C5105" s="70" t="s">
        <v>6604</v>
      </c>
      <c r="D5105" s="71">
        <v>1.8280000000000001</v>
      </c>
      <c r="E5105" s="71">
        <v>66.388888899999998</v>
      </c>
    </row>
    <row r="5106" spans="1:5" x14ac:dyDescent="0.2">
      <c r="A5106" s="70" t="s">
        <v>6598</v>
      </c>
      <c r="B5106" s="70" t="s">
        <v>6597</v>
      </c>
      <c r="C5106" s="70" t="s">
        <v>6598</v>
      </c>
      <c r="D5106" s="71">
        <v>0.94099999999999995</v>
      </c>
      <c r="E5106" s="71">
        <v>40.909090900000002</v>
      </c>
    </row>
    <row r="5107" spans="1:5" x14ac:dyDescent="0.2">
      <c r="A5107" s="70" t="s">
        <v>6598</v>
      </c>
      <c r="B5107" s="70" t="s">
        <v>6597</v>
      </c>
      <c r="C5107" s="70" t="s">
        <v>6598</v>
      </c>
      <c r="D5107" s="71">
        <v>0.94099999999999995</v>
      </c>
      <c r="E5107" s="71">
        <v>30.8625337</v>
      </c>
    </row>
    <row r="5108" spans="1:5" x14ac:dyDescent="0.2">
      <c r="A5108" s="70" t="s">
        <v>6594</v>
      </c>
      <c r="B5108" s="70" t="s">
        <v>6593</v>
      </c>
      <c r="C5108" s="70" t="s">
        <v>6594</v>
      </c>
      <c r="D5108" s="71">
        <v>1.7450000000000001</v>
      </c>
      <c r="E5108" s="71">
        <v>64.016172499999996</v>
      </c>
    </row>
    <row r="5109" spans="1:5" x14ac:dyDescent="0.2">
      <c r="A5109" s="70" t="s">
        <v>6570</v>
      </c>
      <c r="B5109" s="70" t="s">
        <v>6569</v>
      </c>
      <c r="C5109" s="70" t="s">
        <v>6570</v>
      </c>
      <c r="D5109" s="71">
        <v>1.3540000000000001</v>
      </c>
      <c r="E5109" s="71">
        <v>47.304582199999999</v>
      </c>
    </row>
    <row r="5110" spans="1:5" x14ac:dyDescent="0.2">
      <c r="A5110" s="70" t="s">
        <v>6570</v>
      </c>
      <c r="B5110" s="70" t="s">
        <v>6569</v>
      </c>
      <c r="C5110" s="70" t="s">
        <v>6570</v>
      </c>
      <c r="D5110" s="71">
        <v>1.3540000000000001</v>
      </c>
      <c r="E5110" s="71">
        <v>35.931558899999999</v>
      </c>
    </row>
    <row r="5111" spans="1:5" x14ac:dyDescent="0.2">
      <c r="A5111" s="70" t="s">
        <v>6572</v>
      </c>
      <c r="B5111" s="70" t="s">
        <v>6571</v>
      </c>
      <c r="C5111" s="70" t="s">
        <v>6572</v>
      </c>
      <c r="D5111" s="71">
        <v>3.2170000000000001</v>
      </c>
      <c r="E5111" s="71">
        <v>86.118598399999996</v>
      </c>
    </row>
    <row r="5112" spans="1:5" x14ac:dyDescent="0.2">
      <c r="A5112" s="70" t="s">
        <v>6572</v>
      </c>
      <c r="B5112" s="70" t="s">
        <v>6571</v>
      </c>
      <c r="C5112" s="70" t="s">
        <v>6572</v>
      </c>
      <c r="D5112" s="71">
        <v>3.2170000000000001</v>
      </c>
      <c r="E5112" s="71">
        <v>69.5121951</v>
      </c>
    </row>
    <row r="5113" spans="1:5" x14ac:dyDescent="0.2">
      <c r="A5113" s="70" t="s">
        <v>6578</v>
      </c>
      <c r="B5113" s="70" t="s">
        <v>6577</v>
      </c>
      <c r="C5113" s="70" t="s">
        <v>6578</v>
      </c>
      <c r="D5113" s="71">
        <v>0.71</v>
      </c>
      <c r="E5113" s="71">
        <v>18.4636119</v>
      </c>
    </row>
    <row r="5114" spans="1:5" x14ac:dyDescent="0.2">
      <c r="A5114" s="70" t="s">
        <v>23885</v>
      </c>
      <c r="B5114" s="70" t="s">
        <v>23886</v>
      </c>
      <c r="C5114" s="70" t="s">
        <v>23885</v>
      </c>
      <c r="D5114" s="71">
        <v>1.5629999999999999</v>
      </c>
      <c r="E5114" s="71">
        <v>55.121293799999997</v>
      </c>
    </row>
    <row r="5115" spans="1:5" x14ac:dyDescent="0.2">
      <c r="A5115" s="70" t="s">
        <v>6620</v>
      </c>
      <c r="B5115" s="70" t="s">
        <v>6619</v>
      </c>
      <c r="C5115" s="70" t="s">
        <v>6620</v>
      </c>
      <c r="D5115" s="71">
        <v>0.94299999999999995</v>
      </c>
      <c r="E5115" s="71">
        <v>31.132075499999999</v>
      </c>
    </row>
    <row r="5116" spans="1:5" x14ac:dyDescent="0.2">
      <c r="A5116" s="70" t="s">
        <v>23887</v>
      </c>
      <c r="B5116" s="70" t="s">
        <v>23888</v>
      </c>
      <c r="C5116" s="70" t="s">
        <v>23887</v>
      </c>
      <c r="D5116" s="71">
        <v>1.6539999999999999</v>
      </c>
      <c r="E5116" s="71">
        <v>61.051212900000003</v>
      </c>
    </row>
    <row r="5117" spans="1:5" x14ac:dyDescent="0.2">
      <c r="A5117" s="70" t="s">
        <v>23887</v>
      </c>
      <c r="B5117" s="70" t="s">
        <v>23888</v>
      </c>
      <c r="C5117" s="70" t="s">
        <v>23887</v>
      </c>
      <c r="D5117" s="71">
        <v>1.6539999999999999</v>
      </c>
      <c r="E5117" s="71">
        <v>28.378378399999999</v>
      </c>
    </row>
    <row r="5118" spans="1:5" x14ac:dyDescent="0.2">
      <c r="A5118" s="70" t="s">
        <v>6632</v>
      </c>
      <c r="B5118" s="70" t="s">
        <v>6631</v>
      </c>
      <c r="C5118" s="70" t="s">
        <v>6632</v>
      </c>
      <c r="D5118" s="71">
        <v>1.0980000000000001</v>
      </c>
      <c r="E5118" s="71">
        <v>37.870619900000001</v>
      </c>
    </row>
    <row r="5119" spans="1:5" x14ac:dyDescent="0.2">
      <c r="A5119" s="70" t="s">
        <v>6634</v>
      </c>
      <c r="B5119" s="70" t="s">
        <v>6633</v>
      </c>
      <c r="C5119" s="70" t="s">
        <v>6634</v>
      </c>
      <c r="D5119" s="71">
        <v>0.55000000000000004</v>
      </c>
      <c r="E5119" s="71">
        <v>10.6469003</v>
      </c>
    </row>
    <row r="5120" spans="1:5" x14ac:dyDescent="0.2">
      <c r="A5120" s="70" t="s">
        <v>6610</v>
      </c>
      <c r="B5120" s="70" t="s">
        <v>6609</v>
      </c>
      <c r="C5120" s="70" t="s">
        <v>6610</v>
      </c>
      <c r="D5120" s="71">
        <v>1.208</v>
      </c>
      <c r="E5120" s="71">
        <v>43</v>
      </c>
    </row>
    <row r="5121" spans="1:5" x14ac:dyDescent="0.2">
      <c r="A5121" s="70" t="s">
        <v>6610</v>
      </c>
      <c r="B5121" s="70" t="s">
        <v>6609</v>
      </c>
      <c r="C5121" s="70" t="s">
        <v>6610</v>
      </c>
      <c r="D5121" s="71">
        <v>1.208</v>
      </c>
      <c r="E5121" s="71">
        <v>42.722372</v>
      </c>
    </row>
    <row r="5122" spans="1:5" x14ac:dyDescent="0.2">
      <c r="A5122" s="70" t="s">
        <v>6636</v>
      </c>
      <c r="B5122" s="70" t="s">
        <v>6635</v>
      </c>
      <c r="C5122" s="70" t="s">
        <v>6636</v>
      </c>
      <c r="D5122" s="71">
        <v>0.105</v>
      </c>
      <c r="E5122" s="71">
        <v>0.57471260000000002</v>
      </c>
    </row>
    <row r="5123" spans="1:5" x14ac:dyDescent="0.2">
      <c r="A5123" s="70" t="s">
        <v>6638</v>
      </c>
      <c r="B5123" s="70" t="s">
        <v>6637</v>
      </c>
      <c r="C5123" s="70" t="s">
        <v>6638</v>
      </c>
      <c r="D5123" s="71">
        <v>1.25</v>
      </c>
      <c r="E5123" s="71">
        <v>24.702380999999999</v>
      </c>
    </row>
    <row r="5124" spans="1:5" x14ac:dyDescent="0.2">
      <c r="A5124" s="70" t="s">
        <v>6640</v>
      </c>
      <c r="B5124" s="70" t="s">
        <v>6639</v>
      </c>
      <c r="C5124" s="70" t="s">
        <v>6640</v>
      </c>
      <c r="D5124" s="71">
        <v>2.8780000000000001</v>
      </c>
      <c r="E5124" s="71">
        <v>71.726190500000001</v>
      </c>
    </row>
    <row r="5125" spans="1:5" x14ac:dyDescent="0.2">
      <c r="A5125" s="70" t="s">
        <v>23889</v>
      </c>
      <c r="B5125" s="70" t="s">
        <v>23890</v>
      </c>
      <c r="C5125" s="70" t="s">
        <v>23889</v>
      </c>
      <c r="D5125" s="71">
        <v>2.3149999999999999</v>
      </c>
      <c r="E5125" s="71">
        <v>56.845238100000003</v>
      </c>
    </row>
    <row r="5126" spans="1:5" x14ac:dyDescent="0.2">
      <c r="A5126" s="70" t="s">
        <v>23889</v>
      </c>
      <c r="B5126" s="70" t="s">
        <v>23890</v>
      </c>
      <c r="C5126" s="70" t="s">
        <v>23889</v>
      </c>
      <c r="D5126" s="71">
        <v>2.3149999999999999</v>
      </c>
      <c r="E5126" s="71">
        <v>47.735849100000003</v>
      </c>
    </row>
    <row r="5127" spans="1:5" x14ac:dyDescent="0.2">
      <c r="A5127" s="70" t="s">
        <v>6642</v>
      </c>
      <c r="B5127" s="70" t="s">
        <v>6641</v>
      </c>
      <c r="C5127" s="70" t="s">
        <v>6642</v>
      </c>
      <c r="D5127" s="71">
        <v>6.33</v>
      </c>
      <c r="E5127" s="71">
        <v>93.902439000000001</v>
      </c>
    </row>
    <row r="5128" spans="1:5" x14ac:dyDescent="0.2">
      <c r="A5128" s="70" t="s">
        <v>6642</v>
      </c>
      <c r="B5128" s="70" t="s">
        <v>6641</v>
      </c>
      <c r="C5128" s="70" t="s">
        <v>6642</v>
      </c>
      <c r="D5128" s="71">
        <v>6.33</v>
      </c>
      <c r="E5128" s="71">
        <v>93.154761899999997</v>
      </c>
    </row>
    <row r="5129" spans="1:5" x14ac:dyDescent="0.2">
      <c r="A5129" s="70" t="s">
        <v>6642</v>
      </c>
      <c r="B5129" s="70" t="s">
        <v>6641</v>
      </c>
      <c r="C5129" s="70" t="s">
        <v>6642</v>
      </c>
      <c r="D5129" s="71">
        <v>6.33</v>
      </c>
      <c r="E5129" s="71">
        <v>91.132075499999999</v>
      </c>
    </row>
    <row r="5130" spans="1:5" x14ac:dyDescent="0.2">
      <c r="A5130" s="70" t="s">
        <v>6644</v>
      </c>
      <c r="B5130" s="70" t="s">
        <v>6643</v>
      </c>
      <c r="C5130" s="70" t="s">
        <v>6644</v>
      </c>
      <c r="D5130" s="71">
        <v>4.2069999999999999</v>
      </c>
      <c r="E5130" s="71">
        <v>82.440476200000006</v>
      </c>
    </row>
    <row r="5131" spans="1:5" x14ac:dyDescent="0.2">
      <c r="A5131" s="70" t="s">
        <v>6648</v>
      </c>
      <c r="B5131" s="70" t="s">
        <v>6647</v>
      </c>
      <c r="C5131" s="70" t="s">
        <v>6648</v>
      </c>
      <c r="D5131" s="71">
        <v>2.5350000000000001</v>
      </c>
      <c r="E5131" s="71">
        <v>62.202381000000003</v>
      </c>
    </row>
    <row r="5132" spans="1:5" x14ac:dyDescent="0.2">
      <c r="A5132" s="70" t="s">
        <v>6648</v>
      </c>
      <c r="B5132" s="70" t="s">
        <v>6647</v>
      </c>
      <c r="C5132" s="70" t="s">
        <v>6648</v>
      </c>
      <c r="D5132" s="71">
        <v>2.5350000000000001</v>
      </c>
      <c r="E5132" s="71">
        <v>52.641509399999997</v>
      </c>
    </row>
    <row r="5133" spans="1:5" x14ac:dyDescent="0.2">
      <c r="A5133" s="70" t="s">
        <v>6648</v>
      </c>
      <c r="B5133" s="70" t="s">
        <v>6647</v>
      </c>
      <c r="C5133" s="70" t="s">
        <v>6648</v>
      </c>
      <c r="D5133" s="71">
        <v>2.5350000000000001</v>
      </c>
      <c r="E5133" s="71">
        <v>42.934782599999998</v>
      </c>
    </row>
    <row r="5134" spans="1:5" x14ac:dyDescent="0.2">
      <c r="A5134" s="70" t="s">
        <v>6646</v>
      </c>
      <c r="B5134" s="70" t="s">
        <v>6645</v>
      </c>
      <c r="C5134" s="70" t="s">
        <v>6646</v>
      </c>
      <c r="D5134" s="71">
        <v>4.8719999999999999</v>
      </c>
      <c r="E5134" s="71">
        <v>88.586956499999999</v>
      </c>
    </row>
    <row r="5135" spans="1:5" x14ac:dyDescent="0.2">
      <c r="A5135" s="70" t="s">
        <v>6646</v>
      </c>
      <c r="B5135" s="70" t="s">
        <v>6645</v>
      </c>
      <c r="C5135" s="70" t="s">
        <v>6646</v>
      </c>
      <c r="D5135" s="71">
        <v>4.8719999999999999</v>
      </c>
      <c r="E5135" s="71">
        <v>83.584905699999993</v>
      </c>
    </row>
    <row r="5136" spans="1:5" x14ac:dyDescent="0.2">
      <c r="A5136" s="70" t="s">
        <v>6650</v>
      </c>
      <c r="B5136" s="70" t="s">
        <v>6649</v>
      </c>
      <c r="C5136" s="70" t="s">
        <v>6650</v>
      </c>
      <c r="D5136" s="71">
        <v>2.1419999999999999</v>
      </c>
      <c r="E5136" s="71">
        <v>49.025973999999998</v>
      </c>
    </row>
    <row r="5137" spans="1:5" x14ac:dyDescent="0.2">
      <c r="A5137" s="70" t="s">
        <v>6650</v>
      </c>
      <c r="B5137" s="70" t="s">
        <v>6649</v>
      </c>
      <c r="C5137" s="70" t="s">
        <v>6650</v>
      </c>
      <c r="D5137" s="71">
        <v>2.1419999999999999</v>
      </c>
      <c r="E5137" s="71">
        <v>41.878980900000002</v>
      </c>
    </row>
    <row r="5138" spans="1:5" x14ac:dyDescent="0.2">
      <c r="A5138" s="70" t="s">
        <v>6701</v>
      </c>
      <c r="B5138" s="70" t="s">
        <v>6700</v>
      </c>
      <c r="C5138" s="70" t="s">
        <v>6701</v>
      </c>
      <c r="D5138" s="71">
        <v>2.2610000000000001</v>
      </c>
      <c r="E5138" s="71">
        <v>76.235741399999995</v>
      </c>
    </row>
    <row r="5139" spans="1:5" x14ac:dyDescent="0.2">
      <c r="A5139" s="70" t="s">
        <v>23891</v>
      </c>
      <c r="B5139" s="70" t="s">
        <v>23892</v>
      </c>
      <c r="C5139" s="70" t="s">
        <v>23891</v>
      </c>
      <c r="D5139" s="71">
        <v>1.7909999999999999</v>
      </c>
      <c r="E5139" s="71">
        <v>58.365018999999997</v>
      </c>
    </row>
    <row r="5140" spans="1:5" x14ac:dyDescent="0.2">
      <c r="A5140" s="70" t="s">
        <v>6695</v>
      </c>
      <c r="B5140" s="70" t="s">
        <v>6694</v>
      </c>
      <c r="C5140" s="70" t="s">
        <v>6695</v>
      </c>
      <c r="D5140" s="71">
        <v>0.77600000000000002</v>
      </c>
      <c r="E5140" s="71">
        <v>10.5633803</v>
      </c>
    </row>
    <row r="5141" spans="1:5" x14ac:dyDescent="0.2">
      <c r="A5141" s="70" t="s">
        <v>6695</v>
      </c>
      <c r="B5141" s="70" t="s">
        <v>6694</v>
      </c>
      <c r="C5141" s="70" t="s">
        <v>6695</v>
      </c>
      <c r="D5141" s="71">
        <v>0.77600000000000002</v>
      </c>
      <c r="E5141" s="71">
        <v>8.3333332999999996</v>
      </c>
    </row>
    <row r="5142" spans="1:5" x14ac:dyDescent="0.2">
      <c r="A5142" s="70" t="s">
        <v>6697</v>
      </c>
      <c r="B5142" s="70" t="s">
        <v>6696</v>
      </c>
      <c r="C5142" s="70" t="s">
        <v>6697</v>
      </c>
      <c r="D5142" s="71">
        <v>0.69199999999999995</v>
      </c>
      <c r="E5142" s="71">
        <v>7.7464788999999996</v>
      </c>
    </row>
    <row r="5143" spans="1:5" x14ac:dyDescent="0.2">
      <c r="A5143" s="70" t="s">
        <v>6697</v>
      </c>
      <c r="B5143" s="70" t="s">
        <v>6696</v>
      </c>
      <c r="C5143" s="70" t="s">
        <v>6697</v>
      </c>
      <c r="D5143" s="71">
        <v>0.69199999999999995</v>
      </c>
      <c r="E5143" s="71">
        <v>3.5714286</v>
      </c>
    </row>
    <row r="5144" spans="1:5" x14ac:dyDescent="0.2">
      <c r="A5144" s="70" t="s">
        <v>6699</v>
      </c>
      <c r="B5144" s="70" t="s">
        <v>6698</v>
      </c>
      <c r="C5144" s="70" t="s">
        <v>6699</v>
      </c>
      <c r="D5144" s="71">
        <v>1.014</v>
      </c>
      <c r="E5144" s="71">
        <v>23.764258600000002</v>
      </c>
    </row>
    <row r="5145" spans="1:5" x14ac:dyDescent="0.2">
      <c r="A5145" s="70" t="s">
        <v>6699</v>
      </c>
      <c r="B5145" s="70" t="s">
        <v>6698</v>
      </c>
      <c r="C5145" s="70" t="s">
        <v>6699</v>
      </c>
      <c r="D5145" s="71">
        <v>1.014</v>
      </c>
      <c r="E5145" s="71">
        <v>15.4761905</v>
      </c>
    </row>
    <row r="5146" spans="1:5" x14ac:dyDescent="0.2">
      <c r="A5146" s="70" t="s">
        <v>6656</v>
      </c>
      <c r="B5146" s="70" t="s">
        <v>6655</v>
      </c>
      <c r="C5146" s="70" t="s">
        <v>6656</v>
      </c>
      <c r="D5146" s="71">
        <v>0.436</v>
      </c>
      <c r="E5146" s="71">
        <v>5.5133080000000003</v>
      </c>
    </row>
    <row r="5147" spans="1:5" x14ac:dyDescent="0.2">
      <c r="A5147" s="70" t="s">
        <v>6660</v>
      </c>
      <c r="B5147" s="70" t="s">
        <v>6659</v>
      </c>
      <c r="C5147" s="70" t="s">
        <v>6660</v>
      </c>
      <c r="D5147" s="71">
        <v>2.395</v>
      </c>
      <c r="E5147" s="71">
        <v>80.798479099999994</v>
      </c>
    </row>
    <row r="5148" spans="1:5" x14ac:dyDescent="0.2">
      <c r="A5148" s="70" t="s">
        <v>6660</v>
      </c>
      <c r="B5148" s="70" t="s">
        <v>6659</v>
      </c>
      <c r="C5148" s="70" t="s">
        <v>6660</v>
      </c>
      <c r="D5148" s="71">
        <v>2.395</v>
      </c>
      <c r="E5148" s="71">
        <v>78.571428600000004</v>
      </c>
    </row>
    <row r="5149" spans="1:5" x14ac:dyDescent="0.2">
      <c r="A5149" s="70" t="s">
        <v>6652</v>
      </c>
      <c r="B5149" s="70" t="s">
        <v>6651</v>
      </c>
      <c r="C5149" s="70" t="s">
        <v>6652</v>
      </c>
      <c r="D5149" s="71">
        <v>2.16</v>
      </c>
      <c r="E5149" s="71">
        <v>72.0532319</v>
      </c>
    </row>
    <row r="5150" spans="1:5" x14ac:dyDescent="0.2">
      <c r="A5150" s="70" t="s">
        <v>6674</v>
      </c>
      <c r="B5150" s="70" t="s">
        <v>6673</v>
      </c>
      <c r="C5150" s="70" t="s">
        <v>6674</v>
      </c>
      <c r="D5150" s="71">
        <v>1.9410000000000001</v>
      </c>
      <c r="E5150" s="71">
        <v>62.735849100000003</v>
      </c>
    </row>
    <row r="5151" spans="1:5" x14ac:dyDescent="0.2">
      <c r="A5151" s="70" t="s">
        <v>6674</v>
      </c>
      <c r="B5151" s="70" t="s">
        <v>6673</v>
      </c>
      <c r="C5151" s="70" t="s">
        <v>6674</v>
      </c>
      <c r="D5151" s="71">
        <v>1.9410000000000001</v>
      </c>
      <c r="E5151" s="71">
        <v>60.8333333</v>
      </c>
    </row>
    <row r="5152" spans="1:5" x14ac:dyDescent="0.2">
      <c r="A5152" s="70" t="s">
        <v>6674</v>
      </c>
      <c r="B5152" s="70" t="s">
        <v>6673</v>
      </c>
      <c r="C5152" s="70" t="s">
        <v>6674</v>
      </c>
      <c r="D5152" s="71">
        <v>1.9410000000000001</v>
      </c>
      <c r="E5152" s="71">
        <v>50</v>
      </c>
    </row>
    <row r="5153" spans="1:5" x14ac:dyDescent="0.2">
      <c r="A5153" s="70" t="s">
        <v>6654</v>
      </c>
      <c r="B5153" s="70" t="s">
        <v>6653</v>
      </c>
      <c r="C5153" s="70" t="s">
        <v>6654</v>
      </c>
      <c r="D5153" s="71">
        <v>1.0880000000000001</v>
      </c>
      <c r="E5153" s="71">
        <v>26.806083699999999</v>
      </c>
    </row>
    <row r="5154" spans="1:5" x14ac:dyDescent="0.2">
      <c r="A5154" s="70" t="s">
        <v>6658</v>
      </c>
      <c r="B5154" s="70" t="s">
        <v>6657</v>
      </c>
      <c r="C5154" s="70" t="s">
        <v>6658</v>
      </c>
      <c r="D5154" s="71">
        <v>3.1960000000000002</v>
      </c>
      <c r="E5154" s="71">
        <v>90.684410600000007</v>
      </c>
    </row>
    <row r="5155" spans="1:5" x14ac:dyDescent="0.2">
      <c r="A5155" s="70" t="s">
        <v>6662</v>
      </c>
      <c r="B5155" s="70" t="s">
        <v>6661</v>
      </c>
      <c r="C5155" s="70" t="s">
        <v>6662</v>
      </c>
      <c r="D5155" s="71">
        <v>0.621</v>
      </c>
      <c r="E5155" s="71">
        <v>10.0760456</v>
      </c>
    </row>
    <row r="5156" spans="1:5" x14ac:dyDescent="0.2">
      <c r="A5156" s="70" t="s">
        <v>6662</v>
      </c>
      <c r="B5156" s="70" t="s">
        <v>6661</v>
      </c>
      <c r="C5156" s="70" t="s">
        <v>6662</v>
      </c>
      <c r="D5156" s="71">
        <v>0.621</v>
      </c>
      <c r="E5156" s="71">
        <v>9.7222221999999991</v>
      </c>
    </row>
    <row r="5157" spans="1:5" x14ac:dyDescent="0.2">
      <c r="A5157" s="70" t="s">
        <v>6664</v>
      </c>
      <c r="B5157" s="70" t="s">
        <v>6663</v>
      </c>
      <c r="C5157" s="70" t="s">
        <v>6664</v>
      </c>
      <c r="D5157" s="71">
        <v>0.29299999999999998</v>
      </c>
      <c r="E5157" s="71">
        <v>2.4714828999999998</v>
      </c>
    </row>
    <row r="5158" spans="1:5" x14ac:dyDescent="0.2">
      <c r="A5158" s="70" t="s">
        <v>6666</v>
      </c>
      <c r="B5158" s="70" t="s">
        <v>6665</v>
      </c>
      <c r="C5158" s="70" t="s">
        <v>6666</v>
      </c>
      <c r="D5158" s="71">
        <v>2.448</v>
      </c>
      <c r="E5158" s="71">
        <v>81.558935399999996</v>
      </c>
    </row>
    <row r="5159" spans="1:5" x14ac:dyDescent="0.2">
      <c r="A5159" s="70" t="s">
        <v>6668</v>
      </c>
      <c r="B5159" s="70" t="s">
        <v>6667</v>
      </c>
      <c r="C5159" s="70" t="s">
        <v>6668</v>
      </c>
      <c r="D5159" s="71">
        <v>1.512</v>
      </c>
      <c r="E5159" s="71">
        <v>46.197718600000002</v>
      </c>
    </row>
    <row r="5160" spans="1:5" x14ac:dyDescent="0.2">
      <c r="A5160" s="70" t="s">
        <v>6668</v>
      </c>
      <c r="B5160" s="70" t="s">
        <v>6667</v>
      </c>
      <c r="C5160" s="70" t="s">
        <v>6668</v>
      </c>
      <c r="D5160" s="71">
        <v>1.512</v>
      </c>
      <c r="E5160" s="71">
        <v>39.1666667</v>
      </c>
    </row>
    <row r="5161" spans="1:5" x14ac:dyDescent="0.2">
      <c r="A5161" s="70" t="s">
        <v>6670</v>
      </c>
      <c r="B5161" s="70" t="s">
        <v>6669</v>
      </c>
      <c r="C5161" s="70" t="s">
        <v>6670</v>
      </c>
      <c r="D5161" s="71">
        <v>0.77300000000000002</v>
      </c>
      <c r="E5161" s="71">
        <v>15.7794677</v>
      </c>
    </row>
    <row r="5162" spans="1:5" x14ac:dyDescent="0.2">
      <c r="A5162" s="70" t="s">
        <v>6672</v>
      </c>
      <c r="B5162" s="70" t="s">
        <v>6671</v>
      </c>
      <c r="C5162" s="70" t="s">
        <v>6672</v>
      </c>
      <c r="D5162" s="71">
        <v>1.7649999999999999</v>
      </c>
      <c r="E5162" s="71">
        <v>57.224334599999999</v>
      </c>
    </row>
    <row r="5163" spans="1:5" x14ac:dyDescent="0.2">
      <c r="A5163" s="70" t="s">
        <v>6680</v>
      </c>
      <c r="B5163" s="70" t="s">
        <v>6679</v>
      </c>
      <c r="C5163" s="70" t="s">
        <v>6680</v>
      </c>
      <c r="D5163" s="71">
        <v>4.4749999999999996</v>
      </c>
      <c r="E5163" s="71">
        <v>97.528517100000002</v>
      </c>
    </row>
    <row r="5164" spans="1:5" x14ac:dyDescent="0.2">
      <c r="A5164" s="70" t="s">
        <v>6680</v>
      </c>
      <c r="B5164" s="70" t="s">
        <v>6679</v>
      </c>
      <c r="C5164" s="70" t="s">
        <v>6680</v>
      </c>
      <c r="D5164" s="71">
        <v>4.4749999999999996</v>
      </c>
      <c r="E5164" s="71">
        <v>94.166666699999993</v>
      </c>
    </row>
    <row r="5165" spans="1:5" x14ac:dyDescent="0.2">
      <c r="A5165" s="70" t="s">
        <v>6678</v>
      </c>
      <c r="B5165" s="70" t="s">
        <v>6677</v>
      </c>
      <c r="C5165" s="70" t="s">
        <v>6678</v>
      </c>
      <c r="D5165" s="71">
        <v>1.5860000000000001</v>
      </c>
      <c r="E5165" s="71">
        <v>50.380228099999997</v>
      </c>
    </row>
    <row r="5166" spans="1:5" x14ac:dyDescent="0.2">
      <c r="A5166" s="70" t="s">
        <v>6678</v>
      </c>
      <c r="B5166" s="70" t="s">
        <v>6677</v>
      </c>
      <c r="C5166" s="70" t="s">
        <v>6678</v>
      </c>
      <c r="D5166" s="71">
        <v>1.5860000000000001</v>
      </c>
      <c r="E5166" s="71">
        <v>42.5</v>
      </c>
    </row>
    <row r="5167" spans="1:5" x14ac:dyDescent="0.2">
      <c r="A5167" s="70" t="s">
        <v>6676</v>
      </c>
      <c r="B5167" s="70" t="s">
        <v>6675</v>
      </c>
      <c r="C5167" s="70" t="s">
        <v>6676</v>
      </c>
      <c r="D5167" s="71">
        <v>5.1669999999999998</v>
      </c>
      <c r="E5167" s="71">
        <v>99.166666699999993</v>
      </c>
    </row>
    <row r="5168" spans="1:5" x14ac:dyDescent="0.2">
      <c r="A5168" s="70" t="s">
        <v>6686</v>
      </c>
      <c r="B5168" s="70" t="s">
        <v>6685</v>
      </c>
      <c r="C5168" s="70" t="s">
        <v>6686</v>
      </c>
      <c r="D5168" s="71">
        <v>1.472</v>
      </c>
      <c r="E5168" s="71">
        <v>41.634981000000003</v>
      </c>
    </row>
    <row r="5169" spans="1:5" x14ac:dyDescent="0.2">
      <c r="A5169" s="70" t="s">
        <v>6682</v>
      </c>
      <c r="B5169" s="70" t="s">
        <v>6681</v>
      </c>
      <c r="C5169" s="70" t="s">
        <v>6682</v>
      </c>
      <c r="D5169" s="71">
        <v>6.9619999999999997</v>
      </c>
      <c r="E5169" s="71">
        <v>99.429657800000001</v>
      </c>
    </row>
    <row r="5170" spans="1:5" x14ac:dyDescent="0.2">
      <c r="A5170" s="70" t="s">
        <v>6684</v>
      </c>
      <c r="B5170" s="70" t="s">
        <v>6683</v>
      </c>
      <c r="C5170" s="70" t="s">
        <v>6684</v>
      </c>
      <c r="D5170" s="71">
        <v>3.4830000000000001</v>
      </c>
      <c r="E5170" s="71">
        <v>92.585551300000006</v>
      </c>
    </row>
    <row r="5171" spans="1:5" x14ac:dyDescent="0.2">
      <c r="A5171" s="70" t="s">
        <v>6688</v>
      </c>
      <c r="B5171" s="70" t="s">
        <v>6687</v>
      </c>
      <c r="C5171" s="70" t="s">
        <v>6688</v>
      </c>
      <c r="D5171" s="71">
        <v>2.0419999999999998</v>
      </c>
      <c r="E5171" s="71">
        <v>67.110266199999998</v>
      </c>
    </row>
    <row r="5172" spans="1:5" x14ac:dyDescent="0.2">
      <c r="A5172" s="70" t="s">
        <v>6692</v>
      </c>
      <c r="B5172" s="70" t="s">
        <v>6691</v>
      </c>
      <c r="C5172" s="70" t="s">
        <v>6692</v>
      </c>
      <c r="D5172" s="71">
        <v>0.81399999999999995</v>
      </c>
      <c r="E5172" s="71">
        <v>16.920152099999999</v>
      </c>
    </row>
    <row r="5173" spans="1:5" x14ac:dyDescent="0.2">
      <c r="A5173" s="70" t="s">
        <v>6690</v>
      </c>
      <c r="B5173" s="70" t="s">
        <v>6689</v>
      </c>
      <c r="C5173" s="70" t="s">
        <v>6690</v>
      </c>
      <c r="D5173" s="71">
        <v>1.5</v>
      </c>
      <c r="E5173" s="71">
        <v>45.437262400000002</v>
      </c>
    </row>
    <row r="5174" spans="1:5" x14ac:dyDescent="0.2">
      <c r="A5174" s="70" t="s">
        <v>23893</v>
      </c>
      <c r="B5174" s="70" t="s">
        <v>6693</v>
      </c>
      <c r="C5174" s="70" t="s">
        <v>23893</v>
      </c>
      <c r="D5174" s="71">
        <v>2.0859999999999999</v>
      </c>
      <c r="E5174" s="71">
        <v>68.631178700000007</v>
      </c>
    </row>
    <row r="5175" spans="1:5" x14ac:dyDescent="0.2">
      <c r="A5175" s="70" t="s">
        <v>23894</v>
      </c>
      <c r="B5175" s="70" t="s">
        <v>23895</v>
      </c>
      <c r="C5175" s="70" t="s">
        <v>23894</v>
      </c>
      <c r="D5175" s="71">
        <v>2.2949999999999999</v>
      </c>
      <c r="E5175" s="71">
        <v>64.024390199999999</v>
      </c>
    </row>
    <row r="5176" spans="1:5" x14ac:dyDescent="0.2">
      <c r="A5176" s="70" t="s">
        <v>24915</v>
      </c>
      <c r="B5176" s="70" t="s">
        <v>23896</v>
      </c>
      <c r="C5176" s="70" t="s">
        <v>13887</v>
      </c>
      <c r="D5176" s="71">
        <v>2.74</v>
      </c>
      <c r="E5176" s="71">
        <v>65.827338100000006</v>
      </c>
    </row>
    <row r="5177" spans="1:5" x14ac:dyDescent="0.2">
      <c r="A5177" s="70" t="s">
        <v>6703</v>
      </c>
      <c r="B5177" s="70" t="s">
        <v>6702</v>
      </c>
      <c r="C5177" s="70" t="s">
        <v>6703</v>
      </c>
      <c r="D5177" s="71">
        <v>0.49299999999999999</v>
      </c>
      <c r="E5177" s="71">
        <v>8.1749048999999996</v>
      </c>
    </row>
    <row r="5178" spans="1:5" x14ac:dyDescent="0.2">
      <c r="A5178" s="70" t="s">
        <v>23897</v>
      </c>
      <c r="B5178" s="70" t="s">
        <v>23898</v>
      </c>
      <c r="C5178" s="70" t="s">
        <v>23897</v>
      </c>
      <c r="D5178" s="71">
        <v>3.1190000000000002</v>
      </c>
      <c r="E5178" s="71">
        <v>67.628205100000002</v>
      </c>
    </row>
    <row r="5179" spans="1:5" x14ac:dyDescent="0.2">
      <c r="A5179" s="70" t="s">
        <v>23897</v>
      </c>
      <c r="B5179" s="70" t="s">
        <v>23898</v>
      </c>
      <c r="C5179" s="70" t="s">
        <v>23897</v>
      </c>
      <c r="D5179" s="71">
        <v>3.1190000000000002</v>
      </c>
      <c r="E5179" s="71">
        <v>65.808823500000003</v>
      </c>
    </row>
    <row r="5180" spans="1:5" x14ac:dyDescent="0.2">
      <c r="A5180" s="70" t="s">
        <v>6705</v>
      </c>
      <c r="B5180" s="70" t="s">
        <v>6704</v>
      </c>
      <c r="C5180" s="70" t="s">
        <v>6705</v>
      </c>
      <c r="D5180" s="71">
        <v>0.76300000000000001</v>
      </c>
      <c r="E5180" s="71">
        <v>29.2079208</v>
      </c>
    </row>
    <row r="5181" spans="1:5" x14ac:dyDescent="0.2">
      <c r="A5181" s="70" t="s">
        <v>23899</v>
      </c>
      <c r="B5181" s="70" t="s">
        <v>23900</v>
      </c>
      <c r="C5181" s="70" t="s">
        <v>23899</v>
      </c>
      <c r="D5181" s="71">
        <v>2.5739999999999998</v>
      </c>
      <c r="E5181" s="71">
        <v>59.022556399999999</v>
      </c>
    </row>
    <row r="5182" spans="1:5" x14ac:dyDescent="0.2">
      <c r="A5182" s="70" t="s">
        <v>6707</v>
      </c>
      <c r="B5182" s="70" t="s">
        <v>6706</v>
      </c>
      <c r="C5182" s="70" t="s">
        <v>6707</v>
      </c>
      <c r="D5182" s="71">
        <v>2.64</v>
      </c>
      <c r="E5182" s="71">
        <v>61.278195500000002</v>
      </c>
    </row>
    <row r="5183" spans="1:5" x14ac:dyDescent="0.2">
      <c r="A5183" s="70" t="s">
        <v>6709</v>
      </c>
      <c r="B5183" s="70" t="s">
        <v>6708</v>
      </c>
      <c r="C5183" s="70" t="s">
        <v>6709</v>
      </c>
      <c r="D5183" s="71">
        <v>3.9590000000000001</v>
      </c>
      <c r="E5183" s="71">
        <v>86.904761899999997</v>
      </c>
    </row>
    <row r="5184" spans="1:5" x14ac:dyDescent="0.2">
      <c r="A5184" s="70" t="s">
        <v>6709</v>
      </c>
      <c r="B5184" s="70" t="s">
        <v>6708</v>
      </c>
      <c r="C5184" s="70" t="s">
        <v>6709</v>
      </c>
      <c r="D5184" s="71">
        <v>3.9590000000000001</v>
      </c>
      <c r="E5184" s="71">
        <v>63.319672099999998</v>
      </c>
    </row>
    <row r="5185" spans="1:5" x14ac:dyDescent="0.2">
      <c r="A5185" s="70" t="s">
        <v>6711</v>
      </c>
      <c r="B5185" s="70" t="s">
        <v>6710</v>
      </c>
      <c r="C5185" s="70" t="s">
        <v>6711</v>
      </c>
      <c r="D5185" s="71">
        <v>1.3380000000000001</v>
      </c>
      <c r="E5185" s="71">
        <v>28.658536600000001</v>
      </c>
    </row>
    <row r="5186" spans="1:5" x14ac:dyDescent="0.2">
      <c r="A5186" s="70" t="s">
        <v>6711</v>
      </c>
      <c r="B5186" s="70" t="s">
        <v>6710</v>
      </c>
      <c r="C5186" s="70" t="s">
        <v>6711</v>
      </c>
      <c r="D5186" s="71">
        <v>1.3380000000000001</v>
      </c>
      <c r="E5186" s="71">
        <v>28.3333333</v>
      </c>
    </row>
    <row r="5187" spans="1:5" x14ac:dyDescent="0.2">
      <c r="A5187" s="70" t="s">
        <v>6713</v>
      </c>
      <c r="B5187" s="70" t="s">
        <v>6712</v>
      </c>
      <c r="C5187" s="70" t="s">
        <v>6713</v>
      </c>
      <c r="D5187" s="71">
        <v>0.56000000000000005</v>
      </c>
      <c r="E5187" s="71">
        <v>10.916442</v>
      </c>
    </row>
    <row r="5188" spans="1:5" x14ac:dyDescent="0.2">
      <c r="A5188" s="70" t="s">
        <v>6715</v>
      </c>
      <c r="B5188" s="70" t="s">
        <v>6714</v>
      </c>
      <c r="C5188" s="70" t="s">
        <v>6715</v>
      </c>
      <c r="D5188" s="71">
        <v>1.5249999999999999</v>
      </c>
      <c r="E5188" s="71">
        <v>43.406593399999998</v>
      </c>
    </row>
    <row r="5189" spans="1:5" x14ac:dyDescent="0.2">
      <c r="A5189" s="70" t="s">
        <v>6717</v>
      </c>
      <c r="B5189" s="70" t="s">
        <v>6716</v>
      </c>
      <c r="C5189" s="70" t="s">
        <v>6717</v>
      </c>
      <c r="D5189" s="71">
        <v>1.044</v>
      </c>
      <c r="E5189" s="71">
        <v>38.055555599999998</v>
      </c>
    </row>
    <row r="5190" spans="1:5" x14ac:dyDescent="0.2">
      <c r="A5190" s="70" t="s">
        <v>6725</v>
      </c>
      <c r="B5190" s="70" t="s">
        <v>6724</v>
      </c>
      <c r="C5190" s="70" t="s">
        <v>6725</v>
      </c>
      <c r="D5190" s="71">
        <v>0.82399999999999995</v>
      </c>
      <c r="E5190" s="71">
        <v>13.721804499999999</v>
      </c>
    </row>
    <row r="5191" spans="1:5" x14ac:dyDescent="0.2">
      <c r="A5191" s="70" t="s">
        <v>6727</v>
      </c>
      <c r="B5191" s="70" t="s">
        <v>6726</v>
      </c>
      <c r="C5191" s="70" t="s">
        <v>6727</v>
      </c>
      <c r="D5191" s="71">
        <v>3.2109999999999999</v>
      </c>
      <c r="E5191" s="71">
        <v>70.864661699999999</v>
      </c>
    </row>
    <row r="5192" spans="1:5" x14ac:dyDescent="0.2">
      <c r="A5192" s="70" t="s">
        <v>6721</v>
      </c>
      <c r="B5192" s="70" t="s">
        <v>6720</v>
      </c>
      <c r="C5192" s="70" t="s">
        <v>6721</v>
      </c>
      <c r="D5192" s="71">
        <v>1.18</v>
      </c>
      <c r="E5192" s="71">
        <v>21.9924812</v>
      </c>
    </row>
    <row r="5193" spans="1:5" x14ac:dyDescent="0.2">
      <c r="A5193" s="70" t="s">
        <v>6723</v>
      </c>
      <c r="B5193" s="70" t="s">
        <v>6722</v>
      </c>
      <c r="C5193" s="70" t="s">
        <v>6723</v>
      </c>
      <c r="D5193" s="71">
        <v>0.25</v>
      </c>
      <c r="E5193" s="71">
        <v>1.6917293</v>
      </c>
    </row>
    <row r="5194" spans="1:5" x14ac:dyDescent="0.2">
      <c r="A5194" s="70" t="s">
        <v>6729</v>
      </c>
      <c r="B5194" s="70" t="s">
        <v>6728</v>
      </c>
      <c r="C5194" s="70" t="s">
        <v>6729</v>
      </c>
      <c r="D5194" s="71">
        <v>2.544</v>
      </c>
      <c r="E5194" s="71">
        <v>54.069767400000003</v>
      </c>
    </row>
    <row r="5195" spans="1:5" x14ac:dyDescent="0.2">
      <c r="A5195" s="70" t="s">
        <v>6729</v>
      </c>
      <c r="B5195" s="70" t="s">
        <v>6728</v>
      </c>
      <c r="C5195" s="70" t="s">
        <v>6729</v>
      </c>
      <c r="D5195" s="71">
        <v>2.544</v>
      </c>
      <c r="E5195" s="71">
        <v>42.592592600000003</v>
      </c>
    </row>
    <row r="5196" spans="1:5" x14ac:dyDescent="0.2">
      <c r="A5196" s="70" t="s">
        <v>6731</v>
      </c>
      <c r="B5196" s="70" t="s">
        <v>6730</v>
      </c>
      <c r="C5196" s="70" t="s">
        <v>6731</v>
      </c>
      <c r="D5196" s="71">
        <v>2.5870000000000002</v>
      </c>
      <c r="E5196" s="71">
        <v>46.296296300000002</v>
      </c>
    </row>
    <row r="5197" spans="1:5" x14ac:dyDescent="0.2">
      <c r="A5197" s="70" t="s">
        <v>6731</v>
      </c>
      <c r="B5197" s="70" t="s">
        <v>6730</v>
      </c>
      <c r="C5197" s="70" t="s">
        <v>6731</v>
      </c>
      <c r="D5197" s="71">
        <v>2.5870000000000002</v>
      </c>
      <c r="E5197" s="71">
        <v>43.710691799999999</v>
      </c>
    </row>
    <row r="5198" spans="1:5" x14ac:dyDescent="0.2">
      <c r="A5198" s="70" t="s">
        <v>6735</v>
      </c>
      <c r="B5198" s="70" t="s">
        <v>6734</v>
      </c>
      <c r="C5198" s="70" t="s">
        <v>6735</v>
      </c>
      <c r="D5198" s="71">
        <v>1.099</v>
      </c>
      <c r="E5198" s="71">
        <v>12.962963</v>
      </c>
    </row>
    <row r="5199" spans="1:5" x14ac:dyDescent="0.2">
      <c r="A5199" s="70" t="s">
        <v>6733</v>
      </c>
      <c r="B5199" s="70" t="s">
        <v>6732</v>
      </c>
      <c r="C5199" s="70" t="s">
        <v>6733</v>
      </c>
      <c r="D5199" s="71">
        <v>4.3330000000000002</v>
      </c>
      <c r="E5199" s="71">
        <v>68.518518499999999</v>
      </c>
    </row>
    <row r="5200" spans="1:5" x14ac:dyDescent="0.2">
      <c r="A5200" s="70" t="s">
        <v>6737</v>
      </c>
      <c r="B5200" s="70" t="s">
        <v>6736</v>
      </c>
      <c r="C5200" s="70" t="s">
        <v>6737</v>
      </c>
      <c r="D5200" s="71">
        <v>6.2149999999999999</v>
      </c>
      <c r="E5200" s="71">
        <v>83.333333300000007</v>
      </c>
    </row>
    <row r="5201" spans="1:5" x14ac:dyDescent="0.2">
      <c r="A5201" s="70" t="s">
        <v>6739</v>
      </c>
      <c r="B5201" s="70" t="s">
        <v>6738</v>
      </c>
      <c r="C5201" s="70" t="s">
        <v>6739</v>
      </c>
      <c r="D5201" s="71">
        <v>1.82</v>
      </c>
      <c r="E5201" s="71">
        <v>44.623655900000003</v>
      </c>
    </row>
    <row r="5202" spans="1:5" x14ac:dyDescent="0.2">
      <c r="A5202" s="70" t="s">
        <v>6739</v>
      </c>
      <c r="B5202" s="70" t="s">
        <v>6738</v>
      </c>
      <c r="C5202" s="70" t="s">
        <v>6739</v>
      </c>
      <c r="D5202" s="71">
        <v>1.82</v>
      </c>
      <c r="E5202" s="71">
        <v>24.647887300000001</v>
      </c>
    </row>
    <row r="5203" spans="1:5" x14ac:dyDescent="0.2">
      <c r="A5203" s="70" t="s">
        <v>6741</v>
      </c>
      <c r="B5203" s="70" t="s">
        <v>6740</v>
      </c>
      <c r="C5203" s="70" t="s">
        <v>6741</v>
      </c>
      <c r="D5203" s="71">
        <v>0.55300000000000005</v>
      </c>
      <c r="E5203" s="71">
        <v>5.4511278000000001</v>
      </c>
    </row>
    <row r="5204" spans="1:5" x14ac:dyDescent="0.2">
      <c r="A5204" s="70" t="s">
        <v>6745</v>
      </c>
      <c r="B5204" s="70" t="s">
        <v>6744</v>
      </c>
      <c r="C5204" s="70" t="s">
        <v>6745</v>
      </c>
      <c r="D5204" s="71">
        <v>2.5070000000000001</v>
      </c>
      <c r="E5204" s="71">
        <v>51.106194700000003</v>
      </c>
    </row>
    <row r="5205" spans="1:5" x14ac:dyDescent="0.2">
      <c r="A5205" s="70" t="s">
        <v>6745</v>
      </c>
      <c r="B5205" s="70" t="s">
        <v>6744</v>
      </c>
      <c r="C5205" s="70" t="s">
        <v>6745</v>
      </c>
      <c r="D5205" s="71">
        <v>2.5070000000000001</v>
      </c>
      <c r="E5205" s="71">
        <v>49.671052600000003</v>
      </c>
    </row>
    <row r="5206" spans="1:5" x14ac:dyDescent="0.2">
      <c r="A5206" s="70" t="s">
        <v>6743</v>
      </c>
      <c r="B5206" s="70" t="s">
        <v>6742</v>
      </c>
      <c r="C5206" s="70" t="s">
        <v>6743</v>
      </c>
      <c r="D5206" s="71">
        <v>3.8239999999999998</v>
      </c>
      <c r="E5206" s="71">
        <v>78.525640999999993</v>
      </c>
    </row>
    <row r="5207" spans="1:5" x14ac:dyDescent="0.2">
      <c r="A5207" s="70" t="s">
        <v>6743</v>
      </c>
      <c r="B5207" s="70" t="s">
        <v>6742</v>
      </c>
      <c r="C5207" s="70" t="s">
        <v>6743</v>
      </c>
      <c r="D5207" s="71">
        <v>3.8239999999999998</v>
      </c>
      <c r="E5207" s="71">
        <v>77.522935799999999</v>
      </c>
    </row>
    <row r="5208" spans="1:5" x14ac:dyDescent="0.2">
      <c r="A5208" s="70" t="s">
        <v>6743</v>
      </c>
      <c r="B5208" s="70" t="s">
        <v>6742</v>
      </c>
      <c r="C5208" s="70" t="s">
        <v>6743</v>
      </c>
      <c r="D5208" s="71">
        <v>3.8239999999999998</v>
      </c>
      <c r="E5208" s="71">
        <v>70.065789499999994</v>
      </c>
    </row>
    <row r="5209" spans="1:5" x14ac:dyDescent="0.2">
      <c r="A5209" s="70" t="s">
        <v>6747</v>
      </c>
      <c r="B5209" s="70" t="s">
        <v>6746</v>
      </c>
      <c r="C5209" s="70" t="s">
        <v>6747</v>
      </c>
      <c r="D5209" s="71">
        <v>0.60599999999999998</v>
      </c>
      <c r="E5209" s="71">
        <v>10.8870968</v>
      </c>
    </row>
    <row r="5210" spans="1:5" x14ac:dyDescent="0.2">
      <c r="A5210" s="70" t="s">
        <v>6749</v>
      </c>
      <c r="B5210" s="70" t="s">
        <v>6748</v>
      </c>
      <c r="C5210" s="70" t="s">
        <v>6749</v>
      </c>
      <c r="D5210" s="71">
        <v>2.8940000000000001</v>
      </c>
      <c r="E5210" s="71">
        <v>56.730769199999997</v>
      </c>
    </row>
    <row r="5211" spans="1:5" x14ac:dyDescent="0.2">
      <c r="A5211" s="70" t="s">
        <v>6751</v>
      </c>
      <c r="B5211" s="70" t="s">
        <v>6750</v>
      </c>
      <c r="C5211" s="70" t="s">
        <v>6751</v>
      </c>
      <c r="D5211" s="71">
        <v>0.64100000000000001</v>
      </c>
      <c r="E5211" s="71">
        <v>32.5617284</v>
      </c>
    </row>
    <row r="5212" spans="1:5" x14ac:dyDescent="0.2">
      <c r="A5212" s="70" t="s">
        <v>6751</v>
      </c>
      <c r="B5212" s="70" t="s">
        <v>6750</v>
      </c>
      <c r="C5212" s="70" t="s">
        <v>6751</v>
      </c>
      <c r="D5212" s="71">
        <v>0.64100000000000001</v>
      </c>
      <c r="E5212" s="71">
        <v>15.5769231</v>
      </c>
    </row>
    <row r="5213" spans="1:5" x14ac:dyDescent="0.2">
      <c r="A5213" s="70" t="s">
        <v>6753</v>
      </c>
      <c r="B5213" s="70" t="s">
        <v>6752</v>
      </c>
      <c r="C5213" s="70" t="s">
        <v>6753</v>
      </c>
      <c r="D5213" s="71">
        <v>0.82</v>
      </c>
      <c r="E5213" s="71">
        <v>51.697530899999997</v>
      </c>
    </row>
    <row r="5214" spans="1:5" x14ac:dyDescent="0.2">
      <c r="A5214" s="70" t="s">
        <v>6753</v>
      </c>
      <c r="B5214" s="70" t="s">
        <v>6752</v>
      </c>
      <c r="C5214" s="70" t="s">
        <v>6753</v>
      </c>
      <c r="D5214" s="71">
        <v>0.82</v>
      </c>
      <c r="E5214" s="71">
        <v>27.884615400000001</v>
      </c>
    </row>
    <row r="5215" spans="1:5" x14ac:dyDescent="0.2">
      <c r="A5215" s="70" t="s">
        <v>6755</v>
      </c>
      <c r="B5215" s="70" t="s">
        <v>6754</v>
      </c>
      <c r="C5215" s="70" t="s">
        <v>6755</v>
      </c>
      <c r="D5215" s="71">
        <v>0.63100000000000001</v>
      </c>
      <c r="E5215" s="71">
        <v>32.253086400000001</v>
      </c>
    </row>
    <row r="5216" spans="1:5" x14ac:dyDescent="0.2">
      <c r="A5216" s="70" t="s">
        <v>6757</v>
      </c>
      <c r="B5216" s="70" t="s">
        <v>6756</v>
      </c>
      <c r="C5216" s="70" t="s">
        <v>6757</v>
      </c>
      <c r="D5216" s="71">
        <v>1.123</v>
      </c>
      <c r="E5216" s="71">
        <v>48.790322600000003</v>
      </c>
    </row>
    <row r="5217" spans="1:5" x14ac:dyDescent="0.2">
      <c r="A5217" s="70" t="s">
        <v>6759</v>
      </c>
      <c r="B5217" s="70" t="s">
        <v>6758</v>
      </c>
      <c r="C5217" s="70" t="s">
        <v>6759</v>
      </c>
      <c r="D5217" s="71">
        <v>1.827</v>
      </c>
      <c r="E5217" s="71">
        <v>92.129629600000001</v>
      </c>
    </row>
    <row r="5218" spans="1:5" x14ac:dyDescent="0.2">
      <c r="A5218" s="70" t="s">
        <v>6759</v>
      </c>
      <c r="B5218" s="70" t="s">
        <v>6758</v>
      </c>
      <c r="C5218" s="70" t="s">
        <v>6759</v>
      </c>
      <c r="D5218" s="71">
        <v>1.827</v>
      </c>
      <c r="E5218" s="71">
        <v>79.423076899999998</v>
      </c>
    </row>
    <row r="5219" spans="1:5" x14ac:dyDescent="0.2">
      <c r="A5219" s="70" t="s">
        <v>6761</v>
      </c>
      <c r="B5219" s="70" t="s">
        <v>6760</v>
      </c>
      <c r="C5219" s="70" t="s">
        <v>6761</v>
      </c>
      <c r="D5219" s="71">
        <v>0.85499999999999998</v>
      </c>
      <c r="E5219" s="71">
        <v>37.5</v>
      </c>
    </row>
    <row r="5220" spans="1:5" x14ac:dyDescent="0.2">
      <c r="A5220" s="70" t="s">
        <v>6765</v>
      </c>
      <c r="B5220" s="70" t="s">
        <v>6764</v>
      </c>
      <c r="C5220" s="70" t="s">
        <v>6765</v>
      </c>
      <c r="D5220" s="71">
        <v>0.79200000000000004</v>
      </c>
      <c r="E5220" s="71">
        <v>25.862069000000002</v>
      </c>
    </row>
    <row r="5221" spans="1:5" x14ac:dyDescent="0.2">
      <c r="A5221" s="70" t="s">
        <v>6767</v>
      </c>
      <c r="B5221" s="70" t="s">
        <v>6766</v>
      </c>
      <c r="C5221" s="70" t="s">
        <v>6767</v>
      </c>
      <c r="D5221" s="71">
        <v>2.9809999999999999</v>
      </c>
      <c r="E5221" s="71">
        <v>59.955752199999999</v>
      </c>
    </row>
    <row r="5222" spans="1:5" x14ac:dyDescent="0.2">
      <c r="A5222" s="70" t="s">
        <v>6767</v>
      </c>
      <c r="B5222" s="70" t="s">
        <v>6766</v>
      </c>
      <c r="C5222" s="70" t="s">
        <v>6767</v>
      </c>
      <c r="D5222" s="71">
        <v>2.9809999999999999</v>
      </c>
      <c r="E5222" s="71">
        <v>59.539473700000002</v>
      </c>
    </row>
    <row r="5223" spans="1:5" x14ac:dyDescent="0.2">
      <c r="A5223" s="70" t="s">
        <v>6769</v>
      </c>
      <c r="B5223" s="70" t="s">
        <v>6768</v>
      </c>
      <c r="C5223" s="70" t="s">
        <v>6769</v>
      </c>
      <c r="D5223" s="71">
        <v>1.8939999999999999</v>
      </c>
      <c r="E5223" s="71">
        <v>34.554140099999998</v>
      </c>
    </row>
    <row r="5224" spans="1:5" x14ac:dyDescent="0.2">
      <c r="A5224" s="70" t="s">
        <v>24916</v>
      </c>
      <c r="B5224" s="70" t="s">
        <v>6770</v>
      </c>
      <c r="C5224" s="70" t="s">
        <v>24916</v>
      </c>
      <c r="D5224" s="72">
        <v>0.5</v>
      </c>
      <c r="E5224" s="72">
        <v>17.4382716</v>
      </c>
    </row>
    <row r="5225" spans="1:5" x14ac:dyDescent="0.2">
      <c r="A5225" s="70" t="s">
        <v>24917</v>
      </c>
      <c r="B5225" s="70" t="s">
        <v>23901</v>
      </c>
      <c r="C5225" s="70" t="s">
        <v>13887</v>
      </c>
      <c r="D5225" s="73"/>
      <c r="E5225" s="73"/>
    </row>
    <row r="5226" spans="1:5" x14ac:dyDescent="0.2">
      <c r="A5226" s="70" t="s">
        <v>6772</v>
      </c>
      <c r="B5226" s="70" t="s">
        <v>6771</v>
      </c>
      <c r="C5226" s="70" t="s">
        <v>6772</v>
      </c>
      <c r="D5226" s="71">
        <v>0.72</v>
      </c>
      <c r="E5226" s="71">
        <v>20.192307700000001</v>
      </c>
    </row>
    <row r="5227" spans="1:5" x14ac:dyDescent="0.2">
      <c r="A5227" s="70" t="s">
        <v>24918</v>
      </c>
      <c r="B5227" s="70" t="s">
        <v>6773</v>
      </c>
      <c r="C5227" s="70" t="s">
        <v>24918</v>
      </c>
      <c r="D5227" s="71">
        <v>2.4119999999999999</v>
      </c>
      <c r="E5227" s="71">
        <v>53.195488699999999</v>
      </c>
    </row>
    <row r="5228" spans="1:5" x14ac:dyDescent="0.2">
      <c r="A5228" s="70" t="s">
        <v>6719</v>
      </c>
      <c r="B5228" s="70" t="s">
        <v>6718</v>
      </c>
      <c r="C5228" s="70" t="s">
        <v>6719</v>
      </c>
      <c r="D5228" s="71">
        <v>0.22900000000000001</v>
      </c>
      <c r="E5228" s="71">
        <v>0.93984959999999995</v>
      </c>
    </row>
    <row r="5229" spans="1:5" x14ac:dyDescent="0.2">
      <c r="A5229" s="70" t="s">
        <v>6763</v>
      </c>
      <c r="B5229" s="70" t="s">
        <v>6762</v>
      </c>
      <c r="C5229" s="70" t="s">
        <v>6763</v>
      </c>
      <c r="D5229" s="71">
        <v>1.3160000000000001</v>
      </c>
      <c r="E5229" s="71">
        <v>25.375939800000001</v>
      </c>
    </row>
    <row r="5230" spans="1:5" x14ac:dyDescent="0.2">
      <c r="A5230" s="70" t="s">
        <v>6775</v>
      </c>
      <c r="B5230" s="70" t="s">
        <v>6774</v>
      </c>
      <c r="C5230" s="70" t="s">
        <v>6775</v>
      </c>
      <c r="D5230" s="71">
        <v>3.081</v>
      </c>
      <c r="E5230" s="71">
        <v>68.023255800000001</v>
      </c>
    </row>
    <row r="5231" spans="1:5" x14ac:dyDescent="0.2">
      <c r="A5231" s="70" t="s">
        <v>6775</v>
      </c>
      <c r="B5231" s="70" t="s">
        <v>6774</v>
      </c>
      <c r="C5231" s="70" t="s">
        <v>6775</v>
      </c>
      <c r="D5231" s="71">
        <v>3.081</v>
      </c>
      <c r="E5231" s="71">
        <v>66.883116900000005</v>
      </c>
    </row>
    <row r="5232" spans="1:5" x14ac:dyDescent="0.2">
      <c r="A5232" s="70" t="s">
        <v>6777</v>
      </c>
      <c r="B5232" s="70" t="s">
        <v>6776</v>
      </c>
      <c r="C5232" s="70" t="s">
        <v>6777</v>
      </c>
      <c r="D5232" s="71">
        <v>0.70699999999999996</v>
      </c>
      <c r="E5232" s="71">
        <v>10.3383459</v>
      </c>
    </row>
    <row r="5233" spans="1:5" x14ac:dyDescent="0.2">
      <c r="A5233" s="70" t="s">
        <v>6781</v>
      </c>
      <c r="B5233" s="70" t="s">
        <v>6780</v>
      </c>
      <c r="C5233" s="70" t="s">
        <v>6781</v>
      </c>
      <c r="D5233" s="71">
        <v>4.2119999999999997</v>
      </c>
      <c r="E5233" s="71">
        <v>81.1827957</v>
      </c>
    </row>
    <row r="5234" spans="1:5" x14ac:dyDescent="0.2">
      <c r="A5234" s="70" t="s">
        <v>6781</v>
      </c>
      <c r="B5234" s="70" t="s">
        <v>6780</v>
      </c>
      <c r="C5234" s="70" t="s">
        <v>6781</v>
      </c>
      <c r="D5234" s="71">
        <v>4.2119999999999997</v>
      </c>
      <c r="E5234" s="71">
        <v>76.792452800000007</v>
      </c>
    </row>
    <row r="5235" spans="1:5" x14ac:dyDescent="0.2">
      <c r="A5235" s="70" t="s">
        <v>6779</v>
      </c>
      <c r="B5235" s="70" t="s">
        <v>6778</v>
      </c>
      <c r="C5235" s="70" t="s">
        <v>6779</v>
      </c>
      <c r="D5235" s="71">
        <v>1.339</v>
      </c>
      <c r="E5235" s="71">
        <v>35.551330800000002</v>
      </c>
    </row>
    <row r="5236" spans="1:5" x14ac:dyDescent="0.2">
      <c r="A5236" s="70" t="s">
        <v>6783</v>
      </c>
      <c r="B5236" s="70" t="s">
        <v>6782</v>
      </c>
      <c r="C5236" s="70" t="s">
        <v>6783</v>
      </c>
      <c r="D5236" s="71">
        <v>3.5070000000000001</v>
      </c>
      <c r="E5236" s="71">
        <v>78.333333300000007</v>
      </c>
    </row>
    <row r="5237" spans="1:5" x14ac:dyDescent="0.2">
      <c r="A5237" s="70" t="s">
        <v>6783</v>
      </c>
      <c r="B5237" s="70" t="s">
        <v>6782</v>
      </c>
      <c r="C5237" s="70" t="s">
        <v>6783</v>
      </c>
      <c r="D5237" s="71">
        <v>3.5070000000000001</v>
      </c>
      <c r="E5237" s="71">
        <v>78.235294100000004</v>
      </c>
    </row>
    <row r="5238" spans="1:5" x14ac:dyDescent="0.2">
      <c r="A5238" s="70" t="s">
        <v>6785</v>
      </c>
      <c r="B5238" s="70" t="s">
        <v>6784</v>
      </c>
      <c r="C5238" s="70" t="s">
        <v>6785</v>
      </c>
      <c r="D5238" s="71">
        <v>7.08</v>
      </c>
      <c r="E5238" s="71">
        <v>95.161290300000005</v>
      </c>
    </row>
    <row r="5239" spans="1:5" x14ac:dyDescent="0.2">
      <c r="A5239" s="70" t="s">
        <v>6787</v>
      </c>
      <c r="B5239" s="70" t="s">
        <v>6786</v>
      </c>
      <c r="C5239" s="70" t="s">
        <v>6787</v>
      </c>
      <c r="D5239" s="71">
        <v>1.3140000000000001</v>
      </c>
      <c r="E5239" s="71">
        <v>66.577540099999993</v>
      </c>
    </row>
    <row r="5240" spans="1:5" x14ac:dyDescent="0.2">
      <c r="A5240" s="70" t="s">
        <v>6787</v>
      </c>
      <c r="B5240" s="70" t="s">
        <v>6786</v>
      </c>
      <c r="C5240" s="70" t="s">
        <v>6787</v>
      </c>
      <c r="D5240" s="71">
        <v>1.3140000000000001</v>
      </c>
      <c r="E5240" s="71">
        <v>34.410646399999997</v>
      </c>
    </row>
    <row r="5241" spans="1:5" x14ac:dyDescent="0.2">
      <c r="A5241" s="70" t="s">
        <v>6789</v>
      </c>
      <c r="B5241" s="70" t="s">
        <v>6788</v>
      </c>
      <c r="C5241" s="70" t="s">
        <v>6789</v>
      </c>
      <c r="D5241" s="71">
        <v>9.8889999999999993</v>
      </c>
      <c r="E5241" s="71">
        <v>93.097643099999999</v>
      </c>
    </row>
    <row r="5242" spans="1:5" x14ac:dyDescent="0.2">
      <c r="A5242" s="70" t="s">
        <v>6789</v>
      </c>
      <c r="B5242" s="70" t="s">
        <v>6788</v>
      </c>
      <c r="C5242" s="70" t="s">
        <v>6789</v>
      </c>
      <c r="D5242" s="71">
        <v>9.8889999999999993</v>
      </c>
      <c r="E5242" s="71">
        <v>89.487179499999996</v>
      </c>
    </row>
    <row r="5243" spans="1:5" x14ac:dyDescent="0.2">
      <c r="A5243" s="70" t="s">
        <v>6791</v>
      </c>
      <c r="B5243" s="70" t="s">
        <v>6790</v>
      </c>
      <c r="C5243" s="70" t="s">
        <v>6791</v>
      </c>
      <c r="D5243" s="71">
        <v>8.8209999999999997</v>
      </c>
      <c r="E5243" s="71">
        <v>93.840579700000006</v>
      </c>
    </row>
    <row r="5244" spans="1:5" x14ac:dyDescent="0.2">
      <c r="A5244" s="70" t="s">
        <v>6793</v>
      </c>
      <c r="B5244" s="70" t="s">
        <v>6792</v>
      </c>
      <c r="C5244" s="70" t="s">
        <v>6793</v>
      </c>
      <c r="D5244" s="71">
        <v>7.4969999999999999</v>
      </c>
      <c r="E5244" s="71">
        <v>89.393939399999994</v>
      </c>
    </row>
    <row r="5245" spans="1:5" x14ac:dyDescent="0.2">
      <c r="A5245" s="70" t="s">
        <v>6793</v>
      </c>
      <c r="B5245" s="70" t="s">
        <v>6792</v>
      </c>
      <c r="C5245" s="70" t="s">
        <v>6793</v>
      </c>
      <c r="D5245" s="71">
        <v>7.4969999999999999</v>
      </c>
      <c r="E5245" s="71">
        <v>83.333333300000007</v>
      </c>
    </row>
    <row r="5246" spans="1:5" x14ac:dyDescent="0.2">
      <c r="A5246" s="70" t="s">
        <v>6812</v>
      </c>
      <c r="B5246" s="70" t="s">
        <v>6811</v>
      </c>
      <c r="C5246" s="70" t="s">
        <v>6812</v>
      </c>
      <c r="D5246" s="71">
        <v>3.173</v>
      </c>
      <c r="E5246" s="71">
        <v>88.709677400000004</v>
      </c>
    </row>
    <row r="5247" spans="1:5" x14ac:dyDescent="0.2">
      <c r="A5247" s="70" t="s">
        <v>6803</v>
      </c>
      <c r="B5247" s="70" t="s">
        <v>6802</v>
      </c>
      <c r="C5247" s="70" t="s">
        <v>6803</v>
      </c>
      <c r="D5247" s="71">
        <v>1.609</v>
      </c>
      <c r="E5247" s="71">
        <v>46.774193500000003</v>
      </c>
    </row>
    <row r="5248" spans="1:5" x14ac:dyDescent="0.2">
      <c r="A5248" s="70" t="s">
        <v>6805</v>
      </c>
      <c r="B5248" s="70" t="s">
        <v>6804</v>
      </c>
      <c r="C5248" s="70" t="s">
        <v>6805</v>
      </c>
      <c r="D5248" s="71">
        <v>1.528</v>
      </c>
      <c r="E5248" s="71">
        <v>43.548387099999999</v>
      </c>
    </row>
    <row r="5249" spans="1:5" x14ac:dyDescent="0.2">
      <c r="A5249" s="70" t="s">
        <v>6807</v>
      </c>
      <c r="B5249" s="70" t="s">
        <v>6806</v>
      </c>
      <c r="C5249" s="70" t="s">
        <v>6807</v>
      </c>
      <c r="D5249" s="71">
        <v>0.84099999999999997</v>
      </c>
      <c r="E5249" s="71">
        <v>24.193548400000001</v>
      </c>
    </row>
    <row r="5250" spans="1:5" x14ac:dyDescent="0.2">
      <c r="A5250" s="70" t="s">
        <v>6809</v>
      </c>
      <c r="B5250" s="70" t="s">
        <v>6808</v>
      </c>
      <c r="C5250" s="70" t="s">
        <v>6809</v>
      </c>
      <c r="D5250" s="71">
        <v>2.4910000000000001</v>
      </c>
      <c r="E5250" s="71">
        <v>79.032258100000007</v>
      </c>
    </row>
    <row r="5251" spans="1:5" x14ac:dyDescent="0.2">
      <c r="A5251" s="70" t="s">
        <v>23902</v>
      </c>
      <c r="B5251" s="70" t="s">
        <v>23903</v>
      </c>
      <c r="C5251" s="70" t="s">
        <v>23902</v>
      </c>
      <c r="D5251" s="71">
        <v>0.97399999999999998</v>
      </c>
      <c r="E5251" s="71">
        <v>32.9787234</v>
      </c>
    </row>
    <row r="5252" spans="1:5" x14ac:dyDescent="0.2">
      <c r="A5252" s="70" t="s">
        <v>23902</v>
      </c>
      <c r="B5252" s="70" t="s">
        <v>23903</v>
      </c>
      <c r="C5252" s="70" t="s">
        <v>23902</v>
      </c>
      <c r="D5252" s="71">
        <v>0.97399999999999998</v>
      </c>
      <c r="E5252" s="71">
        <v>13.636363599999999</v>
      </c>
    </row>
    <row r="5253" spans="1:5" x14ac:dyDescent="0.2">
      <c r="A5253" s="70" t="s">
        <v>23902</v>
      </c>
      <c r="B5253" s="70" t="s">
        <v>23903</v>
      </c>
      <c r="C5253" s="70" t="s">
        <v>23902</v>
      </c>
      <c r="D5253" s="71">
        <v>0.97399999999999998</v>
      </c>
      <c r="E5253" s="71">
        <v>13.28125</v>
      </c>
    </row>
    <row r="5254" spans="1:5" x14ac:dyDescent="0.2">
      <c r="A5254" s="70" t="s">
        <v>6795</v>
      </c>
      <c r="B5254" s="70" t="s">
        <v>6794</v>
      </c>
      <c r="C5254" s="70" t="s">
        <v>6795</v>
      </c>
      <c r="D5254" s="71">
        <v>6.2590000000000003</v>
      </c>
      <c r="E5254" s="71">
        <v>93.010752699999998</v>
      </c>
    </row>
    <row r="5255" spans="1:5" x14ac:dyDescent="0.2">
      <c r="A5255" s="70" t="s">
        <v>6795</v>
      </c>
      <c r="B5255" s="70" t="s">
        <v>6794</v>
      </c>
      <c r="C5255" s="70" t="s">
        <v>6795</v>
      </c>
      <c r="D5255" s="71">
        <v>6.2590000000000003</v>
      </c>
      <c r="E5255" s="71">
        <v>83.227848100000003</v>
      </c>
    </row>
    <row r="5256" spans="1:5" x14ac:dyDescent="0.2">
      <c r="A5256" s="70" t="s">
        <v>6797</v>
      </c>
      <c r="B5256" s="70" t="s">
        <v>6796</v>
      </c>
      <c r="C5256" s="70" t="s">
        <v>6797</v>
      </c>
      <c r="D5256" s="71">
        <v>1.214</v>
      </c>
      <c r="E5256" s="71">
        <v>44.736842099999997</v>
      </c>
    </row>
    <row r="5257" spans="1:5" x14ac:dyDescent="0.2">
      <c r="A5257" s="70" t="s">
        <v>6797</v>
      </c>
      <c r="B5257" s="70" t="s">
        <v>6796</v>
      </c>
      <c r="C5257" s="70" t="s">
        <v>6797</v>
      </c>
      <c r="D5257" s="71">
        <v>1.214</v>
      </c>
      <c r="E5257" s="71">
        <v>42.991913699999998</v>
      </c>
    </row>
    <row r="5258" spans="1:5" x14ac:dyDescent="0.2">
      <c r="A5258" s="70" t="s">
        <v>6797</v>
      </c>
      <c r="B5258" s="70" t="s">
        <v>6796</v>
      </c>
      <c r="C5258" s="70" t="s">
        <v>6797</v>
      </c>
      <c r="D5258" s="71">
        <v>1.214</v>
      </c>
      <c r="E5258" s="71">
        <v>17.434210499999999</v>
      </c>
    </row>
    <row r="5259" spans="1:5" x14ac:dyDescent="0.2">
      <c r="A5259" s="70" t="s">
        <v>6799</v>
      </c>
      <c r="B5259" s="70" t="s">
        <v>6798</v>
      </c>
      <c r="C5259" s="70" t="s">
        <v>6799</v>
      </c>
      <c r="D5259" s="71">
        <v>3.0920000000000001</v>
      </c>
      <c r="E5259" s="71">
        <v>89.3518519</v>
      </c>
    </row>
    <row r="5260" spans="1:5" x14ac:dyDescent="0.2">
      <c r="A5260" s="70" t="s">
        <v>6799</v>
      </c>
      <c r="B5260" s="70" t="s">
        <v>6798</v>
      </c>
      <c r="C5260" s="70" t="s">
        <v>6799</v>
      </c>
      <c r="D5260" s="71">
        <v>3.0920000000000001</v>
      </c>
      <c r="E5260" s="71">
        <v>84.501347699999997</v>
      </c>
    </row>
    <row r="5261" spans="1:5" x14ac:dyDescent="0.2">
      <c r="A5261" s="70" t="s">
        <v>6801</v>
      </c>
      <c r="B5261" s="70" t="s">
        <v>6800</v>
      </c>
      <c r="C5261" s="70" t="s">
        <v>6801</v>
      </c>
      <c r="D5261" s="71">
        <v>0.41299999999999998</v>
      </c>
      <c r="E5261" s="71">
        <v>2.3885350000000001</v>
      </c>
    </row>
    <row r="5262" spans="1:5" x14ac:dyDescent="0.2">
      <c r="A5262" s="70" t="s">
        <v>24919</v>
      </c>
      <c r="B5262" s="70" t="s">
        <v>6810</v>
      </c>
      <c r="C5262" s="70" t="s">
        <v>24919</v>
      </c>
      <c r="D5262" s="71">
        <v>5.7759999999999998</v>
      </c>
      <c r="E5262" s="71">
        <v>84.814814799999994</v>
      </c>
    </row>
    <row r="5263" spans="1:5" x14ac:dyDescent="0.2">
      <c r="A5263" s="70" t="s">
        <v>24919</v>
      </c>
      <c r="B5263" s="70" t="s">
        <v>6810</v>
      </c>
      <c r="C5263" s="70" t="s">
        <v>24919</v>
      </c>
      <c r="D5263" s="71">
        <v>5.7759999999999998</v>
      </c>
      <c r="E5263" s="71">
        <v>81.329113899999996</v>
      </c>
    </row>
    <row r="5264" spans="1:5" x14ac:dyDescent="0.2">
      <c r="A5264" s="70" t="s">
        <v>6814</v>
      </c>
      <c r="B5264" s="70" t="s">
        <v>6813</v>
      </c>
      <c r="C5264" s="70" t="s">
        <v>6814</v>
      </c>
      <c r="D5264" s="71">
        <v>1.008</v>
      </c>
      <c r="E5264" s="71">
        <v>35.714285699999998</v>
      </c>
    </row>
    <row r="5265" spans="1:5" x14ac:dyDescent="0.2">
      <c r="A5265" s="70" t="s">
        <v>6814</v>
      </c>
      <c r="B5265" s="70" t="s">
        <v>6813</v>
      </c>
      <c r="C5265" s="70" t="s">
        <v>6814</v>
      </c>
      <c r="D5265" s="71">
        <v>1.008</v>
      </c>
      <c r="E5265" s="71">
        <v>18.345323700000002</v>
      </c>
    </row>
    <row r="5266" spans="1:5" x14ac:dyDescent="0.2">
      <c r="A5266" s="70" t="s">
        <v>6820</v>
      </c>
      <c r="B5266" s="70" t="s">
        <v>6819</v>
      </c>
      <c r="C5266" s="70" t="s">
        <v>6820</v>
      </c>
      <c r="D5266" s="71">
        <v>3.177</v>
      </c>
      <c r="E5266" s="71">
        <v>83.333333300000007</v>
      </c>
    </row>
    <row r="5267" spans="1:5" x14ac:dyDescent="0.2">
      <c r="A5267" s="70" t="s">
        <v>6816</v>
      </c>
      <c r="B5267" s="70" t="s">
        <v>6815</v>
      </c>
      <c r="C5267" s="70" t="s">
        <v>6816</v>
      </c>
      <c r="D5267" s="71">
        <v>4.258</v>
      </c>
      <c r="E5267" s="71">
        <v>89.4927536</v>
      </c>
    </row>
    <row r="5268" spans="1:5" x14ac:dyDescent="0.2">
      <c r="A5268" s="70" t="s">
        <v>6818</v>
      </c>
      <c r="B5268" s="70" t="s">
        <v>6817</v>
      </c>
      <c r="C5268" s="70" t="s">
        <v>6818</v>
      </c>
      <c r="D5268" s="71">
        <v>1.635</v>
      </c>
      <c r="E5268" s="71">
        <v>62.5</v>
      </c>
    </row>
    <row r="5269" spans="1:5" x14ac:dyDescent="0.2">
      <c r="A5269" s="70" t="s">
        <v>6818</v>
      </c>
      <c r="B5269" s="70" t="s">
        <v>6817</v>
      </c>
      <c r="C5269" s="70" t="s">
        <v>6818</v>
      </c>
      <c r="D5269" s="71">
        <v>1.635</v>
      </c>
      <c r="E5269" s="71">
        <v>41.071428599999997</v>
      </c>
    </row>
    <row r="5270" spans="1:5" x14ac:dyDescent="0.2">
      <c r="A5270" s="70" t="s">
        <v>6828</v>
      </c>
      <c r="B5270" s="70" t="s">
        <v>6827</v>
      </c>
      <c r="C5270" s="70" t="s">
        <v>6828</v>
      </c>
      <c r="D5270" s="71">
        <v>0.89</v>
      </c>
      <c r="E5270" s="71">
        <v>27.628032300000001</v>
      </c>
    </row>
    <row r="5271" spans="1:5" x14ac:dyDescent="0.2">
      <c r="A5271" s="70" t="s">
        <v>6822</v>
      </c>
      <c r="B5271" s="70" t="s">
        <v>6821</v>
      </c>
      <c r="C5271" s="70" t="s">
        <v>6822</v>
      </c>
      <c r="D5271" s="71">
        <v>1.3080000000000001</v>
      </c>
      <c r="E5271" s="71">
        <v>45.956873299999998</v>
      </c>
    </row>
    <row r="5272" spans="1:5" x14ac:dyDescent="0.2">
      <c r="A5272" s="70" t="s">
        <v>6822</v>
      </c>
      <c r="B5272" s="70" t="s">
        <v>6821</v>
      </c>
      <c r="C5272" s="70" t="s">
        <v>6822</v>
      </c>
      <c r="D5272" s="71">
        <v>1.3080000000000001</v>
      </c>
      <c r="E5272" s="71">
        <v>42.156862699999998</v>
      </c>
    </row>
    <row r="5273" spans="1:5" x14ac:dyDescent="0.2">
      <c r="A5273" s="70" t="s">
        <v>6824</v>
      </c>
      <c r="B5273" s="70" t="s">
        <v>6823</v>
      </c>
      <c r="C5273" s="70" t="s">
        <v>6824</v>
      </c>
      <c r="D5273" s="71">
        <v>3.1560000000000001</v>
      </c>
      <c r="E5273" s="71">
        <v>82.870370399999999</v>
      </c>
    </row>
    <row r="5274" spans="1:5" x14ac:dyDescent="0.2">
      <c r="A5274" s="70" t="s">
        <v>6826</v>
      </c>
      <c r="B5274" s="70" t="s">
        <v>6825</v>
      </c>
      <c r="C5274" s="70" t="s">
        <v>6826</v>
      </c>
      <c r="D5274" s="71">
        <v>0.77300000000000002</v>
      </c>
      <c r="E5274" s="71">
        <v>17.028985500000001</v>
      </c>
    </row>
    <row r="5275" spans="1:5" x14ac:dyDescent="0.2">
      <c r="A5275" s="70" t="s">
        <v>6830</v>
      </c>
      <c r="B5275" s="70" t="s">
        <v>6829</v>
      </c>
      <c r="C5275" s="70" t="s">
        <v>6830</v>
      </c>
      <c r="D5275" s="71">
        <v>1.641</v>
      </c>
      <c r="E5275" s="71">
        <v>45</v>
      </c>
    </row>
    <row r="5276" spans="1:5" x14ac:dyDescent="0.2">
      <c r="A5276" s="70" t="s">
        <v>6830</v>
      </c>
      <c r="B5276" s="70" t="s">
        <v>6829</v>
      </c>
      <c r="C5276" s="70" t="s">
        <v>6830</v>
      </c>
      <c r="D5276" s="71">
        <v>1.641</v>
      </c>
      <c r="E5276" s="71">
        <v>25</v>
      </c>
    </row>
    <row r="5277" spans="1:5" x14ac:dyDescent="0.2">
      <c r="A5277" s="70" t="s">
        <v>6831</v>
      </c>
      <c r="B5277" s="70" t="s">
        <v>23904</v>
      </c>
      <c r="C5277" s="70" t="s">
        <v>6831</v>
      </c>
      <c r="D5277" s="71">
        <v>1.4930000000000001</v>
      </c>
      <c r="E5277" s="71">
        <v>76.785714299999995</v>
      </c>
    </row>
    <row r="5278" spans="1:5" x14ac:dyDescent="0.2">
      <c r="A5278" s="70" t="s">
        <v>6833</v>
      </c>
      <c r="B5278" s="70" t="s">
        <v>6832</v>
      </c>
      <c r="C5278" s="70" t="s">
        <v>6833</v>
      </c>
      <c r="D5278" s="71">
        <v>0.873</v>
      </c>
      <c r="E5278" s="71">
        <v>10.6451613</v>
      </c>
    </row>
    <row r="5279" spans="1:5" x14ac:dyDescent="0.2">
      <c r="A5279" s="70" t="s">
        <v>6833</v>
      </c>
      <c r="B5279" s="70" t="s">
        <v>6832</v>
      </c>
      <c r="C5279" s="70" t="s">
        <v>6833</v>
      </c>
      <c r="D5279" s="71">
        <v>0.873</v>
      </c>
      <c r="E5279" s="71">
        <v>5.3505535000000002</v>
      </c>
    </row>
    <row r="5280" spans="1:5" x14ac:dyDescent="0.2">
      <c r="A5280" s="70" t="s">
        <v>6835</v>
      </c>
      <c r="B5280" s="70" t="s">
        <v>6834</v>
      </c>
      <c r="C5280" s="70" t="s">
        <v>6835</v>
      </c>
      <c r="D5280" s="71">
        <v>2.258</v>
      </c>
      <c r="E5280" s="71">
        <v>63.559322000000002</v>
      </c>
    </row>
    <row r="5281" spans="1:5" x14ac:dyDescent="0.2">
      <c r="A5281" s="70" t="s">
        <v>6837</v>
      </c>
      <c r="B5281" s="70" t="s">
        <v>6836</v>
      </c>
      <c r="C5281" s="70" t="s">
        <v>6837</v>
      </c>
      <c r="D5281" s="71">
        <v>0.30299999999999999</v>
      </c>
      <c r="E5281" s="71">
        <v>13.4920635</v>
      </c>
    </row>
    <row r="5282" spans="1:5" x14ac:dyDescent="0.2">
      <c r="A5282" s="70" t="s">
        <v>6837</v>
      </c>
      <c r="B5282" s="70" t="s">
        <v>6836</v>
      </c>
      <c r="C5282" s="70" t="s">
        <v>6837</v>
      </c>
      <c r="D5282" s="71">
        <v>0.30299999999999999</v>
      </c>
      <c r="E5282" s="71">
        <v>3.5211267999999998</v>
      </c>
    </row>
    <row r="5283" spans="1:5" x14ac:dyDescent="0.2">
      <c r="A5283" s="70" t="s">
        <v>6855</v>
      </c>
      <c r="B5283" s="70" t="s">
        <v>6854</v>
      </c>
      <c r="C5283" s="70" t="s">
        <v>6855</v>
      </c>
      <c r="D5283" s="71">
        <v>3.2349999999999999</v>
      </c>
      <c r="E5283" s="71">
        <v>50</v>
      </c>
    </row>
    <row r="5284" spans="1:5" x14ac:dyDescent="0.2">
      <c r="A5284" s="70" t="s">
        <v>6839</v>
      </c>
      <c r="B5284" s="70" t="s">
        <v>6838</v>
      </c>
      <c r="C5284" s="70" t="s">
        <v>6839</v>
      </c>
      <c r="D5284" s="71">
        <v>2.5920000000000001</v>
      </c>
      <c r="E5284" s="71">
        <v>33.216783200000002</v>
      </c>
    </row>
    <row r="5285" spans="1:5" x14ac:dyDescent="0.2">
      <c r="A5285" s="70" t="s">
        <v>6841</v>
      </c>
      <c r="B5285" s="70" t="s">
        <v>6840</v>
      </c>
      <c r="C5285" s="70" t="s">
        <v>6841</v>
      </c>
      <c r="D5285" s="71">
        <v>1.952</v>
      </c>
      <c r="E5285" s="71">
        <v>17.132867099999999</v>
      </c>
    </row>
    <row r="5286" spans="1:5" x14ac:dyDescent="0.2">
      <c r="A5286" s="70" t="s">
        <v>6843</v>
      </c>
      <c r="B5286" s="70" t="s">
        <v>6842</v>
      </c>
      <c r="C5286" s="70" t="s">
        <v>6843</v>
      </c>
      <c r="D5286" s="71">
        <v>1.9730000000000001</v>
      </c>
      <c r="E5286" s="71">
        <v>27.5925926</v>
      </c>
    </row>
    <row r="5287" spans="1:5" x14ac:dyDescent="0.2">
      <c r="A5287" s="70" t="s">
        <v>6843</v>
      </c>
      <c r="B5287" s="70" t="s">
        <v>6842</v>
      </c>
      <c r="C5287" s="70" t="s">
        <v>6843</v>
      </c>
      <c r="D5287" s="71">
        <v>1.9730000000000001</v>
      </c>
      <c r="E5287" s="71">
        <v>19.303797500000002</v>
      </c>
    </row>
    <row r="5288" spans="1:5" x14ac:dyDescent="0.2">
      <c r="A5288" s="70" t="s">
        <v>6843</v>
      </c>
      <c r="B5288" s="70" t="s">
        <v>6842</v>
      </c>
      <c r="C5288" s="70" t="s">
        <v>6843</v>
      </c>
      <c r="D5288" s="71">
        <v>1.9730000000000001</v>
      </c>
      <c r="E5288" s="71">
        <v>18.531468499999999</v>
      </c>
    </row>
    <row r="5289" spans="1:5" x14ac:dyDescent="0.2">
      <c r="A5289" s="70" t="s">
        <v>6845</v>
      </c>
      <c r="B5289" s="70" t="s">
        <v>6844</v>
      </c>
      <c r="C5289" s="70" t="s">
        <v>6845</v>
      </c>
      <c r="D5289" s="71">
        <v>3.1680000000000001</v>
      </c>
      <c r="E5289" s="71">
        <v>73.717948699999994</v>
      </c>
    </row>
    <row r="5290" spans="1:5" x14ac:dyDescent="0.2">
      <c r="A5290" s="70" t="s">
        <v>6845</v>
      </c>
      <c r="B5290" s="70" t="s">
        <v>6844</v>
      </c>
      <c r="C5290" s="70" t="s">
        <v>6845</v>
      </c>
      <c r="D5290" s="71">
        <v>3.1680000000000001</v>
      </c>
      <c r="E5290" s="71">
        <v>47.202797199999999</v>
      </c>
    </row>
    <row r="5291" spans="1:5" x14ac:dyDescent="0.2">
      <c r="A5291" s="70" t="s">
        <v>6847</v>
      </c>
      <c r="B5291" s="70" t="s">
        <v>6846</v>
      </c>
      <c r="C5291" s="70" t="s">
        <v>6847</v>
      </c>
      <c r="D5291" s="71">
        <v>3.8690000000000002</v>
      </c>
      <c r="E5291" s="71">
        <v>70.279720299999994</v>
      </c>
    </row>
    <row r="5292" spans="1:5" x14ac:dyDescent="0.2">
      <c r="A5292" s="70" t="s">
        <v>6849</v>
      </c>
      <c r="B5292" s="70" t="s">
        <v>6848</v>
      </c>
      <c r="C5292" s="70" t="s">
        <v>6849</v>
      </c>
      <c r="D5292" s="71">
        <v>1.5529999999999999</v>
      </c>
      <c r="E5292" s="71">
        <v>10.8391608</v>
      </c>
    </row>
    <row r="5293" spans="1:5" x14ac:dyDescent="0.2">
      <c r="A5293" s="70" t="s">
        <v>6851</v>
      </c>
      <c r="B5293" s="70" t="s">
        <v>6850</v>
      </c>
      <c r="C5293" s="70" t="s">
        <v>6851</v>
      </c>
      <c r="D5293" s="71">
        <v>14.661</v>
      </c>
      <c r="E5293" s="71">
        <v>96.853146899999999</v>
      </c>
    </row>
    <row r="5294" spans="1:5" x14ac:dyDescent="0.2">
      <c r="A5294" s="70" t="s">
        <v>6861</v>
      </c>
      <c r="B5294" s="70" t="s">
        <v>6860</v>
      </c>
      <c r="C5294" s="70" t="s">
        <v>6861</v>
      </c>
      <c r="D5294" s="71">
        <v>4.8</v>
      </c>
      <c r="E5294" s="71">
        <v>82.867132900000001</v>
      </c>
    </row>
    <row r="5295" spans="1:5" x14ac:dyDescent="0.2">
      <c r="A5295" s="70" t="s">
        <v>6861</v>
      </c>
      <c r="B5295" s="70" t="s">
        <v>6860</v>
      </c>
      <c r="C5295" s="70" t="s">
        <v>6861</v>
      </c>
      <c r="D5295" s="71">
        <v>4.8</v>
      </c>
      <c r="E5295" s="71">
        <v>71.516393399999998</v>
      </c>
    </row>
    <row r="5296" spans="1:5" x14ac:dyDescent="0.2">
      <c r="A5296" s="70" t="s">
        <v>6857</v>
      </c>
      <c r="B5296" s="70" t="s">
        <v>6856</v>
      </c>
      <c r="C5296" s="70" t="s">
        <v>6857</v>
      </c>
      <c r="D5296" s="71">
        <v>1.18</v>
      </c>
      <c r="E5296" s="71">
        <v>17.4157303</v>
      </c>
    </row>
    <row r="5297" spans="1:5" x14ac:dyDescent="0.2">
      <c r="A5297" s="70" t="s">
        <v>6857</v>
      </c>
      <c r="B5297" s="70" t="s">
        <v>6856</v>
      </c>
      <c r="C5297" s="70" t="s">
        <v>6857</v>
      </c>
      <c r="D5297" s="71">
        <v>1.18</v>
      </c>
      <c r="E5297" s="71">
        <v>6.6433565999999997</v>
      </c>
    </row>
    <row r="5298" spans="1:5" x14ac:dyDescent="0.2">
      <c r="A5298" s="70" t="s">
        <v>6859</v>
      </c>
      <c r="B5298" s="70" t="s">
        <v>6858</v>
      </c>
      <c r="C5298" s="70" t="s">
        <v>6859</v>
      </c>
      <c r="D5298" s="71">
        <v>3.9340000000000002</v>
      </c>
      <c r="E5298" s="71">
        <v>72.377622400000007</v>
      </c>
    </row>
    <row r="5299" spans="1:5" x14ac:dyDescent="0.2">
      <c r="A5299" s="70" t="s">
        <v>23905</v>
      </c>
      <c r="B5299" s="70" t="s">
        <v>23906</v>
      </c>
      <c r="C5299" s="70" t="s">
        <v>23905</v>
      </c>
      <c r="D5299" s="71">
        <v>3.2570000000000001</v>
      </c>
      <c r="E5299" s="71">
        <v>52.097902099999999</v>
      </c>
    </row>
    <row r="5300" spans="1:5" x14ac:dyDescent="0.2">
      <c r="A5300" s="70" t="s">
        <v>6853</v>
      </c>
      <c r="B5300" s="70" t="s">
        <v>6852</v>
      </c>
      <c r="C5300" s="70" t="s">
        <v>6853</v>
      </c>
      <c r="D5300" s="71">
        <v>3.8130000000000002</v>
      </c>
      <c r="E5300" s="71">
        <v>68.881118900000004</v>
      </c>
    </row>
    <row r="5301" spans="1:5" x14ac:dyDescent="0.2">
      <c r="A5301" s="70" t="s">
        <v>6863</v>
      </c>
      <c r="B5301" s="70" t="s">
        <v>6862</v>
      </c>
      <c r="C5301" s="70" t="s">
        <v>6863</v>
      </c>
      <c r="D5301" s="71">
        <v>1.3220000000000001</v>
      </c>
      <c r="E5301" s="71">
        <v>8.0419579999999993</v>
      </c>
    </row>
    <row r="5302" spans="1:5" x14ac:dyDescent="0.2">
      <c r="A5302" s="70" t="s">
        <v>6865</v>
      </c>
      <c r="B5302" s="70" t="s">
        <v>6864</v>
      </c>
      <c r="C5302" s="70" t="s">
        <v>6865</v>
      </c>
      <c r="D5302" s="71">
        <v>4.4889999999999999</v>
      </c>
      <c r="E5302" s="71">
        <v>73.295454500000005</v>
      </c>
    </row>
    <row r="5303" spans="1:5" x14ac:dyDescent="0.2">
      <c r="A5303" s="70" t="s">
        <v>6867</v>
      </c>
      <c r="B5303" s="70" t="s">
        <v>6866</v>
      </c>
      <c r="C5303" s="70" t="s">
        <v>6867</v>
      </c>
      <c r="D5303" s="71">
        <v>7.3410000000000002</v>
      </c>
      <c r="E5303" s="71">
        <v>97.857142899999999</v>
      </c>
    </row>
    <row r="5304" spans="1:5" x14ac:dyDescent="0.2">
      <c r="A5304" s="70" t="s">
        <v>6867</v>
      </c>
      <c r="B5304" s="70" t="s">
        <v>6866</v>
      </c>
      <c r="C5304" s="70" t="s">
        <v>6867</v>
      </c>
      <c r="D5304" s="71">
        <v>7.3410000000000002</v>
      </c>
      <c r="E5304" s="71">
        <v>85.795454500000005</v>
      </c>
    </row>
    <row r="5305" spans="1:5" x14ac:dyDescent="0.2">
      <c r="A5305" s="70" t="s">
        <v>24920</v>
      </c>
      <c r="B5305" s="70" t="s">
        <v>6892</v>
      </c>
      <c r="C5305" s="70" t="s">
        <v>24920</v>
      </c>
      <c r="D5305" s="71">
        <v>2.702</v>
      </c>
      <c r="E5305" s="71">
        <v>44.196428599999997</v>
      </c>
    </row>
    <row r="5306" spans="1:5" x14ac:dyDescent="0.2">
      <c r="A5306" s="70" t="s">
        <v>6894</v>
      </c>
      <c r="B5306" s="70" t="s">
        <v>6893</v>
      </c>
      <c r="C5306" s="70" t="s">
        <v>6894</v>
      </c>
      <c r="D5306" s="71">
        <v>6.0819999999999999</v>
      </c>
      <c r="E5306" s="71">
        <v>95.901639299999999</v>
      </c>
    </row>
    <row r="5307" spans="1:5" x14ac:dyDescent="0.2">
      <c r="A5307" s="70" t="s">
        <v>6894</v>
      </c>
      <c r="B5307" s="70" t="s">
        <v>6893</v>
      </c>
      <c r="C5307" s="70" t="s">
        <v>6894</v>
      </c>
      <c r="D5307" s="71">
        <v>6.0819999999999999</v>
      </c>
      <c r="E5307" s="71">
        <v>82.589285700000005</v>
      </c>
    </row>
    <row r="5308" spans="1:5" x14ac:dyDescent="0.2">
      <c r="A5308" s="70" t="s">
        <v>6879</v>
      </c>
      <c r="B5308" s="70" t="s">
        <v>6878</v>
      </c>
      <c r="C5308" s="70" t="s">
        <v>6879</v>
      </c>
      <c r="D5308" s="71">
        <v>1.7749999999999999</v>
      </c>
      <c r="E5308" s="71">
        <v>25.609756099999998</v>
      </c>
    </row>
    <row r="5309" spans="1:5" x14ac:dyDescent="0.2">
      <c r="A5309" s="70" t="s">
        <v>6877</v>
      </c>
      <c r="B5309" s="70" t="s">
        <v>6876</v>
      </c>
      <c r="C5309" s="70" t="s">
        <v>6877</v>
      </c>
      <c r="D5309" s="71">
        <v>30.289000000000001</v>
      </c>
      <c r="E5309" s="71">
        <v>99.811320800000004</v>
      </c>
    </row>
    <row r="5310" spans="1:5" x14ac:dyDescent="0.2">
      <c r="A5310" s="70" t="s">
        <v>6877</v>
      </c>
      <c r="B5310" s="70" t="s">
        <v>6876</v>
      </c>
      <c r="C5310" s="70" t="s">
        <v>6877</v>
      </c>
      <c r="D5310" s="71">
        <v>30.289000000000001</v>
      </c>
      <c r="E5310" s="71">
        <v>99.650349700000007</v>
      </c>
    </row>
    <row r="5311" spans="1:5" x14ac:dyDescent="0.2">
      <c r="A5311" s="70" t="s">
        <v>6877</v>
      </c>
      <c r="B5311" s="70" t="s">
        <v>6876</v>
      </c>
      <c r="C5311" s="70" t="s">
        <v>6877</v>
      </c>
      <c r="D5311" s="71">
        <v>30.289000000000001</v>
      </c>
      <c r="E5311" s="71">
        <v>98.660714299999995</v>
      </c>
    </row>
    <row r="5312" spans="1:5" x14ac:dyDescent="0.2">
      <c r="A5312" s="70" t="s">
        <v>6877</v>
      </c>
      <c r="B5312" s="70" t="s">
        <v>6876</v>
      </c>
      <c r="C5312" s="70" t="s">
        <v>6877</v>
      </c>
      <c r="D5312" s="71">
        <v>30.289000000000001</v>
      </c>
      <c r="E5312" s="71">
        <v>98.022598900000006</v>
      </c>
    </row>
    <row r="5313" spans="1:5" x14ac:dyDescent="0.2">
      <c r="A5313" s="70" t="s">
        <v>6883</v>
      </c>
      <c r="B5313" s="70" t="s">
        <v>6882</v>
      </c>
      <c r="C5313" s="70" t="s">
        <v>6883</v>
      </c>
      <c r="D5313" s="71">
        <v>3.4209999999999998</v>
      </c>
      <c r="E5313" s="71">
        <v>65.384615400000001</v>
      </c>
    </row>
    <row r="5314" spans="1:5" x14ac:dyDescent="0.2">
      <c r="A5314" s="70" t="s">
        <v>6883</v>
      </c>
      <c r="B5314" s="70" t="s">
        <v>6882</v>
      </c>
      <c r="C5314" s="70" t="s">
        <v>6883</v>
      </c>
      <c r="D5314" s="71">
        <v>3.4209999999999998</v>
      </c>
      <c r="E5314" s="71">
        <v>51.339285699999998</v>
      </c>
    </row>
    <row r="5315" spans="1:5" x14ac:dyDescent="0.2">
      <c r="A5315" s="70" t="s">
        <v>6869</v>
      </c>
      <c r="B5315" s="70" t="s">
        <v>6868</v>
      </c>
      <c r="C5315" s="70" t="s">
        <v>6869</v>
      </c>
      <c r="D5315" s="71">
        <v>4.867</v>
      </c>
      <c r="E5315" s="71">
        <v>96.641790999999998</v>
      </c>
    </row>
    <row r="5316" spans="1:5" x14ac:dyDescent="0.2">
      <c r="A5316" s="70" t="s">
        <v>6869</v>
      </c>
      <c r="B5316" s="70" t="s">
        <v>6868</v>
      </c>
      <c r="C5316" s="70" t="s">
        <v>6869</v>
      </c>
      <c r="D5316" s="71">
        <v>4.867</v>
      </c>
      <c r="E5316" s="71">
        <v>89.682539700000007</v>
      </c>
    </row>
    <row r="5317" spans="1:5" x14ac:dyDescent="0.2">
      <c r="A5317" s="70" t="s">
        <v>6869</v>
      </c>
      <c r="B5317" s="70" t="s">
        <v>6868</v>
      </c>
      <c r="C5317" s="70" t="s">
        <v>6869</v>
      </c>
      <c r="D5317" s="71">
        <v>4.867</v>
      </c>
      <c r="E5317" s="71">
        <v>72.767857100000001</v>
      </c>
    </row>
    <row r="5318" spans="1:5" x14ac:dyDescent="0.2">
      <c r="A5318" s="70" t="s">
        <v>6871</v>
      </c>
      <c r="B5318" s="70" t="s">
        <v>6870</v>
      </c>
      <c r="C5318" s="70" t="s">
        <v>6871</v>
      </c>
      <c r="D5318" s="71">
        <v>8.2080000000000002</v>
      </c>
      <c r="E5318" s="71">
        <v>98.161764700000006</v>
      </c>
    </row>
    <row r="5319" spans="1:5" x14ac:dyDescent="0.2">
      <c r="A5319" s="70" t="s">
        <v>6871</v>
      </c>
      <c r="B5319" s="70" t="s">
        <v>6870</v>
      </c>
      <c r="C5319" s="70" t="s">
        <v>6871</v>
      </c>
      <c r="D5319" s="71">
        <v>8.2080000000000002</v>
      </c>
      <c r="E5319" s="71">
        <v>97.540983600000004</v>
      </c>
    </row>
    <row r="5320" spans="1:5" x14ac:dyDescent="0.2">
      <c r="A5320" s="70" t="s">
        <v>6871</v>
      </c>
      <c r="B5320" s="70" t="s">
        <v>6870</v>
      </c>
      <c r="C5320" s="70" t="s">
        <v>6871</v>
      </c>
      <c r="D5320" s="71">
        <v>8.2080000000000002</v>
      </c>
      <c r="E5320" s="71">
        <v>90.625</v>
      </c>
    </row>
    <row r="5321" spans="1:5" x14ac:dyDescent="0.2">
      <c r="A5321" s="70" t="s">
        <v>6873</v>
      </c>
      <c r="B5321" s="70" t="s">
        <v>6872</v>
      </c>
      <c r="C5321" s="70" t="s">
        <v>6873</v>
      </c>
      <c r="D5321" s="71">
        <v>5.2030000000000003</v>
      </c>
      <c r="E5321" s="71">
        <v>97.169811300000006</v>
      </c>
    </row>
    <row r="5322" spans="1:5" x14ac:dyDescent="0.2">
      <c r="A5322" s="70" t="s">
        <v>6875</v>
      </c>
      <c r="B5322" s="70" t="s">
        <v>6874</v>
      </c>
      <c r="C5322" s="70" t="s">
        <v>6875</v>
      </c>
      <c r="D5322" s="71">
        <v>1.81</v>
      </c>
      <c r="E5322" s="71">
        <v>29.674796700000002</v>
      </c>
    </row>
    <row r="5323" spans="1:5" x14ac:dyDescent="0.2">
      <c r="A5323" s="70" t="s">
        <v>6875</v>
      </c>
      <c r="B5323" s="70" t="s">
        <v>6874</v>
      </c>
      <c r="C5323" s="70" t="s">
        <v>6875</v>
      </c>
      <c r="D5323" s="71">
        <v>1.81</v>
      </c>
      <c r="E5323" s="71">
        <v>25.446428600000001</v>
      </c>
    </row>
    <row r="5324" spans="1:5" x14ac:dyDescent="0.2">
      <c r="A5324" s="70" t="s">
        <v>6875</v>
      </c>
      <c r="B5324" s="70" t="s">
        <v>6874</v>
      </c>
      <c r="C5324" s="70" t="s">
        <v>6875</v>
      </c>
      <c r="D5324" s="71">
        <v>1.81</v>
      </c>
      <c r="E5324" s="71">
        <v>20.7317073</v>
      </c>
    </row>
    <row r="5325" spans="1:5" x14ac:dyDescent="0.2">
      <c r="A5325" s="70" t="s">
        <v>6881</v>
      </c>
      <c r="B5325" s="70" t="s">
        <v>6880</v>
      </c>
      <c r="C5325" s="70" t="s">
        <v>6881</v>
      </c>
      <c r="D5325" s="71">
        <v>1.3819999999999999</v>
      </c>
      <c r="E5325" s="71">
        <v>17.410714299999999</v>
      </c>
    </row>
    <row r="5326" spans="1:5" x14ac:dyDescent="0.2">
      <c r="A5326" s="70" t="s">
        <v>6902</v>
      </c>
      <c r="B5326" s="70" t="s">
        <v>6901</v>
      </c>
      <c r="C5326" s="70" t="s">
        <v>6902</v>
      </c>
      <c r="D5326" s="71">
        <v>3.61</v>
      </c>
      <c r="E5326" s="71">
        <v>54.910714300000002</v>
      </c>
    </row>
    <row r="5327" spans="1:5" x14ac:dyDescent="0.2">
      <c r="A5327" s="70" t="s">
        <v>6902</v>
      </c>
      <c r="B5327" s="70" t="s">
        <v>6901</v>
      </c>
      <c r="C5327" s="70" t="s">
        <v>6902</v>
      </c>
      <c r="D5327" s="71">
        <v>3.61</v>
      </c>
      <c r="E5327" s="71">
        <v>50</v>
      </c>
    </row>
    <row r="5328" spans="1:5" x14ac:dyDescent="0.2">
      <c r="A5328" s="70" t="s">
        <v>6885</v>
      </c>
      <c r="B5328" s="70" t="s">
        <v>6884</v>
      </c>
      <c r="C5328" s="70" t="s">
        <v>6885</v>
      </c>
      <c r="D5328" s="71">
        <v>2.3940000000000001</v>
      </c>
      <c r="E5328" s="71">
        <v>78.301886800000005</v>
      </c>
    </row>
    <row r="5329" spans="1:5" x14ac:dyDescent="0.2">
      <c r="A5329" s="70" t="s">
        <v>6885</v>
      </c>
      <c r="B5329" s="70" t="s">
        <v>6884</v>
      </c>
      <c r="C5329" s="70" t="s">
        <v>6885</v>
      </c>
      <c r="D5329" s="71">
        <v>2.3940000000000001</v>
      </c>
      <c r="E5329" s="71">
        <v>52.439024400000001</v>
      </c>
    </row>
    <row r="5330" spans="1:5" x14ac:dyDescent="0.2">
      <c r="A5330" s="70" t="s">
        <v>6885</v>
      </c>
      <c r="B5330" s="70" t="s">
        <v>6884</v>
      </c>
      <c r="C5330" s="70" t="s">
        <v>6885</v>
      </c>
      <c r="D5330" s="71">
        <v>2.3940000000000001</v>
      </c>
      <c r="E5330" s="71">
        <v>38.839285699999998</v>
      </c>
    </row>
    <row r="5331" spans="1:5" x14ac:dyDescent="0.2">
      <c r="A5331" s="70" t="s">
        <v>6887</v>
      </c>
      <c r="B5331" s="70" t="s">
        <v>6886</v>
      </c>
      <c r="C5331" s="70" t="s">
        <v>6887</v>
      </c>
      <c r="D5331" s="71">
        <v>5.0419999999999998</v>
      </c>
      <c r="E5331" s="71">
        <v>96.630727800000003</v>
      </c>
    </row>
    <row r="5332" spans="1:5" x14ac:dyDescent="0.2">
      <c r="A5332" s="70" t="s">
        <v>6887</v>
      </c>
      <c r="B5332" s="70" t="s">
        <v>6886</v>
      </c>
      <c r="C5332" s="70" t="s">
        <v>6887</v>
      </c>
      <c r="D5332" s="71">
        <v>5.0419999999999998</v>
      </c>
      <c r="E5332" s="71">
        <v>89.024390199999999</v>
      </c>
    </row>
    <row r="5333" spans="1:5" x14ac:dyDescent="0.2">
      <c r="A5333" s="70" t="s">
        <v>6887</v>
      </c>
      <c r="B5333" s="70" t="s">
        <v>6886</v>
      </c>
      <c r="C5333" s="70" t="s">
        <v>6887</v>
      </c>
      <c r="D5333" s="71">
        <v>5.0419999999999998</v>
      </c>
      <c r="E5333" s="71">
        <v>85.094339599999998</v>
      </c>
    </row>
    <row r="5334" spans="1:5" x14ac:dyDescent="0.2">
      <c r="A5334" s="70" t="s">
        <v>6887</v>
      </c>
      <c r="B5334" s="70" t="s">
        <v>6886</v>
      </c>
      <c r="C5334" s="70" t="s">
        <v>6887</v>
      </c>
      <c r="D5334" s="71">
        <v>5.0419999999999998</v>
      </c>
      <c r="E5334" s="71">
        <v>75.446428600000004</v>
      </c>
    </row>
    <row r="5335" spans="1:5" x14ac:dyDescent="0.2">
      <c r="A5335" s="70" t="s">
        <v>23907</v>
      </c>
      <c r="B5335" s="70" t="s">
        <v>23908</v>
      </c>
      <c r="C5335" s="70" t="s">
        <v>23907</v>
      </c>
      <c r="D5335" s="71">
        <v>3.5950000000000002</v>
      </c>
      <c r="E5335" s="71">
        <v>54.017857100000001</v>
      </c>
    </row>
    <row r="5336" spans="1:5" x14ac:dyDescent="0.2">
      <c r="A5336" s="70" t="s">
        <v>6896</v>
      </c>
      <c r="B5336" s="70" t="s">
        <v>6895</v>
      </c>
      <c r="C5336" s="70" t="s">
        <v>6896</v>
      </c>
      <c r="D5336" s="71">
        <v>4.7709999999999999</v>
      </c>
      <c r="E5336" s="71">
        <v>87.398374000000004</v>
      </c>
    </row>
    <row r="5337" spans="1:5" x14ac:dyDescent="0.2">
      <c r="A5337" s="70" t="s">
        <v>6898</v>
      </c>
      <c r="B5337" s="70" t="s">
        <v>6897</v>
      </c>
      <c r="C5337" s="70" t="s">
        <v>6898</v>
      </c>
      <c r="D5337" s="71">
        <v>2.6309999999999998</v>
      </c>
      <c r="E5337" s="71">
        <v>41.517857100000001</v>
      </c>
    </row>
    <row r="5338" spans="1:5" x14ac:dyDescent="0.2">
      <c r="A5338" s="70" t="s">
        <v>6889</v>
      </c>
      <c r="B5338" s="70" t="s">
        <v>6888</v>
      </c>
      <c r="C5338" s="70" t="s">
        <v>6889</v>
      </c>
      <c r="D5338" s="71">
        <v>1.1839999999999999</v>
      </c>
      <c r="E5338" s="71">
        <v>29.020979000000001</v>
      </c>
    </row>
    <row r="5339" spans="1:5" x14ac:dyDescent="0.2">
      <c r="A5339" s="70" t="s">
        <v>6889</v>
      </c>
      <c r="B5339" s="70" t="s">
        <v>6888</v>
      </c>
      <c r="C5339" s="70" t="s">
        <v>6889</v>
      </c>
      <c r="D5339" s="71">
        <v>1.1839999999999999</v>
      </c>
      <c r="E5339" s="71">
        <v>14.732142899999999</v>
      </c>
    </row>
    <row r="5340" spans="1:5" x14ac:dyDescent="0.2">
      <c r="A5340" s="70" t="s">
        <v>6891</v>
      </c>
      <c r="B5340" s="70" t="s">
        <v>6890</v>
      </c>
      <c r="C5340" s="70" t="s">
        <v>6891</v>
      </c>
      <c r="D5340" s="71">
        <v>1.758</v>
      </c>
      <c r="E5340" s="71">
        <v>24.553571399999999</v>
      </c>
    </row>
    <row r="5341" spans="1:5" x14ac:dyDescent="0.2">
      <c r="A5341" s="70" t="s">
        <v>23909</v>
      </c>
      <c r="B5341" s="70" t="s">
        <v>23910</v>
      </c>
      <c r="C5341" s="70" t="s">
        <v>23909</v>
      </c>
      <c r="D5341" s="71">
        <v>16.28</v>
      </c>
      <c r="E5341" s="71">
        <v>95.382165599999993</v>
      </c>
    </row>
    <row r="5342" spans="1:5" x14ac:dyDescent="0.2">
      <c r="A5342" s="70" t="s">
        <v>23909</v>
      </c>
      <c r="B5342" s="70" t="s">
        <v>23910</v>
      </c>
      <c r="C5342" s="70" t="s">
        <v>23909</v>
      </c>
      <c r="D5342" s="71">
        <v>16.28</v>
      </c>
      <c r="E5342" s="71">
        <v>94.025157199999995</v>
      </c>
    </row>
    <row r="5343" spans="1:5" x14ac:dyDescent="0.2">
      <c r="A5343" s="70" t="s">
        <v>23909</v>
      </c>
      <c r="B5343" s="70" t="s">
        <v>23910</v>
      </c>
      <c r="C5343" s="70" t="s">
        <v>23909</v>
      </c>
      <c r="D5343" s="71">
        <v>16.28</v>
      </c>
      <c r="E5343" s="71">
        <v>92.718446599999993</v>
      </c>
    </row>
    <row r="5344" spans="1:5" x14ac:dyDescent="0.2">
      <c r="A5344" s="70" t="s">
        <v>6900</v>
      </c>
      <c r="B5344" s="70" t="s">
        <v>6899</v>
      </c>
      <c r="C5344" s="70" t="s">
        <v>6900</v>
      </c>
      <c r="D5344" s="71">
        <v>3.895</v>
      </c>
      <c r="E5344" s="71">
        <v>62.946428599999997</v>
      </c>
    </row>
    <row r="5345" spans="1:5" x14ac:dyDescent="0.2">
      <c r="A5345" s="70" t="s">
        <v>6904</v>
      </c>
      <c r="B5345" s="70" t="s">
        <v>6903</v>
      </c>
      <c r="C5345" s="70" t="s">
        <v>6904</v>
      </c>
      <c r="D5345" s="71">
        <v>1.9610000000000001</v>
      </c>
      <c r="E5345" s="71">
        <v>29.910714299999999</v>
      </c>
    </row>
    <row r="5346" spans="1:5" x14ac:dyDescent="0.2">
      <c r="A5346" s="70" t="s">
        <v>6904</v>
      </c>
      <c r="B5346" s="70" t="s">
        <v>6903</v>
      </c>
      <c r="C5346" s="70" t="s">
        <v>6904</v>
      </c>
      <c r="D5346" s="71">
        <v>1.9610000000000001</v>
      </c>
      <c r="E5346" s="71">
        <v>23.170731700000001</v>
      </c>
    </row>
    <row r="5347" spans="1:5" x14ac:dyDescent="0.2">
      <c r="A5347" s="70" t="s">
        <v>6906</v>
      </c>
      <c r="B5347" s="70" t="s">
        <v>6905</v>
      </c>
      <c r="C5347" s="70" t="s">
        <v>6906</v>
      </c>
      <c r="D5347" s="71">
        <v>3.4039999999999999</v>
      </c>
      <c r="E5347" s="71">
        <v>50.446428599999997</v>
      </c>
    </row>
    <row r="5348" spans="1:5" x14ac:dyDescent="0.2">
      <c r="A5348" s="70" t="s">
        <v>24921</v>
      </c>
      <c r="B5348" s="70" t="s">
        <v>23911</v>
      </c>
      <c r="C5348" s="70" t="s">
        <v>13887</v>
      </c>
      <c r="D5348" s="71">
        <v>3.544</v>
      </c>
      <c r="E5348" s="71">
        <v>62.177121800000002</v>
      </c>
    </row>
    <row r="5349" spans="1:5" x14ac:dyDescent="0.2">
      <c r="A5349" s="70" t="s">
        <v>6908</v>
      </c>
      <c r="B5349" s="70" t="s">
        <v>6907</v>
      </c>
      <c r="C5349" s="70" t="s">
        <v>6908</v>
      </c>
      <c r="D5349" s="71">
        <v>1.6539999999999999</v>
      </c>
      <c r="E5349" s="71">
        <v>17.4074074</v>
      </c>
    </row>
    <row r="5350" spans="1:5" x14ac:dyDescent="0.2">
      <c r="A5350" s="70" t="s">
        <v>6908</v>
      </c>
      <c r="B5350" s="70" t="s">
        <v>6907</v>
      </c>
      <c r="C5350" s="70" t="s">
        <v>6908</v>
      </c>
      <c r="D5350" s="71">
        <v>1.6539999999999999</v>
      </c>
      <c r="E5350" s="71">
        <v>15.591397799999999</v>
      </c>
    </row>
    <row r="5351" spans="1:5" x14ac:dyDescent="0.2">
      <c r="A5351" s="70" t="s">
        <v>6910</v>
      </c>
      <c r="B5351" s="70" t="s">
        <v>6909</v>
      </c>
      <c r="C5351" s="70" t="s">
        <v>6910</v>
      </c>
      <c r="D5351" s="71">
        <v>0.60299999999999998</v>
      </c>
      <c r="E5351" s="71">
        <v>11.5384615</v>
      </c>
    </row>
    <row r="5352" spans="1:5" x14ac:dyDescent="0.2">
      <c r="A5352" s="70" t="s">
        <v>6940</v>
      </c>
      <c r="B5352" s="70" t="s">
        <v>6939</v>
      </c>
      <c r="C5352" s="70" t="s">
        <v>6940</v>
      </c>
      <c r="D5352" s="71">
        <v>0.32500000000000001</v>
      </c>
      <c r="E5352" s="71">
        <v>3.7234042999999999</v>
      </c>
    </row>
    <row r="5353" spans="1:5" x14ac:dyDescent="0.2">
      <c r="A5353" s="70" t="s">
        <v>6946</v>
      </c>
      <c r="B5353" s="70" t="s">
        <v>6945</v>
      </c>
      <c r="C5353" s="70" t="s">
        <v>6946</v>
      </c>
      <c r="D5353" s="71">
        <v>6.4950000000000001</v>
      </c>
      <c r="E5353" s="71">
        <v>96.153846200000004</v>
      </c>
    </row>
    <row r="5354" spans="1:5" x14ac:dyDescent="0.2">
      <c r="A5354" s="70" t="s">
        <v>6912</v>
      </c>
      <c r="B5354" s="70" t="s">
        <v>6911</v>
      </c>
      <c r="C5354" s="70" t="s">
        <v>6912</v>
      </c>
      <c r="D5354" s="71">
        <v>2.8839999999999999</v>
      </c>
      <c r="E5354" s="71">
        <v>83.490566000000001</v>
      </c>
    </row>
    <row r="5355" spans="1:5" x14ac:dyDescent="0.2">
      <c r="A5355" s="70" t="s">
        <v>6912</v>
      </c>
      <c r="B5355" s="70" t="s">
        <v>6911</v>
      </c>
      <c r="C5355" s="70" t="s">
        <v>6912</v>
      </c>
      <c r="D5355" s="71">
        <v>2.8839999999999999</v>
      </c>
      <c r="E5355" s="71">
        <v>71.978021999999996</v>
      </c>
    </row>
    <row r="5356" spans="1:5" x14ac:dyDescent="0.2">
      <c r="A5356" s="70" t="s">
        <v>6914</v>
      </c>
      <c r="B5356" s="70" t="s">
        <v>6913</v>
      </c>
      <c r="C5356" s="70" t="s">
        <v>6914</v>
      </c>
      <c r="D5356" s="71">
        <v>4.2009999999999996</v>
      </c>
      <c r="E5356" s="71">
        <v>86.263736300000005</v>
      </c>
    </row>
    <row r="5357" spans="1:5" x14ac:dyDescent="0.2">
      <c r="A5357" s="70" t="s">
        <v>6914</v>
      </c>
      <c r="B5357" s="70" t="s">
        <v>6913</v>
      </c>
      <c r="C5357" s="70" t="s">
        <v>6914</v>
      </c>
      <c r="D5357" s="71">
        <v>4.2009999999999996</v>
      </c>
      <c r="E5357" s="71">
        <v>81.766917300000003</v>
      </c>
    </row>
    <row r="5358" spans="1:5" x14ac:dyDescent="0.2">
      <c r="A5358" s="70" t="s">
        <v>6914</v>
      </c>
      <c r="B5358" s="70" t="s">
        <v>6913</v>
      </c>
      <c r="C5358" s="70" t="s">
        <v>6914</v>
      </c>
      <c r="D5358" s="71">
        <v>4.2009999999999996</v>
      </c>
      <c r="E5358" s="71">
        <v>76.102941200000004</v>
      </c>
    </row>
    <row r="5359" spans="1:5" x14ac:dyDescent="0.2">
      <c r="A5359" s="70" t="s">
        <v>6914</v>
      </c>
      <c r="B5359" s="70" t="s">
        <v>6913</v>
      </c>
      <c r="C5359" s="70" t="s">
        <v>6914</v>
      </c>
      <c r="D5359" s="71">
        <v>4.2009999999999996</v>
      </c>
      <c r="E5359" s="71">
        <v>75.396825399999997</v>
      </c>
    </row>
    <row r="5360" spans="1:5" x14ac:dyDescent="0.2">
      <c r="A5360" s="70" t="s">
        <v>6916</v>
      </c>
      <c r="B5360" s="70" t="s">
        <v>6915</v>
      </c>
      <c r="C5360" s="70" t="s">
        <v>6916</v>
      </c>
      <c r="D5360" s="71">
        <v>5.8</v>
      </c>
      <c r="E5360" s="71">
        <v>95.955882399999993</v>
      </c>
    </row>
    <row r="5361" spans="1:5" x14ac:dyDescent="0.2">
      <c r="A5361" s="70" t="s">
        <v>6916</v>
      </c>
      <c r="B5361" s="70" t="s">
        <v>6915</v>
      </c>
      <c r="C5361" s="70" t="s">
        <v>6916</v>
      </c>
      <c r="D5361" s="71">
        <v>5.8</v>
      </c>
      <c r="E5361" s="71">
        <v>95.769230800000003</v>
      </c>
    </row>
    <row r="5362" spans="1:5" x14ac:dyDescent="0.2">
      <c r="A5362" s="70" t="s">
        <v>6916</v>
      </c>
      <c r="B5362" s="70" t="s">
        <v>6915</v>
      </c>
      <c r="C5362" s="70" t="s">
        <v>6916</v>
      </c>
      <c r="D5362" s="71">
        <v>5.8</v>
      </c>
      <c r="E5362" s="71">
        <v>95.054945099999998</v>
      </c>
    </row>
    <row r="5363" spans="1:5" x14ac:dyDescent="0.2">
      <c r="A5363" s="70" t="s">
        <v>6918</v>
      </c>
      <c r="B5363" s="70" t="s">
        <v>6917</v>
      </c>
      <c r="C5363" s="70" t="s">
        <v>6918</v>
      </c>
      <c r="D5363" s="71">
        <v>1.3220000000000001</v>
      </c>
      <c r="E5363" s="71">
        <v>40.094339599999998</v>
      </c>
    </row>
    <row r="5364" spans="1:5" x14ac:dyDescent="0.2">
      <c r="A5364" s="70" t="s">
        <v>6918</v>
      </c>
      <c r="B5364" s="70" t="s">
        <v>6917</v>
      </c>
      <c r="C5364" s="70" t="s">
        <v>6918</v>
      </c>
      <c r="D5364" s="71">
        <v>1.3220000000000001</v>
      </c>
      <c r="E5364" s="71">
        <v>34.615384599999999</v>
      </c>
    </row>
    <row r="5365" spans="1:5" x14ac:dyDescent="0.2">
      <c r="A5365" s="70" t="s">
        <v>6918</v>
      </c>
      <c r="B5365" s="70" t="s">
        <v>6917</v>
      </c>
      <c r="C5365" s="70" t="s">
        <v>6918</v>
      </c>
      <c r="D5365" s="71">
        <v>1.3220000000000001</v>
      </c>
      <c r="E5365" s="71">
        <v>26.1029412</v>
      </c>
    </row>
    <row r="5366" spans="1:5" x14ac:dyDescent="0.2">
      <c r="A5366" s="70" t="s">
        <v>6918</v>
      </c>
      <c r="B5366" s="70" t="s">
        <v>6917</v>
      </c>
      <c r="C5366" s="70" t="s">
        <v>6918</v>
      </c>
      <c r="D5366" s="71">
        <v>1.3220000000000001</v>
      </c>
      <c r="E5366" s="71">
        <v>20.642201799999999</v>
      </c>
    </row>
    <row r="5367" spans="1:5" x14ac:dyDescent="0.2">
      <c r="A5367" s="70" t="s">
        <v>6922</v>
      </c>
      <c r="B5367" s="70" t="s">
        <v>6921</v>
      </c>
      <c r="C5367" s="70" t="s">
        <v>6922</v>
      </c>
      <c r="D5367" s="71">
        <v>2.16</v>
      </c>
      <c r="E5367" s="71">
        <v>61.567164200000001</v>
      </c>
    </row>
    <row r="5368" spans="1:5" x14ac:dyDescent="0.2">
      <c r="A5368" s="70" t="s">
        <v>6922</v>
      </c>
      <c r="B5368" s="70" t="s">
        <v>6921</v>
      </c>
      <c r="C5368" s="70" t="s">
        <v>6922</v>
      </c>
      <c r="D5368" s="71">
        <v>2.16</v>
      </c>
      <c r="E5368" s="71">
        <v>40.9292035</v>
      </c>
    </row>
    <row r="5369" spans="1:5" x14ac:dyDescent="0.2">
      <c r="A5369" s="70" t="s">
        <v>6922</v>
      </c>
      <c r="B5369" s="70" t="s">
        <v>6921</v>
      </c>
      <c r="C5369" s="70" t="s">
        <v>6922</v>
      </c>
      <c r="D5369" s="71">
        <v>2.16</v>
      </c>
      <c r="E5369" s="71">
        <v>40.625</v>
      </c>
    </row>
    <row r="5370" spans="1:5" x14ac:dyDescent="0.2">
      <c r="A5370" s="70" t="s">
        <v>6924</v>
      </c>
      <c r="B5370" s="70" t="s">
        <v>6923</v>
      </c>
      <c r="C5370" s="70" t="s">
        <v>6924</v>
      </c>
      <c r="D5370" s="71">
        <v>0.97199999999999998</v>
      </c>
      <c r="E5370" s="71">
        <v>16.265060200000001</v>
      </c>
    </row>
    <row r="5371" spans="1:5" x14ac:dyDescent="0.2">
      <c r="A5371" s="70" t="s">
        <v>6924</v>
      </c>
      <c r="B5371" s="70" t="s">
        <v>6923</v>
      </c>
      <c r="C5371" s="70" t="s">
        <v>6924</v>
      </c>
      <c r="D5371" s="71">
        <v>0.97199999999999998</v>
      </c>
      <c r="E5371" s="71">
        <v>11.7256637</v>
      </c>
    </row>
    <row r="5372" spans="1:5" x14ac:dyDescent="0.2">
      <c r="A5372" s="70" t="s">
        <v>6924</v>
      </c>
      <c r="B5372" s="70" t="s">
        <v>6923</v>
      </c>
      <c r="C5372" s="70" t="s">
        <v>6924</v>
      </c>
      <c r="D5372" s="71">
        <v>0.97199999999999998</v>
      </c>
      <c r="E5372" s="71">
        <v>11.4583333</v>
      </c>
    </row>
    <row r="5373" spans="1:5" x14ac:dyDescent="0.2">
      <c r="A5373" s="70" t="s">
        <v>6924</v>
      </c>
      <c r="B5373" s="70" t="s">
        <v>6923</v>
      </c>
      <c r="C5373" s="70" t="s">
        <v>6924</v>
      </c>
      <c r="D5373" s="71">
        <v>0.97199999999999998</v>
      </c>
      <c r="E5373" s="71">
        <v>10.1973684</v>
      </c>
    </row>
    <row r="5374" spans="1:5" x14ac:dyDescent="0.2">
      <c r="A5374" s="70" t="s">
        <v>6926</v>
      </c>
      <c r="B5374" s="70" t="s">
        <v>6925</v>
      </c>
      <c r="C5374" s="70" t="s">
        <v>6926</v>
      </c>
      <c r="D5374" s="71">
        <v>2.8969999999999998</v>
      </c>
      <c r="E5374" s="71">
        <v>80.303030300000003</v>
      </c>
    </row>
    <row r="5375" spans="1:5" x14ac:dyDescent="0.2">
      <c r="A5375" s="70" t="s">
        <v>6926</v>
      </c>
      <c r="B5375" s="70" t="s">
        <v>6925</v>
      </c>
      <c r="C5375" s="70" t="s">
        <v>6926</v>
      </c>
      <c r="D5375" s="71">
        <v>2.8969999999999998</v>
      </c>
      <c r="E5375" s="71">
        <v>71.923076899999998</v>
      </c>
    </row>
    <row r="5376" spans="1:5" x14ac:dyDescent="0.2">
      <c r="A5376" s="70" t="s">
        <v>6928</v>
      </c>
      <c r="B5376" s="70" t="s">
        <v>6927</v>
      </c>
      <c r="C5376" s="70" t="s">
        <v>6928</v>
      </c>
      <c r="D5376" s="71">
        <v>3.4260000000000002</v>
      </c>
      <c r="E5376" s="71">
        <v>80.514705899999996</v>
      </c>
    </row>
    <row r="5377" spans="1:5" x14ac:dyDescent="0.2">
      <c r="A5377" s="70" t="s">
        <v>6930</v>
      </c>
      <c r="B5377" s="70" t="s">
        <v>6929</v>
      </c>
      <c r="C5377" s="70" t="s">
        <v>6930</v>
      </c>
      <c r="D5377" s="71">
        <v>4.7789999999999999</v>
      </c>
      <c r="E5377" s="71">
        <v>98.717948699999994</v>
      </c>
    </row>
    <row r="5378" spans="1:5" x14ac:dyDescent="0.2">
      <c r="A5378" s="70" t="s">
        <v>6930</v>
      </c>
      <c r="B5378" s="70" t="s">
        <v>6929</v>
      </c>
      <c r="C5378" s="70" t="s">
        <v>6930</v>
      </c>
      <c r="D5378" s="71">
        <v>4.7789999999999999</v>
      </c>
      <c r="E5378" s="71">
        <v>94.75</v>
      </c>
    </row>
    <row r="5379" spans="1:5" x14ac:dyDescent="0.2">
      <c r="A5379" s="70" t="s">
        <v>6934</v>
      </c>
      <c r="B5379" s="70" t="s">
        <v>6933</v>
      </c>
      <c r="C5379" s="70" t="s">
        <v>6934</v>
      </c>
      <c r="D5379" s="71">
        <v>1.9339999999999999</v>
      </c>
      <c r="E5379" s="71">
        <v>30.448717899999998</v>
      </c>
    </row>
    <row r="5380" spans="1:5" x14ac:dyDescent="0.2">
      <c r="A5380" s="70" t="s">
        <v>6932</v>
      </c>
      <c r="B5380" s="70" t="s">
        <v>6931</v>
      </c>
      <c r="C5380" s="70" t="s">
        <v>6932</v>
      </c>
      <c r="D5380" s="71">
        <v>0.96599999999999997</v>
      </c>
      <c r="E5380" s="71">
        <v>24.603174599999999</v>
      </c>
    </row>
    <row r="5381" spans="1:5" x14ac:dyDescent="0.2">
      <c r="A5381" s="70" t="s">
        <v>6932</v>
      </c>
      <c r="B5381" s="70" t="s">
        <v>6931</v>
      </c>
      <c r="C5381" s="70" t="s">
        <v>6932</v>
      </c>
      <c r="D5381" s="71">
        <v>0.96599999999999997</v>
      </c>
      <c r="E5381" s="71">
        <v>17.537313399999999</v>
      </c>
    </row>
    <row r="5382" spans="1:5" x14ac:dyDescent="0.2">
      <c r="A5382" s="70" t="s">
        <v>6936</v>
      </c>
      <c r="B5382" s="70" t="s">
        <v>6935</v>
      </c>
      <c r="C5382" s="70" t="s">
        <v>6936</v>
      </c>
      <c r="D5382" s="71">
        <v>0.82199999999999995</v>
      </c>
      <c r="E5382" s="71">
        <v>9.375</v>
      </c>
    </row>
    <row r="5383" spans="1:5" x14ac:dyDescent="0.2">
      <c r="A5383" s="70" t="s">
        <v>6936</v>
      </c>
      <c r="B5383" s="70" t="s">
        <v>6935</v>
      </c>
      <c r="C5383" s="70" t="s">
        <v>6936</v>
      </c>
      <c r="D5383" s="71">
        <v>0.82199999999999995</v>
      </c>
      <c r="E5383" s="71">
        <v>9.0707965000000002</v>
      </c>
    </row>
    <row r="5384" spans="1:5" x14ac:dyDescent="0.2">
      <c r="A5384" s="70" t="s">
        <v>6938</v>
      </c>
      <c r="B5384" s="70" t="s">
        <v>6937</v>
      </c>
      <c r="C5384" s="70" t="s">
        <v>6938</v>
      </c>
      <c r="D5384" s="71">
        <v>2.165</v>
      </c>
      <c r="E5384" s="71">
        <v>58.433734899999997</v>
      </c>
    </row>
    <row r="5385" spans="1:5" x14ac:dyDescent="0.2">
      <c r="A5385" s="70" t="s">
        <v>6938</v>
      </c>
      <c r="B5385" s="70" t="s">
        <v>6937</v>
      </c>
      <c r="C5385" s="70" t="s">
        <v>6938</v>
      </c>
      <c r="D5385" s="71">
        <v>2.165</v>
      </c>
      <c r="E5385" s="71">
        <v>57.692307700000001</v>
      </c>
    </row>
    <row r="5386" spans="1:5" x14ac:dyDescent="0.2">
      <c r="A5386" s="70" t="s">
        <v>23912</v>
      </c>
      <c r="B5386" s="70" t="s">
        <v>23913</v>
      </c>
      <c r="C5386" s="70" t="s">
        <v>23912</v>
      </c>
      <c r="D5386" s="71">
        <v>3.2189999999999999</v>
      </c>
      <c r="E5386" s="71">
        <v>75.2747253</v>
      </c>
    </row>
    <row r="5387" spans="1:5" x14ac:dyDescent="0.2">
      <c r="A5387" s="70" t="s">
        <v>6942</v>
      </c>
      <c r="B5387" s="70" t="s">
        <v>6941</v>
      </c>
      <c r="C5387" s="70" t="s">
        <v>6942</v>
      </c>
      <c r="D5387" s="71">
        <v>3.548</v>
      </c>
      <c r="E5387" s="71">
        <v>86.194029900000004</v>
      </c>
    </row>
    <row r="5388" spans="1:5" x14ac:dyDescent="0.2">
      <c r="A5388" s="70" t="s">
        <v>6944</v>
      </c>
      <c r="B5388" s="70" t="s">
        <v>6943</v>
      </c>
      <c r="C5388" s="70" t="s">
        <v>6944</v>
      </c>
      <c r="D5388" s="71">
        <v>1.167</v>
      </c>
      <c r="E5388" s="71">
        <v>76.984127000000001</v>
      </c>
    </row>
    <row r="5389" spans="1:5" x14ac:dyDescent="0.2">
      <c r="A5389" s="70" t="s">
        <v>6944</v>
      </c>
      <c r="B5389" s="70" t="s">
        <v>6943</v>
      </c>
      <c r="C5389" s="70" t="s">
        <v>6944</v>
      </c>
      <c r="D5389" s="71">
        <v>1.167</v>
      </c>
      <c r="E5389" s="71">
        <v>32.926829300000001</v>
      </c>
    </row>
    <row r="5390" spans="1:5" x14ac:dyDescent="0.2">
      <c r="A5390" s="70" t="s">
        <v>6944</v>
      </c>
      <c r="B5390" s="70" t="s">
        <v>6943</v>
      </c>
      <c r="C5390" s="70" t="s">
        <v>6944</v>
      </c>
      <c r="D5390" s="71">
        <v>1.167</v>
      </c>
      <c r="E5390" s="71">
        <v>30.219780199999999</v>
      </c>
    </row>
    <row r="5391" spans="1:5" x14ac:dyDescent="0.2">
      <c r="A5391" s="70" t="s">
        <v>6920</v>
      </c>
      <c r="B5391" s="70" t="s">
        <v>6919</v>
      </c>
      <c r="C5391" s="70" t="s">
        <v>6920</v>
      </c>
      <c r="D5391" s="71">
        <v>3.9380000000000002</v>
      </c>
      <c r="E5391" s="71">
        <v>84.230769199999997</v>
      </c>
    </row>
    <row r="5392" spans="1:5" x14ac:dyDescent="0.2">
      <c r="A5392" s="70" t="s">
        <v>6920</v>
      </c>
      <c r="B5392" s="70" t="s">
        <v>6919</v>
      </c>
      <c r="C5392" s="70" t="s">
        <v>6920</v>
      </c>
      <c r="D5392" s="71">
        <v>3.9380000000000002</v>
      </c>
      <c r="E5392" s="71">
        <v>80.275229400000001</v>
      </c>
    </row>
    <row r="5393" spans="1:5" x14ac:dyDescent="0.2">
      <c r="A5393" s="70" t="s">
        <v>6956</v>
      </c>
      <c r="B5393" s="70" t="s">
        <v>6955</v>
      </c>
      <c r="C5393" s="70" t="s">
        <v>6956</v>
      </c>
      <c r="D5393" s="71">
        <v>2.6120000000000001</v>
      </c>
      <c r="E5393" s="71">
        <v>94.385026699999997</v>
      </c>
    </row>
    <row r="5394" spans="1:5" x14ac:dyDescent="0.2">
      <c r="A5394" s="70" t="s">
        <v>6952</v>
      </c>
      <c r="B5394" s="70" t="s">
        <v>6951</v>
      </c>
      <c r="C5394" s="70" t="s">
        <v>6952</v>
      </c>
      <c r="D5394" s="71">
        <v>0.61799999999999999</v>
      </c>
      <c r="E5394" s="71">
        <v>67.5</v>
      </c>
    </row>
    <row r="5395" spans="1:5" x14ac:dyDescent="0.2">
      <c r="A5395" s="70" t="s">
        <v>6948</v>
      </c>
      <c r="B5395" s="70" t="s">
        <v>6947</v>
      </c>
      <c r="C5395" s="70" t="s">
        <v>6948</v>
      </c>
      <c r="D5395" s="71">
        <v>0.25</v>
      </c>
      <c r="E5395" s="71">
        <v>2.0912548000000002</v>
      </c>
    </row>
    <row r="5396" spans="1:5" x14ac:dyDescent="0.2">
      <c r="A5396" s="70" t="s">
        <v>6950</v>
      </c>
      <c r="B5396" s="70" t="s">
        <v>6949</v>
      </c>
      <c r="C5396" s="70" t="s">
        <v>6950</v>
      </c>
      <c r="D5396" s="71">
        <v>0.625</v>
      </c>
      <c r="E5396" s="71">
        <v>10.8365019</v>
      </c>
    </row>
    <row r="5397" spans="1:5" x14ac:dyDescent="0.2">
      <c r="A5397" s="70" t="s">
        <v>6954</v>
      </c>
      <c r="B5397" s="70" t="s">
        <v>6953</v>
      </c>
      <c r="C5397" s="70" t="s">
        <v>6954</v>
      </c>
      <c r="D5397" s="71">
        <v>0.5</v>
      </c>
      <c r="E5397" s="71">
        <v>27.540106999999999</v>
      </c>
    </row>
    <row r="5398" spans="1:5" x14ac:dyDescent="0.2">
      <c r="A5398" s="70" t="s">
        <v>6958</v>
      </c>
      <c r="B5398" s="70" t="s">
        <v>6957</v>
      </c>
      <c r="C5398" s="70" t="s">
        <v>6958</v>
      </c>
      <c r="D5398" s="71">
        <v>0.64800000000000002</v>
      </c>
      <c r="E5398" s="71">
        <v>38.770053500000003</v>
      </c>
    </row>
    <row r="5399" spans="1:5" x14ac:dyDescent="0.2">
      <c r="A5399" s="70" t="s">
        <v>6958</v>
      </c>
      <c r="B5399" s="70" t="s">
        <v>6957</v>
      </c>
      <c r="C5399" s="70" t="s">
        <v>6958</v>
      </c>
      <c r="D5399" s="71">
        <v>0.64800000000000002</v>
      </c>
      <c r="E5399" s="71">
        <v>11.5969582</v>
      </c>
    </row>
    <row r="5400" spans="1:5" x14ac:dyDescent="0.2">
      <c r="A5400" s="70" t="s">
        <v>6960</v>
      </c>
      <c r="B5400" s="70" t="s">
        <v>6959</v>
      </c>
      <c r="C5400" s="70" t="s">
        <v>6960</v>
      </c>
      <c r="D5400" s="71">
        <v>0.64500000000000002</v>
      </c>
      <c r="E5400" s="71">
        <v>37.7005348</v>
      </c>
    </row>
    <row r="5401" spans="1:5" x14ac:dyDescent="0.2">
      <c r="A5401" s="70" t="s">
        <v>6962</v>
      </c>
      <c r="B5401" s="70" t="s">
        <v>6961</v>
      </c>
      <c r="C5401" s="70" t="s">
        <v>6962</v>
      </c>
      <c r="D5401" s="71">
        <v>0.58299999999999996</v>
      </c>
      <c r="E5401" s="71">
        <v>32.352941199999997</v>
      </c>
    </row>
    <row r="5402" spans="1:5" x14ac:dyDescent="0.2">
      <c r="A5402" s="70" t="s">
        <v>6964</v>
      </c>
      <c r="B5402" s="70" t="s">
        <v>6963</v>
      </c>
      <c r="C5402" s="70" t="s">
        <v>6964</v>
      </c>
      <c r="D5402" s="71">
        <v>1.1830000000000001</v>
      </c>
      <c r="E5402" s="71">
        <v>30.9885932</v>
      </c>
    </row>
    <row r="5403" spans="1:5" x14ac:dyDescent="0.2">
      <c r="A5403" s="70" t="s">
        <v>6966</v>
      </c>
      <c r="B5403" s="70" t="s">
        <v>6965</v>
      </c>
      <c r="C5403" s="70" t="s">
        <v>6966</v>
      </c>
      <c r="D5403" s="71">
        <v>0.85899999999999999</v>
      </c>
      <c r="E5403" s="71">
        <v>10.7142857</v>
      </c>
    </row>
    <row r="5404" spans="1:5" x14ac:dyDescent="0.2">
      <c r="A5404" s="70" t="s">
        <v>6970</v>
      </c>
      <c r="B5404" s="70" t="s">
        <v>6969</v>
      </c>
      <c r="C5404" s="70" t="s">
        <v>6970</v>
      </c>
      <c r="D5404" s="71">
        <v>0.48299999999999998</v>
      </c>
      <c r="E5404" s="71">
        <v>39.7058824</v>
      </c>
    </row>
    <row r="5405" spans="1:5" x14ac:dyDescent="0.2">
      <c r="A5405" s="70" t="s">
        <v>6970</v>
      </c>
      <c r="B5405" s="70" t="s">
        <v>6969</v>
      </c>
      <c r="C5405" s="70" t="s">
        <v>6970</v>
      </c>
      <c r="D5405" s="71">
        <v>0.48299999999999998</v>
      </c>
      <c r="E5405" s="71">
        <v>4.2763157999999999</v>
      </c>
    </row>
    <row r="5406" spans="1:5" x14ac:dyDescent="0.2">
      <c r="A5406" s="70" t="s">
        <v>6968</v>
      </c>
      <c r="B5406" s="70" t="s">
        <v>6967</v>
      </c>
      <c r="C5406" s="70" t="s">
        <v>6968</v>
      </c>
      <c r="D5406" s="71">
        <v>2.145</v>
      </c>
      <c r="E5406" s="71">
        <v>43.269230800000003</v>
      </c>
    </row>
    <row r="5407" spans="1:5" x14ac:dyDescent="0.2">
      <c r="A5407" s="70" t="s">
        <v>23914</v>
      </c>
      <c r="B5407" s="70" t="s">
        <v>23915</v>
      </c>
      <c r="C5407" s="70" t="s">
        <v>23914</v>
      </c>
      <c r="D5407" s="71">
        <v>1.341</v>
      </c>
      <c r="E5407" s="71">
        <v>39.3518519</v>
      </c>
    </row>
    <row r="5408" spans="1:5" x14ac:dyDescent="0.2">
      <c r="A5408" s="70" t="s">
        <v>23914</v>
      </c>
      <c r="B5408" s="70" t="s">
        <v>23915</v>
      </c>
      <c r="C5408" s="70" t="s">
        <v>23914</v>
      </c>
      <c r="D5408" s="71">
        <v>1.341</v>
      </c>
      <c r="E5408" s="71">
        <v>25</v>
      </c>
    </row>
    <row r="5409" spans="1:5" x14ac:dyDescent="0.2">
      <c r="A5409" s="70" t="s">
        <v>23914</v>
      </c>
      <c r="B5409" s="70" t="s">
        <v>23915</v>
      </c>
      <c r="C5409" s="70" t="s">
        <v>23914</v>
      </c>
      <c r="D5409" s="71">
        <v>1.341</v>
      </c>
      <c r="E5409" s="71">
        <v>21.559633000000002</v>
      </c>
    </row>
    <row r="5410" spans="1:5" x14ac:dyDescent="0.2">
      <c r="A5410" s="70" t="s">
        <v>6974</v>
      </c>
      <c r="B5410" s="70" t="s">
        <v>6973</v>
      </c>
      <c r="C5410" s="70" t="s">
        <v>6974</v>
      </c>
      <c r="D5410" s="71">
        <v>1.696</v>
      </c>
      <c r="E5410" s="71">
        <v>68.811881200000002</v>
      </c>
    </row>
    <row r="5411" spans="1:5" x14ac:dyDescent="0.2">
      <c r="A5411" s="70" t="s">
        <v>6978</v>
      </c>
      <c r="B5411" s="70" t="s">
        <v>6977</v>
      </c>
      <c r="C5411" s="70" t="s">
        <v>6978</v>
      </c>
      <c r="D5411" s="71">
        <v>4.3330000000000002</v>
      </c>
      <c r="E5411" s="71">
        <v>96.534653500000005</v>
      </c>
    </row>
    <row r="5412" spans="1:5" x14ac:dyDescent="0.2">
      <c r="A5412" s="70" t="s">
        <v>6972</v>
      </c>
      <c r="B5412" s="70" t="s">
        <v>6971</v>
      </c>
      <c r="C5412" s="70" t="s">
        <v>6972</v>
      </c>
      <c r="D5412" s="71">
        <v>0.25900000000000001</v>
      </c>
      <c r="E5412" s="71">
        <v>0.49504949999999998</v>
      </c>
    </row>
    <row r="5413" spans="1:5" x14ac:dyDescent="0.2">
      <c r="A5413" s="70" t="s">
        <v>6976</v>
      </c>
      <c r="B5413" s="70" t="s">
        <v>6975</v>
      </c>
      <c r="C5413" s="70" t="s">
        <v>6976</v>
      </c>
      <c r="D5413" s="71">
        <v>0.372</v>
      </c>
      <c r="E5413" s="71">
        <v>5.4455445999999998</v>
      </c>
    </row>
    <row r="5414" spans="1:5" x14ac:dyDescent="0.2">
      <c r="A5414" s="70" t="s">
        <v>6980</v>
      </c>
      <c r="B5414" s="70" t="s">
        <v>6979</v>
      </c>
      <c r="C5414" s="70" t="s">
        <v>6980</v>
      </c>
      <c r="D5414" s="71">
        <v>0.437</v>
      </c>
      <c r="E5414" s="71">
        <v>7.4257426000000004</v>
      </c>
    </row>
    <row r="5415" spans="1:5" x14ac:dyDescent="0.2">
      <c r="A5415" s="70" t="s">
        <v>6982</v>
      </c>
      <c r="B5415" s="70" t="s">
        <v>6981</v>
      </c>
      <c r="C5415" s="70" t="s">
        <v>6982</v>
      </c>
      <c r="D5415" s="71">
        <v>0.80700000000000005</v>
      </c>
      <c r="E5415" s="71">
        <v>32.178217799999999</v>
      </c>
    </row>
    <row r="5416" spans="1:5" x14ac:dyDescent="0.2">
      <c r="A5416" s="70" t="s">
        <v>6984</v>
      </c>
      <c r="B5416" s="70" t="s">
        <v>6983</v>
      </c>
      <c r="C5416" s="70" t="s">
        <v>6984</v>
      </c>
      <c r="D5416" s="71">
        <v>1.0740000000000001</v>
      </c>
      <c r="E5416" s="71">
        <v>44.059405900000002</v>
      </c>
    </row>
    <row r="5417" spans="1:5" x14ac:dyDescent="0.2">
      <c r="A5417" s="70" t="s">
        <v>6986</v>
      </c>
      <c r="B5417" s="70" t="s">
        <v>6985</v>
      </c>
      <c r="C5417" s="70" t="s">
        <v>6986</v>
      </c>
      <c r="D5417" s="71">
        <v>2.8849999999999998</v>
      </c>
      <c r="E5417" s="71">
        <v>79.268292700000003</v>
      </c>
    </row>
    <row r="5418" spans="1:5" x14ac:dyDescent="0.2">
      <c r="A5418" s="70" t="s">
        <v>6986</v>
      </c>
      <c r="B5418" s="70" t="s">
        <v>6985</v>
      </c>
      <c r="C5418" s="70" t="s">
        <v>6986</v>
      </c>
      <c r="D5418" s="71">
        <v>2.8849999999999998</v>
      </c>
      <c r="E5418" s="71">
        <v>56.9078947</v>
      </c>
    </row>
    <row r="5419" spans="1:5" x14ac:dyDescent="0.2">
      <c r="A5419" s="70" t="s">
        <v>6988</v>
      </c>
      <c r="B5419" s="70" t="s">
        <v>6987</v>
      </c>
      <c r="C5419" s="70" t="s">
        <v>6988</v>
      </c>
      <c r="D5419" s="71">
        <v>1.643</v>
      </c>
      <c r="E5419" s="71">
        <v>24.0131579</v>
      </c>
    </row>
    <row r="5420" spans="1:5" x14ac:dyDescent="0.2">
      <c r="A5420" s="70" t="s">
        <v>6990</v>
      </c>
      <c r="B5420" s="70" t="s">
        <v>6989</v>
      </c>
      <c r="C5420" s="70" t="s">
        <v>6990</v>
      </c>
      <c r="D5420" s="71">
        <v>10.75</v>
      </c>
      <c r="E5420" s="71">
        <v>99.013157899999996</v>
      </c>
    </row>
    <row r="5421" spans="1:5" x14ac:dyDescent="0.2">
      <c r="A5421" s="70" t="s">
        <v>24922</v>
      </c>
      <c r="B5421" s="70" t="s">
        <v>6991</v>
      </c>
      <c r="C5421" s="70" t="s">
        <v>24922</v>
      </c>
      <c r="D5421" s="71">
        <v>2.4940000000000002</v>
      </c>
      <c r="E5421" s="71">
        <v>61.764705900000003</v>
      </c>
    </row>
    <row r="5422" spans="1:5" x14ac:dyDescent="0.2">
      <c r="A5422" s="70" t="s">
        <v>7122</v>
      </c>
      <c r="B5422" s="70" t="s">
        <v>7121</v>
      </c>
      <c r="C5422" s="70" t="s">
        <v>7122</v>
      </c>
      <c r="D5422" s="71">
        <v>2.2810000000000001</v>
      </c>
      <c r="E5422" s="71">
        <v>49.186991900000002</v>
      </c>
    </row>
    <row r="5423" spans="1:5" x14ac:dyDescent="0.2">
      <c r="A5423" s="70" t="s">
        <v>7122</v>
      </c>
      <c r="B5423" s="70" t="s">
        <v>7121</v>
      </c>
      <c r="C5423" s="70" t="s">
        <v>7122</v>
      </c>
      <c r="D5423" s="71">
        <v>2.2810000000000001</v>
      </c>
      <c r="E5423" s="71">
        <v>46.981132100000004</v>
      </c>
    </row>
    <row r="5424" spans="1:5" x14ac:dyDescent="0.2">
      <c r="A5424" s="70" t="s">
        <v>6997</v>
      </c>
      <c r="B5424" s="70" t="s">
        <v>6996</v>
      </c>
      <c r="C5424" s="70" t="s">
        <v>6997</v>
      </c>
      <c r="D5424" s="71">
        <v>5.141</v>
      </c>
      <c r="E5424" s="71">
        <v>93.115942000000004</v>
      </c>
    </row>
    <row r="5425" spans="1:5" x14ac:dyDescent="0.2">
      <c r="A5425" s="70" t="s">
        <v>6997</v>
      </c>
      <c r="B5425" s="70" t="s">
        <v>6996</v>
      </c>
      <c r="C5425" s="70" t="s">
        <v>6997</v>
      </c>
      <c r="D5425" s="71">
        <v>5.141</v>
      </c>
      <c r="E5425" s="71">
        <v>89.837398399999998</v>
      </c>
    </row>
    <row r="5426" spans="1:5" x14ac:dyDescent="0.2">
      <c r="A5426" s="70" t="s">
        <v>7011</v>
      </c>
      <c r="B5426" s="70" t="s">
        <v>7010</v>
      </c>
      <c r="C5426" s="70" t="s">
        <v>7011</v>
      </c>
      <c r="D5426" s="71">
        <v>1.429</v>
      </c>
      <c r="E5426" s="71">
        <v>50.808625300000003</v>
      </c>
    </row>
    <row r="5427" spans="1:5" x14ac:dyDescent="0.2">
      <c r="A5427" s="70" t="s">
        <v>7011</v>
      </c>
      <c r="B5427" s="70" t="s">
        <v>7010</v>
      </c>
      <c r="C5427" s="70" t="s">
        <v>7011</v>
      </c>
      <c r="D5427" s="71">
        <v>1.429</v>
      </c>
      <c r="E5427" s="71">
        <v>13.414634100000001</v>
      </c>
    </row>
    <row r="5428" spans="1:5" x14ac:dyDescent="0.2">
      <c r="A5428" s="70" t="s">
        <v>7048</v>
      </c>
      <c r="B5428" s="70" t="s">
        <v>7047</v>
      </c>
      <c r="C5428" s="70" t="s">
        <v>7048</v>
      </c>
      <c r="D5428" s="71">
        <v>0.69799999999999995</v>
      </c>
      <c r="E5428" s="71">
        <v>78.5</v>
      </c>
    </row>
    <row r="5429" spans="1:5" x14ac:dyDescent="0.2">
      <c r="A5429" s="70" t="s">
        <v>7048</v>
      </c>
      <c r="B5429" s="70" t="s">
        <v>7047</v>
      </c>
      <c r="C5429" s="70" t="s">
        <v>7048</v>
      </c>
      <c r="D5429" s="71">
        <v>0.69799999999999995</v>
      </c>
      <c r="E5429" s="71">
        <v>6.9105691</v>
      </c>
    </row>
    <row r="5430" spans="1:5" x14ac:dyDescent="0.2">
      <c r="A5430" s="70" t="s">
        <v>7073</v>
      </c>
      <c r="B5430" s="70" t="s">
        <v>23916</v>
      </c>
      <c r="C5430" s="70" t="s">
        <v>7073</v>
      </c>
      <c r="D5430" s="71">
        <v>2.855</v>
      </c>
      <c r="E5430" s="71">
        <v>74.404761899999997</v>
      </c>
    </row>
    <row r="5431" spans="1:5" x14ac:dyDescent="0.2">
      <c r="A5431" s="70" t="s">
        <v>7073</v>
      </c>
      <c r="B5431" s="70" t="s">
        <v>23916</v>
      </c>
      <c r="C5431" s="70" t="s">
        <v>7073</v>
      </c>
      <c r="D5431" s="71">
        <v>2.855</v>
      </c>
      <c r="E5431" s="71">
        <v>64.634146299999998</v>
      </c>
    </row>
    <row r="5432" spans="1:5" x14ac:dyDescent="0.2">
      <c r="A5432" s="70" t="s">
        <v>7070</v>
      </c>
      <c r="B5432" s="70" t="s">
        <v>7069</v>
      </c>
      <c r="C5432" s="70" t="s">
        <v>7070</v>
      </c>
      <c r="D5432" s="71">
        <v>2.8220000000000001</v>
      </c>
      <c r="E5432" s="71">
        <v>73.214285700000005</v>
      </c>
    </row>
    <row r="5433" spans="1:5" x14ac:dyDescent="0.2">
      <c r="A5433" s="70" t="s">
        <v>7070</v>
      </c>
      <c r="B5433" s="70" t="s">
        <v>7069</v>
      </c>
      <c r="C5433" s="70" t="s">
        <v>7070</v>
      </c>
      <c r="D5433" s="71">
        <v>2.8220000000000001</v>
      </c>
      <c r="E5433" s="71">
        <v>67.948717900000005</v>
      </c>
    </row>
    <row r="5434" spans="1:5" x14ac:dyDescent="0.2">
      <c r="A5434" s="70" t="s">
        <v>7070</v>
      </c>
      <c r="B5434" s="70" t="s">
        <v>7069</v>
      </c>
      <c r="C5434" s="70" t="s">
        <v>7070</v>
      </c>
      <c r="D5434" s="71">
        <v>2.8220000000000001</v>
      </c>
      <c r="E5434" s="71">
        <v>67.857142899999999</v>
      </c>
    </row>
    <row r="5435" spans="1:5" x14ac:dyDescent="0.2">
      <c r="A5435" s="70" t="s">
        <v>7070</v>
      </c>
      <c r="B5435" s="70" t="s">
        <v>7069</v>
      </c>
      <c r="C5435" s="70" t="s">
        <v>7070</v>
      </c>
      <c r="D5435" s="71">
        <v>2.8220000000000001</v>
      </c>
      <c r="E5435" s="71">
        <v>62.195121999999998</v>
      </c>
    </row>
    <row r="5436" spans="1:5" x14ac:dyDescent="0.2">
      <c r="A5436" s="70" t="s">
        <v>7072</v>
      </c>
      <c r="B5436" s="70" t="s">
        <v>7071</v>
      </c>
      <c r="C5436" s="70" t="s">
        <v>7072</v>
      </c>
      <c r="D5436" s="71">
        <v>2.601</v>
      </c>
      <c r="E5436" s="71">
        <v>69.791666699999993</v>
      </c>
    </row>
    <row r="5437" spans="1:5" x14ac:dyDescent="0.2">
      <c r="A5437" s="70" t="s">
        <v>7072</v>
      </c>
      <c r="B5437" s="70" t="s">
        <v>7071</v>
      </c>
      <c r="C5437" s="70" t="s">
        <v>7072</v>
      </c>
      <c r="D5437" s="71">
        <v>2.601</v>
      </c>
      <c r="E5437" s="71">
        <v>68.452381000000003</v>
      </c>
    </row>
    <row r="5438" spans="1:5" x14ac:dyDescent="0.2">
      <c r="A5438" s="70" t="s">
        <v>7072</v>
      </c>
      <c r="B5438" s="70" t="s">
        <v>7071</v>
      </c>
      <c r="C5438" s="70" t="s">
        <v>7072</v>
      </c>
      <c r="D5438" s="71">
        <v>2.601</v>
      </c>
      <c r="E5438" s="71">
        <v>60.256410299999999</v>
      </c>
    </row>
    <row r="5439" spans="1:5" x14ac:dyDescent="0.2">
      <c r="A5439" s="70" t="s">
        <v>7072</v>
      </c>
      <c r="B5439" s="70" t="s">
        <v>7071</v>
      </c>
      <c r="C5439" s="70" t="s">
        <v>7072</v>
      </c>
      <c r="D5439" s="71">
        <v>2.601</v>
      </c>
      <c r="E5439" s="71">
        <v>58.130081300000001</v>
      </c>
    </row>
    <row r="5440" spans="1:5" x14ac:dyDescent="0.2">
      <c r="A5440" s="70" t="s">
        <v>7075</v>
      </c>
      <c r="B5440" s="70" t="s">
        <v>7074</v>
      </c>
      <c r="C5440" s="70" t="s">
        <v>7075</v>
      </c>
      <c r="D5440" s="71">
        <v>3.681</v>
      </c>
      <c r="E5440" s="71">
        <v>87.5</v>
      </c>
    </row>
    <row r="5441" spans="1:5" x14ac:dyDescent="0.2">
      <c r="A5441" s="70" t="s">
        <v>7075</v>
      </c>
      <c r="B5441" s="70" t="s">
        <v>7074</v>
      </c>
      <c r="C5441" s="70" t="s">
        <v>7075</v>
      </c>
      <c r="D5441" s="71">
        <v>3.681</v>
      </c>
      <c r="E5441" s="71">
        <v>76.829268299999995</v>
      </c>
    </row>
    <row r="5442" spans="1:5" x14ac:dyDescent="0.2">
      <c r="A5442" s="70" t="s">
        <v>7118</v>
      </c>
      <c r="B5442" s="70" t="s">
        <v>7117</v>
      </c>
      <c r="C5442" s="70" t="s">
        <v>7118</v>
      </c>
      <c r="D5442" s="71">
        <v>3.2730000000000001</v>
      </c>
      <c r="E5442" s="71">
        <v>84.523809499999999</v>
      </c>
    </row>
    <row r="5443" spans="1:5" x14ac:dyDescent="0.2">
      <c r="A5443" s="70" t="s">
        <v>7118</v>
      </c>
      <c r="B5443" s="70" t="s">
        <v>7117</v>
      </c>
      <c r="C5443" s="70" t="s">
        <v>7118</v>
      </c>
      <c r="D5443" s="71">
        <v>3.2730000000000001</v>
      </c>
      <c r="E5443" s="71">
        <v>71.138211400000003</v>
      </c>
    </row>
    <row r="5444" spans="1:5" x14ac:dyDescent="0.2">
      <c r="A5444" s="70" t="s">
        <v>7013</v>
      </c>
      <c r="B5444" s="70" t="s">
        <v>7012</v>
      </c>
      <c r="C5444" s="70" t="s">
        <v>7013</v>
      </c>
      <c r="D5444" s="71">
        <v>2.1909999999999998</v>
      </c>
      <c r="E5444" s="71">
        <v>45.471698099999998</v>
      </c>
    </row>
    <row r="5445" spans="1:5" x14ac:dyDescent="0.2">
      <c r="A5445" s="70" t="s">
        <v>7013</v>
      </c>
      <c r="B5445" s="70" t="s">
        <v>7012</v>
      </c>
      <c r="C5445" s="70" t="s">
        <v>7013</v>
      </c>
      <c r="D5445" s="71">
        <v>2.1909999999999998</v>
      </c>
      <c r="E5445" s="71">
        <v>30.4878049</v>
      </c>
    </row>
    <row r="5446" spans="1:5" x14ac:dyDescent="0.2">
      <c r="A5446" s="70" t="s">
        <v>7056</v>
      </c>
      <c r="B5446" s="70" t="s">
        <v>7055</v>
      </c>
      <c r="C5446" s="70" t="s">
        <v>7056</v>
      </c>
      <c r="D5446" s="71">
        <v>7.577</v>
      </c>
      <c r="E5446" s="71">
        <v>93.396226400000003</v>
      </c>
    </row>
    <row r="5447" spans="1:5" x14ac:dyDescent="0.2">
      <c r="A5447" s="70" t="s">
        <v>7085</v>
      </c>
      <c r="B5447" s="70" t="s">
        <v>7084</v>
      </c>
      <c r="C5447" s="70" t="s">
        <v>7085</v>
      </c>
      <c r="D5447" s="71">
        <v>0.81200000000000006</v>
      </c>
      <c r="E5447" s="71">
        <v>8.4905659999999994</v>
      </c>
    </row>
    <row r="5448" spans="1:5" x14ac:dyDescent="0.2">
      <c r="A5448" s="70" t="s">
        <v>7021</v>
      </c>
      <c r="B5448" s="70" t="s">
        <v>7020</v>
      </c>
      <c r="C5448" s="70" t="s">
        <v>7021</v>
      </c>
      <c r="D5448" s="71">
        <v>0.755</v>
      </c>
      <c r="E5448" s="71">
        <v>8.25</v>
      </c>
    </row>
    <row r="5449" spans="1:5" x14ac:dyDescent="0.2">
      <c r="A5449" s="70" t="s">
        <v>7021</v>
      </c>
      <c r="B5449" s="70" t="s">
        <v>7020</v>
      </c>
      <c r="C5449" s="70" t="s">
        <v>7021</v>
      </c>
      <c r="D5449" s="71">
        <v>0.755</v>
      </c>
      <c r="E5449" s="71">
        <v>6.4102563999999997</v>
      </c>
    </row>
    <row r="5450" spans="1:5" x14ac:dyDescent="0.2">
      <c r="A5450" s="70" t="s">
        <v>7021</v>
      </c>
      <c r="B5450" s="70" t="s">
        <v>7020</v>
      </c>
      <c r="C5450" s="70" t="s">
        <v>7021</v>
      </c>
      <c r="D5450" s="71">
        <v>0.755</v>
      </c>
      <c r="E5450" s="71">
        <v>4.7169810999999999</v>
      </c>
    </row>
    <row r="5451" spans="1:5" x14ac:dyDescent="0.2">
      <c r="A5451" s="70" t="s">
        <v>7091</v>
      </c>
      <c r="B5451" s="70" t="s">
        <v>7090</v>
      </c>
      <c r="C5451" s="70" t="s">
        <v>7091</v>
      </c>
      <c r="D5451" s="71">
        <v>2.286</v>
      </c>
      <c r="E5451" s="71">
        <v>77.223719700000004</v>
      </c>
    </row>
    <row r="5452" spans="1:5" x14ac:dyDescent="0.2">
      <c r="A5452" s="70" t="s">
        <v>7091</v>
      </c>
      <c r="B5452" s="70" t="s">
        <v>7090</v>
      </c>
      <c r="C5452" s="70" t="s">
        <v>7091</v>
      </c>
      <c r="D5452" s="71">
        <v>2.286</v>
      </c>
      <c r="E5452" s="71">
        <v>50</v>
      </c>
    </row>
    <row r="5453" spans="1:5" x14ac:dyDescent="0.2">
      <c r="A5453" s="70" t="s">
        <v>7017</v>
      </c>
      <c r="B5453" s="70" t="s">
        <v>7016</v>
      </c>
      <c r="C5453" s="70" t="s">
        <v>7017</v>
      </c>
      <c r="D5453" s="71">
        <v>0.98099999999999998</v>
      </c>
      <c r="E5453" s="71">
        <v>43.951612900000001</v>
      </c>
    </row>
    <row r="5454" spans="1:5" x14ac:dyDescent="0.2">
      <c r="A5454" s="70" t="s">
        <v>7017</v>
      </c>
      <c r="B5454" s="70" t="s">
        <v>7016</v>
      </c>
      <c r="C5454" s="70" t="s">
        <v>7017</v>
      </c>
      <c r="D5454" s="71">
        <v>0.98099999999999998</v>
      </c>
      <c r="E5454" s="71">
        <v>25</v>
      </c>
    </row>
    <row r="5455" spans="1:5" x14ac:dyDescent="0.2">
      <c r="A5455" s="70" t="s">
        <v>7017</v>
      </c>
      <c r="B5455" s="70" t="s">
        <v>7016</v>
      </c>
      <c r="C5455" s="70" t="s">
        <v>7017</v>
      </c>
      <c r="D5455" s="71">
        <v>0.98099999999999998</v>
      </c>
      <c r="E5455" s="71">
        <v>9.6226415000000003</v>
      </c>
    </row>
    <row r="5456" spans="1:5" x14ac:dyDescent="0.2">
      <c r="A5456" s="70" t="s">
        <v>7031</v>
      </c>
      <c r="B5456" s="70" t="s">
        <v>7030</v>
      </c>
      <c r="C5456" s="70" t="s">
        <v>7031</v>
      </c>
      <c r="D5456" s="71">
        <v>4.0270000000000001</v>
      </c>
      <c r="E5456" s="71">
        <v>89.102564099999995</v>
      </c>
    </row>
    <row r="5457" spans="1:5" x14ac:dyDescent="0.2">
      <c r="A5457" s="70" t="s">
        <v>7031</v>
      </c>
      <c r="B5457" s="70" t="s">
        <v>7030</v>
      </c>
      <c r="C5457" s="70" t="s">
        <v>7031</v>
      </c>
      <c r="D5457" s="71">
        <v>4.0270000000000001</v>
      </c>
      <c r="E5457" s="71">
        <v>73.396226400000003</v>
      </c>
    </row>
    <row r="5458" spans="1:5" x14ac:dyDescent="0.2">
      <c r="A5458" s="70" t="s">
        <v>7066</v>
      </c>
      <c r="B5458" s="70" t="s">
        <v>7065</v>
      </c>
      <c r="C5458" s="70" t="s">
        <v>7066</v>
      </c>
      <c r="D5458" s="71">
        <v>3.1309999999999998</v>
      </c>
      <c r="E5458" s="71">
        <v>63.9622642</v>
      </c>
    </row>
    <row r="5459" spans="1:5" x14ac:dyDescent="0.2">
      <c r="A5459" s="70" t="s">
        <v>7066</v>
      </c>
      <c r="B5459" s="70" t="s">
        <v>7065</v>
      </c>
      <c r="C5459" s="70" t="s">
        <v>7066</v>
      </c>
      <c r="D5459" s="71">
        <v>3.1309999999999998</v>
      </c>
      <c r="E5459" s="71">
        <v>60.326087000000001</v>
      </c>
    </row>
    <row r="5460" spans="1:5" x14ac:dyDescent="0.2">
      <c r="A5460" s="70" t="s">
        <v>7066</v>
      </c>
      <c r="B5460" s="70" t="s">
        <v>7065</v>
      </c>
      <c r="C5460" s="70" t="s">
        <v>7066</v>
      </c>
      <c r="D5460" s="71">
        <v>3.1309999999999998</v>
      </c>
      <c r="E5460" s="71">
        <v>56.779660999999997</v>
      </c>
    </row>
    <row r="5461" spans="1:5" x14ac:dyDescent="0.2">
      <c r="A5461" s="70" t="s">
        <v>6995</v>
      </c>
      <c r="B5461" s="70" t="s">
        <v>6994</v>
      </c>
      <c r="C5461" s="70" t="s">
        <v>6995</v>
      </c>
      <c r="D5461" s="71">
        <v>1.4750000000000001</v>
      </c>
      <c r="E5461" s="71">
        <v>26.75</v>
      </c>
    </row>
    <row r="5462" spans="1:5" x14ac:dyDescent="0.2">
      <c r="A5462" s="70" t="s">
        <v>6999</v>
      </c>
      <c r="B5462" s="70" t="s">
        <v>6998</v>
      </c>
      <c r="C5462" s="70" t="s">
        <v>6999</v>
      </c>
      <c r="D5462" s="71">
        <v>1.516</v>
      </c>
      <c r="E5462" s="71">
        <v>55.188679200000003</v>
      </c>
    </row>
    <row r="5463" spans="1:5" x14ac:dyDescent="0.2">
      <c r="A5463" s="70" t="s">
        <v>6999</v>
      </c>
      <c r="B5463" s="70" t="s">
        <v>6998</v>
      </c>
      <c r="C5463" s="70" t="s">
        <v>6999</v>
      </c>
      <c r="D5463" s="71">
        <v>1.516</v>
      </c>
      <c r="E5463" s="71">
        <v>33.630952399999998</v>
      </c>
    </row>
    <row r="5464" spans="1:5" x14ac:dyDescent="0.2">
      <c r="A5464" s="70" t="s">
        <v>7001</v>
      </c>
      <c r="B5464" s="70" t="s">
        <v>7000</v>
      </c>
      <c r="C5464" s="70" t="s">
        <v>7001</v>
      </c>
      <c r="D5464" s="71">
        <v>1.91</v>
      </c>
      <c r="E5464" s="71">
        <v>41.279069800000002</v>
      </c>
    </row>
    <row r="5465" spans="1:5" x14ac:dyDescent="0.2">
      <c r="A5465" s="70" t="s">
        <v>7001</v>
      </c>
      <c r="B5465" s="70" t="s">
        <v>7000</v>
      </c>
      <c r="C5465" s="70" t="s">
        <v>7001</v>
      </c>
      <c r="D5465" s="71">
        <v>1.91</v>
      </c>
      <c r="E5465" s="71">
        <v>36.7924528</v>
      </c>
    </row>
    <row r="5466" spans="1:5" x14ac:dyDescent="0.2">
      <c r="A5466" s="70" t="s">
        <v>7003</v>
      </c>
      <c r="B5466" s="70" t="s">
        <v>7002</v>
      </c>
      <c r="C5466" s="70" t="s">
        <v>7003</v>
      </c>
      <c r="D5466" s="71">
        <v>5.9219999999999997</v>
      </c>
      <c r="E5466" s="71">
        <v>89.6226415</v>
      </c>
    </row>
    <row r="5467" spans="1:5" x14ac:dyDescent="0.2">
      <c r="A5467" s="70" t="s">
        <v>7003</v>
      </c>
      <c r="B5467" s="70" t="s">
        <v>7002</v>
      </c>
      <c r="C5467" s="70" t="s">
        <v>7003</v>
      </c>
      <c r="D5467" s="71">
        <v>5.9219999999999997</v>
      </c>
      <c r="E5467" s="71">
        <v>82.075471699999994</v>
      </c>
    </row>
    <row r="5468" spans="1:5" x14ac:dyDescent="0.2">
      <c r="A5468" s="70" t="s">
        <v>7003</v>
      </c>
      <c r="B5468" s="70" t="s">
        <v>7002</v>
      </c>
      <c r="C5468" s="70" t="s">
        <v>7003</v>
      </c>
      <c r="D5468" s="71">
        <v>5.9219999999999997</v>
      </c>
      <c r="E5468" s="71">
        <v>79.943502800000005</v>
      </c>
    </row>
    <row r="5469" spans="1:5" x14ac:dyDescent="0.2">
      <c r="A5469" s="70" t="s">
        <v>7005</v>
      </c>
      <c r="B5469" s="70" t="s">
        <v>7004</v>
      </c>
      <c r="C5469" s="70" t="s">
        <v>7005</v>
      </c>
      <c r="D5469" s="71">
        <v>1.7869999999999999</v>
      </c>
      <c r="E5469" s="71">
        <v>59.239130400000001</v>
      </c>
    </row>
    <row r="5470" spans="1:5" x14ac:dyDescent="0.2">
      <c r="A5470" s="70" t="s">
        <v>7005</v>
      </c>
      <c r="B5470" s="70" t="s">
        <v>7004</v>
      </c>
      <c r="C5470" s="70" t="s">
        <v>7005</v>
      </c>
      <c r="D5470" s="71">
        <v>1.7869999999999999</v>
      </c>
      <c r="E5470" s="71">
        <v>27.235772399999998</v>
      </c>
    </row>
    <row r="5471" spans="1:5" x14ac:dyDescent="0.2">
      <c r="A5471" s="70" t="s">
        <v>7007</v>
      </c>
      <c r="B5471" s="70" t="s">
        <v>7006</v>
      </c>
      <c r="C5471" s="70" t="s">
        <v>7007</v>
      </c>
      <c r="D5471" s="71">
        <v>2.4340000000000002</v>
      </c>
      <c r="E5471" s="71">
        <v>68.644067800000002</v>
      </c>
    </row>
    <row r="5472" spans="1:5" x14ac:dyDescent="0.2">
      <c r="A5472" s="70" t="s">
        <v>7007</v>
      </c>
      <c r="B5472" s="70" t="s">
        <v>7006</v>
      </c>
      <c r="C5472" s="70" t="s">
        <v>7007</v>
      </c>
      <c r="D5472" s="71">
        <v>2.4340000000000002</v>
      </c>
      <c r="E5472" s="71">
        <v>51.509433999999999</v>
      </c>
    </row>
    <row r="5473" spans="1:5" x14ac:dyDescent="0.2">
      <c r="A5473" s="70" t="s">
        <v>7009</v>
      </c>
      <c r="B5473" s="70" t="s">
        <v>7008</v>
      </c>
      <c r="C5473" s="70" t="s">
        <v>7009</v>
      </c>
      <c r="D5473" s="71">
        <v>2.4</v>
      </c>
      <c r="E5473" s="71">
        <v>50</v>
      </c>
    </row>
    <row r="5474" spans="1:5" x14ac:dyDescent="0.2">
      <c r="A5474" s="70" t="s">
        <v>7015</v>
      </c>
      <c r="B5474" s="70" t="s">
        <v>7014</v>
      </c>
      <c r="C5474" s="70" t="s">
        <v>7015</v>
      </c>
      <c r="D5474" s="71">
        <v>2.1800000000000002</v>
      </c>
      <c r="E5474" s="71">
        <v>54.787233999999998</v>
      </c>
    </row>
    <row r="5475" spans="1:5" x14ac:dyDescent="0.2">
      <c r="A5475" s="70" t="s">
        <v>7015</v>
      </c>
      <c r="B5475" s="70" t="s">
        <v>7014</v>
      </c>
      <c r="C5475" s="70" t="s">
        <v>7015</v>
      </c>
      <c r="D5475" s="71">
        <v>2.1800000000000002</v>
      </c>
      <c r="E5475" s="71">
        <v>48.75</v>
      </c>
    </row>
    <row r="5476" spans="1:5" x14ac:dyDescent="0.2">
      <c r="A5476" s="70" t="s">
        <v>7015</v>
      </c>
      <c r="B5476" s="70" t="s">
        <v>7014</v>
      </c>
      <c r="C5476" s="70" t="s">
        <v>7015</v>
      </c>
      <c r="D5476" s="71">
        <v>2.1800000000000002</v>
      </c>
      <c r="E5476" s="71">
        <v>44.716981099999998</v>
      </c>
    </row>
    <row r="5477" spans="1:5" x14ac:dyDescent="0.2">
      <c r="A5477" s="70" t="s">
        <v>7019</v>
      </c>
      <c r="B5477" s="70" t="s">
        <v>7018</v>
      </c>
      <c r="C5477" s="70" t="s">
        <v>7019</v>
      </c>
      <c r="D5477" s="71">
        <v>2.266</v>
      </c>
      <c r="E5477" s="71">
        <v>76.996197699999996</v>
      </c>
    </row>
    <row r="5478" spans="1:5" x14ac:dyDescent="0.2">
      <c r="A5478" s="70" t="s">
        <v>7019</v>
      </c>
      <c r="B5478" s="70" t="s">
        <v>7018</v>
      </c>
      <c r="C5478" s="70" t="s">
        <v>7019</v>
      </c>
      <c r="D5478" s="71">
        <v>2.266</v>
      </c>
      <c r="E5478" s="71">
        <v>47.560975599999999</v>
      </c>
    </row>
    <row r="5479" spans="1:5" x14ac:dyDescent="0.2">
      <c r="A5479" s="70" t="s">
        <v>7023</v>
      </c>
      <c r="B5479" s="70" t="s">
        <v>7022</v>
      </c>
      <c r="C5479" s="70" t="s">
        <v>7023</v>
      </c>
      <c r="D5479" s="71">
        <v>1.4379999999999999</v>
      </c>
      <c r="E5479" s="71">
        <v>21.320754699999998</v>
      </c>
    </row>
    <row r="5480" spans="1:5" x14ac:dyDescent="0.2">
      <c r="A5480" s="70" t="s">
        <v>7023</v>
      </c>
      <c r="B5480" s="70" t="s">
        <v>7022</v>
      </c>
      <c r="C5480" s="70" t="s">
        <v>7023</v>
      </c>
      <c r="D5480" s="71">
        <v>1.4379999999999999</v>
      </c>
      <c r="E5480" s="71">
        <v>16.0377358</v>
      </c>
    </row>
    <row r="5481" spans="1:5" x14ac:dyDescent="0.2">
      <c r="A5481" s="70" t="s">
        <v>7025</v>
      </c>
      <c r="B5481" s="70" t="s">
        <v>7024</v>
      </c>
      <c r="C5481" s="70" t="s">
        <v>7025</v>
      </c>
      <c r="D5481" s="71">
        <v>1.61</v>
      </c>
      <c r="E5481" s="71">
        <v>26.226415100000001</v>
      </c>
    </row>
    <row r="5482" spans="1:5" x14ac:dyDescent="0.2">
      <c r="A5482" s="70" t="s">
        <v>7025</v>
      </c>
      <c r="B5482" s="70" t="s">
        <v>7024</v>
      </c>
      <c r="C5482" s="70" t="s">
        <v>7025</v>
      </c>
      <c r="D5482" s="71">
        <v>1.61</v>
      </c>
      <c r="E5482" s="71">
        <v>17.924528299999999</v>
      </c>
    </row>
    <row r="5483" spans="1:5" x14ac:dyDescent="0.2">
      <c r="A5483" s="70" t="s">
        <v>7027</v>
      </c>
      <c r="B5483" s="70" t="s">
        <v>7026</v>
      </c>
      <c r="C5483" s="70" t="s">
        <v>7027</v>
      </c>
      <c r="D5483" s="71">
        <v>1.5860000000000001</v>
      </c>
      <c r="E5483" s="71">
        <v>65.8415842</v>
      </c>
    </row>
    <row r="5484" spans="1:5" x14ac:dyDescent="0.2">
      <c r="A5484" s="70" t="s">
        <v>7029</v>
      </c>
      <c r="B5484" s="70" t="s">
        <v>7028</v>
      </c>
      <c r="C5484" s="70" t="s">
        <v>7029</v>
      </c>
      <c r="D5484" s="71">
        <v>0.27500000000000002</v>
      </c>
      <c r="E5484" s="71">
        <v>8.1818182000000004</v>
      </c>
    </row>
    <row r="5485" spans="1:5" x14ac:dyDescent="0.2">
      <c r="A5485" s="70" t="s">
        <v>7029</v>
      </c>
      <c r="B5485" s="70" t="s">
        <v>7028</v>
      </c>
      <c r="C5485" s="70" t="s">
        <v>7029</v>
      </c>
      <c r="D5485" s="71">
        <v>0.27500000000000002</v>
      </c>
      <c r="E5485" s="71">
        <v>1.2195122</v>
      </c>
    </row>
    <row r="5486" spans="1:5" x14ac:dyDescent="0.2">
      <c r="A5486" s="70" t="s">
        <v>24923</v>
      </c>
      <c r="B5486" s="70" t="s">
        <v>23917</v>
      </c>
      <c r="C5486" s="70" t="s">
        <v>13887</v>
      </c>
      <c r="D5486" s="71">
        <v>3.7080000000000002</v>
      </c>
      <c r="E5486" s="71">
        <v>71.132075499999999</v>
      </c>
    </row>
    <row r="5487" spans="1:5" x14ac:dyDescent="0.2">
      <c r="A5487" s="70" t="s">
        <v>7033</v>
      </c>
      <c r="B5487" s="70" t="s">
        <v>7032</v>
      </c>
      <c r="C5487" s="70" t="s">
        <v>7033</v>
      </c>
      <c r="D5487" s="71">
        <v>1.512</v>
      </c>
      <c r="E5487" s="71">
        <v>43.181818200000002</v>
      </c>
    </row>
    <row r="5488" spans="1:5" x14ac:dyDescent="0.2">
      <c r="A5488" s="70" t="s">
        <v>7033</v>
      </c>
      <c r="B5488" s="70" t="s">
        <v>7032</v>
      </c>
      <c r="C5488" s="70" t="s">
        <v>7033</v>
      </c>
      <c r="D5488" s="71">
        <v>1.512</v>
      </c>
      <c r="E5488" s="71">
        <v>31.382978699999999</v>
      </c>
    </row>
    <row r="5489" spans="1:5" x14ac:dyDescent="0.2">
      <c r="A5489" s="70" t="s">
        <v>7033</v>
      </c>
      <c r="B5489" s="70" t="s">
        <v>7032</v>
      </c>
      <c r="C5489" s="70" t="s">
        <v>7033</v>
      </c>
      <c r="D5489" s="71">
        <v>1.512</v>
      </c>
      <c r="E5489" s="71">
        <v>31.25</v>
      </c>
    </row>
    <row r="5490" spans="1:5" x14ac:dyDescent="0.2">
      <c r="A5490" s="70" t="s">
        <v>7033</v>
      </c>
      <c r="B5490" s="70" t="s">
        <v>7032</v>
      </c>
      <c r="C5490" s="70" t="s">
        <v>7033</v>
      </c>
      <c r="D5490" s="71">
        <v>1.512</v>
      </c>
      <c r="E5490" s="71">
        <v>23.2075472</v>
      </c>
    </row>
    <row r="5491" spans="1:5" x14ac:dyDescent="0.2">
      <c r="A5491" s="70" t="s">
        <v>7033</v>
      </c>
      <c r="B5491" s="70" t="s">
        <v>7032</v>
      </c>
      <c r="C5491" s="70" t="s">
        <v>7033</v>
      </c>
      <c r="D5491" s="71">
        <v>1.512</v>
      </c>
      <c r="E5491" s="71">
        <v>22.043010800000001</v>
      </c>
    </row>
    <row r="5492" spans="1:5" x14ac:dyDescent="0.2">
      <c r="A5492" s="70" t="s">
        <v>7035</v>
      </c>
      <c r="B5492" s="70" t="s">
        <v>7034</v>
      </c>
      <c r="C5492" s="70" t="s">
        <v>7035</v>
      </c>
      <c r="D5492" s="71">
        <v>0.72599999999999998</v>
      </c>
      <c r="E5492" s="71">
        <v>5.0943395999999996</v>
      </c>
    </row>
    <row r="5493" spans="1:5" x14ac:dyDescent="0.2">
      <c r="A5493" s="70" t="s">
        <v>7037</v>
      </c>
      <c r="B5493" s="70" t="s">
        <v>7036</v>
      </c>
      <c r="C5493" s="70" t="s">
        <v>7037</v>
      </c>
      <c r="D5493" s="71">
        <v>3.472</v>
      </c>
      <c r="E5493" s="71">
        <v>85.638297899999998</v>
      </c>
    </row>
    <row r="5494" spans="1:5" x14ac:dyDescent="0.2">
      <c r="A5494" s="70" t="s">
        <v>7037</v>
      </c>
      <c r="B5494" s="70" t="s">
        <v>7036</v>
      </c>
      <c r="C5494" s="70" t="s">
        <v>7037</v>
      </c>
      <c r="D5494" s="71">
        <v>3.472</v>
      </c>
      <c r="E5494" s="71">
        <v>80.051813499999994</v>
      </c>
    </row>
    <row r="5495" spans="1:5" x14ac:dyDescent="0.2">
      <c r="A5495" s="70" t="s">
        <v>7037</v>
      </c>
      <c r="B5495" s="70" t="s">
        <v>7036</v>
      </c>
      <c r="C5495" s="70" t="s">
        <v>7037</v>
      </c>
      <c r="D5495" s="71">
        <v>3.472</v>
      </c>
      <c r="E5495" s="71">
        <v>68.867924500000001</v>
      </c>
    </row>
    <row r="5496" spans="1:5" x14ac:dyDescent="0.2">
      <c r="A5496" s="70" t="s">
        <v>7037</v>
      </c>
      <c r="B5496" s="70" t="s">
        <v>7036</v>
      </c>
      <c r="C5496" s="70" t="s">
        <v>7037</v>
      </c>
      <c r="D5496" s="71">
        <v>3.472</v>
      </c>
      <c r="E5496" s="71">
        <v>59.433962299999997</v>
      </c>
    </row>
    <row r="5497" spans="1:5" x14ac:dyDescent="0.2">
      <c r="A5497" s="70" t="s">
        <v>7039</v>
      </c>
      <c r="B5497" s="70" t="s">
        <v>7038</v>
      </c>
      <c r="C5497" s="70" t="s">
        <v>7039</v>
      </c>
      <c r="D5497" s="71">
        <v>1.621</v>
      </c>
      <c r="E5497" s="71">
        <v>19.230769200000001</v>
      </c>
    </row>
    <row r="5498" spans="1:5" x14ac:dyDescent="0.2">
      <c r="A5498" s="70" t="s">
        <v>7041</v>
      </c>
      <c r="B5498" s="70" t="s">
        <v>7040</v>
      </c>
      <c r="C5498" s="70" t="s">
        <v>7041</v>
      </c>
      <c r="D5498" s="71">
        <v>1.133</v>
      </c>
      <c r="E5498" s="71">
        <v>9.3495934999999992</v>
      </c>
    </row>
    <row r="5499" spans="1:5" x14ac:dyDescent="0.2">
      <c r="A5499" s="70" t="s">
        <v>24924</v>
      </c>
      <c r="B5499" s="70" t="s">
        <v>7046</v>
      </c>
      <c r="C5499" s="70" t="s">
        <v>24924</v>
      </c>
      <c r="D5499" s="71">
        <v>4.6900000000000004</v>
      </c>
      <c r="E5499" s="71">
        <v>89.378238300000007</v>
      </c>
    </row>
    <row r="5500" spans="1:5" x14ac:dyDescent="0.2">
      <c r="A5500" s="70" t="s">
        <v>24924</v>
      </c>
      <c r="B5500" s="70" t="s">
        <v>7046</v>
      </c>
      <c r="C5500" s="70" t="s">
        <v>24924</v>
      </c>
      <c r="D5500" s="71">
        <v>4.6900000000000004</v>
      </c>
      <c r="E5500" s="71">
        <v>81.320754699999995</v>
      </c>
    </row>
    <row r="5501" spans="1:5" x14ac:dyDescent="0.2">
      <c r="A5501" s="70" t="s">
        <v>7045</v>
      </c>
      <c r="B5501" s="70" t="s">
        <v>7044</v>
      </c>
      <c r="C5501" s="70" t="s">
        <v>7045</v>
      </c>
      <c r="D5501" s="71">
        <v>2.71</v>
      </c>
      <c r="E5501" s="71">
        <v>69.170984500000003</v>
      </c>
    </row>
    <row r="5502" spans="1:5" x14ac:dyDescent="0.2">
      <c r="A5502" s="70" t="s">
        <v>7043</v>
      </c>
      <c r="B5502" s="70" t="s">
        <v>7042</v>
      </c>
      <c r="C5502" s="70" t="s">
        <v>7043</v>
      </c>
      <c r="D5502" s="71">
        <v>8.3819999999999997</v>
      </c>
      <c r="E5502" s="71">
        <v>98.369565199999997</v>
      </c>
    </row>
    <row r="5503" spans="1:5" x14ac:dyDescent="0.2">
      <c r="A5503" s="70" t="s">
        <v>7043</v>
      </c>
      <c r="B5503" s="70" t="s">
        <v>7042</v>
      </c>
      <c r="C5503" s="70" t="s">
        <v>7043</v>
      </c>
      <c r="D5503" s="71">
        <v>8.3819999999999997</v>
      </c>
      <c r="E5503" s="71">
        <v>97.1502591</v>
      </c>
    </row>
    <row r="5504" spans="1:5" x14ac:dyDescent="0.2">
      <c r="A5504" s="70" t="s">
        <v>7043</v>
      </c>
      <c r="B5504" s="70" t="s">
        <v>7042</v>
      </c>
      <c r="C5504" s="70" t="s">
        <v>7043</v>
      </c>
      <c r="D5504" s="71">
        <v>8.3819999999999997</v>
      </c>
      <c r="E5504" s="71">
        <v>96.037735799999993</v>
      </c>
    </row>
    <row r="5505" spans="1:5" x14ac:dyDescent="0.2">
      <c r="A5505" s="70" t="s">
        <v>7050</v>
      </c>
      <c r="B5505" s="70" t="s">
        <v>7049</v>
      </c>
      <c r="C5505" s="70" t="s">
        <v>7050</v>
      </c>
      <c r="D5505" s="71">
        <v>0.59299999999999997</v>
      </c>
      <c r="E5505" s="71">
        <v>65.5</v>
      </c>
    </row>
    <row r="5506" spans="1:5" x14ac:dyDescent="0.2">
      <c r="A5506" s="70" t="s">
        <v>7050</v>
      </c>
      <c r="B5506" s="70" t="s">
        <v>7049</v>
      </c>
      <c r="C5506" s="70" t="s">
        <v>7050</v>
      </c>
      <c r="D5506" s="71">
        <v>0.59299999999999997</v>
      </c>
      <c r="E5506" s="71">
        <v>3.6585366000000001</v>
      </c>
    </row>
    <row r="5507" spans="1:5" x14ac:dyDescent="0.2">
      <c r="A5507" s="70" t="s">
        <v>7052</v>
      </c>
      <c r="B5507" s="70" t="s">
        <v>7051</v>
      </c>
      <c r="C5507" s="70" t="s">
        <v>7052</v>
      </c>
      <c r="D5507" s="71">
        <v>4.1349999999999998</v>
      </c>
      <c r="E5507" s="71">
        <v>81.707317099999997</v>
      </c>
    </row>
    <row r="5508" spans="1:5" x14ac:dyDescent="0.2">
      <c r="A5508" s="70" t="s">
        <v>7054</v>
      </c>
      <c r="B5508" s="70" t="s">
        <v>7053</v>
      </c>
      <c r="C5508" s="70" t="s">
        <v>7054</v>
      </c>
      <c r="D5508" s="71">
        <v>8.4</v>
      </c>
      <c r="E5508" s="71">
        <v>97.1544715</v>
      </c>
    </row>
    <row r="5509" spans="1:5" x14ac:dyDescent="0.2">
      <c r="A5509" s="70" t="s">
        <v>7054</v>
      </c>
      <c r="B5509" s="70" t="s">
        <v>7053</v>
      </c>
      <c r="C5509" s="70" t="s">
        <v>7054</v>
      </c>
      <c r="D5509" s="71">
        <v>8.4</v>
      </c>
      <c r="E5509" s="71">
        <v>96.415094300000007</v>
      </c>
    </row>
    <row r="5510" spans="1:5" x14ac:dyDescent="0.2">
      <c r="A5510" s="70" t="s">
        <v>7058</v>
      </c>
      <c r="B5510" s="70" t="s">
        <v>7057</v>
      </c>
      <c r="C5510" s="70" t="s">
        <v>7058</v>
      </c>
      <c r="D5510" s="71">
        <v>2.5609999999999999</v>
      </c>
      <c r="E5510" s="71">
        <v>53.773584900000003</v>
      </c>
    </row>
    <row r="5511" spans="1:5" x14ac:dyDescent="0.2">
      <c r="A5511" s="70" t="s">
        <v>7060</v>
      </c>
      <c r="B5511" s="70" t="s">
        <v>7059</v>
      </c>
      <c r="C5511" s="70" t="s">
        <v>7060</v>
      </c>
      <c r="D5511" s="71">
        <v>4.9329999999999998</v>
      </c>
      <c r="E5511" s="71">
        <v>80.370370399999999</v>
      </c>
    </row>
    <row r="5512" spans="1:5" x14ac:dyDescent="0.2">
      <c r="A5512" s="70" t="s">
        <v>6993</v>
      </c>
      <c r="B5512" s="70" t="s">
        <v>6992</v>
      </c>
      <c r="C5512" s="70" t="s">
        <v>6993</v>
      </c>
      <c r="D5512" s="71">
        <v>2.9750000000000001</v>
      </c>
      <c r="E5512" s="71">
        <v>62.452830200000001</v>
      </c>
    </row>
    <row r="5513" spans="1:5" x14ac:dyDescent="0.2">
      <c r="A5513" s="70" t="s">
        <v>6993</v>
      </c>
      <c r="B5513" s="70" t="s">
        <v>6992</v>
      </c>
      <c r="C5513" s="70" t="s">
        <v>6993</v>
      </c>
      <c r="D5513" s="72">
        <v>2.9750000000000001</v>
      </c>
      <c r="E5513" s="72">
        <v>50</v>
      </c>
    </row>
    <row r="5514" spans="1:5" x14ac:dyDescent="0.2">
      <c r="A5514" s="70" t="s">
        <v>24925</v>
      </c>
      <c r="B5514" s="70" t="s">
        <v>23918</v>
      </c>
      <c r="C5514" s="70" t="s">
        <v>13887</v>
      </c>
      <c r="D5514" s="12"/>
      <c r="E5514" s="12"/>
    </row>
    <row r="5515" spans="1:5" x14ac:dyDescent="0.2">
      <c r="A5515" s="70" t="s">
        <v>24925</v>
      </c>
      <c r="B5515" s="70" t="s">
        <v>23918</v>
      </c>
      <c r="C5515" s="70" t="s">
        <v>13887</v>
      </c>
      <c r="D5515" s="73"/>
      <c r="E5515" s="73"/>
    </row>
    <row r="5516" spans="1:5" x14ac:dyDescent="0.2">
      <c r="A5516" s="70" t="s">
        <v>7062</v>
      </c>
      <c r="B5516" s="70" t="s">
        <v>7061</v>
      </c>
      <c r="C5516" s="70" t="s">
        <v>7062</v>
      </c>
      <c r="D5516" s="71">
        <v>1.6339999999999999</v>
      </c>
      <c r="E5516" s="71">
        <v>26.6037736</v>
      </c>
    </row>
    <row r="5517" spans="1:5" x14ac:dyDescent="0.2">
      <c r="A5517" s="70" t="s">
        <v>7064</v>
      </c>
      <c r="B5517" s="70" t="s">
        <v>7063</v>
      </c>
      <c r="C5517" s="70" t="s">
        <v>7064</v>
      </c>
      <c r="D5517" s="71">
        <v>4.8070000000000004</v>
      </c>
      <c r="E5517" s="71">
        <v>87.614678900000001</v>
      </c>
    </row>
    <row r="5518" spans="1:5" x14ac:dyDescent="0.2">
      <c r="A5518" s="70" t="s">
        <v>7064</v>
      </c>
      <c r="B5518" s="70" t="s">
        <v>7063</v>
      </c>
      <c r="C5518" s="70" t="s">
        <v>7064</v>
      </c>
      <c r="D5518" s="71">
        <v>4.8070000000000004</v>
      </c>
      <c r="E5518" s="71">
        <v>82.830188699999994</v>
      </c>
    </row>
    <row r="5519" spans="1:5" x14ac:dyDescent="0.2">
      <c r="A5519" s="70" t="s">
        <v>7064</v>
      </c>
      <c r="B5519" s="70" t="s">
        <v>7063</v>
      </c>
      <c r="C5519" s="70" t="s">
        <v>7064</v>
      </c>
      <c r="D5519" s="71">
        <v>4.8070000000000004</v>
      </c>
      <c r="E5519" s="71">
        <v>74.528301900000002</v>
      </c>
    </row>
    <row r="5520" spans="1:5" x14ac:dyDescent="0.2">
      <c r="A5520" s="70" t="s">
        <v>7068</v>
      </c>
      <c r="B5520" s="70" t="s">
        <v>7067</v>
      </c>
      <c r="C5520" s="70" t="s">
        <v>7068</v>
      </c>
      <c r="D5520" s="71">
        <v>1.903</v>
      </c>
      <c r="E5520" s="71">
        <v>36.4150943</v>
      </c>
    </row>
    <row r="5521" spans="1:5" x14ac:dyDescent="0.2">
      <c r="A5521" s="70" t="s">
        <v>7077</v>
      </c>
      <c r="B5521" s="70" t="s">
        <v>7076</v>
      </c>
      <c r="C5521" s="70" t="s">
        <v>7077</v>
      </c>
      <c r="D5521" s="71">
        <v>2.6179999999999999</v>
      </c>
      <c r="E5521" s="71">
        <v>58.943089399999998</v>
      </c>
    </row>
    <row r="5522" spans="1:5" x14ac:dyDescent="0.2">
      <c r="A5522" s="70" t="s">
        <v>7079</v>
      </c>
      <c r="B5522" s="70" t="s">
        <v>7078</v>
      </c>
      <c r="C5522" s="70" t="s">
        <v>7079</v>
      </c>
      <c r="D5522" s="71">
        <v>4.32</v>
      </c>
      <c r="E5522" s="71">
        <v>98.611111100000002</v>
      </c>
    </row>
    <row r="5523" spans="1:5" x14ac:dyDescent="0.2">
      <c r="A5523" s="70" t="s">
        <v>7079</v>
      </c>
      <c r="B5523" s="70" t="s">
        <v>7078</v>
      </c>
      <c r="C5523" s="70" t="s">
        <v>7079</v>
      </c>
      <c r="D5523" s="72">
        <v>4.32</v>
      </c>
      <c r="E5523" s="72">
        <v>83.333333300000007</v>
      </c>
    </row>
    <row r="5524" spans="1:5" x14ac:dyDescent="0.2">
      <c r="A5524" s="70" t="s">
        <v>23919</v>
      </c>
      <c r="B5524" s="70" t="s">
        <v>23920</v>
      </c>
      <c r="C5524" s="70" t="s">
        <v>23919</v>
      </c>
      <c r="D5524" s="12"/>
      <c r="E5524" s="12"/>
    </row>
    <row r="5525" spans="1:5" x14ac:dyDescent="0.2">
      <c r="A5525" s="70" t="s">
        <v>23919</v>
      </c>
      <c r="B5525" s="70" t="s">
        <v>23920</v>
      </c>
      <c r="C5525" s="70" t="s">
        <v>23919</v>
      </c>
      <c r="D5525" s="12"/>
      <c r="E5525" s="12"/>
    </row>
    <row r="5526" spans="1:5" x14ac:dyDescent="0.2">
      <c r="A5526" s="70" t="s">
        <v>23919</v>
      </c>
      <c r="B5526" s="70" t="s">
        <v>23920</v>
      </c>
      <c r="C5526" s="70" t="s">
        <v>23919</v>
      </c>
      <c r="D5526" s="73"/>
      <c r="E5526" s="73"/>
    </row>
    <row r="5527" spans="1:5" x14ac:dyDescent="0.2">
      <c r="A5527" s="70" t="s">
        <v>7081</v>
      </c>
      <c r="B5527" s="70" t="s">
        <v>7080</v>
      </c>
      <c r="C5527" s="70" t="s">
        <v>7081</v>
      </c>
      <c r="D5527" s="71">
        <v>6.7919999999999998</v>
      </c>
      <c r="E5527" s="71">
        <v>92.264150900000004</v>
      </c>
    </row>
    <row r="5528" spans="1:5" x14ac:dyDescent="0.2">
      <c r="A5528" s="70" t="s">
        <v>7083</v>
      </c>
      <c r="B5528" s="70" t="s">
        <v>7082</v>
      </c>
      <c r="C5528" s="70" t="s">
        <v>7083</v>
      </c>
      <c r="D5528" s="71">
        <v>1.9890000000000001</v>
      </c>
      <c r="E5528" s="71">
        <v>46.503496499999997</v>
      </c>
    </row>
    <row r="5529" spans="1:5" x14ac:dyDescent="0.2">
      <c r="A5529" s="70" t="s">
        <v>7083</v>
      </c>
      <c r="B5529" s="70" t="s">
        <v>7082</v>
      </c>
      <c r="C5529" s="70" t="s">
        <v>7083</v>
      </c>
      <c r="D5529" s="71">
        <v>1.9890000000000001</v>
      </c>
      <c r="E5529" s="71">
        <v>39.811320799999997</v>
      </c>
    </row>
    <row r="5530" spans="1:5" x14ac:dyDescent="0.2">
      <c r="A5530" s="70" t="s">
        <v>7083</v>
      </c>
      <c r="B5530" s="70" t="s">
        <v>7082</v>
      </c>
      <c r="C5530" s="70" t="s">
        <v>7083</v>
      </c>
      <c r="D5530" s="71">
        <v>1.9890000000000001</v>
      </c>
      <c r="E5530" s="71">
        <v>27.3584906</v>
      </c>
    </row>
    <row r="5531" spans="1:5" x14ac:dyDescent="0.2">
      <c r="A5531" s="70" t="s">
        <v>7083</v>
      </c>
      <c r="B5531" s="70" t="s">
        <v>7082</v>
      </c>
      <c r="C5531" s="70" t="s">
        <v>7083</v>
      </c>
      <c r="D5531" s="71">
        <v>1.9890000000000001</v>
      </c>
      <c r="E5531" s="71">
        <v>25.609756099999998</v>
      </c>
    </row>
    <row r="5532" spans="1:5" x14ac:dyDescent="0.2">
      <c r="A5532" s="70" t="s">
        <v>7087</v>
      </c>
      <c r="B5532" s="70" t="s">
        <v>7086</v>
      </c>
      <c r="C5532" s="70" t="s">
        <v>7087</v>
      </c>
      <c r="D5532" s="71">
        <v>5.7149999999999999</v>
      </c>
      <c r="E5532" s="71">
        <v>92.487046599999999</v>
      </c>
    </row>
    <row r="5533" spans="1:5" x14ac:dyDescent="0.2">
      <c r="A5533" s="70" t="s">
        <v>7087</v>
      </c>
      <c r="B5533" s="70" t="s">
        <v>7086</v>
      </c>
      <c r="C5533" s="70" t="s">
        <v>7087</v>
      </c>
      <c r="D5533" s="71">
        <v>5.7149999999999999</v>
      </c>
      <c r="E5533" s="71">
        <v>88.490566000000001</v>
      </c>
    </row>
    <row r="5534" spans="1:5" x14ac:dyDescent="0.2">
      <c r="A5534" s="70" t="s">
        <v>7089</v>
      </c>
      <c r="B5534" s="70" t="s">
        <v>7088</v>
      </c>
      <c r="C5534" s="70" t="s">
        <v>7089</v>
      </c>
      <c r="D5534" s="71">
        <v>6.0960000000000001</v>
      </c>
      <c r="E5534" s="71">
        <v>94.086021500000001</v>
      </c>
    </row>
    <row r="5535" spans="1:5" x14ac:dyDescent="0.2">
      <c r="A5535" s="70" t="s">
        <v>7089</v>
      </c>
      <c r="B5535" s="70" t="s">
        <v>7088</v>
      </c>
      <c r="C5535" s="70" t="s">
        <v>7089</v>
      </c>
      <c r="D5535" s="71">
        <v>6.0960000000000001</v>
      </c>
      <c r="E5535" s="71">
        <v>90</v>
      </c>
    </row>
    <row r="5536" spans="1:5" x14ac:dyDescent="0.2">
      <c r="A5536" s="70" t="s">
        <v>7093</v>
      </c>
      <c r="B5536" s="70" t="s">
        <v>7092</v>
      </c>
      <c r="C5536" s="70" t="s">
        <v>7093</v>
      </c>
      <c r="D5536" s="71">
        <v>4.1760000000000002</v>
      </c>
      <c r="E5536" s="71">
        <v>76.415094300000007</v>
      </c>
    </row>
    <row r="5537" spans="1:5" x14ac:dyDescent="0.2">
      <c r="A5537" s="70" t="s">
        <v>7096</v>
      </c>
      <c r="B5537" s="70" t="s">
        <v>7095</v>
      </c>
      <c r="C5537" s="70" t="s">
        <v>7096</v>
      </c>
      <c r="D5537" s="71">
        <v>4.7670000000000003</v>
      </c>
      <c r="E5537" s="71">
        <v>82.075471699999994</v>
      </c>
    </row>
    <row r="5538" spans="1:5" x14ac:dyDescent="0.2">
      <c r="A5538" s="70" t="s">
        <v>7102</v>
      </c>
      <c r="B5538" s="70" t="s">
        <v>7101</v>
      </c>
      <c r="C5538" s="70" t="s">
        <v>7102</v>
      </c>
      <c r="D5538" s="71">
        <v>7.8639999999999999</v>
      </c>
      <c r="E5538" s="71">
        <v>94.528301900000002</v>
      </c>
    </row>
    <row r="5539" spans="1:5" x14ac:dyDescent="0.2">
      <c r="A5539" s="70" t="s">
        <v>7102</v>
      </c>
      <c r="B5539" s="70" t="s">
        <v>7101</v>
      </c>
      <c r="C5539" s="70" t="s">
        <v>7102</v>
      </c>
      <c r="D5539" s="71">
        <v>7.8639999999999999</v>
      </c>
      <c r="E5539" s="71">
        <v>89.6226415</v>
      </c>
    </row>
    <row r="5540" spans="1:5" x14ac:dyDescent="0.2">
      <c r="A5540" s="70" t="s">
        <v>7100</v>
      </c>
      <c r="B5540" s="70" t="s">
        <v>7099</v>
      </c>
      <c r="C5540" s="70" t="s">
        <v>7100</v>
      </c>
      <c r="D5540" s="71">
        <v>7.6779999999999999</v>
      </c>
      <c r="E5540" s="71">
        <v>93.773584900000003</v>
      </c>
    </row>
    <row r="5541" spans="1:5" x14ac:dyDescent="0.2">
      <c r="A5541" s="70" t="s">
        <v>7100</v>
      </c>
      <c r="B5541" s="70" t="s">
        <v>7099</v>
      </c>
      <c r="C5541" s="70" t="s">
        <v>7100</v>
      </c>
      <c r="D5541" s="71">
        <v>7.6779999999999999</v>
      </c>
      <c r="E5541" s="71">
        <v>87.735849099999996</v>
      </c>
    </row>
    <row r="5542" spans="1:5" x14ac:dyDescent="0.2">
      <c r="A5542" s="70" t="s">
        <v>7098</v>
      </c>
      <c r="B5542" s="70" t="s">
        <v>7097</v>
      </c>
      <c r="C5542" s="70" t="s">
        <v>7098</v>
      </c>
      <c r="D5542" s="71">
        <v>3.056</v>
      </c>
      <c r="E5542" s="71">
        <v>62.830188700000001</v>
      </c>
    </row>
    <row r="5543" spans="1:5" x14ac:dyDescent="0.2">
      <c r="A5543" s="70" t="s">
        <v>7104</v>
      </c>
      <c r="B5543" s="70" t="s">
        <v>7103</v>
      </c>
      <c r="C5543" s="70" t="s">
        <v>7104</v>
      </c>
      <c r="D5543" s="71">
        <v>7.6829999999999998</v>
      </c>
      <c r="E5543" s="71">
        <v>94.150943400000003</v>
      </c>
    </row>
    <row r="5544" spans="1:5" x14ac:dyDescent="0.2">
      <c r="A5544" s="70" t="s">
        <v>7104</v>
      </c>
      <c r="B5544" s="70" t="s">
        <v>7103</v>
      </c>
      <c r="C5544" s="70" t="s">
        <v>7104</v>
      </c>
      <c r="D5544" s="71">
        <v>7.6829999999999998</v>
      </c>
      <c r="E5544" s="71">
        <v>86.723163799999995</v>
      </c>
    </row>
    <row r="5545" spans="1:5" x14ac:dyDescent="0.2">
      <c r="A5545" s="70" t="s">
        <v>7104</v>
      </c>
      <c r="B5545" s="70" t="s">
        <v>7103</v>
      </c>
      <c r="C5545" s="70" t="s">
        <v>7104</v>
      </c>
      <c r="D5545" s="71">
        <v>7.6829999999999998</v>
      </c>
      <c r="E5545" s="71">
        <v>80.097087400000007</v>
      </c>
    </row>
    <row r="5546" spans="1:5" x14ac:dyDescent="0.2">
      <c r="A5546" s="70" t="s">
        <v>7106</v>
      </c>
      <c r="B5546" s="70" t="s">
        <v>7105</v>
      </c>
      <c r="C5546" s="70" t="s">
        <v>7106</v>
      </c>
      <c r="D5546" s="71">
        <v>3.238</v>
      </c>
      <c r="E5546" s="71">
        <v>71.511627899999993</v>
      </c>
    </row>
    <row r="5547" spans="1:5" x14ac:dyDescent="0.2">
      <c r="A5547" s="70" t="s">
        <v>7106</v>
      </c>
      <c r="B5547" s="70" t="s">
        <v>7105</v>
      </c>
      <c r="C5547" s="70" t="s">
        <v>7106</v>
      </c>
      <c r="D5547" s="71">
        <v>3.238</v>
      </c>
      <c r="E5547" s="71">
        <v>65.094339599999998</v>
      </c>
    </row>
    <row r="5548" spans="1:5" x14ac:dyDescent="0.2">
      <c r="A5548" s="70" t="s">
        <v>7108</v>
      </c>
      <c r="B5548" s="70" t="s">
        <v>7107</v>
      </c>
      <c r="C5548" s="70" t="s">
        <v>7108</v>
      </c>
      <c r="D5548" s="71">
        <v>3.4489999999999998</v>
      </c>
      <c r="E5548" s="71">
        <v>83.510638299999997</v>
      </c>
    </row>
    <row r="5549" spans="1:5" x14ac:dyDescent="0.2">
      <c r="A5549" s="70" t="s">
        <v>7108</v>
      </c>
      <c r="B5549" s="70" t="s">
        <v>7107</v>
      </c>
      <c r="C5549" s="70" t="s">
        <v>7108</v>
      </c>
      <c r="D5549" s="71">
        <v>3.4489999999999998</v>
      </c>
      <c r="E5549" s="71">
        <v>68.490566000000001</v>
      </c>
    </row>
    <row r="5550" spans="1:5" x14ac:dyDescent="0.2">
      <c r="A5550" s="70" t="s">
        <v>7108</v>
      </c>
      <c r="B5550" s="70" t="s">
        <v>7107</v>
      </c>
      <c r="C5550" s="70" t="s">
        <v>7108</v>
      </c>
      <c r="D5550" s="71">
        <v>3.4489999999999998</v>
      </c>
      <c r="E5550" s="71">
        <v>55.660377400000002</v>
      </c>
    </row>
    <row r="5551" spans="1:5" x14ac:dyDescent="0.2">
      <c r="A5551" s="70" t="s">
        <v>23921</v>
      </c>
      <c r="B5551" s="70" t="s">
        <v>7094</v>
      </c>
      <c r="C5551" s="70" t="s">
        <v>23921</v>
      </c>
      <c r="D5551" s="71">
        <v>5.3940000000000001</v>
      </c>
      <c r="E5551" s="71">
        <v>85.849056599999997</v>
      </c>
    </row>
    <row r="5552" spans="1:5" x14ac:dyDescent="0.2">
      <c r="A5552" s="70" t="s">
        <v>7110</v>
      </c>
      <c r="B5552" s="70" t="s">
        <v>7109</v>
      </c>
      <c r="C5552" s="70" t="s">
        <v>7110</v>
      </c>
      <c r="D5552" s="71">
        <v>2.2130000000000001</v>
      </c>
      <c r="E5552" s="71">
        <v>46.226415099999997</v>
      </c>
    </row>
    <row r="5553" spans="1:5" x14ac:dyDescent="0.2">
      <c r="A5553" s="70" t="s">
        <v>23922</v>
      </c>
      <c r="B5553" s="70" t="s">
        <v>23923</v>
      </c>
      <c r="C5553" s="70" t="s">
        <v>23922</v>
      </c>
      <c r="D5553" s="71">
        <v>3.3559999999999999</v>
      </c>
      <c r="E5553" s="71">
        <v>66.981132099999996</v>
      </c>
    </row>
    <row r="5554" spans="1:5" x14ac:dyDescent="0.2">
      <c r="A5554" s="70" t="s">
        <v>23922</v>
      </c>
      <c r="B5554" s="70" t="s">
        <v>23923</v>
      </c>
      <c r="C5554" s="70" t="s">
        <v>23922</v>
      </c>
      <c r="D5554" s="71">
        <v>3.3559999999999999</v>
      </c>
      <c r="E5554" s="71">
        <v>66.346153799999996</v>
      </c>
    </row>
    <row r="5555" spans="1:5" x14ac:dyDescent="0.2">
      <c r="A5555" s="70" t="s">
        <v>23922</v>
      </c>
      <c r="B5555" s="70" t="s">
        <v>23923</v>
      </c>
      <c r="C5555" s="70" t="s">
        <v>23922</v>
      </c>
      <c r="D5555" s="71">
        <v>3.3559999999999999</v>
      </c>
      <c r="E5555" s="71">
        <v>53.773584900000003</v>
      </c>
    </row>
    <row r="5556" spans="1:5" x14ac:dyDescent="0.2">
      <c r="A5556" s="70" t="s">
        <v>7112</v>
      </c>
      <c r="B5556" s="70" t="s">
        <v>7111</v>
      </c>
      <c r="C5556" s="70" t="s">
        <v>7112</v>
      </c>
      <c r="D5556" s="71">
        <v>3.1179999999999999</v>
      </c>
      <c r="E5556" s="71">
        <v>78.191489399999995</v>
      </c>
    </row>
    <row r="5557" spans="1:5" x14ac:dyDescent="0.2">
      <c r="A5557" s="70" t="s">
        <v>7112</v>
      </c>
      <c r="B5557" s="70" t="s">
        <v>7111</v>
      </c>
      <c r="C5557" s="70" t="s">
        <v>7112</v>
      </c>
      <c r="D5557" s="71">
        <v>3.1179999999999999</v>
      </c>
      <c r="E5557" s="71">
        <v>63.5849057</v>
      </c>
    </row>
    <row r="5558" spans="1:5" x14ac:dyDescent="0.2">
      <c r="A5558" s="70" t="s">
        <v>7112</v>
      </c>
      <c r="B5558" s="70" t="s">
        <v>7111</v>
      </c>
      <c r="C5558" s="70" t="s">
        <v>7112</v>
      </c>
      <c r="D5558" s="71">
        <v>3.1179999999999999</v>
      </c>
      <c r="E5558" s="71">
        <v>58.152173900000001</v>
      </c>
    </row>
    <row r="5559" spans="1:5" x14ac:dyDescent="0.2">
      <c r="A5559" s="70" t="s">
        <v>7114</v>
      </c>
      <c r="B5559" s="70" t="s">
        <v>7113</v>
      </c>
      <c r="C5559" s="70" t="s">
        <v>7114</v>
      </c>
      <c r="D5559" s="71">
        <v>3.1520000000000001</v>
      </c>
      <c r="E5559" s="71">
        <v>64.339622599999998</v>
      </c>
    </row>
    <row r="5560" spans="1:5" x14ac:dyDescent="0.2">
      <c r="A5560" s="70" t="s">
        <v>7114</v>
      </c>
      <c r="B5560" s="70" t="s">
        <v>7113</v>
      </c>
      <c r="C5560" s="70" t="s">
        <v>7114</v>
      </c>
      <c r="D5560" s="71">
        <v>3.1520000000000001</v>
      </c>
      <c r="E5560" s="71">
        <v>61.413043500000001</v>
      </c>
    </row>
    <row r="5561" spans="1:5" x14ac:dyDescent="0.2">
      <c r="A5561" s="70" t="s">
        <v>7116</v>
      </c>
      <c r="B5561" s="70" t="s">
        <v>7115</v>
      </c>
      <c r="C5561" s="70" t="s">
        <v>7116</v>
      </c>
      <c r="D5561" s="71">
        <v>3.2919999999999998</v>
      </c>
      <c r="E5561" s="71">
        <v>67.934782600000005</v>
      </c>
    </row>
    <row r="5562" spans="1:5" x14ac:dyDescent="0.2">
      <c r="A5562" s="70" t="s">
        <v>7116</v>
      </c>
      <c r="B5562" s="70" t="s">
        <v>7115</v>
      </c>
      <c r="C5562" s="70" t="s">
        <v>7116</v>
      </c>
      <c r="D5562" s="71">
        <v>3.2919999999999998</v>
      </c>
      <c r="E5562" s="71">
        <v>66.226415099999997</v>
      </c>
    </row>
    <row r="5563" spans="1:5" x14ac:dyDescent="0.2">
      <c r="A5563" s="70" t="s">
        <v>7116</v>
      </c>
      <c r="B5563" s="70" t="s">
        <v>7115</v>
      </c>
      <c r="C5563" s="70" t="s">
        <v>7116</v>
      </c>
      <c r="D5563" s="71">
        <v>3.2919999999999998</v>
      </c>
      <c r="E5563" s="71">
        <v>65.740740700000003</v>
      </c>
    </row>
    <row r="5564" spans="1:5" x14ac:dyDescent="0.2">
      <c r="A5564" s="70" t="s">
        <v>7120</v>
      </c>
      <c r="B5564" s="70" t="s">
        <v>7119</v>
      </c>
      <c r="C5564" s="70" t="s">
        <v>7120</v>
      </c>
      <c r="D5564" s="71">
        <v>2.1579999999999999</v>
      </c>
      <c r="E5564" s="71">
        <v>84.545454500000005</v>
      </c>
    </row>
    <row r="5565" spans="1:5" x14ac:dyDescent="0.2">
      <c r="A5565" s="70" t="s">
        <v>7120</v>
      </c>
      <c r="B5565" s="70" t="s">
        <v>7119</v>
      </c>
      <c r="C5565" s="70" t="s">
        <v>7120</v>
      </c>
      <c r="D5565" s="71">
        <v>2.1579999999999999</v>
      </c>
      <c r="E5565" s="71">
        <v>43.495935000000003</v>
      </c>
    </row>
    <row r="5566" spans="1:5" x14ac:dyDescent="0.2">
      <c r="A5566" s="70" t="s">
        <v>7124</v>
      </c>
      <c r="B5566" s="70" t="s">
        <v>7123</v>
      </c>
      <c r="C5566" s="70" t="s">
        <v>7124</v>
      </c>
      <c r="D5566" s="71">
        <v>1.0389999999999999</v>
      </c>
      <c r="E5566" s="71">
        <v>47.177419399999998</v>
      </c>
    </row>
    <row r="5567" spans="1:5" x14ac:dyDescent="0.2">
      <c r="A5567" s="70" t="s">
        <v>7124</v>
      </c>
      <c r="B5567" s="70" t="s">
        <v>7123</v>
      </c>
      <c r="C5567" s="70" t="s">
        <v>7124</v>
      </c>
      <c r="D5567" s="71">
        <v>1.0389999999999999</v>
      </c>
      <c r="E5567" s="71">
        <v>28.773584899999999</v>
      </c>
    </row>
    <row r="5568" spans="1:5" x14ac:dyDescent="0.2">
      <c r="A5568" s="70" t="s">
        <v>7124</v>
      </c>
      <c r="B5568" s="70" t="s">
        <v>7123</v>
      </c>
      <c r="C5568" s="70" t="s">
        <v>7124</v>
      </c>
      <c r="D5568" s="71">
        <v>1.0389999999999999</v>
      </c>
      <c r="E5568" s="71">
        <v>11.132075499999999</v>
      </c>
    </row>
    <row r="5569" spans="1:5" x14ac:dyDescent="0.2">
      <c r="A5569" s="70" t="s">
        <v>7126</v>
      </c>
      <c r="B5569" s="70" t="s">
        <v>7125</v>
      </c>
      <c r="C5569" s="70" t="s">
        <v>7126</v>
      </c>
      <c r="D5569" s="71">
        <v>3.448</v>
      </c>
      <c r="E5569" s="71">
        <v>68.910256399999994</v>
      </c>
    </row>
    <row r="5570" spans="1:5" x14ac:dyDescent="0.2">
      <c r="A5570" s="70" t="s">
        <v>7128</v>
      </c>
      <c r="B5570" s="70" t="s">
        <v>7127</v>
      </c>
      <c r="C5570" s="70" t="s">
        <v>7128</v>
      </c>
      <c r="D5570" s="71">
        <v>0.34399999999999997</v>
      </c>
      <c r="E5570" s="71">
        <v>3.1954886999999998</v>
      </c>
    </row>
    <row r="5571" spans="1:5" x14ac:dyDescent="0.2">
      <c r="A5571" s="70" t="s">
        <v>7130</v>
      </c>
      <c r="B5571" s="70" t="s">
        <v>7129</v>
      </c>
      <c r="C5571" s="70" t="s">
        <v>7130</v>
      </c>
      <c r="D5571" s="71">
        <v>2.976</v>
      </c>
      <c r="E5571" s="71">
        <v>54.301075300000001</v>
      </c>
    </row>
    <row r="5572" spans="1:5" x14ac:dyDescent="0.2">
      <c r="A5572" s="70" t="s">
        <v>7136</v>
      </c>
      <c r="B5572" s="70" t="s">
        <v>7135</v>
      </c>
      <c r="C5572" s="70" t="s">
        <v>7136</v>
      </c>
      <c r="D5572" s="71">
        <v>1.071</v>
      </c>
      <c r="E5572" s="71">
        <v>14.248704699999999</v>
      </c>
    </row>
    <row r="5573" spans="1:5" x14ac:dyDescent="0.2">
      <c r="A5573" s="70" t="s">
        <v>7140</v>
      </c>
      <c r="B5573" s="70" t="s">
        <v>7139</v>
      </c>
      <c r="C5573" s="70" t="s">
        <v>7140</v>
      </c>
      <c r="D5573" s="71">
        <v>8.16</v>
      </c>
      <c r="E5573" s="71">
        <v>96.632124399999995</v>
      </c>
    </row>
    <row r="5574" spans="1:5" x14ac:dyDescent="0.2">
      <c r="A5574" s="70" t="s">
        <v>7134</v>
      </c>
      <c r="B5574" s="70" t="s">
        <v>7133</v>
      </c>
      <c r="C5574" s="70" t="s">
        <v>7134</v>
      </c>
      <c r="D5574" s="71">
        <v>0.379</v>
      </c>
      <c r="E5574" s="71">
        <v>4.0740740999999998</v>
      </c>
    </row>
    <row r="5575" spans="1:5" x14ac:dyDescent="0.2">
      <c r="A5575" s="70" t="s">
        <v>7142</v>
      </c>
      <c r="B5575" s="70" t="s">
        <v>7141</v>
      </c>
      <c r="C5575" s="70" t="s">
        <v>7142</v>
      </c>
      <c r="D5575" s="71">
        <v>5.0709999999999997</v>
      </c>
      <c r="E5575" s="71">
        <v>91.968911899999995</v>
      </c>
    </row>
    <row r="5576" spans="1:5" x14ac:dyDescent="0.2">
      <c r="A5576" s="70" t="s">
        <v>7132</v>
      </c>
      <c r="B5576" s="70" t="s">
        <v>7131</v>
      </c>
      <c r="C5576" s="70" t="s">
        <v>7132</v>
      </c>
      <c r="D5576" s="71">
        <v>2.1520000000000001</v>
      </c>
      <c r="E5576" s="71">
        <v>52.590673600000002</v>
      </c>
    </row>
    <row r="5577" spans="1:5" x14ac:dyDescent="0.2">
      <c r="A5577" s="70" t="s">
        <v>7132</v>
      </c>
      <c r="B5577" s="70" t="s">
        <v>7131</v>
      </c>
      <c r="C5577" s="70" t="s">
        <v>7132</v>
      </c>
      <c r="D5577" s="71">
        <v>2.1520000000000001</v>
      </c>
      <c r="E5577" s="71">
        <v>29.569892500000002</v>
      </c>
    </row>
    <row r="5578" spans="1:5" x14ac:dyDescent="0.2">
      <c r="A5578" s="70" t="s">
        <v>7138</v>
      </c>
      <c r="B5578" s="70" t="s">
        <v>7137</v>
      </c>
      <c r="C5578" s="70" t="s">
        <v>7138</v>
      </c>
      <c r="D5578" s="71">
        <v>5.8760000000000003</v>
      </c>
      <c r="E5578" s="71">
        <v>90</v>
      </c>
    </row>
    <row r="5579" spans="1:5" x14ac:dyDescent="0.2">
      <c r="A5579" s="70" t="s">
        <v>7145</v>
      </c>
      <c r="B5579" s="70" t="s">
        <v>7144</v>
      </c>
      <c r="C5579" s="70" t="s">
        <v>7145</v>
      </c>
      <c r="D5579" s="71">
        <v>4.2510000000000003</v>
      </c>
      <c r="E5579" s="71">
        <v>77.683615799999998</v>
      </c>
    </row>
    <row r="5580" spans="1:5" x14ac:dyDescent="0.2">
      <c r="A5580" s="70" t="s">
        <v>7145</v>
      </c>
      <c r="B5580" s="70" t="s">
        <v>7144</v>
      </c>
      <c r="C5580" s="70" t="s">
        <v>7145</v>
      </c>
      <c r="D5580" s="71">
        <v>4.2510000000000003</v>
      </c>
      <c r="E5580" s="71">
        <v>71.212121199999999</v>
      </c>
    </row>
    <row r="5581" spans="1:5" x14ac:dyDescent="0.2">
      <c r="A5581" s="70" t="s">
        <v>24926</v>
      </c>
      <c r="B5581" s="70" t="s">
        <v>7143</v>
      </c>
      <c r="C5581" s="70" t="s">
        <v>24926</v>
      </c>
      <c r="D5581" s="71">
        <v>4.2370000000000001</v>
      </c>
      <c r="E5581" s="71">
        <v>77.118644099999997</v>
      </c>
    </row>
    <row r="5582" spans="1:5" x14ac:dyDescent="0.2">
      <c r="A5582" s="70" t="s">
        <v>7147</v>
      </c>
      <c r="B5582" s="70" t="s">
        <v>7146</v>
      </c>
      <c r="C5582" s="70" t="s">
        <v>7147</v>
      </c>
      <c r="D5582" s="71">
        <v>4.1120000000000001</v>
      </c>
      <c r="E5582" s="71">
        <v>74.858757100000005</v>
      </c>
    </row>
    <row r="5583" spans="1:5" x14ac:dyDescent="0.2">
      <c r="A5583" s="70" t="s">
        <v>7149</v>
      </c>
      <c r="B5583" s="70" t="s">
        <v>7148</v>
      </c>
      <c r="C5583" s="70" t="s">
        <v>7149</v>
      </c>
      <c r="D5583" s="71">
        <v>6.04</v>
      </c>
      <c r="E5583" s="71">
        <v>90.441176499999997</v>
      </c>
    </row>
    <row r="5584" spans="1:5" x14ac:dyDescent="0.2">
      <c r="A5584" s="70" t="s">
        <v>7151</v>
      </c>
      <c r="B5584" s="70" t="s">
        <v>7150</v>
      </c>
      <c r="C5584" s="70" t="s">
        <v>7151</v>
      </c>
      <c r="D5584" s="71">
        <v>2.508</v>
      </c>
      <c r="E5584" s="71">
        <v>54.807692299999999</v>
      </c>
    </row>
    <row r="5585" spans="1:5" x14ac:dyDescent="0.2">
      <c r="A5585" s="70" t="s">
        <v>7151</v>
      </c>
      <c r="B5585" s="70" t="s">
        <v>7150</v>
      </c>
      <c r="C5585" s="70" t="s">
        <v>7151</v>
      </c>
      <c r="D5585" s="71">
        <v>2.508</v>
      </c>
      <c r="E5585" s="71">
        <v>50.645161299999998</v>
      </c>
    </row>
    <row r="5586" spans="1:5" x14ac:dyDescent="0.2">
      <c r="A5586" s="70" t="s">
        <v>7151</v>
      </c>
      <c r="B5586" s="70" t="s">
        <v>7150</v>
      </c>
      <c r="C5586" s="70" t="s">
        <v>7151</v>
      </c>
      <c r="D5586" s="71">
        <v>2.508</v>
      </c>
      <c r="E5586" s="71">
        <v>47.303921600000002</v>
      </c>
    </row>
    <row r="5587" spans="1:5" x14ac:dyDescent="0.2">
      <c r="A5587" s="70" t="s">
        <v>7153</v>
      </c>
      <c r="B5587" s="70" t="s">
        <v>7152</v>
      </c>
      <c r="C5587" s="70" t="s">
        <v>7153</v>
      </c>
      <c r="D5587" s="71">
        <v>3.3450000000000002</v>
      </c>
      <c r="E5587" s="71">
        <v>68.382352900000001</v>
      </c>
    </row>
    <row r="5588" spans="1:5" x14ac:dyDescent="0.2">
      <c r="A5588" s="70" t="s">
        <v>7155</v>
      </c>
      <c r="B5588" s="70" t="s">
        <v>7154</v>
      </c>
      <c r="C5588" s="70" t="s">
        <v>7155</v>
      </c>
      <c r="D5588" s="71">
        <v>2.2080000000000002</v>
      </c>
      <c r="E5588" s="71">
        <v>37.5</v>
      </c>
    </row>
    <row r="5589" spans="1:5" x14ac:dyDescent="0.2">
      <c r="A5589" s="70" t="s">
        <v>7157</v>
      </c>
      <c r="B5589" s="70" t="s">
        <v>7156</v>
      </c>
      <c r="C5589" s="70" t="s">
        <v>7157</v>
      </c>
      <c r="D5589" s="71">
        <v>1.276</v>
      </c>
      <c r="E5589" s="71">
        <v>11.519607799999999</v>
      </c>
    </row>
    <row r="5590" spans="1:5" x14ac:dyDescent="0.2">
      <c r="A5590" s="70" t="s">
        <v>7159</v>
      </c>
      <c r="B5590" s="70" t="s">
        <v>7158</v>
      </c>
      <c r="C5590" s="70" t="s">
        <v>7159</v>
      </c>
      <c r="D5590" s="71">
        <v>1.393</v>
      </c>
      <c r="E5590" s="71">
        <v>23.25</v>
      </c>
    </row>
    <row r="5591" spans="1:5" x14ac:dyDescent="0.2">
      <c r="A5591" s="70" t="s">
        <v>24927</v>
      </c>
      <c r="B5591" s="70" t="s">
        <v>7160</v>
      </c>
      <c r="C5591" s="70" t="s">
        <v>24927</v>
      </c>
      <c r="D5591" s="71">
        <v>2.8730000000000002</v>
      </c>
      <c r="E5591" s="71">
        <v>85.294117600000007</v>
      </c>
    </row>
    <row r="5592" spans="1:5" x14ac:dyDescent="0.2">
      <c r="A5592" s="70" t="s">
        <v>24927</v>
      </c>
      <c r="B5592" s="70" t="s">
        <v>7160</v>
      </c>
      <c r="C5592" s="70" t="s">
        <v>24927</v>
      </c>
      <c r="D5592" s="71">
        <v>2.8730000000000002</v>
      </c>
      <c r="E5592" s="71">
        <v>82.547169800000006</v>
      </c>
    </row>
    <row r="5593" spans="1:5" x14ac:dyDescent="0.2">
      <c r="A5593" s="70" t="s">
        <v>23924</v>
      </c>
      <c r="B5593" s="70" t="s">
        <v>7161</v>
      </c>
      <c r="C5593" s="70" t="s">
        <v>23924</v>
      </c>
      <c r="D5593" s="71">
        <v>3</v>
      </c>
      <c r="E5593" s="71">
        <v>72.680412399999994</v>
      </c>
    </row>
    <row r="5594" spans="1:5" x14ac:dyDescent="0.2">
      <c r="A5594" s="70" t="s">
        <v>23924</v>
      </c>
      <c r="B5594" s="70" t="s">
        <v>7161</v>
      </c>
      <c r="C5594" s="70" t="s">
        <v>23924</v>
      </c>
      <c r="D5594" s="71">
        <v>3</v>
      </c>
      <c r="E5594" s="71">
        <v>71.621621599999997</v>
      </c>
    </row>
    <row r="5595" spans="1:5" x14ac:dyDescent="0.2">
      <c r="A5595" s="70" t="s">
        <v>23924</v>
      </c>
      <c r="B5595" s="70" t="s">
        <v>7161</v>
      </c>
      <c r="C5595" s="70" t="s">
        <v>23924</v>
      </c>
      <c r="D5595" s="71">
        <v>3</v>
      </c>
      <c r="E5595" s="71">
        <v>61.764705900000003</v>
      </c>
    </row>
    <row r="5596" spans="1:5" x14ac:dyDescent="0.2">
      <c r="A5596" s="70" t="s">
        <v>7163</v>
      </c>
      <c r="B5596" s="70" t="s">
        <v>7162</v>
      </c>
      <c r="C5596" s="70" t="s">
        <v>7163</v>
      </c>
      <c r="D5596" s="71">
        <v>1.958</v>
      </c>
      <c r="E5596" s="71">
        <v>51.176470600000002</v>
      </c>
    </row>
    <row r="5597" spans="1:5" x14ac:dyDescent="0.2">
      <c r="A5597" s="70" t="s">
        <v>23925</v>
      </c>
      <c r="B5597" s="70" t="s">
        <v>7164</v>
      </c>
      <c r="C5597" s="70" t="s">
        <v>23925</v>
      </c>
      <c r="D5597" s="71">
        <v>4.9009999999999998</v>
      </c>
      <c r="E5597" s="71">
        <v>80.797101400000003</v>
      </c>
    </row>
    <row r="5598" spans="1:5" x14ac:dyDescent="0.2">
      <c r="A5598" s="70" t="s">
        <v>7168</v>
      </c>
      <c r="B5598" s="70" t="s">
        <v>7167</v>
      </c>
      <c r="C5598" s="70" t="s">
        <v>7168</v>
      </c>
      <c r="D5598" s="71">
        <v>0.71699999999999997</v>
      </c>
      <c r="E5598" s="71">
        <v>34.154929600000003</v>
      </c>
    </row>
    <row r="5599" spans="1:5" x14ac:dyDescent="0.2">
      <c r="A5599" s="70" t="s">
        <v>7170</v>
      </c>
      <c r="B5599" s="70" t="s">
        <v>7169</v>
      </c>
      <c r="C5599" s="70" t="s">
        <v>7170</v>
      </c>
      <c r="D5599" s="71">
        <v>2.4769999999999999</v>
      </c>
      <c r="E5599" s="71">
        <v>94.014084499999996</v>
      </c>
    </row>
    <row r="5600" spans="1:5" x14ac:dyDescent="0.2">
      <c r="A5600" s="70" t="s">
        <v>7172</v>
      </c>
      <c r="B5600" s="70" t="s">
        <v>7171</v>
      </c>
      <c r="C5600" s="70" t="s">
        <v>7172</v>
      </c>
      <c r="D5600" s="71">
        <v>0.73699999999999999</v>
      </c>
      <c r="E5600" s="71">
        <v>11.309523799999999</v>
      </c>
    </row>
    <row r="5601" spans="1:5" x14ac:dyDescent="0.2">
      <c r="A5601" s="70" t="s">
        <v>7172</v>
      </c>
      <c r="B5601" s="70" t="s">
        <v>7171</v>
      </c>
      <c r="C5601" s="70" t="s">
        <v>7172</v>
      </c>
      <c r="D5601" s="71">
        <v>0.73699999999999999</v>
      </c>
      <c r="E5601" s="71">
        <v>7.25</v>
      </c>
    </row>
    <row r="5602" spans="1:5" x14ac:dyDescent="0.2">
      <c r="A5602" s="70" t="s">
        <v>7172</v>
      </c>
      <c r="B5602" s="70" t="s">
        <v>7171</v>
      </c>
      <c r="C5602" s="70" t="s">
        <v>7172</v>
      </c>
      <c r="D5602" s="71">
        <v>0.73699999999999999</v>
      </c>
      <c r="E5602" s="71">
        <v>3</v>
      </c>
    </row>
    <row r="5603" spans="1:5" x14ac:dyDescent="0.2">
      <c r="A5603" s="70" t="s">
        <v>7174</v>
      </c>
      <c r="B5603" s="70" t="s">
        <v>7173</v>
      </c>
      <c r="C5603" s="70" t="s">
        <v>7174</v>
      </c>
      <c r="D5603" s="71">
        <v>1.639</v>
      </c>
      <c r="E5603" s="71">
        <v>42.261904800000003</v>
      </c>
    </row>
    <row r="5604" spans="1:5" x14ac:dyDescent="0.2">
      <c r="A5604" s="70" t="s">
        <v>7174</v>
      </c>
      <c r="B5604" s="70" t="s">
        <v>7173</v>
      </c>
      <c r="C5604" s="70" t="s">
        <v>7174</v>
      </c>
      <c r="D5604" s="71">
        <v>1.639</v>
      </c>
      <c r="E5604" s="71">
        <v>27</v>
      </c>
    </row>
    <row r="5605" spans="1:5" x14ac:dyDescent="0.2">
      <c r="A5605" s="70" t="s">
        <v>7176</v>
      </c>
      <c r="B5605" s="70" t="s">
        <v>7175</v>
      </c>
      <c r="C5605" s="70" t="s">
        <v>7176</v>
      </c>
      <c r="D5605" s="71">
        <v>1.2110000000000001</v>
      </c>
      <c r="E5605" s="71">
        <v>75.462963000000002</v>
      </c>
    </row>
    <row r="5606" spans="1:5" x14ac:dyDescent="0.2">
      <c r="A5606" s="70" t="s">
        <v>7176</v>
      </c>
      <c r="B5606" s="70" t="s">
        <v>7175</v>
      </c>
      <c r="C5606" s="70" t="s">
        <v>7176</v>
      </c>
      <c r="D5606" s="71">
        <v>1.2110000000000001</v>
      </c>
      <c r="E5606" s="71">
        <v>51.346153800000003</v>
      </c>
    </row>
    <row r="5607" spans="1:5" x14ac:dyDescent="0.2">
      <c r="A5607" s="70" t="s">
        <v>7178</v>
      </c>
      <c r="B5607" s="70" t="s">
        <v>7177</v>
      </c>
      <c r="C5607" s="70" t="s">
        <v>7178</v>
      </c>
      <c r="D5607" s="71">
        <v>2.19</v>
      </c>
      <c r="E5607" s="71">
        <v>59.375</v>
      </c>
    </row>
    <row r="5608" spans="1:5" x14ac:dyDescent="0.2">
      <c r="A5608" s="70" t="s">
        <v>7178</v>
      </c>
      <c r="B5608" s="70" t="s">
        <v>7177</v>
      </c>
      <c r="C5608" s="70" t="s">
        <v>7178</v>
      </c>
      <c r="D5608" s="71">
        <v>2.19</v>
      </c>
      <c r="E5608" s="71">
        <v>52.976190500000001</v>
      </c>
    </row>
    <row r="5609" spans="1:5" x14ac:dyDescent="0.2">
      <c r="A5609" s="70" t="s">
        <v>7178</v>
      </c>
      <c r="B5609" s="70" t="s">
        <v>7177</v>
      </c>
      <c r="C5609" s="70" t="s">
        <v>7178</v>
      </c>
      <c r="D5609" s="71">
        <v>2.19</v>
      </c>
      <c r="E5609" s="71">
        <v>51.298701299999998</v>
      </c>
    </row>
    <row r="5610" spans="1:5" x14ac:dyDescent="0.2">
      <c r="A5610" s="70" t="s">
        <v>7178</v>
      </c>
      <c r="B5610" s="70" t="s">
        <v>7177</v>
      </c>
      <c r="C5610" s="70" t="s">
        <v>7178</v>
      </c>
      <c r="D5610" s="71">
        <v>2.19</v>
      </c>
      <c r="E5610" s="71">
        <v>42.7083333</v>
      </c>
    </row>
    <row r="5611" spans="1:5" x14ac:dyDescent="0.2">
      <c r="A5611" s="70" t="s">
        <v>7180</v>
      </c>
      <c r="B5611" s="70" t="s">
        <v>7179</v>
      </c>
      <c r="C5611" s="70" t="s">
        <v>7180</v>
      </c>
      <c r="D5611" s="71">
        <v>0.74199999999999999</v>
      </c>
      <c r="E5611" s="71">
        <v>9.5505618000000005</v>
      </c>
    </row>
    <row r="5612" spans="1:5" x14ac:dyDescent="0.2">
      <c r="A5612" s="70" t="s">
        <v>7182</v>
      </c>
      <c r="B5612" s="70" t="s">
        <v>7181</v>
      </c>
      <c r="C5612" s="70" t="s">
        <v>7182</v>
      </c>
      <c r="D5612" s="71">
        <v>1.044</v>
      </c>
      <c r="E5612" s="71">
        <v>45.8333333</v>
      </c>
    </row>
    <row r="5613" spans="1:5" x14ac:dyDescent="0.2">
      <c r="A5613" s="70" t="s">
        <v>7184</v>
      </c>
      <c r="B5613" s="70" t="s">
        <v>7183</v>
      </c>
      <c r="C5613" s="70" t="s">
        <v>7184</v>
      </c>
      <c r="D5613" s="71">
        <v>1.181</v>
      </c>
      <c r="E5613" s="71">
        <v>50.576923100000002</v>
      </c>
    </row>
    <row r="5614" spans="1:5" x14ac:dyDescent="0.2">
      <c r="A5614" s="70" t="s">
        <v>7184</v>
      </c>
      <c r="B5614" s="70" t="s">
        <v>7183</v>
      </c>
      <c r="C5614" s="70" t="s">
        <v>7184</v>
      </c>
      <c r="D5614" s="71">
        <v>1.181</v>
      </c>
      <c r="E5614" s="71">
        <v>24.603174599999999</v>
      </c>
    </row>
    <row r="5615" spans="1:5" ht="32" x14ac:dyDescent="0.2">
      <c r="A5615" s="70" t="s">
        <v>7186</v>
      </c>
      <c r="B5615" s="70" t="s">
        <v>7185</v>
      </c>
      <c r="C5615" s="70" t="s">
        <v>7186</v>
      </c>
      <c r="D5615" s="71">
        <v>1.353</v>
      </c>
      <c r="E5615" s="71">
        <v>60.961538500000003</v>
      </c>
    </row>
    <row r="5616" spans="1:5" x14ac:dyDescent="0.2">
      <c r="A5616" s="70" t="s">
        <v>7188</v>
      </c>
      <c r="B5616" s="70" t="s">
        <v>7187</v>
      </c>
      <c r="C5616" s="70" t="s">
        <v>7188</v>
      </c>
      <c r="D5616" s="71">
        <v>0.51500000000000001</v>
      </c>
      <c r="E5616" s="71">
        <v>2.8225806000000002</v>
      </c>
    </row>
    <row r="5617" spans="1:5" x14ac:dyDescent="0.2">
      <c r="A5617" s="70" t="s">
        <v>23926</v>
      </c>
      <c r="B5617" s="70" t="s">
        <v>23927</v>
      </c>
      <c r="C5617" s="70" t="s">
        <v>23926</v>
      </c>
      <c r="D5617" s="71">
        <v>3.9020000000000001</v>
      </c>
      <c r="E5617" s="71">
        <v>68.478260899999995</v>
      </c>
    </row>
    <row r="5618" spans="1:5" x14ac:dyDescent="0.2">
      <c r="A5618" s="70" t="s">
        <v>24928</v>
      </c>
      <c r="B5618" s="70" t="s">
        <v>23928</v>
      </c>
      <c r="C5618" s="70" t="s">
        <v>13887</v>
      </c>
      <c r="D5618" s="71">
        <v>5.3289999999999997</v>
      </c>
      <c r="E5618" s="71">
        <v>78.073770499999995</v>
      </c>
    </row>
    <row r="5619" spans="1:5" x14ac:dyDescent="0.2">
      <c r="A5619" s="70" t="s">
        <v>7190</v>
      </c>
      <c r="B5619" s="70" t="s">
        <v>7189</v>
      </c>
      <c r="C5619" s="70" t="s">
        <v>7190</v>
      </c>
      <c r="D5619" s="71">
        <v>3.13</v>
      </c>
      <c r="E5619" s="71">
        <v>46.0227273</v>
      </c>
    </row>
    <row r="5620" spans="1:5" x14ac:dyDescent="0.2">
      <c r="A5620" s="70" t="s">
        <v>7192</v>
      </c>
      <c r="B5620" s="70" t="s">
        <v>7191</v>
      </c>
      <c r="C5620" s="70" t="s">
        <v>7192</v>
      </c>
      <c r="D5620" s="71">
        <v>6.9660000000000002</v>
      </c>
      <c r="E5620" s="71">
        <v>88.383838400000002</v>
      </c>
    </row>
    <row r="5621" spans="1:5" x14ac:dyDescent="0.2">
      <c r="A5621" s="70" t="s">
        <v>7194</v>
      </c>
      <c r="B5621" s="70" t="s">
        <v>7193</v>
      </c>
      <c r="C5621" s="70" t="s">
        <v>7194</v>
      </c>
      <c r="D5621" s="71">
        <v>0.74399999999999999</v>
      </c>
      <c r="E5621" s="71">
        <v>7.75</v>
      </c>
    </row>
    <row r="5622" spans="1:5" x14ac:dyDescent="0.2">
      <c r="A5622" s="70" t="s">
        <v>7196</v>
      </c>
      <c r="B5622" s="70" t="s">
        <v>7195</v>
      </c>
      <c r="C5622" s="70" t="s">
        <v>7196</v>
      </c>
      <c r="D5622" s="71">
        <v>2.319</v>
      </c>
      <c r="E5622" s="71">
        <v>75.943396199999995</v>
      </c>
    </row>
    <row r="5623" spans="1:5" x14ac:dyDescent="0.2">
      <c r="A5623" s="70" t="s">
        <v>7196</v>
      </c>
      <c r="B5623" s="70" t="s">
        <v>7195</v>
      </c>
      <c r="C5623" s="70" t="s">
        <v>7196</v>
      </c>
      <c r="D5623" s="71">
        <v>2.319</v>
      </c>
      <c r="E5623" s="71">
        <v>48.113207500000001</v>
      </c>
    </row>
    <row r="5624" spans="1:5" x14ac:dyDescent="0.2">
      <c r="A5624" s="70" t="s">
        <v>7198</v>
      </c>
      <c r="B5624" s="70" t="s">
        <v>7197</v>
      </c>
      <c r="C5624" s="70" t="s">
        <v>7198</v>
      </c>
      <c r="D5624" s="71">
        <v>2.3330000000000002</v>
      </c>
      <c r="E5624" s="71">
        <v>78.773584900000003</v>
      </c>
    </row>
    <row r="5625" spans="1:5" x14ac:dyDescent="0.2">
      <c r="A5625" s="70" t="s">
        <v>7198</v>
      </c>
      <c r="B5625" s="70" t="s">
        <v>7197</v>
      </c>
      <c r="C5625" s="70" t="s">
        <v>7198</v>
      </c>
      <c r="D5625" s="71">
        <v>2.3330000000000002</v>
      </c>
      <c r="E5625" s="71">
        <v>62.878787899999999</v>
      </c>
    </row>
    <row r="5626" spans="1:5" x14ac:dyDescent="0.2">
      <c r="A5626" s="70" t="s">
        <v>7200</v>
      </c>
      <c r="B5626" s="70" t="s">
        <v>7199</v>
      </c>
      <c r="C5626" s="70" t="s">
        <v>7200</v>
      </c>
      <c r="D5626" s="71">
        <v>0.67100000000000004</v>
      </c>
      <c r="E5626" s="71">
        <v>75.5</v>
      </c>
    </row>
    <row r="5627" spans="1:5" x14ac:dyDescent="0.2">
      <c r="A5627" s="70" t="s">
        <v>7200</v>
      </c>
      <c r="B5627" s="70" t="s">
        <v>7199</v>
      </c>
      <c r="C5627" s="70" t="s">
        <v>7200</v>
      </c>
      <c r="D5627" s="71">
        <v>0.67100000000000004</v>
      </c>
      <c r="E5627" s="71">
        <v>36.111111100000002</v>
      </c>
    </row>
    <row r="5628" spans="1:5" x14ac:dyDescent="0.2">
      <c r="A5628" s="70" t="s">
        <v>7202</v>
      </c>
      <c r="B5628" s="70" t="s">
        <v>7201</v>
      </c>
      <c r="C5628" s="70" t="s">
        <v>7202</v>
      </c>
      <c r="D5628" s="71">
        <v>0.22700000000000001</v>
      </c>
      <c r="E5628" s="71">
        <v>1.2129380000000001</v>
      </c>
    </row>
    <row r="5629" spans="1:5" x14ac:dyDescent="0.2">
      <c r="A5629" s="70" t="s">
        <v>7208</v>
      </c>
      <c r="B5629" s="70" t="s">
        <v>7207</v>
      </c>
      <c r="C5629" s="70" t="s">
        <v>7208</v>
      </c>
      <c r="D5629" s="71">
        <v>0.52700000000000002</v>
      </c>
      <c r="E5629" s="71">
        <v>9.7826087000000008</v>
      </c>
    </row>
    <row r="5630" spans="1:5" x14ac:dyDescent="0.2">
      <c r="A5630" s="70" t="s">
        <v>7204</v>
      </c>
      <c r="B5630" s="70" t="s">
        <v>7203</v>
      </c>
      <c r="C5630" s="70" t="s">
        <v>7204</v>
      </c>
      <c r="D5630" s="71">
        <v>0.105</v>
      </c>
      <c r="E5630" s="71">
        <v>2.4064171000000001</v>
      </c>
    </row>
    <row r="5631" spans="1:5" x14ac:dyDescent="0.2">
      <c r="A5631" s="70" t="s">
        <v>7206</v>
      </c>
      <c r="B5631" s="70" t="s">
        <v>7205</v>
      </c>
      <c r="C5631" s="70" t="s">
        <v>7206</v>
      </c>
      <c r="D5631" s="71">
        <v>0.57699999999999996</v>
      </c>
      <c r="E5631" s="71">
        <v>9.5744681000000007</v>
      </c>
    </row>
    <row r="5632" spans="1:5" x14ac:dyDescent="0.2">
      <c r="A5632" s="70" t="s">
        <v>7210</v>
      </c>
      <c r="B5632" s="70" t="s">
        <v>7209</v>
      </c>
      <c r="C5632" s="70" t="s">
        <v>7210</v>
      </c>
      <c r="D5632" s="71">
        <v>0.16300000000000001</v>
      </c>
      <c r="E5632" s="71">
        <v>2.7272726999999999</v>
      </c>
    </row>
    <row r="5633" spans="1:5" x14ac:dyDescent="0.2">
      <c r="A5633" s="70" t="s">
        <v>7212</v>
      </c>
      <c r="B5633" s="70" t="s">
        <v>7211</v>
      </c>
      <c r="C5633" s="70" t="s">
        <v>7212</v>
      </c>
      <c r="D5633" s="71">
        <v>1.8919999999999999</v>
      </c>
      <c r="E5633" s="71">
        <v>77.2727273</v>
      </c>
    </row>
    <row r="5634" spans="1:5" x14ac:dyDescent="0.2">
      <c r="A5634" s="70" t="s">
        <v>7214</v>
      </c>
      <c r="B5634" s="70" t="s">
        <v>7213</v>
      </c>
      <c r="C5634" s="70" t="s">
        <v>7214</v>
      </c>
      <c r="D5634" s="71">
        <v>1.1200000000000001</v>
      </c>
      <c r="E5634" s="71">
        <v>48.181818200000002</v>
      </c>
    </row>
    <row r="5635" spans="1:5" x14ac:dyDescent="0.2">
      <c r="A5635" s="70" t="s">
        <v>7214</v>
      </c>
      <c r="B5635" s="70" t="s">
        <v>7213</v>
      </c>
      <c r="C5635" s="70" t="s">
        <v>7214</v>
      </c>
      <c r="D5635" s="71">
        <v>1.1200000000000001</v>
      </c>
      <c r="E5635" s="71">
        <v>38.768115899999998</v>
      </c>
    </row>
    <row r="5636" spans="1:5" x14ac:dyDescent="0.2">
      <c r="A5636" s="70" t="s">
        <v>7216</v>
      </c>
      <c r="B5636" s="70" t="s">
        <v>7215</v>
      </c>
      <c r="C5636" s="70" t="s">
        <v>7216</v>
      </c>
      <c r="D5636" s="71">
        <v>0.26300000000000001</v>
      </c>
      <c r="E5636" s="71">
        <v>6.3636363999999999</v>
      </c>
    </row>
    <row r="5637" spans="1:5" x14ac:dyDescent="0.2">
      <c r="A5637" s="70" t="s">
        <v>7216</v>
      </c>
      <c r="B5637" s="70" t="s">
        <v>7215</v>
      </c>
      <c r="C5637" s="70" t="s">
        <v>7216</v>
      </c>
      <c r="D5637" s="71">
        <v>0.26300000000000001</v>
      </c>
      <c r="E5637" s="71">
        <v>4.7222222</v>
      </c>
    </row>
    <row r="5638" spans="1:5" x14ac:dyDescent="0.2">
      <c r="A5638" s="70" t="s">
        <v>7220</v>
      </c>
      <c r="B5638" s="70" t="s">
        <v>7219</v>
      </c>
      <c r="C5638" s="70" t="s">
        <v>7220</v>
      </c>
      <c r="D5638" s="71">
        <v>0.90600000000000003</v>
      </c>
      <c r="E5638" s="71">
        <v>37.2727273</v>
      </c>
    </row>
    <row r="5639" spans="1:5" x14ac:dyDescent="0.2">
      <c r="A5639" s="70" t="s">
        <v>7220</v>
      </c>
      <c r="B5639" s="70" t="s">
        <v>7219</v>
      </c>
      <c r="C5639" s="70" t="s">
        <v>7220</v>
      </c>
      <c r="D5639" s="71">
        <v>0.90600000000000003</v>
      </c>
      <c r="E5639" s="71">
        <v>29.722222200000001</v>
      </c>
    </row>
    <row r="5640" spans="1:5" x14ac:dyDescent="0.2">
      <c r="A5640" s="70" t="s">
        <v>7220</v>
      </c>
      <c r="B5640" s="70" t="s">
        <v>7219</v>
      </c>
      <c r="C5640" s="70" t="s">
        <v>7220</v>
      </c>
      <c r="D5640" s="71">
        <v>0.90600000000000003</v>
      </c>
      <c r="E5640" s="71">
        <v>27.8947368</v>
      </c>
    </row>
    <row r="5641" spans="1:5" x14ac:dyDescent="0.2">
      <c r="A5641" s="70" t="s">
        <v>7218</v>
      </c>
      <c r="B5641" s="70" t="s">
        <v>7217</v>
      </c>
      <c r="C5641" s="70" t="s">
        <v>7218</v>
      </c>
      <c r="D5641" s="71">
        <v>2.0680000000000001</v>
      </c>
      <c r="E5641" s="71">
        <v>82.7272727</v>
      </c>
    </row>
    <row r="5642" spans="1:5" x14ac:dyDescent="0.2">
      <c r="A5642" s="70" t="s">
        <v>7218</v>
      </c>
      <c r="B5642" s="70" t="s">
        <v>7217</v>
      </c>
      <c r="C5642" s="70" t="s">
        <v>7218</v>
      </c>
      <c r="D5642" s="71">
        <v>2.0680000000000001</v>
      </c>
      <c r="E5642" s="71">
        <v>60.344827600000002</v>
      </c>
    </row>
    <row r="5643" spans="1:5" x14ac:dyDescent="0.2">
      <c r="A5643" s="70" t="s">
        <v>7222</v>
      </c>
      <c r="B5643" s="70" t="s">
        <v>7221</v>
      </c>
      <c r="C5643" s="70" t="s">
        <v>7222</v>
      </c>
      <c r="D5643" s="71">
        <v>0.55600000000000005</v>
      </c>
      <c r="E5643" s="71">
        <v>9.375</v>
      </c>
    </row>
    <row r="5644" spans="1:5" x14ac:dyDescent="0.2">
      <c r="A5644" s="70" t="s">
        <v>7224</v>
      </c>
      <c r="B5644" s="70" t="s">
        <v>7223</v>
      </c>
      <c r="C5644" s="70" t="s">
        <v>7224</v>
      </c>
      <c r="D5644" s="71">
        <v>0.46899999999999997</v>
      </c>
      <c r="E5644" s="71">
        <v>3.3678756000000001</v>
      </c>
    </row>
    <row r="5645" spans="1:5" x14ac:dyDescent="0.2">
      <c r="A5645" s="70" t="s">
        <v>7230</v>
      </c>
      <c r="B5645" s="70" t="s">
        <v>7229</v>
      </c>
      <c r="C5645" s="70" t="s">
        <v>7230</v>
      </c>
      <c r="D5645" s="71">
        <v>1.72</v>
      </c>
      <c r="E5645" s="71">
        <v>62.5</v>
      </c>
    </row>
    <row r="5646" spans="1:5" x14ac:dyDescent="0.2">
      <c r="A5646" s="70" t="s">
        <v>7230</v>
      </c>
      <c r="B5646" s="70" t="s">
        <v>7229</v>
      </c>
      <c r="C5646" s="70" t="s">
        <v>7230</v>
      </c>
      <c r="D5646" s="71">
        <v>1.72</v>
      </c>
      <c r="E5646" s="71">
        <v>61</v>
      </c>
    </row>
    <row r="5647" spans="1:5" x14ac:dyDescent="0.2">
      <c r="A5647" s="70" t="s">
        <v>7232</v>
      </c>
      <c r="B5647" s="70" t="s">
        <v>7231</v>
      </c>
      <c r="C5647" s="70" t="s">
        <v>7232</v>
      </c>
      <c r="D5647" s="71">
        <v>1.2949999999999999</v>
      </c>
      <c r="E5647" s="71">
        <v>47.5</v>
      </c>
    </row>
    <row r="5648" spans="1:5" x14ac:dyDescent="0.2">
      <c r="A5648" s="70" t="s">
        <v>7226</v>
      </c>
      <c r="B5648" s="70" t="s">
        <v>7225</v>
      </c>
      <c r="C5648" s="70" t="s">
        <v>7226</v>
      </c>
      <c r="D5648" s="71">
        <v>1.228</v>
      </c>
      <c r="E5648" s="71">
        <v>19.430051800000001</v>
      </c>
    </row>
    <row r="5649" spans="1:5" x14ac:dyDescent="0.2">
      <c r="A5649" s="70" t="s">
        <v>7228</v>
      </c>
      <c r="B5649" s="70" t="s">
        <v>7227</v>
      </c>
      <c r="C5649" s="70" t="s">
        <v>7228</v>
      </c>
      <c r="D5649" s="71">
        <v>2.5539999999999998</v>
      </c>
      <c r="E5649" s="71">
        <v>92.5</v>
      </c>
    </row>
    <row r="5650" spans="1:5" x14ac:dyDescent="0.2">
      <c r="A5650" s="70" t="s">
        <v>7228</v>
      </c>
      <c r="B5650" s="70" t="s">
        <v>7227</v>
      </c>
      <c r="C5650" s="70" t="s">
        <v>7228</v>
      </c>
      <c r="D5650" s="71">
        <v>2.5539999999999998</v>
      </c>
      <c r="E5650" s="71">
        <v>65.544041500000006</v>
      </c>
    </row>
    <row r="5651" spans="1:5" x14ac:dyDescent="0.2">
      <c r="A5651" s="70" t="s">
        <v>7234</v>
      </c>
      <c r="B5651" s="70" t="s">
        <v>7233</v>
      </c>
      <c r="C5651" s="70" t="s">
        <v>7234</v>
      </c>
      <c r="D5651" s="71">
        <v>0.89800000000000002</v>
      </c>
      <c r="E5651" s="71">
        <v>45</v>
      </c>
    </row>
    <row r="5652" spans="1:5" x14ac:dyDescent="0.2">
      <c r="A5652" s="70" t="s">
        <v>7234</v>
      </c>
      <c r="B5652" s="70" t="s">
        <v>7233</v>
      </c>
      <c r="C5652" s="70" t="s">
        <v>7234</v>
      </c>
      <c r="D5652" s="71">
        <v>0.89800000000000002</v>
      </c>
      <c r="E5652" s="71">
        <v>29.6666667</v>
      </c>
    </row>
    <row r="5653" spans="1:5" x14ac:dyDescent="0.2">
      <c r="A5653" s="70" t="s">
        <v>7236</v>
      </c>
      <c r="B5653" s="70" t="s">
        <v>7235</v>
      </c>
      <c r="C5653" s="70" t="s">
        <v>7236</v>
      </c>
      <c r="D5653" s="71">
        <v>0.64100000000000001</v>
      </c>
      <c r="E5653" s="71">
        <v>70.5</v>
      </c>
    </row>
    <row r="5654" spans="1:5" x14ac:dyDescent="0.2">
      <c r="A5654" s="70" t="s">
        <v>7236</v>
      </c>
      <c r="B5654" s="70" t="s">
        <v>7235</v>
      </c>
      <c r="C5654" s="70" t="s">
        <v>7236</v>
      </c>
      <c r="D5654" s="71">
        <v>0.64100000000000001</v>
      </c>
      <c r="E5654" s="71">
        <v>31.6666667</v>
      </c>
    </row>
    <row r="5655" spans="1:5" x14ac:dyDescent="0.2">
      <c r="A5655" s="70" t="s">
        <v>7238</v>
      </c>
      <c r="B5655" s="70" t="s">
        <v>7237</v>
      </c>
      <c r="C5655" s="70" t="s">
        <v>7238</v>
      </c>
      <c r="D5655" s="71">
        <v>1.681</v>
      </c>
      <c r="E5655" s="71">
        <v>72.777777799999996</v>
      </c>
    </row>
    <row r="5656" spans="1:5" x14ac:dyDescent="0.2">
      <c r="A5656" s="70" t="s">
        <v>7242</v>
      </c>
      <c r="B5656" s="70" t="s">
        <v>7241</v>
      </c>
      <c r="C5656" s="70" t="s">
        <v>7242</v>
      </c>
      <c r="D5656" s="71">
        <v>1.4670000000000001</v>
      </c>
      <c r="E5656" s="71">
        <v>63.392857100000001</v>
      </c>
    </row>
    <row r="5657" spans="1:5" x14ac:dyDescent="0.2">
      <c r="A5657" s="70" t="s">
        <v>7242</v>
      </c>
      <c r="B5657" s="70" t="s">
        <v>7241</v>
      </c>
      <c r="C5657" s="70" t="s">
        <v>7242</v>
      </c>
      <c r="D5657" s="71">
        <v>1.4670000000000001</v>
      </c>
      <c r="E5657" s="71">
        <v>14.4230769</v>
      </c>
    </row>
    <row r="5658" spans="1:5" x14ac:dyDescent="0.2">
      <c r="A5658" s="70" t="s">
        <v>7240</v>
      </c>
      <c r="B5658" s="70" t="s">
        <v>7239</v>
      </c>
      <c r="C5658" s="70" t="s">
        <v>7240</v>
      </c>
      <c r="D5658" s="71">
        <v>1.022</v>
      </c>
      <c r="E5658" s="71">
        <v>43.75</v>
      </c>
    </row>
    <row r="5659" spans="1:5" x14ac:dyDescent="0.2">
      <c r="A5659" s="70" t="s">
        <v>7240</v>
      </c>
      <c r="B5659" s="70" t="s">
        <v>7239</v>
      </c>
      <c r="C5659" s="70" t="s">
        <v>7240</v>
      </c>
      <c r="D5659" s="71">
        <v>1.022</v>
      </c>
      <c r="E5659" s="71">
        <v>6.7307692000000001</v>
      </c>
    </row>
    <row r="5660" spans="1:5" x14ac:dyDescent="0.2">
      <c r="A5660" s="70" t="s">
        <v>7244</v>
      </c>
      <c r="B5660" s="70" t="s">
        <v>7243</v>
      </c>
      <c r="C5660" s="70" t="s">
        <v>7244</v>
      </c>
      <c r="D5660" s="71">
        <v>1.0780000000000001</v>
      </c>
      <c r="E5660" s="71">
        <v>48.3333333</v>
      </c>
    </row>
    <row r="5661" spans="1:5" x14ac:dyDescent="0.2">
      <c r="A5661" s="70" t="s">
        <v>7244</v>
      </c>
      <c r="B5661" s="70" t="s">
        <v>7243</v>
      </c>
      <c r="C5661" s="70" t="s">
        <v>7244</v>
      </c>
      <c r="D5661" s="71">
        <v>1.0780000000000001</v>
      </c>
      <c r="E5661" s="71">
        <v>37.318840600000001</v>
      </c>
    </row>
    <row r="5662" spans="1:5" x14ac:dyDescent="0.2">
      <c r="A5662" s="70" t="s">
        <v>7246</v>
      </c>
      <c r="B5662" s="70" t="s">
        <v>7245</v>
      </c>
      <c r="C5662" s="70" t="s">
        <v>7246</v>
      </c>
      <c r="D5662" s="71">
        <v>0.308</v>
      </c>
      <c r="E5662" s="71">
        <v>10</v>
      </c>
    </row>
    <row r="5663" spans="1:5" x14ac:dyDescent="0.2">
      <c r="A5663" s="70" t="s">
        <v>7248</v>
      </c>
      <c r="B5663" s="70" t="s">
        <v>7247</v>
      </c>
      <c r="C5663" s="70" t="s">
        <v>7248</v>
      </c>
      <c r="D5663" s="71">
        <v>2.3029999999999999</v>
      </c>
      <c r="E5663" s="71">
        <v>78.136882099999994</v>
      </c>
    </row>
    <row r="5664" spans="1:5" x14ac:dyDescent="0.2">
      <c r="A5664" s="70" t="s">
        <v>7250</v>
      </c>
      <c r="B5664" s="70" t="s">
        <v>7249</v>
      </c>
      <c r="C5664" s="70" t="s">
        <v>7250</v>
      </c>
      <c r="D5664" s="71">
        <v>1.0940000000000001</v>
      </c>
      <c r="E5664" s="71">
        <v>19.7368421</v>
      </c>
    </row>
    <row r="5665" spans="1:5" x14ac:dyDescent="0.2">
      <c r="A5665" s="70" t="s">
        <v>7250</v>
      </c>
      <c r="B5665" s="70" t="s">
        <v>7249</v>
      </c>
      <c r="C5665" s="70" t="s">
        <v>7250</v>
      </c>
      <c r="D5665" s="71">
        <v>1.0940000000000001</v>
      </c>
      <c r="E5665" s="71">
        <v>12.777777800000001</v>
      </c>
    </row>
    <row r="5666" spans="1:5" x14ac:dyDescent="0.2">
      <c r="A5666" s="70" t="s">
        <v>7252</v>
      </c>
      <c r="B5666" s="70" t="s">
        <v>7251</v>
      </c>
      <c r="C5666" s="70" t="s">
        <v>7252</v>
      </c>
      <c r="D5666" s="71">
        <v>1.6140000000000001</v>
      </c>
      <c r="E5666" s="71">
        <v>70.833333300000007</v>
      </c>
    </row>
    <row r="5667" spans="1:5" x14ac:dyDescent="0.2">
      <c r="A5667" s="70" t="s">
        <v>7252</v>
      </c>
      <c r="B5667" s="70" t="s">
        <v>7251</v>
      </c>
      <c r="C5667" s="70" t="s">
        <v>7252</v>
      </c>
      <c r="D5667" s="71">
        <v>1.6140000000000001</v>
      </c>
      <c r="E5667" s="71">
        <v>59.890109899999999</v>
      </c>
    </row>
    <row r="5668" spans="1:5" x14ac:dyDescent="0.2">
      <c r="A5668" s="70" t="s">
        <v>7252</v>
      </c>
      <c r="B5668" s="70" t="s">
        <v>7251</v>
      </c>
      <c r="C5668" s="70" t="s">
        <v>7252</v>
      </c>
      <c r="D5668" s="71">
        <v>1.6140000000000001</v>
      </c>
      <c r="E5668" s="71">
        <v>51.923076899999998</v>
      </c>
    </row>
    <row r="5669" spans="1:5" x14ac:dyDescent="0.2">
      <c r="A5669" s="70" t="s">
        <v>23929</v>
      </c>
      <c r="B5669" s="70" t="s">
        <v>23930</v>
      </c>
      <c r="C5669" s="70" t="s">
        <v>23929</v>
      </c>
      <c r="D5669" s="71">
        <v>2.222</v>
      </c>
      <c r="E5669" s="71">
        <v>74.528301900000002</v>
      </c>
    </row>
    <row r="5670" spans="1:5" x14ac:dyDescent="0.2">
      <c r="A5670" s="70" t="s">
        <v>23929</v>
      </c>
      <c r="B5670" s="70" t="s">
        <v>23930</v>
      </c>
      <c r="C5670" s="70" t="s">
        <v>23929</v>
      </c>
      <c r="D5670" s="71">
        <v>2.222</v>
      </c>
      <c r="E5670" s="71">
        <v>44.026548699999999</v>
      </c>
    </row>
    <row r="5671" spans="1:5" x14ac:dyDescent="0.2">
      <c r="A5671" s="70" t="s">
        <v>23929</v>
      </c>
      <c r="B5671" s="70" t="s">
        <v>23930</v>
      </c>
      <c r="C5671" s="70" t="s">
        <v>23929</v>
      </c>
      <c r="D5671" s="71">
        <v>2.222</v>
      </c>
      <c r="E5671" s="71">
        <v>41.776315799999999</v>
      </c>
    </row>
    <row r="5672" spans="1:5" x14ac:dyDescent="0.2">
      <c r="A5672" s="70" t="s">
        <v>7629</v>
      </c>
      <c r="B5672" s="70" t="s">
        <v>7628</v>
      </c>
      <c r="C5672" s="70" t="s">
        <v>7629</v>
      </c>
      <c r="D5672" s="71">
        <v>1.1930000000000001</v>
      </c>
      <c r="E5672" s="71">
        <v>75.974025999999995</v>
      </c>
    </row>
    <row r="5673" spans="1:5" x14ac:dyDescent="0.2">
      <c r="A5673" s="70" t="s">
        <v>7629</v>
      </c>
      <c r="B5673" s="70" t="s">
        <v>7628</v>
      </c>
      <c r="C5673" s="70" t="s">
        <v>7629</v>
      </c>
      <c r="D5673" s="71">
        <v>1.1930000000000001</v>
      </c>
      <c r="E5673" s="71">
        <v>24.4047619</v>
      </c>
    </row>
    <row r="5674" spans="1:5" x14ac:dyDescent="0.2">
      <c r="A5674" s="70" t="s">
        <v>7631</v>
      </c>
      <c r="B5674" s="70" t="s">
        <v>7630</v>
      </c>
      <c r="C5674" s="70" t="s">
        <v>7631</v>
      </c>
      <c r="D5674" s="71">
        <v>1.016</v>
      </c>
      <c r="E5674" s="71">
        <v>11.8421053</v>
      </c>
    </row>
    <row r="5675" spans="1:5" x14ac:dyDescent="0.2">
      <c r="A5675" s="70" t="s">
        <v>7633</v>
      </c>
      <c r="B5675" s="70" t="s">
        <v>7632</v>
      </c>
      <c r="C5675" s="70" t="s">
        <v>7633</v>
      </c>
      <c r="D5675" s="71">
        <v>1.1399999999999999</v>
      </c>
      <c r="E5675" s="71">
        <v>20.864661699999999</v>
      </c>
    </row>
    <row r="5676" spans="1:5" x14ac:dyDescent="0.2">
      <c r="A5676" s="70" t="s">
        <v>7635</v>
      </c>
      <c r="B5676" s="70" t="s">
        <v>7634</v>
      </c>
      <c r="C5676" s="70" t="s">
        <v>7635</v>
      </c>
      <c r="D5676" s="71">
        <v>1.2889999999999999</v>
      </c>
      <c r="E5676" s="71">
        <v>35.9375</v>
      </c>
    </row>
    <row r="5677" spans="1:5" x14ac:dyDescent="0.2">
      <c r="A5677" s="70" t="s">
        <v>7635</v>
      </c>
      <c r="B5677" s="70" t="s">
        <v>7634</v>
      </c>
      <c r="C5677" s="70" t="s">
        <v>7635</v>
      </c>
      <c r="D5677" s="71">
        <v>1.2889999999999999</v>
      </c>
      <c r="E5677" s="71">
        <v>24.624060199999999</v>
      </c>
    </row>
    <row r="5678" spans="1:5" x14ac:dyDescent="0.2">
      <c r="A5678" s="70" t="s">
        <v>23931</v>
      </c>
      <c r="B5678" s="70" t="s">
        <v>7636</v>
      </c>
      <c r="C5678" s="70" t="s">
        <v>23931</v>
      </c>
      <c r="D5678" s="71">
        <v>1.474</v>
      </c>
      <c r="E5678" s="71">
        <v>31.481481500000001</v>
      </c>
    </row>
    <row r="5679" spans="1:5" x14ac:dyDescent="0.2">
      <c r="A5679" s="70" t="s">
        <v>23931</v>
      </c>
      <c r="B5679" s="70" t="s">
        <v>7636</v>
      </c>
      <c r="C5679" s="70" t="s">
        <v>23931</v>
      </c>
      <c r="D5679" s="71">
        <v>1.474</v>
      </c>
      <c r="E5679" s="71">
        <v>29.5112782</v>
      </c>
    </row>
    <row r="5680" spans="1:5" x14ac:dyDescent="0.2">
      <c r="A5680" s="70" t="s">
        <v>23932</v>
      </c>
      <c r="B5680" s="70" t="s">
        <v>7637</v>
      </c>
      <c r="C5680" s="70" t="s">
        <v>23932</v>
      </c>
      <c r="D5680" s="71">
        <v>1.4079999999999999</v>
      </c>
      <c r="E5680" s="71">
        <v>28.7593985</v>
      </c>
    </row>
    <row r="5681" spans="1:5" x14ac:dyDescent="0.2">
      <c r="A5681" s="70" t="s">
        <v>23932</v>
      </c>
      <c r="B5681" s="70" t="s">
        <v>7637</v>
      </c>
      <c r="C5681" s="70" t="s">
        <v>23932</v>
      </c>
      <c r="D5681" s="71">
        <v>1.4079999999999999</v>
      </c>
      <c r="E5681" s="71">
        <v>21.6666667</v>
      </c>
    </row>
    <row r="5682" spans="1:5" x14ac:dyDescent="0.2">
      <c r="A5682" s="70" t="s">
        <v>7639</v>
      </c>
      <c r="B5682" s="70" t="s">
        <v>7638</v>
      </c>
      <c r="C5682" s="70" t="s">
        <v>7639</v>
      </c>
      <c r="D5682" s="71">
        <v>0.90500000000000003</v>
      </c>
      <c r="E5682" s="71">
        <v>10.7142857</v>
      </c>
    </row>
    <row r="5683" spans="1:5" x14ac:dyDescent="0.2">
      <c r="A5683" s="70" t="s">
        <v>7641</v>
      </c>
      <c r="B5683" s="70" t="s">
        <v>7640</v>
      </c>
      <c r="C5683" s="70" t="s">
        <v>7641</v>
      </c>
      <c r="D5683" s="71">
        <v>3.9929999999999999</v>
      </c>
      <c r="E5683" s="71">
        <v>70.652173899999994</v>
      </c>
    </row>
    <row r="5684" spans="1:5" x14ac:dyDescent="0.2">
      <c r="A5684" s="70" t="s">
        <v>7643</v>
      </c>
      <c r="B5684" s="70" t="s">
        <v>7642</v>
      </c>
      <c r="C5684" s="70" t="s">
        <v>7643</v>
      </c>
      <c r="D5684" s="71">
        <v>4.0449999999999999</v>
      </c>
      <c r="E5684" s="71">
        <v>71.376811599999996</v>
      </c>
    </row>
    <row r="5685" spans="1:5" x14ac:dyDescent="0.2">
      <c r="A5685" s="70" t="s">
        <v>7645</v>
      </c>
      <c r="B5685" s="70" t="s">
        <v>7644</v>
      </c>
      <c r="C5685" s="70" t="s">
        <v>7645</v>
      </c>
      <c r="D5685" s="71">
        <v>0.88300000000000001</v>
      </c>
      <c r="E5685" s="71">
        <v>60.389610400000002</v>
      </c>
    </row>
    <row r="5686" spans="1:5" x14ac:dyDescent="0.2">
      <c r="A5686" s="70" t="s">
        <v>7645</v>
      </c>
      <c r="B5686" s="70" t="s">
        <v>7644</v>
      </c>
      <c r="C5686" s="70" t="s">
        <v>7645</v>
      </c>
      <c r="D5686" s="71">
        <v>0.88300000000000001</v>
      </c>
      <c r="E5686" s="71">
        <v>27.5</v>
      </c>
    </row>
    <row r="5687" spans="1:5" x14ac:dyDescent="0.2">
      <c r="A5687" s="70" t="s">
        <v>7645</v>
      </c>
      <c r="B5687" s="70" t="s">
        <v>7644</v>
      </c>
      <c r="C5687" s="70" t="s">
        <v>7645</v>
      </c>
      <c r="D5687" s="71">
        <v>0.88300000000000001</v>
      </c>
      <c r="E5687" s="71">
        <v>27.3584906</v>
      </c>
    </row>
    <row r="5688" spans="1:5" x14ac:dyDescent="0.2">
      <c r="A5688" s="70" t="s">
        <v>7254</v>
      </c>
      <c r="B5688" s="70" t="s">
        <v>7253</v>
      </c>
      <c r="C5688" s="70" t="s">
        <v>7254</v>
      </c>
      <c r="D5688" s="71">
        <v>1.855</v>
      </c>
      <c r="E5688" s="71">
        <v>59.722222199999997</v>
      </c>
    </row>
    <row r="5689" spans="1:5" x14ac:dyDescent="0.2">
      <c r="A5689" s="70" t="s">
        <v>7256</v>
      </c>
      <c r="B5689" s="70" t="s">
        <v>7255</v>
      </c>
      <c r="C5689" s="70" t="s">
        <v>7256</v>
      </c>
      <c r="D5689" s="71">
        <v>2.2690000000000001</v>
      </c>
      <c r="E5689" s="71">
        <v>44.193548399999997</v>
      </c>
    </row>
    <row r="5690" spans="1:5" x14ac:dyDescent="0.2">
      <c r="A5690" s="70" t="s">
        <v>7256</v>
      </c>
      <c r="B5690" s="70" t="s">
        <v>7255</v>
      </c>
      <c r="C5690" s="70" t="s">
        <v>7256</v>
      </c>
      <c r="D5690" s="71">
        <v>2.2690000000000001</v>
      </c>
      <c r="E5690" s="71">
        <v>32.5</v>
      </c>
    </row>
    <row r="5691" spans="1:5" x14ac:dyDescent="0.2">
      <c r="A5691" s="70" t="s">
        <v>7258</v>
      </c>
      <c r="B5691" s="70" t="s">
        <v>7257</v>
      </c>
      <c r="C5691" s="70" t="s">
        <v>7258</v>
      </c>
      <c r="D5691" s="71">
        <v>1.105</v>
      </c>
      <c r="E5691" s="71">
        <v>22.619047599999998</v>
      </c>
    </row>
    <row r="5692" spans="1:5" x14ac:dyDescent="0.2">
      <c r="A5692" s="70" t="s">
        <v>7260</v>
      </c>
      <c r="B5692" s="70" t="s">
        <v>7259</v>
      </c>
      <c r="C5692" s="70" t="s">
        <v>7260</v>
      </c>
      <c r="D5692" s="71">
        <v>1.8089999999999999</v>
      </c>
      <c r="E5692" s="71">
        <v>55.952381000000003</v>
      </c>
    </row>
    <row r="5693" spans="1:5" x14ac:dyDescent="0.2">
      <c r="A5693" s="70" t="s">
        <v>7262</v>
      </c>
      <c r="B5693" s="70" t="s">
        <v>7261</v>
      </c>
      <c r="C5693" s="70" t="s">
        <v>7262</v>
      </c>
      <c r="D5693" s="71">
        <v>3.2879999999999998</v>
      </c>
      <c r="E5693" s="71">
        <v>67.401960799999998</v>
      </c>
    </row>
    <row r="5694" spans="1:5" x14ac:dyDescent="0.2">
      <c r="A5694" s="70" t="s">
        <v>7262</v>
      </c>
      <c r="B5694" s="70" t="s">
        <v>7261</v>
      </c>
      <c r="C5694" s="70" t="s">
        <v>7262</v>
      </c>
      <c r="D5694" s="71">
        <v>3.2879999999999998</v>
      </c>
      <c r="E5694" s="71">
        <v>64.838709699999995</v>
      </c>
    </row>
    <row r="5695" spans="1:5" x14ac:dyDescent="0.2">
      <c r="A5695" s="70" t="s">
        <v>7264</v>
      </c>
      <c r="B5695" s="70" t="s">
        <v>7263</v>
      </c>
      <c r="C5695" s="70" t="s">
        <v>7264</v>
      </c>
      <c r="D5695" s="71">
        <v>2.0939999999999999</v>
      </c>
      <c r="E5695" s="71">
        <v>38.732394399999997</v>
      </c>
    </row>
    <row r="5696" spans="1:5" x14ac:dyDescent="0.2">
      <c r="A5696" s="70" t="s">
        <v>7266</v>
      </c>
      <c r="B5696" s="70" t="s">
        <v>7265</v>
      </c>
      <c r="C5696" s="70" t="s">
        <v>7266</v>
      </c>
      <c r="D5696" s="71">
        <v>0.43099999999999999</v>
      </c>
      <c r="E5696" s="71">
        <v>13.961039</v>
      </c>
    </row>
    <row r="5697" spans="1:5" x14ac:dyDescent="0.2">
      <c r="A5697" s="70" t="s">
        <v>7266</v>
      </c>
      <c r="B5697" s="70" t="s">
        <v>7265</v>
      </c>
      <c r="C5697" s="70" t="s">
        <v>7266</v>
      </c>
      <c r="D5697" s="71">
        <v>0.43099999999999999</v>
      </c>
      <c r="E5697" s="71">
        <v>1.6447368</v>
      </c>
    </row>
    <row r="5698" spans="1:5" x14ac:dyDescent="0.2">
      <c r="A5698" s="70" t="s">
        <v>7268</v>
      </c>
      <c r="B5698" s="70" t="s">
        <v>7267</v>
      </c>
      <c r="C5698" s="70" t="s">
        <v>7268</v>
      </c>
      <c r="D5698" s="71">
        <v>3.7410000000000001</v>
      </c>
      <c r="E5698" s="71">
        <v>87.195121999999998</v>
      </c>
    </row>
    <row r="5699" spans="1:5" x14ac:dyDescent="0.2">
      <c r="A5699" s="70" t="s">
        <v>7268</v>
      </c>
      <c r="B5699" s="70" t="s">
        <v>7267</v>
      </c>
      <c r="C5699" s="70" t="s">
        <v>7268</v>
      </c>
      <c r="D5699" s="71">
        <v>3.7410000000000001</v>
      </c>
      <c r="E5699" s="71">
        <v>77.586206899999993</v>
      </c>
    </row>
    <row r="5700" spans="1:5" x14ac:dyDescent="0.2">
      <c r="A5700" s="70" t="s">
        <v>7268</v>
      </c>
      <c r="B5700" s="70" t="s">
        <v>7267</v>
      </c>
      <c r="C5700" s="70" t="s">
        <v>7268</v>
      </c>
      <c r="D5700" s="71">
        <v>3.7410000000000001</v>
      </c>
      <c r="E5700" s="71">
        <v>61.8421053</v>
      </c>
    </row>
    <row r="5701" spans="1:5" x14ac:dyDescent="0.2">
      <c r="A5701" s="70" t="s">
        <v>7268</v>
      </c>
      <c r="B5701" s="70" t="s">
        <v>7267</v>
      </c>
      <c r="C5701" s="70" t="s">
        <v>7268</v>
      </c>
      <c r="D5701" s="71">
        <v>3.7410000000000001</v>
      </c>
      <c r="E5701" s="71">
        <v>53.448275899999999</v>
      </c>
    </row>
    <row r="5702" spans="1:5" x14ac:dyDescent="0.2">
      <c r="A5702" s="70" t="s">
        <v>7270</v>
      </c>
      <c r="B5702" s="70" t="s">
        <v>7269</v>
      </c>
      <c r="C5702" s="70" t="s">
        <v>7270</v>
      </c>
      <c r="D5702" s="71">
        <v>3.9409999999999998</v>
      </c>
      <c r="E5702" s="71">
        <v>94.140625</v>
      </c>
    </row>
    <row r="5703" spans="1:5" x14ac:dyDescent="0.2">
      <c r="A5703" s="70" t="s">
        <v>7270</v>
      </c>
      <c r="B5703" s="70" t="s">
        <v>7269</v>
      </c>
      <c r="C5703" s="70" t="s">
        <v>7270</v>
      </c>
      <c r="D5703" s="71">
        <v>3.9409999999999998</v>
      </c>
      <c r="E5703" s="71">
        <v>91.558441599999995</v>
      </c>
    </row>
    <row r="5704" spans="1:5" x14ac:dyDescent="0.2">
      <c r="A5704" s="70" t="s">
        <v>7270</v>
      </c>
      <c r="B5704" s="70" t="s">
        <v>7269</v>
      </c>
      <c r="C5704" s="70" t="s">
        <v>7270</v>
      </c>
      <c r="D5704" s="71">
        <v>3.9409999999999998</v>
      </c>
      <c r="E5704" s="71">
        <v>75.806451600000003</v>
      </c>
    </row>
    <row r="5705" spans="1:5" x14ac:dyDescent="0.2">
      <c r="A5705" s="70" t="s">
        <v>7272</v>
      </c>
      <c r="B5705" s="70" t="s">
        <v>7271</v>
      </c>
      <c r="C5705" s="70" t="s">
        <v>7272</v>
      </c>
      <c r="D5705" s="71">
        <v>1.53</v>
      </c>
      <c r="E5705" s="71">
        <v>70.454545499999995</v>
      </c>
    </row>
    <row r="5706" spans="1:5" x14ac:dyDescent="0.2">
      <c r="A5706" s="70" t="s">
        <v>24929</v>
      </c>
      <c r="B5706" s="70" t="s">
        <v>7273</v>
      </c>
      <c r="C5706" s="70" t="s">
        <v>24929</v>
      </c>
      <c r="D5706" s="71">
        <v>1.9119999999999999</v>
      </c>
      <c r="E5706" s="71">
        <v>20.370370399999999</v>
      </c>
    </row>
    <row r="5707" spans="1:5" x14ac:dyDescent="0.2">
      <c r="A5707" s="70" t="s">
        <v>24929</v>
      </c>
      <c r="B5707" s="70" t="s">
        <v>7273</v>
      </c>
      <c r="C5707" s="70" t="s">
        <v>24929</v>
      </c>
      <c r="D5707" s="71">
        <v>1.9119999999999999</v>
      </c>
      <c r="E5707" s="71">
        <v>17.692307700000001</v>
      </c>
    </row>
    <row r="5708" spans="1:5" x14ac:dyDescent="0.2">
      <c r="A5708" s="70" t="s">
        <v>24929</v>
      </c>
      <c r="B5708" s="70" t="s">
        <v>7273</v>
      </c>
      <c r="C5708" s="70" t="s">
        <v>24929</v>
      </c>
      <c r="D5708" s="71">
        <v>1.9119999999999999</v>
      </c>
      <c r="E5708" s="71">
        <v>17.405063299999998</v>
      </c>
    </row>
    <row r="5709" spans="1:5" x14ac:dyDescent="0.2">
      <c r="A5709" s="70" t="s">
        <v>7275</v>
      </c>
      <c r="B5709" s="70" t="s">
        <v>7274</v>
      </c>
      <c r="C5709" s="70" t="s">
        <v>7275</v>
      </c>
      <c r="D5709" s="71">
        <v>1.075</v>
      </c>
      <c r="E5709" s="71">
        <v>26.425855500000001</v>
      </c>
    </row>
    <row r="5710" spans="1:5" x14ac:dyDescent="0.2">
      <c r="A5710" s="70" t="s">
        <v>7277</v>
      </c>
      <c r="B5710" s="70" t="s">
        <v>7276</v>
      </c>
      <c r="C5710" s="70" t="s">
        <v>7277</v>
      </c>
      <c r="D5710" s="71">
        <v>3.56</v>
      </c>
      <c r="E5710" s="71">
        <v>84.351145000000002</v>
      </c>
    </row>
    <row r="5711" spans="1:5" x14ac:dyDescent="0.2">
      <c r="A5711" s="70" t="s">
        <v>7279</v>
      </c>
      <c r="B5711" s="70" t="s">
        <v>7278</v>
      </c>
      <c r="C5711" s="70" t="s">
        <v>7279</v>
      </c>
      <c r="D5711" s="71">
        <v>1.744</v>
      </c>
      <c r="E5711" s="71">
        <v>63.746630699999997</v>
      </c>
    </row>
    <row r="5712" spans="1:5" x14ac:dyDescent="0.2">
      <c r="A5712" s="70" t="s">
        <v>23933</v>
      </c>
      <c r="B5712" s="70" t="s">
        <v>23934</v>
      </c>
      <c r="C5712" s="70" t="s">
        <v>23933</v>
      </c>
      <c r="D5712" s="71">
        <v>1.4850000000000001</v>
      </c>
      <c r="E5712" s="71">
        <v>44.6768061</v>
      </c>
    </row>
    <row r="5713" spans="1:5" x14ac:dyDescent="0.2">
      <c r="A5713" s="70" t="s">
        <v>7281</v>
      </c>
      <c r="B5713" s="70" t="s">
        <v>7280</v>
      </c>
      <c r="C5713" s="70" t="s">
        <v>7281</v>
      </c>
      <c r="D5713" s="71">
        <v>1.47</v>
      </c>
      <c r="E5713" s="71">
        <v>39.3518519</v>
      </c>
    </row>
    <row r="5714" spans="1:5" x14ac:dyDescent="0.2">
      <c r="A5714" s="70" t="s">
        <v>7283</v>
      </c>
      <c r="B5714" s="70" t="s">
        <v>7282</v>
      </c>
      <c r="C5714" s="70" t="s">
        <v>7283</v>
      </c>
      <c r="D5714" s="71">
        <v>2.3660000000000001</v>
      </c>
      <c r="E5714" s="71">
        <v>58.633093500000001</v>
      </c>
    </row>
    <row r="5715" spans="1:5" x14ac:dyDescent="0.2">
      <c r="A5715" s="70" t="s">
        <v>7285</v>
      </c>
      <c r="B5715" s="70" t="s">
        <v>7284</v>
      </c>
      <c r="C5715" s="70" t="s">
        <v>7285</v>
      </c>
      <c r="D5715" s="71">
        <v>1.232</v>
      </c>
      <c r="E5715" s="71">
        <v>10.7843137</v>
      </c>
    </row>
    <row r="5716" spans="1:5" x14ac:dyDescent="0.2">
      <c r="A5716" s="70" t="s">
        <v>7287</v>
      </c>
      <c r="B5716" s="70" t="s">
        <v>7286</v>
      </c>
      <c r="C5716" s="70" t="s">
        <v>7287</v>
      </c>
      <c r="D5716" s="71">
        <v>22.672999999999998</v>
      </c>
      <c r="E5716" s="71">
        <v>98.913043500000001</v>
      </c>
    </row>
    <row r="5717" spans="1:5" x14ac:dyDescent="0.2">
      <c r="A5717" s="70" t="s">
        <v>7289</v>
      </c>
      <c r="B5717" s="70" t="s">
        <v>7288</v>
      </c>
      <c r="C5717" s="70" t="s">
        <v>7289</v>
      </c>
      <c r="D5717" s="71">
        <v>1.655</v>
      </c>
      <c r="E5717" s="71">
        <v>26.449275400000001</v>
      </c>
    </row>
    <row r="5718" spans="1:5" x14ac:dyDescent="0.2">
      <c r="A5718" s="70" t="s">
        <v>23935</v>
      </c>
      <c r="B5718" s="70" t="s">
        <v>23936</v>
      </c>
      <c r="C5718" s="70" t="s">
        <v>23935</v>
      </c>
      <c r="D5718" s="71">
        <v>3.8130000000000002</v>
      </c>
      <c r="E5718" s="71">
        <v>66.304347800000002</v>
      </c>
    </row>
    <row r="5719" spans="1:5" x14ac:dyDescent="0.2">
      <c r="A5719" s="70" t="s">
        <v>7291</v>
      </c>
      <c r="B5719" s="70" t="s">
        <v>7290</v>
      </c>
      <c r="C5719" s="70" t="s">
        <v>7291</v>
      </c>
      <c r="D5719" s="71">
        <v>4.8410000000000002</v>
      </c>
      <c r="E5719" s="71">
        <v>86.8421053</v>
      </c>
    </row>
    <row r="5720" spans="1:5" x14ac:dyDescent="0.2">
      <c r="A5720" s="70" t="s">
        <v>7291</v>
      </c>
      <c r="B5720" s="70" t="s">
        <v>7290</v>
      </c>
      <c r="C5720" s="70" t="s">
        <v>7291</v>
      </c>
      <c r="D5720" s="71">
        <v>4.8410000000000002</v>
      </c>
      <c r="E5720" s="71">
        <v>80.072463799999994</v>
      </c>
    </row>
    <row r="5721" spans="1:5" x14ac:dyDescent="0.2">
      <c r="A5721" s="70" t="s">
        <v>23937</v>
      </c>
      <c r="B5721" s="70" t="s">
        <v>23938</v>
      </c>
      <c r="C5721" s="70" t="s">
        <v>23937</v>
      </c>
      <c r="D5721" s="71">
        <v>6.6959999999999997</v>
      </c>
      <c r="E5721" s="71">
        <v>94.629629600000001</v>
      </c>
    </row>
    <row r="5722" spans="1:5" x14ac:dyDescent="0.2">
      <c r="A5722" s="70" t="s">
        <v>23937</v>
      </c>
      <c r="B5722" s="70" t="s">
        <v>23938</v>
      </c>
      <c r="C5722" s="70" t="s">
        <v>23937</v>
      </c>
      <c r="D5722" s="71">
        <v>6.6959999999999997</v>
      </c>
      <c r="E5722" s="71">
        <v>88.768115899999998</v>
      </c>
    </row>
    <row r="5723" spans="1:5" x14ac:dyDescent="0.2">
      <c r="A5723" s="70" t="s">
        <v>7293</v>
      </c>
      <c r="B5723" s="70" t="s">
        <v>7292</v>
      </c>
      <c r="C5723" s="70" t="s">
        <v>7293</v>
      </c>
      <c r="D5723" s="71">
        <v>0.45900000000000002</v>
      </c>
      <c r="E5723" s="71">
        <v>48.5</v>
      </c>
    </row>
    <row r="5724" spans="1:5" x14ac:dyDescent="0.2">
      <c r="A5724" s="70" t="s">
        <v>7293</v>
      </c>
      <c r="B5724" s="70" t="s">
        <v>7292</v>
      </c>
      <c r="C5724" s="70" t="s">
        <v>7293</v>
      </c>
      <c r="D5724" s="71">
        <v>0.45900000000000002</v>
      </c>
      <c r="E5724" s="71">
        <v>10.277777800000001</v>
      </c>
    </row>
    <row r="5725" spans="1:5" x14ac:dyDescent="0.2">
      <c r="A5725" s="70" t="s">
        <v>7476</v>
      </c>
      <c r="B5725" s="70" t="s">
        <v>7475</v>
      </c>
      <c r="C5725" s="70" t="s">
        <v>7476</v>
      </c>
      <c r="D5725" s="71">
        <v>0.85899999999999999</v>
      </c>
      <c r="E5725" s="71">
        <v>64.285714299999995</v>
      </c>
    </row>
    <row r="5726" spans="1:5" x14ac:dyDescent="0.2">
      <c r="A5726" s="70" t="s">
        <v>7295</v>
      </c>
      <c r="B5726" s="70" t="s">
        <v>7294</v>
      </c>
      <c r="C5726" s="70" t="s">
        <v>7295</v>
      </c>
      <c r="D5726" s="71">
        <v>2.4129999999999998</v>
      </c>
      <c r="E5726" s="71">
        <v>73.611111100000002</v>
      </c>
    </row>
    <row r="5727" spans="1:5" x14ac:dyDescent="0.2">
      <c r="A5727" s="70" t="s">
        <v>7297</v>
      </c>
      <c r="B5727" s="70" t="s">
        <v>7296</v>
      </c>
      <c r="C5727" s="70" t="s">
        <v>7297</v>
      </c>
      <c r="D5727" s="71">
        <v>3.726</v>
      </c>
      <c r="E5727" s="71">
        <v>87.362637399999997</v>
      </c>
    </row>
    <row r="5728" spans="1:5" x14ac:dyDescent="0.2">
      <c r="A5728" s="70" t="s">
        <v>7299</v>
      </c>
      <c r="B5728" s="70" t="s">
        <v>7298</v>
      </c>
      <c r="C5728" s="70" t="s">
        <v>7299</v>
      </c>
      <c r="D5728" s="71">
        <v>4.5</v>
      </c>
      <c r="E5728" s="71">
        <v>79.6875</v>
      </c>
    </row>
    <row r="5729" spans="1:5" x14ac:dyDescent="0.2">
      <c r="A5729" s="70" t="s">
        <v>7301</v>
      </c>
      <c r="B5729" s="70" t="s">
        <v>7300</v>
      </c>
      <c r="C5729" s="70" t="s">
        <v>7301</v>
      </c>
      <c r="D5729" s="71">
        <v>1.4870000000000001</v>
      </c>
      <c r="E5729" s="71">
        <v>68.269230800000003</v>
      </c>
    </row>
    <row r="5730" spans="1:5" x14ac:dyDescent="0.2">
      <c r="A5730" s="70" t="s">
        <v>7303</v>
      </c>
      <c r="B5730" s="70" t="s">
        <v>7302</v>
      </c>
      <c r="C5730" s="70" t="s">
        <v>7303</v>
      </c>
      <c r="D5730" s="71">
        <v>2.58</v>
      </c>
      <c r="E5730" s="71">
        <v>67.647058799999996</v>
      </c>
    </row>
    <row r="5731" spans="1:5" x14ac:dyDescent="0.2">
      <c r="A5731" s="70" t="s">
        <v>7303</v>
      </c>
      <c r="B5731" s="70" t="s">
        <v>7302</v>
      </c>
      <c r="C5731" s="70" t="s">
        <v>7303</v>
      </c>
      <c r="D5731" s="71">
        <v>2.58</v>
      </c>
      <c r="E5731" s="71">
        <v>57.407407399999997</v>
      </c>
    </row>
    <row r="5732" spans="1:5" x14ac:dyDescent="0.2">
      <c r="A5732" s="70" t="s">
        <v>7305</v>
      </c>
      <c r="B5732" s="70" t="s">
        <v>7304</v>
      </c>
      <c r="C5732" s="70" t="s">
        <v>7305</v>
      </c>
      <c r="D5732" s="71">
        <v>7.2750000000000004</v>
      </c>
      <c r="E5732" s="71">
        <v>87.5</v>
      </c>
    </row>
    <row r="5733" spans="1:5" x14ac:dyDescent="0.2">
      <c r="A5733" s="70" t="s">
        <v>7307</v>
      </c>
      <c r="B5733" s="70" t="s">
        <v>7306</v>
      </c>
      <c r="C5733" s="70" t="s">
        <v>7307</v>
      </c>
      <c r="D5733" s="71">
        <v>2.161</v>
      </c>
      <c r="E5733" s="71">
        <v>86.585365899999999</v>
      </c>
    </row>
    <row r="5734" spans="1:5" x14ac:dyDescent="0.2">
      <c r="A5734" s="70" t="s">
        <v>7307</v>
      </c>
      <c r="B5734" s="70" t="s">
        <v>7306</v>
      </c>
      <c r="C5734" s="70" t="s">
        <v>7307</v>
      </c>
      <c r="D5734" s="71">
        <v>2.161</v>
      </c>
      <c r="E5734" s="71">
        <v>75.735294100000004</v>
      </c>
    </row>
    <row r="5735" spans="1:5" x14ac:dyDescent="0.2">
      <c r="A5735" s="70" t="s">
        <v>7307</v>
      </c>
      <c r="B5735" s="70" t="s">
        <v>7306</v>
      </c>
      <c r="C5735" s="70" t="s">
        <v>7307</v>
      </c>
      <c r="D5735" s="71">
        <v>2.161</v>
      </c>
      <c r="E5735" s="71">
        <v>52.450980399999999</v>
      </c>
    </row>
    <row r="5736" spans="1:5" x14ac:dyDescent="0.2">
      <c r="A5736" s="70" t="s">
        <v>7307</v>
      </c>
      <c r="B5736" s="70" t="s">
        <v>7306</v>
      </c>
      <c r="C5736" s="70" t="s">
        <v>7307</v>
      </c>
      <c r="D5736" s="71">
        <v>2.161</v>
      </c>
      <c r="E5736" s="71">
        <v>21.516393399999998</v>
      </c>
    </row>
    <row r="5737" spans="1:5" x14ac:dyDescent="0.2">
      <c r="A5737" s="70" t="s">
        <v>7309</v>
      </c>
      <c r="B5737" s="70" t="s">
        <v>7308</v>
      </c>
      <c r="C5737" s="70" t="s">
        <v>7309</v>
      </c>
      <c r="D5737" s="71">
        <v>2.4129999999999998</v>
      </c>
      <c r="E5737" s="71">
        <v>29.7131148</v>
      </c>
    </row>
    <row r="5738" spans="1:5" x14ac:dyDescent="0.2">
      <c r="A5738" s="70" t="s">
        <v>7311</v>
      </c>
      <c r="B5738" s="70" t="s">
        <v>7310</v>
      </c>
      <c r="C5738" s="70" t="s">
        <v>7311</v>
      </c>
      <c r="D5738" s="71">
        <v>3.4860000000000002</v>
      </c>
      <c r="E5738" s="71">
        <v>83.571428600000004</v>
      </c>
    </row>
    <row r="5739" spans="1:5" x14ac:dyDescent="0.2">
      <c r="A5739" s="70" t="s">
        <v>7311</v>
      </c>
      <c r="B5739" s="70" t="s">
        <v>7310</v>
      </c>
      <c r="C5739" s="70" t="s">
        <v>7311</v>
      </c>
      <c r="D5739" s="71">
        <v>3.4860000000000002</v>
      </c>
      <c r="E5739" s="71">
        <v>67.96875</v>
      </c>
    </row>
    <row r="5740" spans="1:5" x14ac:dyDescent="0.2">
      <c r="A5740" s="70" t="s">
        <v>7311</v>
      </c>
      <c r="B5740" s="70" t="s">
        <v>7310</v>
      </c>
      <c r="C5740" s="70" t="s">
        <v>7311</v>
      </c>
      <c r="D5740" s="71">
        <v>3.4860000000000002</v>
      </c>
      <c r="E5740" s="71">
        <v>63.405797100000001</v>
      </c>
    </row>
    <row r="5741" spans="1:5" x14ac:dyDescent="0.2">
      <c r="A5741" s="70" t="s">
        <v>7313</v>
      </c>
      <c r="B5741" s="70" t="s">
        <v>7312</v>
      </c>
      <c r="C5741" s="70" t="s">
        <v>7313</v>
      </c>
      <c r="D5741" s="71">
        <v>2.2959999999999998</v>
      </c>
      <c r="E5741" s="71">
        <v>91.463414599999993</v>
      </c>
    </row>
    <row r="5742" spans="1:5" x14ac:dyDescent="0.2">
      <c r="A5742" s="70" t="s">
        <v>7313</v>
      </c>
      <c r="B5742" s="70" t="s">
        <v>7312</v>
      </c>
      <c r="C5742" s="70" t="s">
        <v>7313</v>
      </c>
      <c r="D5742" s="71">
        <v>2.2959999999999998</v>
      </c>
      <c r="E5742" s="71">
        <v>47.463768100000003</v>
      </c>
    </row>
    <row r="5743" spans="1:5" x14ac:dyDescent="0.2">
      <c r="A5743" s="70" t="s">
        <v>7315</v>
      </c>
      <c r="B5743" s="70" t="s">
        <v>7314</v>
      </c>
      <c r="C5743" s="70" t="s">
        <v>7315</v>
      </c>
      <c r="D5743" s="71">
        <v>3.0249999999999999</v>
      </c>
      <c r="E5743" s="71">
        <v>37.179487199999997</v>
      </c>
    </row>
    <row r="5744" spans="1:5" x14ac:dyDescent="0.2">
      <c r="A5744" s="70" t="s">
        <v>7317</v>
      </c>
      <c r="B5744" s="70" t="s">
        <v>7316</v>
      </c>
      <c r="C5744" s="70" t="s">
        <v>7317</v>
      </c>
      <c r="D5744" s="71">
        <v>3.4809999999999999</v>
      </c>
      <c r="E5744" s="71">
        <v>79.696969699999997</v>
      </c>
    </row>
    <row r="5745" spans="1:5" x14ac:dyDescent="0.2">
      <c r="A5745" s="70" t="s">
        <v>7317</v>
      </c>
      <c r="B5745" s="70" t="s">
        <v>7316</v>
      </c>
      <c r="C5745" s="70" t="s">
        <v>7317</v>
      </c>
      <c r="D5745" s="71">
        <v>3.4809999999999999</v>
      </c>
      <c r="E5745" s="71">
        <v>57.608695699999998</v>
      </c>
    </row>
    <row r="5746" spans="1:5" x14ac:dyDescent="0.2">
      <c r="A5746" s="70" t="s">
        <v>7319</v>
      </c>
      <c r="B5746" s="70" t="s">
        <v>7318</v>
      </c>
      <c r="C5746" s="70" t="s">
        <v>7319</v>
      </c>
      <c r="D5746" s="71">
        <v>2.8370000000000002</v>
      </c>
      <c r="E5746" s="71">
        <v>52.1505376</v>
      </c>
    </row>
    <row r="5747" spans="1:5" x14ac:dyDescent="0.2">
      <c r="A5747" s="70" t="s">
        <v>7319</v>
      </c>
      <c r="B5747" s="70" t="s">
        <v>7318</v>
      </c>
      <c r="C5747" s="70" t="s">
        <v>7319</v>
      </c>
      <c r="D5747" s="71">
        <v>2.8370000000000002</v>
      </c>
      <c r="E5747" s="71">
        <v>46.296296300000002</v>
      </c>
    </row>
    <row r="5748" spans="1:5" x14ac:dyDescent="0.2">
      <c r="A5748" s="70" t="s">
        <v>7321</v>
      </c>
      <c r="B5748" s="70" t="s">
        <v>7320</v>
      </c>
      <c r="C5748" s="70" t="s">
        <v>7321</v>
      </c>
      <c r="D5748" s="71">
        <v>3.2909999999999999</v>
      </c>
      <c r="E5748" s="71">
        <v>54.494382000000002</v>
      </c>
    </row>
    <row r="5749" spans="1:5" x14ac:dyDescent="0.2">
      <c r="A5749" s="70" t="s">
        <v>7323</v>
      </c>
      <c r="B5749" s="70" t="s">
        <v>7322</v>
      </c>
      <c r="C5749" s="70" t="s">
        <v>7323</v>
      </c>
      <c r="D5749" s="71">
        <v>2.641</v>
      </c>
      <c r="E5749" s="71">
        <v>47.222222199999997</v>
      </c>
    </row>
    <row r="5750" spans="1:5" x14ac:dyDescent="0.2">
      <c r="A5750" s="70" t="s">
        <v>7325</v>
      </c>
      <c r="B5750" s="70" t="s">
        <v>7324</v>
      </c>
      <c r="C5750" s="70" t="s">
        <v>7325</v>
      </c>
      <c r="D5750" s="71">
        <v>0.84799999999999998</v>
      </c>
      <c r="E5750" s="71">
        <v>53.549382700000002</v>
      </c>
    </row>
    <row r="5751" spans="1:5" x14ac:dyDescent="0.2">
      <c r="A5751" s="70" t="s">
        <v>7327</v>
      </c>
      <c r="B5751" s="70" t="s">
        <v>7326</v>
      </c>
      <c r="C5751" s="70" t="s">
        <v>7327</v>
      </c>
      <c r="D5751" s="71">
        <v>2.5</v>
      </c>
      <c r="E5751" s="71">
        <v>79.891304300000002</v>
      </c>
    </row>
    <row r="5752" spans="1:5" x14ac:dyDescent="0.2">
      <c r="A5752" s="70" t="s">
        <v>7329</v>
      </c>
      <c r="B5752" s="70" t="s">
        <v>7328</v>
      </c>
      <c r="C5752" s="70" t="s">
        <v>7329</v>
      </c>
      <c r="D5752" s="71">
        <v>1.575</v>
      </c>
      <c r="E5752" s="71">
        <v>31.865285</v>
      </c>
    </row>
    <row r="5753" spans="1:5" x14ac:dyDescent="0.2">
      <c r="A5753" s="70" t="s">
        <v>7329</v>
      </c>
      <c r="B5753" s="70" t="s">
        <v>7328</v>
      </c>
      <c r="C5753" s="70" t="s">
        <v>7329</v>
      </c>
      <c r="D5753" s="71">
        <v>1.575</v>
      </c>
      <c r="E5753" s="71">
        <v>27.439024400000001</v>
      </c>
    </row>
    <row r="5754" spans="1:5" x14ac:dyDescent="0.2">
      <c r="A5754" s="70" t="s">
        <v>7331</v>
      </c>
      <c r="B5754" s="70" t="s">
        <v>7330</v>
      </c>
      <c r="C5754" s="70" t="s">
        <v>7331</v>
      </c>
      <c r="D5754" s="71">
        <v>1.54</v>
      </c>
      <c r="E5754" s="71">
        <v>34.126984100000001</v>
      </c>
    </row>
    <row r="5755" spans="1:5" x14ac:dyDescent="0.2">
      <c r="A5755" s="70" t="s">
        <v>7335</v>
      </c>
      <c r="B5755" s="70" t="s">
        <v>7334</v>
      </c>
      <c r="C5755" s="70" t="s">
        <v>7335</v>
      </c>
      <c r="D5755" s="71">
        <v>1.671</v>
      </c>
      <c r="E5755" s="71">
        <v>67.391304300000002</v>
      </c>
    </row>
    <row r="5756" spans="1:5" x14ac:dyDescent="0.2">
      <c r="A5756" s="70" t="s">
        <v>7337</v>
      </c>
      <c r="B5756" s="70" t="s">
        <v>7336</v>
      </c>
      <c r="C5756" s="70" t="s">
        <v>7337</v>
      </c>
      <c r="D5756" s="71">
        <v>1.25</v>
      </c>
      <c r="E5756" s="71">
        <v>81.111111100000002</v>
      </c>
    </row>
    <row r="5757" spans="1:5" x14ac:dyDescent="0.2">
      <c r="A5757" s="70" t="s">
        <v>7339</v>
      </c>
      <c r="B5757" s="70" t="s">
        <v>7338</v>
      </c>
      <c r="C5757" s="70" t="s">
        <v>7339</v>
      </c>
      <c r="D5757" s="71">
        <v>1.05</v>
      </c>
      <c r="E5757" s="71">
        <v>30.4878049</v>
      </c>
    </row>
    <row r="5758" spans="1:5" x14ac:dyDescent="0.2">
      <c r="A5758" s="70" t="s">
        <v>7339</v>
      </c>
      <c r="B5758" s="70" t="s">
        <v>7338</v>
      </c>
      <c r="C5758" s="70" t="s">
        <v>7339</v>
      </c>
      <c r="D5758" s="71">
        <v>1.05</v>
      </c>
      <c r="E5758" s="71">
        <v>10.4395604</v>
      </c>
    </row>
    <row r="5759" spans="1:5" x14ac:dyDescent="0.2">
      <c r="A5759" s="70" t="s">
        <v>7341</v>
      </c>
      <c r="B5759" s="70" t="s">
        <v>7340</v>
      </c>
      <c r="C5759" s="70" t="s">
        <v>7341</v>
      </c>
      <c r="D5759" s="71">
        <v>2.782</v>
      </c>
      <c r="E5759" s="71">
        <v>66.911764700000006</v>
      </c>
    </row>
    <row r="5760" spans="1:5" x14ac:dyDescent="0.2">
      <c r="A5760" s="70" t="s">
        <v>7345</v>
      </c>
      <c r="B5760" s="70" t="s">
        <v>7344</v>
      </c>
      <c r="C5760" s="70" t="s">
        <v>7345</v>
      </c>
      <c r="D5760" s="71">
        <v>1.931</v>
      </c>
      <c r="E5760" s="71">
        <v>67.073170700000006</v>
      </c>
    </row>
    <row r="5761" spans="1:5" x14ac:dyDescent="0.2">
      <c r="A5761" s="70" t="s">
        <v>7343</v>
      </c>
      <c r="B5761" s="70" t="s">
        <v>7342</v>
      </c>
      <c r="C5761" s="70" t="s">
        <v>7343</v>
      </c>
      <c r="D5761" s="71">
        <v>2.0630000000000002</v>
      </c>
      <c r="E5761" s="71">
        <v>64.285714299999995</v>
      </c>
    </row>
    <row r="5762" spans="1:5" x14ac:dyDescent="0.2">
      <c r="A5762" s="70" t="s">
        <v>7347</v>
      </c>
      <c r="B5762" s="70" t="s">
        <v>7346</v>
      </c>
      <c r="C5762" s="70" t="s">
        <v>7347</v>
      </c>
      <c r="D5762" s="71">
        <v>1.913</v>
      </c>
      <c r="E5762" s="71">
        <v>26.111111099999999</v>
      </c>
    </row>
    <row r="5763" spans="1:5" x14ac:dyDescent="0.2">
      <c r="A5763" s="70" t="s">
        <v>7349</v>
      </c>
      <c r="B5763" s="70" t="s">
        <v>7348</v>
      </c>
      <c r="C5763" s="70" t="s">
        <v>7349</v>
      </c>
      <c r="D5763" s="71">
        <v>1.389</v>
      </c>
      <c r="E5763" s="71">
        <v>37.832699599999998</v>
      </c>
    </row>
    <row r="5764" spans="1:5" x14ac:dyDescent="0.2">
      <c r="A5764" s="70" t="s">
        <v>7351</v>
      </c>
      <c r="B5764" s="70" t="s">
        <v>7350</v>
      </c>
      <c r="C5764" s="70" t="s">
        <v>7351</v>
      </c>
      <c r="D5764" s="71">
        <v>2.17</v>
      </c>
      <c r="E5764" s="71">
        <v>69.354838700000002</v>
      </c>
    </row>
    <row r="5765" spans="1:5" x14ac:dyDescent="0.2">
      <c r="A5765" s="70" t="s">
        <v>7353</v>
      </c>
      <c r="B5765" s="70" t="s">
        <v>7352</v>
      </c>
      <c r="C5765" s="70" t="s">
        <v>7353</v>
      </c>
      <c r="D5765" s="71">
        <v>5.3079999999999998</v>
      </c>
      <c r="E5765" s="71">
        <v>84.965035</v>
      </c>
    </row>
    <row r="5766" spans="1:5" x14ac:dyDescent="0.2">
      <c r="A5766" s="70" t="s">
        <v>7355</v>
      </c>
      <c r="B5766" s="70" t="s">
        <v>7354</v>
      </c>
      <c r="C5766" s="70" t="s">
        <v>7355</v>
      </c>
      <c r="D5766" s="71">
        <v>0.2</v>
      </c>
      <c r="E5766" s="71">
        <v>12.222222199999999</v>
      </c>
    </row>
    <row r="5767" spans="1:5" x14ac:dyDescent="0.2">
      <c r="A5767" s="70" t="s">
        <v>7355</v>
      </c>
      <c r="B5767" s="70" t="s">
        <v>7354</v>
      </c>
      <c r="C5767" s="70" t="s">
        <v>7355</v>
      </c>
      <c r="D5767" s="71">
        <v>0.2</v>
      </c>
      <c r="E5767" s="71">
        <v>7.7540107000000003</v>
      </c>
    </row>
    <row r="5768" spans="1:5" x14ac:dyDescent="0.2">
      <c r="A5768" s="70" t="s">
        <v>24930</v>
      </c>
      <c r="B5768" s="70" t="s">
        <v>7356</v>
      </c>
      <c r="C5768" s="70" t="s">
        <v>24930</v>
      </c>
      <c r="D5768" s="71">
        <v>1.0509999999999999</v>
      </c>
      <c r="E5768" s="71">
        <v>43.069306900000001</v>
      </c>
    </row>
    <row r="5769" spans="1:5" x14ac:dyDescent="0.2">
      <c r="A5769" s="70" t="s">
        <v>7358</v>
      </c>
      <c r="B5769" s="70" t="s">
        <v>7357</v>
      </c>
      <c r="C5769" s="70" t="s">
        <v>7358</v>
      </c>
      <c r="D5769" s="71">
        <v>1.8320000000000001</v>
      </c>
      <c r="E5769" s="71">
        <v>51.119402999999998</v>
      </c>
    </row>
    <row r="5770" spans="1:5" x14ac:dyDescent="0.2">
      <c r="A5770" s="70" t="s">
        <v>7358</v>
      </c>
      <c r="B5770" s="70" t="s">
        <v>7357</v>
      </c>
      <c r="C5770" s="70" t="s">
        <v>7358</v>
      </c>
      <c r="D5770" s="71">
        <v>1.8320000000000001</v>
      </c>
      <c r="E5770" s="71">
        <v>32.051282100000002</v>
      </c>
    </row>
    <row r="5771" spans="1:5" x14ac:dyDescent="0.2">
      <c r="A5771" s="70" t="s">
        <v>7360</v>
      </c>
      <c r="B5771" s="70" t="s">
        <v>7359</v>
      </c>
      <c r="C5771" s="70" t="s">
        <v>7360</v>
      </c>
      <c r="D5771" s="71">
        <v>7.1349999999999998</v>
      </c>
      <c r="E5771" s="71">
        <v>95.595854900000006</v>
      </c>
    </row>
    <row r="5772" spans="1:5" x14ac:dyDescent="0.2">
      <c r="A5772" s="70" t="s">
        <v>7362</v>
      </c>
      <c r="B5772" s="70" t="s">
        <v>7361</v>
      </c>
      <c r="C5772" s="70" t="s">
        <v>7362</v>
      </c>
      <c r="D5772" s="71">
        <v>1.2170000000000001</v>
      </c>
      <c r="E5772" s="71">
        <v>30.0925926</v>
      </c>
    </row>
    <row r="5773" spans="1:5" x14ac:dyDescent="0.2">
      <c r="A5773" s="70" t="s">
        <v>7364</v>
      </c>
      <c r="B5773" s="70" t="s">
        <v>7363</v>
      </c>
      <c r="C5773" s="70" t="s">
        <v>7364</v>
      </c>
      <c r="D5773" s="71">
        <v>2.4510000000000001</v>
      </c>
      <c r="E5773" s="71">
        <v>83.088235299999994</v>
      </c>
    </row>
    <row r="5774" spans="1:5" x14ac:dyDescent="0.2">
      <c r="A5774" s="70" t="s">
        <v>7366</v>
      </c>
      <c r="B5774" s="70" t="s">
        <v>7365</v>
      </c>
      <c r="C5774" s="70" t="s">
        <v>7366</v>
      </c>
      <c r="D5774" s="71">
        <v>0.92500000000000004</v>
      </c>
      <c r="E5774" s="71">
        <v>32.870370399999999</v>
      </c>
    </row>
    <row r="5775" spans="1:5" x14ac:dyDescent="0.2">
      <c r="A5775" s="70" t="s">
        <v>7368</v>
      </c>
      <c r="B5775" s="70" t="s">
        <v>7367</v>
      </c>
      <c r="C5775" s="70" t="s">
        <v>7368</v>
      </c>
      <c r="D5775" s="71">
        <v>2.2509999999999999</v>
      </c>
      <c r="E5775" s="71">
        <v>23.295454500000002</v>
      </c>
    </row>
    <row r="5776" spans="1:5" x14ac:dyDescent="0.2">
      <c r="A5776" s="70" t="s">
        <v>7370</v>
      </c>
      <c r="B5776" s="70" t="s">
        <v>7369</v>
      </c>
      <c r="C5776" s="70" t="s">
        <v>7370</v>
      </c>
      <c r="D5776" s="71">
        <v>2.4780000000000002</v>
      </c>
      <c r="E5776" s="71">
        <v>67.575757600000003</v>
      </c>
    </row>
    <row r="5777" spans="1:5" x14ac:dyDescent="0.2">
      <c r="A5777" s="70" t="s">
        <v>7370</v>
      </c>
      <c r="B5777" s="70" t="s">
        <v>7369</v>
      </c>
      <c r="C5777" s="70" t="s">
        <v>7370</v>
      </c>
      <c r="D5777" s="71">
        <v>2.4780000000000002</v>
      </c>
      <c r="E5777" s="71">
        <v>65.789473700000002</v>
      </c>
    </row>
    <row r="5778" spans="1:5" x14ac:dyDescent="0.2">
      <c r="A5778" s="70" t="s">
        <v>7372</v>
      </c>
      <c r="B5778" s="70" t="s">
        <v>7371</v>
      </c>
      <c r="C5778" s="70" t="s">
        <v>7372</v>
      </c>
      <c r="D5778" s="71">
        <v>0.215</v>
      </c>
      <c r="E5778" s="71">
        <v>3.0487804999999999</v>
      </c>
    </row>
    <row r="5779" spans="1:5" x14ac:dyDescent="0.2">
      <c r="A5779" s="70" t="s">
        <v>7372</v>
      </c>
      <c r="B5779" s="70" t="s">
        <v>7371</v>
      </c>
      <c r="C5779" s="70" t="s">
        <v>7372</v>
      </c>
      <c r="D5779" s="71">
        <v>0.215</v>
      </c>
      <c r="E5779" s="71">
        <v>1.8442623</v>
      </c>
    </row>
    <row r="5780" spans="1:5" x14ac:dyDescent="0.2">
      <c r="A5780" s="70" t="s">
        <v>7374</v>
      </c>
      <c r="B5780" s="70" t="s">
        <v>7373</v>
      </c>
      <c r="C5780" s="70" t="s">
        <v>7374</v>
      </c>
      <c r="D5780" s="71">
        <v>2.2200000000000002</v>
      </c>
      <c r="E5780" s="71">
        <v>34.868421099999999</v>
      </c>
    </row>
    <row r="5781" spans="1:5" x14ac:dyDescent="0.2">
      <c r="A5781" s="70" t="s">
        <v>7376</v>
      </c>
      <c r="B5781" s="70" t="s">
        <v>7375</v>
      </c>
      <c r="C5781" s="70" t="s">
        <v>7376</v>
      </c>
      <c r="D5781" s="71">
        <v>2.367</v>
      </c>
      <c r="E5781" s="71">
        <v>78.032345000000007</v>
      </c>
    </row>
    <row r="5782" spans="1:5" x14ac:dyDescent="0.2">
      <c r="A5782" s="70" t="s">
        <v>7376</v>
      </c>
      <c r="B5782" s="70" t="s">
        <v>7375</v>
      </c>
      <c r="C5782" s="70" t="s">
        <v>7376</v>
      </c>
      <c r="D5782" s="71">
        <v>2.367</v>
      </c>
      <c r="E5782" s="71">
        <v>71.839080499999994</v>
      </c>
    </row>
    <row r="5783" spans="1:5" x14ac:dyDescent="0.2">
      <c r="A5783" s="70" t="s">
        <v>23939</v>
      </c>
      <c r="B5783" s="70" t="s">
        <v>23940</v>
      </c>
      <c r="C5783" s="70" t="s">
        <v>23939</v>
      </c>
      <c r="D5783" s="71">
        <v>0.69199999999999995</v>
      </c>
      <c r="E5783" s="71">
        <v>12.5954198</v>
      </c>
    </row>
    <row r="5784" spans="1:5" x14ac:dyDescent="0.2">
      <c r="A5784" s="70" t="s">
        <v>7378</v>
      </c>
      <c r="B5784" s="70" t="s">
        <v>7377</v>
      </c>
      <c r="C5784" s="70" t="s">
        <v>7378</v>
      </c>
      <c r="D5784" s="71">
        <v>11.627000000000001</v>
      </c>
      <c r="E5784" s="71">
        <v>93.840579700000006</v>
      </c>
    </row>
    <row r="5785" spans="1:5" x14ac:dyDescent="0.2">
      <c r="A5785" s="70" t="s">
        <v>7380</v>
      </c>
      <c r="B5785" s="70" t="s">
        <v>7379</v>
      </c>
      <c r="C5785" s="70" t="s">
        <v>7380</v>
      </c>
      <c r="D5785" s="71">
        <v>2.1720000000000002</v>
      </c>
      <c r="E5785" s="71">
        <v>23.3333333</v>
      </c>
    </row>
    <row r="5786" spans="1:5" x14ac:dyDescent="0.2">
      <c r="A5786" s="70" t="s">
        <v>7382</v>
      </c>
      <c r="B5786" s="70" t="s">
        <v>7381</v>
      </c>
      <c r="C5786" s="70" t="s">
        <v>7382</v>
      </c>
      <c r="D5786" s="71">
        <v>1.1819999999999999</v>
      </c>
      <c r="E5786" s="71">
        <v>56.944444400000002</v>
      </c>
    </row>
    <row r="5787" spans="1:5" x14ac:dyDescent="0.2">
      <c r="A5787" s="70" t="s">
        <v>7384</v>
      </c>
      <c r="B5787" s="70" t="s">
        <v>7383</v>
      </c>
      <c r="C5787" s="70" t="s">
        <v>7384</v>
      </c>
      <c r="D5787" s="71">
        <v>0.89200000000000002</v>
      </c>
      <c r="E5787" s="71">
        <v>6.4814815000000001</v>
      </c>
    </row>
    <row r="5788" spans="1:5" x14ac:dyDescent="0.2">
      <c r="A5788" s="70" t="s">
        <v>7386</v>
      </c>
      <c r="B5788" s="70" t="s">
        <v>7385</v>
      </c>
      <c r="C5788" s="70" t="s">
        <v>7386</v>
      </c>
      <c r="D5788" s="71">
        <v>3.657</v>
      </c>
      <c r="E5788" s="71">
        <v>69.209039500000003</v>
      </c>
    </row>
    <row r="5789" spans="1:5" x14ac:dyDescent="0.2">
      <c r="A5789" s="70" t="s">
        <v>7386</v>
      </c>
      <c r="B5789" s="70" t="s">
        <v>7385</v>
      </c>
      <c r="C5789" s="70" t="s">
        <v>7386</v>
      </c>
      <c r="D5789" s="71">
        <v>3.657</v>
      </c>
      <c r="E5789" s="71">
        <v>60.774410799999998</v>
      </c>
    </row>
    <row r="5790" spans="1:5" x14ac:dyDescent="0.2">
      <c r="A5790" s="70" t="s">
        <v>7388</v>
      </c>
      <c r="B5790" s="70" t="s">
        <v>7387</v>
      </c>
      <c r="C5790" s="70" t="s">
        <v>7388</v>
      </c>
      <c r="D5790" s="71">
        <v>4.4039999999999999</v>
      </c>
      <c r="E5790" s="71">
        <v>68.670886100000004</v>
      </c>
    </row>
    <row r="5791" spans="1:5" x14ac:dyDescent="0.2">
      <c r="A5791" s="70" t="s">
        <v>7390</v>
      </c>
      <c r="B5791" s="70" t="s">
        <v>7389</v>
      </c>
      <c r="C5791" s="70" t="s">
        <v>7390</v>
      </c>
      <c r="D5791" s="71">
        <v>1.1359999999999999</v>
      </c>
      <c r="E5791" s="71">
        <v>22.289156599999998</v>
      </c>
    </row>
    <row r="5792" spans="1:5" x14ac:dyDescent="0.2">
      <c r="A5792" s="70" t="s">
        <v>7390</v>
      </c>
      <c r="B5792" s="70" t="s">
        <v>7389</v>
      </c>
      <c r="C5792" s="70" t="s">
        <v>7390</v>
      </c>
      <c r="D5792" s="71">
        <v>1.1359999999999999</v>
      </c>
      <c r="E5792" s="71">
        <v>21.875</v>
      </c>
    </row>
    <row r="5793" spans="1:5" x14ac:dyDescent="0.2">
      <c r="A5793" s="70" t="s">
        <v>7392</v>
      </c>
      <c r="B5793" s="70" t="s">
        <v>7391</v>
      </c>
      <c r="C5793" s="70" t="s">
        <v>7392</v>
      </c>
      <c r="D5793" s="71">
        <v>0.79600000000000004</v>
      </c>
      <c r="E5793" s="71">
        <v>21.6666667</v>
      </c>
    </row>
    <row r="5794" spans="1:5" x14ac:dyDescent="0.2">
      <c r="A5794" s="70" t="s">
        <v>7394</v>
      </c>
      <c r="B5794" s="70" t="s">
        <v>7393</v>
      </c>
      <c r="C5794" s="70" t="s">
        <v>7394</v>
      </c>
      <c r="D5794" s="71">
        <v>0.26700000000000002</v>
      </c>
      <c r="E5794" s="71">
        <v>0.94936710000000002</v>
      </c>
    </row>
    <row r="5795" spans="1:5" x14ac:dyDescent="0.2">
      <c r="A5795" s="70" t="s">
        <v>7396</v>
      </c>
      <c r="B5795" s="70" t="s">
        <v>7395</v>
      </c>
      <c r="C5795" s="70" t="s">
        <v>7396</v>
      </c>
      <c r="D5795" s="71">
        <v>2.6</v>
      </c>
      <c r="E5795" s="71">
        <v>69.5402299</v>
      </c>
    </row>
    <row r="5796" spans="1:5" x14ac:dyDescent="0.2">
      <c r="A5796" s="70" t="s">
        <v>7396</v>
      </c>
      <c r="B5796" s="70" t="s">
        <v>7395</v>
      </c>
      <c r="C5796" s="70" t="s">
        <v>7396</v>
      </c>
      <c r="D5796" s="71">
        <v>2.6</v>
      </c>
      <c r="E5796" s="71">
        <v>52.243589700000001</v>
      </c>
    </row>
    <row r="5797" spans="1:5" x14ac:dyDescent="0.2">
      <c r="A5797" s="70" t="s">
        <v>7398</v>
      </c>
      <c r="B5797" s="70" t="s">
        <v>7397</v>
      </c>
      <c r="C5797" s="70" t="s">
        <v>7398</v>
      </c>
      <c r="D5797" s="71">
        <v>2.613</v>
      </c>
      <c r="E5797" s="71">
        <v>52.876106200000002</v>
      </c>
    </row>
    <row r="5798" spans="1:5" x14ac:dyDescent="0.2">
      <c r="A5798" s="70" t="s">
        <v>7398</v>
      </c>
      <c r="B5798" s="70" t="s">
        <v>7397</v>
      </c>
      <c r="C5798" s="70" t="s">
        <v>7398</v>
      </c>
      <c r="D5798" s="71">
        <v>2.613</v>
      </c>
      <c r="E5798" s="71">
        <v>52.302631599999998</v>
      </c>
    </row>
    <row r="5799" spans="1:5" x14ac:dyDescent="0.2">
      <c r="A5799" s="70" t="s">
        <v>7400</v>
      </c>
      <c r="B5799" s="70" t="s">
        <v>7399</v>
      </c>
      <c r="C5799" s="70" t="s">
        <v>7400</v>
      </c>
      <c r="D5799" s="71">
        <v>2.5289999999999999</v>
      </c>
      <c r="E5799" s="71">
        <v>65.555555600000005</v>
      </c>
    </row>
    <row r="5800" spans="1:5" x14ac:dyDescent="0.2">
      <c r="A5800" s="70" t="s">
        <v>7408</v>
      </c>
      <c r="B5800" s="70" t="s">
        <v>7407</v>
      </c>
      <c r="C5800" s="70" t="s">
        <v>7408</v>
      </c>
      <c r="D5800" s="71">
        <v>0.97399999999999998</v>
      </c>
      <c r="E5800" s="71">
        <v>19.642857100000001</v>
      </c>
    </row>
    <row r="5801" spans="1:5" x14ac:dyDescent="0.2">
      <c r="A5801" s="70" t="s">
        <v>7410</v>
      </c>
      <c r="B5801" s="70" t="s">
        <v>7409</v>
      </c>
      <c r="C5801" s="70" t="s">
        <v>7410</v>
      </c>
      <c r="D5801" s="71">
        <v>4.3289999999999997</v>
      </c>
      <c r="E5801" s="71">
        <v>84.545454500000005</v>
      </c>
    </row>
    <row r="5802" spans="1:5" x14ac:dyDescent="0.2">
      <c r="A5802" s="70" t="s">
        <v>7402</v>
      </c>
      <c r="B5802" s="70" t="s">
        <v>7401</v>
      </c>
      <c r="C5802" s="70" t="s">
        <v>7402</v>
      </c>
      <c r="D5802" s="71">
        <v>1.4750000000000001</v>
      </c>
      <c r="E5802" s="71">
        <v>67.857142899999999</v>
      </c>
    </row>
    <row r="5803" spans="1:5" x14ac:dyDescent="0.2">
      <c r="A5803" s="70" t="s">
        <v>7402</v>
      </c>
      <c r="B5803" s="70" t="s">
        <v>7401</v>
      </c>
      <c r="C5803" s="70" t="s">
        <v>7402</v>
      </c>
      <c r="D5803" s="71">
        <v>1.4750000000000001</v>
      </c>
      <c r="E5803" s="71">
        <v>59.473684200000001</v>
      </c>
    </row>
    <row r="5804" spans="1:5" x14ac:dyDescent="0.2">
      <c r="A5804" s="70" t="s">
        <v>7404</v>
      </c>
      <c r="B5804" s="70" t="s">
        <v>7403</v>
      </c>
      <c r="C5804" s="70" t="s">
        <v>7404</v>
      </c>
      <c r="D5804" s="71">
        <v>2.145</v>
      </c>
      <c r="E5804" s="71">
        <v>40.044247800000001</v>
      </c>
    </row>
    <row r="5805" spans="1:5" x14ac:dyDescent="0.2">
      <c r="A5805" s="70" t="s">
        <v>7406</v>
      </c>
      <c r="B5805" s="70" t="s">
        <v>7405</v>
      </c>
      <c r="C5805" s="70" t="s">
        <v>7406</v>
      </c>
      <c r="D5805" s="71">
        <v>3.4740000000000002</v>
      </c>
      <c r="E5805" s="71">
        <v>94.210526299999998</v>
      </c>
    </row>
    <row r="5806" spans="1:5" x14ac:dyDescent="0.2">
      <c r="A5806" s="70" t="s">
        <v>7412</v>
      </c>
      <c r="B5806" s="70" t="s">
        <v>7411</v>
      </c>
      <c r="C5806" s="70" t="s">
        <v>7412</v>
      </c>
      <c r="D5806" s="71">
        <v>0.67900000000000005</v>
      </c>
      <c r="E5806" s="71">
        <v>29.545454500000002</v>
      </c>
    </row>
    <row r="5807" spans="1:5" x14ac:dyDescent="0.2">
      <c r="A5807" s="70" t="s">
        <v>7412</v>
      </c>
      <c r="B5807" s="70" t="s">
        <v>7411</v>
      </c>
      <c r="C5807" s="70" t="s">
        <v>7412</v>
      </c>
      <c r="D5807" s="71">
        <v>0.67900000000000005</v>
      </c>
      <c r="E5807" s="71">
        <v>16.307277599999999</v>
      </c>
    </row>
    <row r="5808" spans="1:5" x14ac:dyDescent="0.2">
      <c r="A5808" s="70" t="s">
        <v>7414</v>
      </c>
      <c r="B5808" s="70" t="s">
        <v>7413</v>
      </c>
      <c r="C5808" s="70" t="s">
        <v>7414</v>
      </c>
      <c r="D5808" s="71">
        <v>2.056</v>
      </c>
      <c r="E5808" s="71">
        <v>49.280575499999998</v>
      </c>
    </row>
    <row r="5809" spans="1:5" x14ac:dyDescent="0.2">
      <c r="A5809" s="70" t="s">
        <v>7414</v>
      </c>
      <c r="B5809" s="70" t="s">
        <v>7413</v>
      </c>
      <c r="C5809" s="70" t="s">
        <v>7414</v>
      </c>
      <c r="D5809" s="71">
        <v>2.056</v>
      </c>
      <c r="E5809" s="71">
        <v>28.651685400000002</v>
      </c>
    </row>
    <row r="5810" spans="1:5" x14ac:dyDescent="0.2">
      <c r="A5810" s="70" t="s">
        <v>7416</v>
      </c>
      <c r="B5810" s="70" t="s">
        <v>7415</v>
      </c>
      <c r="C5810" s="70" t="s">
        <v>7416</v>
      </c>
      <c r="D5810" s="71">
        <v>2.1349999999999998</v>
      </c>
      <c r="E5810" s="71">
        <v>36.513157900000003</v>
      </c>
    </row>
    <row r="5811" spans="1:5" x14ac:dyDescent="0.2">
      <c r="A5811" s="70" t="s">
        <v>7418</v>
      </c>
      <c r="B5811" s="70" t="s">
        <v>7417</v>
      </c>
      <c r="C5811" s="70" t="s">
        <v>7418</v>
      </c>
      <c r="D5811" s="71">
        <v>1.175</v>
      </c>
      <c r="E5811" s="71">
        <v>27.380952400000002</v>
      </c>
    </row>
    <row r="5812" spans="1:5" x14ac:dyDescent="0.2">
      <c r="A5812" s="70" t="s">
        <v>7418</v>
      </c>
      <c r="B5812" s="70" t="s">
        <v>7417</v>
      </c>
      <c r="C5812" s="70" t="s">
        <v>7418</v>
      </c>
      <c r="D5812" s="71">
        <v>1.175</v>
      </c>
      <c r="E5812" s="71">
        <v>14.864864900000001</v>
      </c>
    </row>
    <row r="5813" spans="1:5" x14ac:dyDescent="0.2">
      <c r="A5813" s="70" t="s">
        <v>7420</v>
      </c>
      <c r="B5813" s="70" t="s">
        <v>7419</v>
      </c>
      <c r="C5813" s="70" t="s">
        <v>7420</v>
      </c>
      <c r="D5813" s="71">
        <v>3.786</v>
      </c>
      <c r="E5813" s="71">
        <v>87.132352900000001</v>
      </c>
    </row>
    <row r="5814" spans="1:5" x14ac:dyDescent="0.2">
      <c r="A5814" s="70" t="s">
        <v>7422</v>
      </c>
      <c r="B5814" s="70" t="s">
        <v>7421</v>
      </c>
      <c r="C5814" s="70" t="s">
        <v>7422</v>
      </c>
      <c r="D5814" s="71">
        <v>2.1309999999999998</v>
      </c>
      <c r="E5814" s="71">
        <v>54.411764699999999</v>
      </c>
    </row>
    <row r="5815" spans="1:5" x14ac:dyDescent="0.2">
      <c r="A5815" s="70" t="s">
        <v>7422</v>
      </c>
      <c r="B5815" s="70" t="s">
        <v>7421</v>
      </c>
      <c r="C5815" s="70" t="s">
        <v>7422</v>
      </c>
      <c r="D5815" s="71">
        <v>2.1309999999999998</v>
      </c>
      <c r="E5815" s="71">
        <v>50.367647099999999</v>
      </c>
    </row>
    <row r="5816" spans="1:5" x14ac:dyDescent="0.2">
      <c r="A5816" s="70" t="s">
        <v>7426</v>
      </c>
      <c r="B5816" s="70" t="s">
        <v>7425</v>
      </c>
      <c r="C5816" s="70" t="s">
        <v>7426</v>
      </c>
      <c r="D5816" s="71">
        <v>2.3679999999999999</v>
      </c>
      <c r="E5816" s="71">
        <v>38.135593200000002</v>
      </c>
    </row>
    <row r="5817" spans="1:5" x14ac:dyDescent="0.2">
      <c r="A5817" s="70" t="s">
        <v>7428</v>
      </c>
      <c r="B5817" s="70" t="s">
        <v>7427</v>
      </c>
      <c r="C5817" s="70" t="s">
        <v>7428</v>
      </c>
      <c r="D5817" s="71">
        <v>1.8260000000000001</v>
      </c>
      <c r="E5817" s="71">
        <v>25</v>
      </c>
    </row>
    <row r="5818" spans="1:5" x14ac:dyDescent="0.2">
      <c r="A5818" s="70" t="s">
        <v>7424</v>
      </c>
      <c r="B5818" s="70" t="s">
        <v>7423</v>
      </c>
      <c r="C5818" s="70" t="s">
        <v>7424</v>
      </c>
      <c r="D5818" s="71">
        <v>5.5720000000000001</v>
      </c>
      <c r="E5818" s="71">
        <v>92.622950799999998</v>
      </c>
    </row>
    <row r="5819" spans="1:5" x14ac:dyDescent="0.2">
      <c r="A5819" s="70" t="s">
        <v>7430</v>
      </c>
      <c r="B5819" s="70" t="s">
        <v>7429</v>
      </c>
      <c r="C5819" s="70" t="s">
        <v>7430</v>
      </c>
      <c r="D5819" s="71">
        <v>0.61099999999999999</v>
      </c>
      <c r="E5819" s="71">
        <v>22.402597400000001</v>
      </c>
    </row>
    <row r="5820" spans="1:5" x14ac:dyDescent="0.2">
      <c r="A5820" s="70" t="s">
        <v>7430</v>
      </c>
      <c r="B5820" s="70" t="s">
        <v>7429</v>
      </c>
      <c r="C5820" s="70" t="s">
        <v>7430</v>
      </c>
      <c r="D5820" s="71">
        <v>0.61099999999999999</v>
      </c>
      <c r="E5820" s="71">
        <v>12.068965499999999</v>
      </c>
    </row>
    <row r="5821" spans="1:5" x14ac:dyDescent="0.2">
      <c r="A5821" s="70" t="s">
        <v>7432</v>
      </c>
      <c r="B5821" s="70" t="s">
        <v>7431</v>
      </c>
      <c r="C5821" s="70" t="s">
        <v>7432</v>
      </c>
      <c r="D5821" s="71">
        <v>1.665</v>
      </c>
      <c r="E5821" s="71">
        <v>55</v>
      </c>
    </row>
    <row r="5822" spans="1:5" x14ac:dyDescent="0.2">
      <c r="A5822" s="70" t="s">
        <v>7434</v>
      </c>
      <c r="B5822" s="70" t="s">
        <v>7433</v>
      </c>
      <c r="C5822" s="70" t="s">
        <v>7434</v>
      </c>
      <c r="D5822" s="71">
        <v>4.516</v>
      </c>
      <c r="E5822" s="71">
        <v>82.107843099999997</v>
      </c>
    </row>
    <row r="5823" spans="1:5" x14ac:dyDescent="0.2">
      <c r="A5823" s="70" t="s">
        <v>7434</v>
      </c>
      <c r="B5823" s="70" t="s">
        <v>7433</v>
      </c>
      <c r="C5823" s="70" t="s">
        <v>7434</v>
      </c>
      <c r="D5823" s="71">
        <v>4.516</v>
      </c>
      <c r="E5823" s="71">
        <v>76.568265699999998</v>
      </c>
    </row>
    <row r="5824" spans="1:5" x14ac:dyDescent="0.2">
      <c r="A5824" s="70" t="s">
        <v>7436</v>
      </c>
      <c r="B5824" s="70" t="s">
        <v>7435</v>
      </c>
      <c r="C5824" s="70" t="s">
        <v>7436</v>
      </c>
      <c r="D5824" s="71">
        <v>3.1150000000000002</v>
      </c>
      <c r="E5824" s="71">
        <v>53.321033200000002</v>
      </c>
    </row>
    <row r="5825" spans="1:5" x14ac:dyDescent="0.2">
      <c r="A5825" s="70" t="s">
        <v>7438</v>
      </c>
      <c r="B5825" s="70" t="s">
        <v>7437</v>
      </c>
      <c r="C5825" s="70" t="s">
        <v>7438</v>
      </c>
      <c r="D5825" s="71">
        <v>7.0810000000000004</v>
      </c>
      <c r="E5825" s="71">
        <v>96.616541400000003</v>
      </c>
    </row>
    <row r="5826" spans="1:5" x14ac:dyDescent="0.2">
      <c r="A5826" s="70" t="s">
        <v>7440</v>
      </c>
      <c r="B5826" s="70" t="s">
        <v>7439</v>
      </c>
      <c r="C5826" s="70" t="s">
        <v>7440</v>
      </c>
      <c r="D5826" s="71">
        <v>4.6639999999999997</v>
      </c>
      <c r="E5826" s="71">
        <v>82.584269699999993</v>
      </c>
    </row>
    <row r="5827" spans="1:5" x14ac:dyDescent="0.2">
      <c r="A5827" s="70" t="s">
        <v>7442</v>
      </c>
      <c r="B5827" s="70" t="s">
        <v>7441</v>
      </c>
      <c r="C5827" s="70" t="s">
        <v>7442</v>
      </c>
      <c r="D5827" s="71">
        <v>1.8680000000000001</v>
      </c>
      <c r="E5827" s="71">
        <v>37.195121999999998</v>
      </c>
    </row>
    <row r="5828" spans="1:5" x14ac:dyDescent="0.2">
      <c r="A5828" s="70" t="s">
        <v>7442</v>
      </c>
      <c r="B5828" s="70" t="s">
        <v>7441</v>
      </c>
      <c r="C5828" s="70" t="s">
        <v>7442</v>
      </c>
      <c r="D5828" s="71">
        <v>1.8680000000000001</v>
      </c>
      <c r="E5828" s="71">
        <v>25.862069000000002</v>
      </c>
    </row>
    <row r="5829" spans="1:5" x14ac:dyDescent="0.2">
      <c r="A5829" s="70" t="s">
        <v>7444</v>
      </c>
      <c r="B5829" s="70" t="s">
        <v>7443</v>
      </c>
      <c r="C5829" s="70" t="s">
        <v>7444</v>
      </c>
      <c r="D5829" s="71">
        <v>1.8759999999999999</v>
      </c>
      <c r="E5829" s="71">
        <v>76.016260200000005</v>
      </c>
    </row>
    <row r="5830" spans="1:5" x14ac:dyDescent="0.2">
      <c r="A5830" s="70" t="s">
        <v>7444</v>
      </c>
      <c r="B5830" s="70" t="s">
        <v>7443</v>
      </c>
      <c r="C5830" s="70" t="s">
        <v>7444</v>
      </c>
      <c r="D5830" s="71">
        <v>1.8759999999999999</v>
      </c>
      <c r="E5830" s="71">
        <v>13.7295082</v>
      </c>
    </row>
    <row r="5831" spans="1:5" x14ac:dyDescent="0.2">
      <c r="A5831" s="70" t="s">
        <v>7446</v>
      </c>
      <c r="B5831" s="70" t="s">
        <v>7445</v>
      </c>
      <c r="C5831" s="70" t="s">
        <v>7446</v>
      </c>
      <c r="D5831" s="71">
        <v>4.2130000000000001</v>
      </c>
      <c r="E5831" s="71">
        <v>83.734939800000006</v>
      </c>
    </row>
    <row r="5832" spans="1:5" x14ac:dyDescent="0.2">
      <c r="A5832" s="70" t="s">
        <v>7448</v>
      </c>
      <c r="B5832" s="70" t="s">
        <v>7447</v>
      </c>
      <c r="C5832" s="70" t="s">
        <v>7448</v>
      </c>
      <c r="D5832" s="71">
        <v>1.6419999999999999</v>
      </c>
      <c r="E5832" s="71">
        <v>39.1666667</v>
      </c>
    </row>
    <row r="5833" spans="1:5" x14ac:dyDescent="0.2">
      <c r="A5833" s="70" t="s">
        <v>7450</v>
      </c>
      <c r="B5833" s="70" t="s">
        <v>7449</v>
      </c>
      <c r="C5833" s="70" t="s">
        <v>7450</v>
      </c>
      <c r="D5833" s="71">
        <v>2.6190000000000002</v>
      </c>
      <c r="E5833" s="71">
        <v>80.769230800000003</v>
      </c>
    </row>
    <row r="5834" spans="1:5" x14ac:dyDescent="0.2">
      <c r="A5834" s="70" t="s">
        <v>7452</v>
      </c>
      <c r="B5834" s="70" t="s">
        <v>7451</v>
      </c>
      <c r="C5834" s="70" t="s">
        <v>7452</v>
      </c>
      <c r="D5834" s="71">
        <v>2.2200000000000002</v>
      </c>
      <c r="E5834" s="71">
        <v>71.978021999999996</v>
      </c>
    </row>
    <row r="5835" spans="1:5" x14ac:dyDescent="0.2">
      <c r="A5835" s="70" t="s">
        <v>7454</v>
      </c>
      <c r="B5835" s="70" t="s">
        <v>7453</v>
      </c>
      <c r="C5835" s="70" t="s">
        <v>7454</v>
      </c>
      <c r="D5835" s="71">
        <v>2.8889999999999998</v>
      </c>
      <c r="E5835" s="71">
        <v>67.543859600000005</v>
      </c>
    </row>
    <row r="5836" spans="1:5" x14ac:dyDescent="0.2">
      <c r="A5836" s="70" t="s">
        <v>7456</v>
      </c>
      <c r="B5836" s="70" t="s">
        <v>7455</v>
      </c>
      <c r="C5836" s="70" t="s">
        <v>7456</v>
      </c>
      <c r="D5836" s="71">
        <v>2.202</v>
      </c>
      <c r="E5836" s="71">
        <v>69.780219799999998</v>
      </c>
    </row>
    <row r="5837" spans="1:5" x14ac:dyDescent="0.2">
      <c r="A5837" s="70" t="s">
        <v>7458</v>
      </c>
      <c r="B5837" s="70" t="s">
        <v>7457</v>
      </c>
      <c r="C5837" s="70" t="s">
        <v>7458</v>
      </c>
      <c r="D5837" s="71">
        <v>1.5</v>
      </c>
      <c r="E5837" s="71">
        <v>36.328125</v>
      </c>
    </row>
    <row r="5838" spans="1:5" x14ac:dyDescent="0.2">
      <c r="A5838" s="70" t="s">
        <v>7458</v>
      </c>
      <c r="B5838" s="70" t="s">
        <v>7457</v>
      </c>
      <c r="C5838" s="70" t="s">
        <v>7458</v>
      </c>
      <c r="D5838" s="71">
        <v>1.5</v>
      </c>
      <c r="E5838" s="71">
        <v>34.615384599999999</v>
      </c>
    </row>
    <row r="5839" spans="1:5" x14ac:dyDescent="0.2">
      <c r="A5839" s="70" t="s">
        <v>7460</v>
      </c>
      <c r="B5839" s="70" t="s">
        <v>7459</v>
      </c>
      <c r="C5839" s="70" t="s">
        <v>7460</v>
      </c>
      <c r="D5839" s="71">
        <v>2.5099999999999998</v>
      </c>
      <c r="E5839" s="71">
        <v>73.046875</v>
      </c>
    </row>
    <row r="5840" spans="1:5" x14ac:dyDescent="0.2">
      <c r="A5840" s="70" t="s">
        <v>7460</v>
      </c>
      <c r="B5840" s="70" t="s">
        <v>7459</v>
      </c>
      <c r="C5840" s="70" t="s">
        <v>7460</v>
      </c>
      <c r="D5840" s="71">
        <v>2.5099999999999998</v>
      </c>
      <c r="E5840" s="71">
        <v>47.7941176</v>
      </c>
    </row>
    <row r="5841" spans="1:5" x14ac:dyDescent="0.2">
      <c r="A5841" s="70" t="s">
        <v>7462</v>
      </c>
      <c r="B5841" s="70" t="s">
        <v>7461</v>
      </c>
      <c r="C5841" s="70" t="s">
        <v>7462</v>
      </c>
      <c r="D5841" s="71">
        <v>3.492</v>
      </c>
      <c r="E5841" s="71">
        <v>70.833333300000007</v>
      </c>
    </row>
    <row r="5842" spans="1:5" x14ac:dyDescent="0.2">
      <c r="A5842" s="70" t="s">
        <v>7462</v>
      </c>
      <c r="B5842" s="70" t="s">
        <v>7461</v>
      </c>
      <c r="C5842" s="70" t="s">
        <v>7462</v>
      </c>
      <c r="D5842" s="71">
        <v>3.492</v>
      </c>
      <c r="E5842" s="71">
        <v>70.3125</v>
      </c>
    </row>
    <row r="5843" spans="1:5" x14ac:dyDescent="0.2">
      <c r="A5843" s="70" t="s">
        <v>7462</v>
      </c>
      <c r="B5843" s="70" t="s">
        <v>7461</v>
      </c>
      <c r="C5843" s="70" t="s">
        <v>7462</v>
      </c>
      <c r="D5843" s="71">
        <v>3.492</v>
      </c>
      <c r="E5843" s="71">
        <v>61.070110700000001</v>
      </c>
    </row>
    <row r="5844" spans="1:5" x14ac:dyDescent="0.2">
      <c r="A5844" s="70" t="s">
        <v>7466</v>
      </c>
      <c r="B5844" s="70" t="s">
        <v>7465</v>
      </c>
      <c r="C5844" s="70" t="s">
        <v>7466</v>
      </c>
      <c r="D5844" s="71">
        <v>1.7030000000000001</v>
      </c>
      <c r="E5844" s="71">
        <v>44.921875</v>
      </c>
    </row>
    <row r="5845" spans="1:5" x14ac:dyDescent="0.2">
      <c r="A5845" s="70" t="s">
        <v>7466</v>
      </c>
      <c r="B5845" s="70" t="s">
        <v>7465</v>
      </c>
      <c r="C5845" s="70" t="s">
        <v>7466</v>
      </c>
      <c r="D5845" s="71">
        <v>1.7030000000000001</v>
      </c>
      <c r="E5845" s="71">
        <v>42.619047600000002</v>
      </c>
    </row>
    <row r="5846" spans="1:5" x14ac:dyDescent="0.2">
      <c r="A5846" s="70" t="s">
        <v>7464</v>
      </c>
      <c r="B5846" s="70" t="s">
        <v>7463</v>
      </c>
      <c r="C5846" s="70" t="s">
        <v>7464</v>
      </c>
      <c r="D5846" s="71">
        <v>2.3050000000000002</v>
      </c>
      <c r="E5846" s="71">
        <v>70.703125</v>
      </c>
    </row>
    <row r="5847" spans="1:5" x14ac:dyDescent="0.2">
      <c r="A5847" s="70" t="s">
        <v>7468</v>
      </c>
      <c r="B5847" s="70" t="s">
        <v>7467</v>
      </c>
      <c r="C5847" s="70" t="s">
        <v>7468</v>
      </c>
      <c r="D5847" s="71">
        <v>3.91</v>
      </c>
      <c r="E5847" s="71">
        <v>91.40625</v>
      </c>
    </row>
    <row r="5848" spans="1:5" x14ac:dyDescent="0.2">
      <c r="A5848" s="70" t="s">
        <v>7472</v>
      </c>
      <c r="B5848" s="70" t="s">
        <v>7471</v>
      </c>
      <c r="C5848" s="70" t="s">
        <v>7472</v>
      </c>
      <c r="D5848" s="71">
        <v>3.6160000000000001</v>
      </c>
      <c r="E5848" s="71">
        <v>71.666666699999993</v>
      </c>
    </row>
    <row r="5849" spans="1:5" x14ac:dyDescent="0.2">
      <c r="A5849" s="70" t="s">
        <v>7470</v>
      </c>
      <c r="B5849" s="70" t="s">
        <v>7469</v>
      </c>
      <c r="C5849" s="70" t="s">
        <v>7470</v>
      </c>
      <c r="D5849" s="71">
        <v>4.6040000000000001</v>
      </c>
      <c r="E5849" s="71">
        <v>85.370370399999999</v>
      </c>
    </row>
    <row r="5850" spans="1:5" x14ac:dyDescent="0.2">
      <c r="A5850" s="70" t="s">
        <v>7474</v>
      </c>
      <c r="B5850" s="70" t="s">
        <v>7473</v>
      </c>
      <c r="C5850" s="70" t="s">
        <v>7474</v>
      </c>
      <c r="D5850" s="71">
        <v>3.2629999999999999</v>
      </c>
      <c r="E5850" s="71">
        <v>64.629629600000001</v>
      </c>
    </row>
    <row r="5851" spans="1:5" x14ac:dyDescent="0.2">
      <c r="A5851" s="70" t="s">
        <v>7478</v>
      </c>
      <c r="B5851" s="70" t="s">
        <v>7477</v>
      </c>
      <c r="C5851" s="70" t="s">
        <v>7478</v>
      </c>
      <c r="D5851" s="71">
        <v>2.7559999999999998</v>
      </c>
      <c r="E5851" s="71">
        <v>85.3773585</v>
      </c>
    </row>
    <row r="5852" spans="1:5" x14ac:dyDescent="0.2">
      <c r="A5852" s="70" t="s">
        <v>7478</v>
      </c>
      <c r="B5852" s="70" t="s">
        <v>7477</v>
      </c>
      <c r="C5852" s="70" t="s">
        <v>7478</v>
      </c>
      <c r="D5852" s="71">
        <v>2.7559999999999998</v>
      </c>
      <c r="E5852" s="71">
        <v>75</v>
      </c>
    </row>
    <row r="5853" spans="1:5" x14ac:dyDescent="0.2">
      <c r="A5853" s="70" t="s">
        <v>7482</v>
      </c>
      <c r="B5853" s="70" t="s">
        <v>7481</v>
      </c>
      <c r="C5853" s="70" t="s">
        <v>7482</v>
      </c>
      <c r="D5853" s="71">
        <v>2.258</v>
      </c>
      <c r="E5853" s="71">
        <v>78.676470600000002</v>
      </c>
    </row>
    <row r="5854" spans="1:5" x14ac:dyDescent="0.2">
      <c r="A5854" s="70" t="s">
        <v>7480</v>
      </c>
      <c r="B5854" s="70" t="s">
        <v>7479</v>
      </c>
      <c r="C5854" s="70" t="s">
        <v>7480</v>
      </c>
      <c r="D5854" s="71">
        <v>0.75600000000000001</v>
      </c>
      <c r="E5854" s="71">
        <v>19.411764699999999</v>
      </c>
    </row>
    <row r="5855" spans="1:5" x14ac:dyDescent="0.2">
      <c r="A5855" s="70" t="s">
        <v>7480</v>
      </c>
      <c r="B5855" s="70" t="s">
        <v>7479</v>
      </c>
      <c r="C5855" s="70" t="s">
        <v>7480</v>
      </c>
      <c r="D5855" s="71">
        <v>0.75600000000000001</v>
      </c>
      <c r="E5855" s="71">
        <v>13.414634100000001</v>
      </c>
    </row>
    <row r="5856" spans="1:5" x14ac:dyDescent="0.2">
      <c r="A5856" s="70" t="s">
        <v>7484</v>
      </c>
      <c r="B5856" s="70" t="s">
        <v>7483</v>
      </c>
      <c r="C5856" s="70" t="s">
        <v>7484</v>
      </c>
      <c r="D5856" s="71">
        <v>1.5820000000000001</v>
      </c>
      <c r="E5856" s="71">
        <v>65.277777799999996</v>
      </c>
    </row>
    <row r="5857" spans="1:5" x14ac:dyDescent="0.2">
      <c r="A5857" s="70" t="s">
        <v>7484</v>
      </c>
      <c r="B5857" s="70" t="s">
        <v>7483</v>
      </c>
      <c r="C5857" s="70" t="s">
        <v>7484</v>
      </c>
      <c r="D5857" s="71">
        <v>1.5820000000000001</v>
      </c>
      <c r="E5857" s="71">
        <v>58.7912088</v>
      </c>
    </row>
    <row r="5858" spans="1:5" x14ac:dyDescent="0.2">
      <c r="A5858" s="70" t="s">
        <v>7484</v>
      </c>
      <c r="B5858" s="70" t="s">
        <v>7483</v>
      </c>
      <c r="C5858" s="70" t="s">
        <v>7484</v>
      </c>
      <c r="D5858" s="71">
        <v>1.5820000000000001</v>
      </c>
      <c r="E5858" s="71">
        <v>50.213675199999997</v>
      </c>
    </row>
    <row r="5859" spans="1:5" x14ac:dyDescent="0.2">
      <c r="A5859" s="70" t="s">
        <v>7486</v>
      </c>
      <c r="B5859" s="70" t="s">
        <v>7485</v>
      </c>
      <c r="C5859" s="70" t="s">
        <v>7486</v>
      </c>
      <c r="D5859" s="71">
        <v>1.446</v>
      </c>
      <c r="E5859" s="71">
        <v>54.722222199999997</v>
      </c>
    </row>
    <row r="5860" spans="1:5" x14ac:dyDescent="0.2">
      <c r="A5860" s="70" t="s">
        <v>7486</v>
      </c>
      <c r="B5860" s="70" t="s">
        <v>7485</v>
      </c>
      <c r="C5860" s="70" t="s">
        <v>7486</v>
      </c>
      <c r="D5860" s="71">
        <v>1.446</v>
      </c>
      <c r="E5860" s="71">
        <v>51.886792499999999</v>
      </c>
    </row>
    <row r="5861" spans="1:5" x14ac:dyDescent="0.2">
      <c r="A5861" s="70" t="s">
        <v>7488</v>
      </c>
      <c r="B5861" s="70" t="s">
        <v>7487</v>
      </c>
      <c r="C5861" s="70" t="s">
        <v>7488</v>
      </c>
      <c r="D5861" s="71">
        <v>2.83</v>
      </c>
      <c r="E5861" s="71">
        <v>86.388888899999998</v>
      </c>
    </row>
    <row r="5862" spans="1:5" x14ac:dyDescent="0.2">
      <c r="A5862" s="70" t="s">
        <v>7489</v>
      </c>
      <c r="B5862" s="70" t="s">
        <v>23941</v>
      </c>
      <c r="C5862" s="70" t="s">
        <v>7489</v>
      </c>
      <c r="D5862" s="71">
        <v>2.2709999999999999</v>
      </c>
      <c r="E5862" s="71">
        <v>70.689655200000004</v>
      </c>
    </row>
    <row r="5863" spans="1:5" x14ac:dyDescent="0.2">
      <c r="A5863" s="70" t="s">
        <v>7491</v>
      </c>
      <c r="B5863" s="70" t="s">
        <v>7490</v>
      </c>
      <c r="C5863" s="70" t="s">
        <v>7491</v>
      </c>
      <c r="D5863" s="71">
        <v>5.8639999999999999</v>
      </c>
      <c r="E5863" s="71">
        <v>87.318840600000001</v>
      </c>
    </row>
    <row r="5864" spans="1:5" x14ac:dyDescent="0.2">
      <c r="A5864" s="70" t="s">
        <v>7493</v>
      </c>
      <c r="B5864" s="70" t="s">
        <v>7492</v>
      </c>
      <c r="C5864" s="70" t="s">
        <v>7493</v>
      </c>
      <c r="D5864" s="71">
        <v>2.395</v>
      </c>
      <c r="E5864" s="71">
        <v>36.6666667</v>
      </c>
    </row>
    <row r="5865" spans="1:5" x14ac:dyDescent="0.2">
      <c r="A5865" s="70" t="s">
        <v>7495</v>
      </c>
      <c r="B5865" s="70" t="s">
        <v>7494</v>
      </c>
      <c r="C5865" s="70" t="s">
        <v>7495</v>
      </c>
      <c r="D5865" s="71">
        <v>0.64600000000000002</v>
      </c>
      <c r="E5865" s="71">
        <v>8.1560284000000003</v>
      </c>
    </row>
    <row r="5866" spans="1:5" x14ac:dyDescent="0.2">
      <c r="A5866" s="70" t="s">
        <v>7499</v>
      </c>
      <c r="B5866" s="70" t="s">
        <v>7498</v>
      </c>
      <c r="C5866" s="70" t="s">
        <v>7499</v>
      </c>
      <c r="D5866" s="71">
        <v>1.978</v>
      </c>
      <c r="E5866" s="71">
        <v>47.023809499999999</v>
      </c>
    </row>
    <row r="5867" spans="1:5" x14ac:dyDescent="0.2">
      <c r="A5867" s="70" t="s">
        <v>7497</v>
      </c>
      <c r="B5867" s="70" t="s">
        <v>7496</v>
      </c>
      <c r="C5867" s="70" t="s">
        <v>7497</v>
      </c>
      <c r="D5867" s="71">
        <v>4.9050000000000002</v>
      </c>
      <c r="E5867" s="71">
        <v>98.3766234</v>
      </c>
    </row>
    <row r="5868" spans="1:5" x14ac:dyDescent="0.2">
      <c r="A5868" s="70" t="s">
        <v>7497</v>
      </c>
      <c r="B5868" s="70" t="s">
        <v>7496</v>
      </c>
      <c r="C5868" s="70" t="s">
        <v>7497</v>
      </c>
      <c r="D5868" s="71">
        <v>4.9050000000000002</v>
      </c>
      <c r="E5868" s="71">
        <v>90.942029000000005</v>
      </c>
    </row>
    <row r="5869" spans="1:5" x14ac:dyDescent="0.2">
      <c r="A5869" s="70" t="s">
        <v>7501</v>
      </c>
      <c r="B5869" s="70" t="s">
        <v>7500</v>
      </c>
      <c r="C5869" s="70" t="s">
        <v>7501</v>
      </c>
      <c r="D5869" s="71">
        <v>1.2470000000000001</v>
      </c>
      <c r="E5869" s="71">
        <v>25.8333333</v>
      </c>
    </row>
    <row r="5870" spans="1:5" x14ac:dyDescent="0.2">
      <c r="A5870" s="70" t="s">
        <v>23942</v>
      </c>
      <c r="B5870" s="70" t="s">
        <v>7502</v>
      </c>
      <c r="C5870" s="70" t="s">
        <v>23942</v>
      </c>
      <c r="D5870" s="71">
        <v>3.4780000000000002</v>
      </c>
      <c r="E5870" s="71">
        <v>82.824427499999999</v>
      </c>
    </row>
    <row r="5871" spans="1:5" x14ac:dyDescent="0.2">
      <c r="A5871" s="70" t="s">
        <v>23942</v>
      </c>
      <c r="B5871" s="70" t="s">
        <v>7502</v>
      </c>
      <c r="C5871" s="70" t="s">
        <v>23942</v>
      </c>
      <c r="D5871" s="71">
        <v>3.4780000000000002</v>
      </c>
      <c r="E5871" s="71">
        <v>77.659574500000005</v>
      </c>
    </row>
    <row r="5872" spans="1:5" x14ac:dyDescent="0.2">
      <c r="A5872" s="70" t="s">
        <v>7504</v>
      </c>
      <c r="B5872" s="70" t="s">
        <v>7503</v>
      </c>
      <c r="C5872" s="70" t="s">
        <v>7504</v>
      </c>
      <c r="D5872" s="71">
        <v>2.391</v>
      </c>
      <c r="E5872" s="71">
        <v>60.362694300000001</v>
      </c>
    </row>
    <row r="5873" spans="1:5" x14ac:dyDescent="0.2">
      <c r="A5873" s="70" t="s">
        <v>7506</v>
      </c>
      <c r="B5873" s="70" t="s">
        <v>7505</v>
      </c>
      <c r="C5873" s="70" t="s">
        <v>7506</v>
      </c>
      <c r="D5873" s="71">
        <v>2.6869999999999998</v>
      </c>
      <c r="E5873" s="71">
        <v>62.781954900000002</v>
      </c>
    </row>
    <row r="5874" spans="1:5" x14ac:dyDescent="0.2">
      <c r="A5874" s="70" t="s">
        <v>24931</v>
      </c>
      <c r="B5874" s="70" t="s">
        <v>7507</v>
      </c>
      <c r="C5874" s="70" t="s">
        <v>24931</v>
      </c>
      <c r="D5874" s="71">
        <v>2.8079999999999998</v>
      </c>
      <c r="E5874" s="71">
        <v>48.3333333</v>
      </c>
    </row>
    <row r="5875" spans="1:5" x14ac:dyDescent="0.2">
      <c r="A5875" s="70" t="s">
        <v>7509</v>
      </c>
      <c r="B5875" s="70" t="s">
        <v>7508</v>
      </c>
      <c r="C5875" s="70" t="s">
        <v>7509</v>
      </c>
      <c r="D5875" s="71">
        <v>2.415</v>
      </c>
      <c r="E5875" s="71">
        <v>72.65625</v>
      </c>
    </row>
    <row r="5876" spans="1:5" x14ac:dyDescent="0.2">
      <c r="A5876" s="70" t="s">
        <v>7511</v>
      </c>
      <c r="B5876" s="70" t="s">
        <v>7510</v>
      </c>
      <c r="C5876" s="70" t="s">
        <v>7511</v>
      </c>
      <c r="D5876" s="71">
        <v>2.3330000000000002</v>
      </c>
      <c r="E5876" s="71">
        <v>80.333333300000007</v>
      </c>
    </row>
    <row r="5877" spans="1:5" x14ac:dyDescent="0.2">
      <c r="A5877" s="70" t="s">
        <v>7513</v>
      </c>
      <c r="B5877" s="70" t="s">
        <v>7512</v>
      </c>
      <c r="C5877" s="70" t="s">
        <v>7513</v>
      </c>
      <c r="D5877" s="71">
        <v>1.21</v>
      </c>
      <c r="E5877" s="71">
        <v>55.681818200000002</v>
      </c>
    </row>
    <row r="5878" spans="1:5" x14ac:dyDescent="0.2">
      <c r="A5878" s="70" t="s">
        <v>7515</v>
      </c>
      <c r="B5878" s="70" t="s">
        <v>7514</v>
      </c>
      <c r="C5878" s="70" t="s">
        <v>7515</v>
      </c>
      <c r="D5878" s="71">
        <v>2.2850000000000001</v>
      </c>
      <c r="E5878" s="71">
        <v>56.25</v>
      </c>
    </row>
    <row r="5879" spans="1:5" x14ac:dyDescent="0.2">
      <c r="A5879" s="70" t="s">
        <v>7515</v>
      </c>
      <c r="B5879" s="70" t="s">
        <v>7514</v>
      </c>
      <c r="C5879" s="70" t="s">
        <v>7515</v>
      </c>
      <c r="D5879" s="71">
        <v>2.2850000000000001</v>
      </c>
      <c r="E5879" s="71">
        <v>53.947368400000002</v>
      </c>
    </row>
    <row r="5880" spans="1:5" x14ac:dyDescent="0.2">
      <c r="A5880" s="70" t="s">
        <v>7517</v>
      </c>
      <c r="B5880" s="70" t="s">
        <v>7516</v>
      </c>
      <c r="C5880" s="70" t="s">
        <v>7517</v>
      </c>
      <c r="D5880" s="71">
        <v>3.742</v>
      </c>
      <c r="E5880" s="71">
        <v>80.263157899999996</v>
      </c>
    </row>
    <row r="5881" spans="1:5" x14ac:dyDescent="0.2">
      <c r="A5881" s="70" t="s">
        <v>7519</v>
      </c>
      <c r="B5881" s="70" t="s">
        <v>7518</v>
      </c>
      <c r="C5881" s="70" t="s">
        <v>7519</v>
      </c>
      <c r="D5881" s="71">
        <v>1.1839999999999999</v>
      </c>
      <c r="E5881" s="71">
        <v>46.428571400000003</v>
      </c>
    </row>
    <row r="5882" spans="1:5" x14ac:dyDescent="0.2">
      <c r="A5882" s="70" t="s">
        <v>7521</v>
      </c>
      <c r="B5882" s="70" t="s">
        <v>7520</v>
      </c>
      <c r="C5882" s="70" t="s">
        <v>7521</v>
      </c>
      <c r="D5882" s="71">
        <v>2.7810000000000001</v>
      </c>
      <c r="E5882" s="71">
        <v>72.352941200000004</v>
      </c>
    </row>
    <row r="5883" spans="1:5" x14ac:dyDescent="0.2">
      <c r="A5883" s="70" t="s">
        <v>7523</v>
      </c>
      <c r="B5883" s="70" t="s">
        <v>7522</v>
      </c>
      <c r="C5883" s="70" t="s">
        <v>7523</v>
      </c>
      <c r="D5883" s="71">
        <v>1.393</v>
      </c>
      <c r="E5883" s="71">
        <v>59.821428599999997</v>
      </c>
    </row>
    <row r="5884" spans="1:5" x14ac:dyDescent="0.2">
      <c r="A5884" s="70" t="s">
        <v>7523</v>
      </c>
      <c r="B5884" s="70" t="s">
        <v>7522</v>
      </c>
      <c r="C5884" s="70" t="s">
        <v>7523</v>
      </c>
      <c r="D5884" s="71">
        <v>1.393</v>
      </c>
      <c r="E5884" s="71">
        <v>55.940594099999998</v>
      </c>
    </row>
    <row r="5885" spans="1:5" x14ac:dyDescent="0.2">
      <c r="A5885" s="70" t="s">
        <v>7523</v>
      </c>
      <c r="B5885" s="70" t="s">
        <v>7522</v>
      </c>
      <c r="C5885" s="70" t="s">
        <v>7523</v>
      </c>
      <c r="D5885" s="71">
        <v>1.393</v>
      </c>
      <c r="E5885" s="71">
        <v>44.6581197</v>
      </c>
    </row>
    <row r="5886" spans="1:5" x14ac:dyDescent="0.2">
      <c r="A5886" s="70" t="s">
        <v>7525</v>
      </c>
      <c r="B5886" s="70" t="s">
        <v>7524</v>
      </c>
      <c r="C5886" s="70" t="s">
        <v>7525</v>
      </c>
      <c r="D5886" s="71">
        <v>2.25</v>
      </c>
      <c r="E5886" s="71">
        <v>75.475285200000002</v>
      </c>
    </row>
    <row r="5887" spans="1:5" x14ac:dyDescent="0.2">
      <c r="A5887" s="70" t="s">
        <v>23943</v>
      </c>
      <c r="B5887" s="70" t="s">
        <v>23944</v>
      </c>
      <c r="C5887" s="70" t="s">
        <v>23943</v>
      </c>
      <c r="D5887" s="71">
        <v>0.39800000000000002</v>
      </c>
      <c r="E5887" s="71">
        <v>22.058823499999999</v>
      </c>
    </row>
    <row r="5888" spans="1:5" x14ac:dyDescent="0.2">
      <c r="A5888" s="70" t="s">
        <v>23943</v>
      </c>
      <c r="B5888" s="70" t="s">
        <v>23944</v>
      </c>
      <c r="C5888" s="70" t="s">
        <v>23943</v>
      </c>
      <c r="D5888" s="71">
        <v>0.39800000000000002</v>
      </c>
      <c r="E5888" s="71">
        <v>6.3342318000000004</v>
      </c>
    </row>
    <row r="5889" spans="1:5" x14ac:dyDescent="0.2">
      <c r="A5889" s="70" t="s">
        <v>7527</v>
      </c>
      <c r="B5889" s="70" t="s">
        <v>7526</v>
      </c>
      <c r="C5889" s="70" t="s">
        <v>7527</v>
      </c>
      <c r="D5889" s="71">
        <v>1</v>
      </c>
      <c r="E5889" s="71">
        <v>9.4594594999999995</v>
      </c>
    </row>
    <row r="5890" spans="1:5" x14ac:dyDescent="0.2">
      <c r="A5890" s="70" t="s">
        <v>7529</v>
      </c>
      <c r="B5890" s="70" t="s">
        <v>7528</v>
      </c>
      <c r="C5890" s="70" t="s">
        <v>7529</v>
      </c>
      <c r="D5890" s="71">
        <v>2.1389999999999998</v>
      </c>
      <c r="E5890" s="71">
        <v>66.129032300000006</v>
      </c>
    </row>
    <row r="5891" spans="1:5" x14ac:dyDescent="0.2">
      <c r="A5891" s="70" t="s">
        <v>7531</v>
      </c>
      <c r="B5891" s="70" t="s">
        <v>7530</v>
      </c>
      <c r="C5891" s="70" t="s">
        <v>7531</v>
      </c>
      <c r="D5891" s="71">
        <v>5.3280000000000003</v>
      </c>
      <c r="E5891" s="71">
        <v>96.428571399999996</v>
      </c>
    </row>
    <row r="5892" spans="1:5" x14ac:dyDescent="0.2">
      <c r="A5892" s="70" t="s">
        <v>7531</v>
      </c>
      <c r="B5892" s="70" t="s">
        <v>7530</v>
      </c>
      <c r="C5892" s="70" t="s">
        <v>7531</v>
      </c>
      <c r="D5892" s="71">
        <v>5.3280000000000003</v>
      </c>
      <c r="E5892" s="71">
        <v>88.461538500000003</v>
      </c>
    </row>
    <row r="5893" spans="1:5" x14ac:dyDescent="0.2">
      <c r="A5893" s="70" t="s">
        <v>7533</v>
      </c>
      <c r="B5893" s="70" t="s">
        <v>7532</v>
      </c>
      <c r="C5893" s="70" t="s">
        <v>7533</v>
      </c>
      <c r="D5893" s="71">
        <v>1.381</v>
      </c>
      <c r="E5893" s="71">
        <v>58.630952399999998</v>
      </c>
    </row>
    <row r="5894" spans="1:5" x14ac:dyDescent="0.2">
      <c r="A5894" s="70" t="s">
        <v>7533</v>
      </c>
      <c r="B5894" s="70" t="s">
        <v>7532</v>
      </c>
      <c r="C5894" s="70" t="s">
        <v>7533</v>
      </c>
      <c r="D5894" s="71">
        <v>1.381</v>
      </c>
      <c r="E5894" s="71">
        <v>27.678571399999999</v>
      </c>
    </row>
    <row r="5895" spans="1:5" x14ac:dyDescent="0.2">
      <c r="A5895" s="70" t="s">
        <v>7535</v>
      </c>
      <c r="B5895" s="70" t="s">
        <v>7534</v>
      </c>
      <c r="C5895" s="70" t="s">
        <v>7535</v>
      </c>
      <c r="D5895" s="71">
        <v>2.2290000000000001</v>
      </c>
      <c r="E5895" s="71">
        <v>87.777777799999996</v>
      </c>
    </row>
    <row r="5896" spans="1:5" x14ac:dyDescent="0.2">
      <c r="A5896" s="70" t="s">
        <v>7537</v>
      </c>
      <c r="B5896" s="70" t="s">
        <v>7536</v>
      </c>
      <c r="C5896" s="70" t="s">
        <v>7537</v>
      </c>
      <c r="D5896" s="71">
        <v>1.542</v>
      </c>
      <c r="E5896" s="71">
        <v>78.571428600000004</v>
      </c>
    </row>
    <row r="5897" spans="1:5" x14ac:dyDescent="0.2">
      <c r="A5897" s="70" t="s">
        <v>7537</v>
      </c>
      <c r="B5897" s="70" t="s">
        <v>7536</v>
      </c>
      <c r="C5897" s="70" t="s">
        <v>7537</v>
      </c>
      <c r="D5897" s="71">
        <v>1.542</v>
      </c>
      <c r="E5897" s="71">
        <v>49.264705900000003</v>
      </c>
    </row>
    <row r="5898" spans="1:5" x14ac:dyDescent="0.2">
      <c r="A5898" s="70" t="s">
        <v>7539</v>
      </c>
      <c r="B5898" s="70" t="s">
        <v>7538</v>
      </c>
      <c r="C5898" s="70" t="s">
        <v>7539</v>
      </c>
      <c r="D5898" s="71">
        <v>2.8820000000000001</v>
      </c>
      <c r="E5898" s="71">
        <v>76.785714299999995</v>
      </c>
    </row>
    <row r="5899" spans="1:5" x14ac:dyDescent="0.2">
      <c r="A5899" s="70" t="s">
        <v>7539</v>
      </c>
      <c r="B5899" s="70" t="s">
        <v>7538</v>
      </c>
      <c r="C5899" s="70" t="s">
        <v>7539</v>
      </c>
      <c r="D5899" s="71">
        <v>2.8820000000000001</v>
      </c>
      <c r="E5899" s="71">
        <v>58.1858407</v>
      </c>
    </row>
    <row r="5900" spans="1:5" x14ac:dyDescent="0.2">
      <c r="A5900" s="70" t="s">
        <v>7333</v>
      </c>
      <c r="B5900" s="70" t="s">
        <v>7332</v>
      </c>
      <c r="C5900" s="70" t="s">
        <v>7333</v>
      </c>
      <c r="D5900" s="71">
        <v>1.397</v>
      </c>
      <c r="E5900" s="71">
        <v>54.347826099999999</v>
      </c>
    </row>
    <row r="5901" spans="1:5" x14ac:dyDescent="0.2">
      <c r="A5901" s="70" t="s">
        <v>7541</v>
      </c>
      <c r="B5901" s="70" t="s">
        <v>7540</v>
      </c>
      <c r="C5901" s="70" t="s">
        <v>7541</v>
      </c>
      <c r="D5901" s="71">
        <v>1.589</v>
      </c>
      <c r="E5901" s="71">
        <v>72.402597400000005</v>
      </c>
    </row>
    <row r="5902" spans="1:5" x14ac:dyDescent="0.2">
      <c r="A5902" s="70" t="s">
        <v>7543</v>
      </c>
      <c r="B5902" s="70" t="s">
        <v>7542</v>
      </c>
      <c r="C5902" s="70" t="s">
        <v>7543</v>
      </c>
      <c r="D5902" s="71">
        <v>0.76800000000000002</v>
      </c>
      <c r="E5902" s="71">
        <v>34.090909099999998</v>
      </c>
    </row>
    <row r="5903" spans="1:5" x14ac:dyDescent="0.2">
      <c r="A5903" s="70" t="s">
        <v>7545</v>
      </c>
      <c r="B5903" s="70" t="s">
        <v>7544</v>
      </c>
      <c r="C5903" s="70" t="s">
        <v>7545</v>
      </c>
      <c r="D5903" s="71">
        <v>2.3690000000000002</v>
      </c>
      <c r="E5903" s="71">
        <v>48.008849599999998</v>
      </c>
    </row>
    <row r="5904" spans="1:5" x14ac:dyDescent="0.2">
      <c r="A5904" s="70" t="s">
        <v>7545</v>
      </c>
      <c r="B5904" s="70" t="s">
        <v>7544</v>
      </c>
      <c r="C5904" s="70" t="s">
        <v>7545</v>
      </c>
      <c r="D5904" s="71">
        <v>2.3690000000000002</v>
      </c>
      <c r="E5904" s="71">
        <v>44.4078947</v>
      </c>
    </row>
    <row r="5905" spans="1:5" x14ac:dyDescent="0.2">
      <c r="A5905" s="70" t="s">
        <v>7547</v>
      </c>
      <c r="B5905" s="70" t="s">
        <v>7546</v>
      </c>
      <c r="C5905" s="70" t="s">
        <v>7547</v>
      </c>
      <c r="D5905" s="71">
        <v>1.5329999999999999</v>
      </c>
      <c r="E5905" s="71">
        <v>21.902654900000002</v>
      </c>
    </row>
    <row r="5906" spans="1:5" x14ac:dyDescent="0.2">
      <c r="A5906" s="70" t="s">
        <v>7549</v>
      </c>
      <c r="B5906" s="70" t="s">
        <v>7548</v>
      </c>
      <c r="C5906" s="70" t="s">
        <v>7549</v>
      </c>
      <c r="D5906" s="71">
        <v>1.1819999999999999</v>
      </c>
      <c r="E5906" s="71">
        <v>10.5392157</v>
      </c>
    </row>
    <row r="5907" spans="1:5" x14ac:dyDescent="0.2">
      <c r="A5907" s="70" t="s">
        <v>7549</v>
      </c>
      <c r="B5907" s="70" t="s">
        <v>7548</v>
      </c>
      <c r="C5907" s="70" t="s">
        <v>7549</v>
      </c>
      <c r="D5907" s="71">
        <v>1.1819999999999999</v>
      </c>
      <c r="E5907" s="71">
        <v>8.3025830000000003</v>
      </c>
    </row>
    <row r="5908" spans="1:5" x14ac:dyDescent="0.2">
      <c r="A5908" s="70" t="s">
        <v>7551</v>
      </c>
      <c r="B5908" s="70" t="s">
        <v>7550</v>
      </c>
      <c r="C5908" s="70" t="s">
        <v>7551</v>
      </c>
      <c r="D5908" s="71">
        <v>3.8530000000000002</v>
      </c>
      <c r="E5908" s="71">
        <v>75.370370399999999</v>
      </c>
    </row>
    <row r="5909" spans="1:5" x14ac:dyDescent="0.2">
      <c r="A5909" s="70" t="s">
        <v>7551</v>
      </c>
      <c r="B5909" s="70" t="s">
        <v>7550</v>
      </c>
      <c r="C5909" s="70" t="s">
        <v>7551</v>
      </c>
      <c r="D5909" s="71">
        <v>3.8530000000000002</v>
      </c>
      <c r="E5909" s="71">
        <v>75.245097999999999</v>
      </c>
    </row>
    <row r="5910" spans="1:5" x14ac:dyDescent="0.2">
      <c r="A5910" s="70" t="s">
        <v>7551</v>
      </c>
      <c r="B5910" s="70" t="s">
        <v>7550</v>
      </c>
      <c r="C5910" s="70" t="s">
        <v>7551</v>
      </c>
      <c r="D5910" s="71">
        <v>3.8530000000000002</v>
      </c>
      <c r="E5910" s="71">
        <v>74.516129000000006</v>
      </c>
    </row>
    <row r="5911" spans="1:5" x14ac:dyDescent="0.2">
      <c r="A5911" s="70" t="s">
        <v>7551</v>
      </c>
      <c r="B5911" s="70" t="s">
        <v>7550</v>
      </c>
      <c r="C5911" s="70" t="s">
        <v>7551</v>
      </c>
      <c r="D5911" s="71">
        <v>3.8530000000000002</v>
      </c>
      <c r="E5911" s="71">
        <v>65.498154999999997</v>
      </c>
    </row>
    <row r="5912" spans="1:5" x14ac:dyDescent="0.2">
      <c r="A5912" s="70" t="s">
        <v>7553</v>
      </c>
      <c r="B5912" s="70" t="s">
        <v>7552</v>
      </c>
      <c r="C5912" s="70" t="s">
        <v>7553</v>
      </c>
      <c r="D5912" s="71">
        <v>2.3929999999999998</v>
      </c>
      <c r="E5912" s="71">
        <v>80.418250999999998</v>
      </c>
    </row>
    <row r="5913" spans="1:5" x14ac:dyDescent="0.2">
      <c r="A5913" s="70" t="s">
        <v>7555</v>
      </c>
      <c r="B5913" s="70" t="s">
        <v>7554</v>
      </c>
      <c r="C5913" s="70" t="s">
        <v>7555</v>
      </c>
      <c r="D5913" s="71">
        <v>2.1760000000000002</v>
      </c>
      <c r="E5913" s="71">
        <v>55.263157900000003</v>
      </c>
    </row>
    <row r="5914" spans="1:5" x14ac:dyDescent="0.2">
      <c r="A5914" s="70" t="s">
        <v>7555</v>
      </c>
      <c r="B5914" s="70" t="s">
        <v>7554</v>
      </c>
      <c r="C5914" s="70" t="s">
        <v>7555</v>
      </c>
      <c r="D5914" s="71">
        <v>2.1760000000000002</v>
      </c>
      <c r="E5914" s="71">
        <v>50</v>
      </c>
    </row>
    <row r="5915" spans="1:5" x14ac:dyDescent="0.2">
      <c r="A5915" s="70" t="s">
        <v>7557</v>
      </c>
      <c r="B5915" s="70" t="s">
        <v>7556</v>
      </c>
      <c r="C5915" s="70" t="s">
        <v>7557</v>
      </c>
      <c r="D5915" s="71">
        <v>1.347</v>
      </c>
      <c r="E5915" s="71">
        <v>26.811594199999998</v>
      </c>
    </row>
    <row r="5916" spans="1:5" x14ac:dyDescent="0.2">
      <c r="A5916" s="70" t="s">
        <v>7559</v>
      </c>
      <c r="B5916" s="70" t="s">
        <v>7558</v>
      </c>
      <c r="C5916" s="70" t="s">
        <v>7559</v>
      </c>
      <c r="D5916" s="71">
        <v>4.3890000000000002</v>
      </c>
      <c r="E5916" s="71">
        <v>77.586206899999993</v>
      </c>
    </row>
    <row r="5917" spans="1:5" x14ac:dyDescent="0.2">
      <c r="A5917" s="70" t="s">
        <v>7561</v>
      </c>
      <c r="B5917" s="70" t="s">
        <v>7560</v>
      </c>
      <c r="C5917" s="70" t="s">
        <v>7561</v>
      </c>
      <c r="D5917" s="71">
        <v>1.3660000000000001</v>
      </c>
      <c r="E5917" s="71">
        <v>25.257732000000001</v>
      </c>
    </row>
    <row r="5918" spans="1:5" x14ac:dyDescent="0.2">
      <c r="A5918" s="70" t="s">
        <v>7561</v>
      </c>
      <c r="B5918" s="70" t="s">
        <v>7560</v>
      </c>
      <c r="C5918" s="70" t="s">
        <v>7561</v>
      </c>
      <c r="D5918" s="71">
        <v>1.3660000000000001</v>
      </c>
      <c r="E5918" s="71">
        <v>22.972973</v>
      </c>
    </row>
    <row r="5919" spans="1:5" x14ac:dyDescent="0.2">
      <c r="A5919" s="70" t="s">
        <v>7563</v>
      </c>
      <c r="B5919" s="70" t="s">
        <v>7562</v>
      </c>
      <c r="C5919" s="70" t="s">
        <v>7563</v>
      </c>
      <c r="D5919" s="71">
        <v>1.8120000000000001</v>
      </c>
      <c r="E5919" s="71">
        <v>50</v>
      </c>
    </row>
    <row r="5920" spans="1:5" x14ac:dyDescent="0.2">
      <c r="A5920" s="70" t="s">
        <v>7563</v>
      </c>
      <c r="B5920" s="70" t="s">
        <v>7562</v>
      </c>
      <c r="C5920" s="70" t="s">
        <v>7563</v>
      </c>
      <c r="D5920" s="71">
        <v>1.8120000000000001</v>
      </c>
      <c r="E5920" s="71">
        <v>42.532467500000003</v>
      </c>
    </row>
    <row r="5921" spans="1:5" x14ac:dyDescent="0.2">
      <c r="A5921" s="70" t="s">
        <v>7563</v>
      </c>
      <c r="B5921" s="70" t="s">
        <v>7562</v>
      </c>
      <c r="C5921" s="70" t="s">
        <v>7563</v>
      </c>
      <c r="D5921" s="71">
        <v>1.8120000000000001</v>
      </c>
      <c r="E5921" s="71">
        <v>32.643312100000003</v>
      </c>
    </row>
    <row r="5922" spans="1:5" x14ac:dyDescent="0.2">
      <c r="A5922" s="70" t="s">
        <v>7563</v>
      </c>
      <c r="B5922" s="70" t="s">
        <v>7562</v>
      </c>
      <c r="C5922" s="70" t="s">
        <v>7563</v>
      </c>
      <c r="D5922" s="71">
        <v>1.8120000000000001</v>
      </c>
      <c r="E5922" s="71">
        <v>27.987421399999999</v>
      </c>
    </row>
    <row r="5923" spans="1:5" x14ac:dyDescent="0.2">
      <c r="A5923" s="70" t="s">
        <v>7565</v>
      </c>
      <c r="B5923" s="70" t="s">
        <v>7564</v>
      </c>
      <c r="C5923" s="70" t="s">
        <v>7565</v>
      </c>
      <c r="D5923" s="71">
        <v>1.4830000000000001</v>
      </c>
      <c r="E5923" s="71">
        <v>89.682539700000007</v>
      </c>
    </row>
    <row r="5924" spans="1:5" x14ac:dyDescent="0.2">
      <c r="A5924" s="70" t="s">
        <v>7565</v>
      </c>
      <c r="B5924" s="70" t="s">
        <v>7564</v>
      </c>
      <c r="C5924" s="70" t="s">
        <v>7565</v>
      </c>
      <c r="D5924" s="71">
        <v>1.4830000000000001</v>
      </c>
      <c r="E5924" s="71">
        <v>42.941176499999997</v>
      </c>
    </row>
    <row r="5925" spans="1:5" x14ac:dyDescent="0.2">
      <c r="A5925" s="70" t="s">
        <v>7567</v>
      </c>
      <c r="B5925" s="70" t="s">
        <v>7566</v>
      </c>
      <c r="C5925" s="70" t="s">
        <v>7567</v>
      </c>
      <c r="D5925" s="71">
        <v>3.2280000000000002</v>
      </c>
      <c r="E5925" s="71">
        <v>77.058823500000003</v>
      </c>
    </row>
    <row r="5926" spans="1:5" x14ac:dyDescent="0.2">
      <c r="A5926" s="70" t="s">
        <v>7569</v>
      </c>
      <c r="B5926" s="70" t="s">
        <v>7568</v>
      </c>
      <c r="C5926" s="70" t="s">
        <v>7569</v>
      </c>
      <c r="D5926" s="71">
        <v>0.63</v>
      </c>
      <c r="E5926" s="71">
        <v>4.8701299000000002</v>
      </c>
    </row>
    <row r="5927" spans="1:5" x14ac:dyDescent="0.2">
      <c r="A5927" s="70" t="s">
        <v>7571</v>
      </c>
      <c r="B5927" s="70" t="s">
        <v>7570</v>
      </c>
      <c r="C5927" s="70" t="s">
        <v>7571</v>
      </c>
      <c r="D5927" s="71">
        <v>1.6679999999999999</v>
      </c>
      <c r="E5927" s="71">
        <v>47.647058800000003</v>
      </c>
    </row>
    <row r="5928" spans="1:5" x14ac:dyDescent="0.2">
      <c r="A5928" s="70" t="s">
        <v>7573</v>
      </c>
      <c r="B5928" s="70" t="s">
        <v>7572</v>
      </c>
      <c r="C5928" s="70" t="s">
        <v>7573</v>
      </c>
      <c r="D5928" s="71">
        <v>2.226</v>
      </c>
      <c r="E5928" s="71">
        <v>57.738095199999997</v>
      </c>
    </row>
    <row r="5929" spans="1:5" x14ac:dyDescent="0.2">
      <c r="A5929" s="70" t="s">
        <v>7573</v>
      </c>
      <c r="B5929" s="70" t="s">
        <v>7572</v>
      </c>
      <c r="C5929" s="70" t="s">
        <v>7573</v>
      </c>
      <c r="D5929" s="71">
        <v>2.226</v>
      </c>
      <c r="E5929" s="71">
        <v>55.952381000000003</v>
      </c>
    </row>
    <row r="5930" spans="1:5" x14ac:dyDescent="0.2">
      <c r="A5930" s="70" t="s">
        <v>7573</v>
      </c>
      <c r="B5930" s="70" t="s">
        <v>7572</v>
      </c>
      <c r="C5930" s="70" t="s">
        <v>7573</v>
      </c>
      <c r="D5930" s="71">
        <v>2.226</v>
      </c>
      <c r="E5930" s="71">
        <v>45.934959300000003</v>
      </c>
    </row>
    <row r="5931" spans="1:5" x14ac:dyDescent="0.2">
      <c r="A5931" s="70" t="s">
        <v>7573</v>
      </c>
      <c r="B5931" s="70" t="s">
        <v>7572</v>
      </c>
      <c r="C5931" s="70" t="s">
        <v>7573</v>
      </c>
      <c r="D5931" s="71">
        <v>2.226</v>
      </c>
      <c r="E5931" s="71">
        <v>44.871794899999998</v>
      </c>
    </row>
    <row r="5932" spans="1:5" x14ac:dyDescent="0.2">
      <c r="A5932" s="70" t="s">
        <v>7575</v>
      </c>
      <c r="B5932" s="70" t="s">
        <v>7574</v>
      </c>
      <c r="C5932" s="70" t="s">
        <v>7575</v>
      </c>
      <c r="D5932" s="71">
        <v>1.429</v>
      </c>
      <c r="E5932" s="71">
        <v>53.055555599999998</v>
      </c>
    </row>
    <row r="5933" spans="1:5" x14ac:dyDescent="0.2">
      <c r="A5933" s="70" t="s">
        <v>7577</v>
      </c>
      <c r="B5933" s="70" t="s">
        <v>7576</v>
      </c>
      <c r="C5933" s="70" t="s">
        <v>7577</v>
      </c>
      <c r="D5933" s="71">
        <v>2.327</v>
      </c>
      <c r="E5933" s="71">
        <v>76.944444399999995</v>
      </c>
    </row>
    <row r="5934" spans="1:5" x14ac:dyDescent="0.2">
      <c r="A5934" s="70" t="s">
        <v>7579</v>
      </c>
      <c r="B5934" s="70" t="s">
        <v>7578</v>
      </c>
      <c r="C5934" s="70" t="s">
        <v>7579</v>
      </c>
      <c r="D5934" s="71">
        <v>3.8620000000000001</v>
      </c>
      <c r="E5934" s="71">
        <v>84.831460699999994</v>
      </c>
    </row>
    <row r="5935" spans="1:5" x14ac:dyDescent="0.2">
      <c r="A5935" s="70" t="s">
        <v>7581</v>
      </c>
      <c r="B5935" s="70" t="s">
        <v>7580</v>
      </c>
      <c r="C5935" s="70" t="s">
        <v>7581</v>
      </c>
      <c r="D5935" s="71">
        <v>0.68500000000000005</v>
      </c>
      <c r="E5935" s="71">
        <v>19.841269799999999</v>
      </c>
    </row>
    <row r="5936" spans="1:5" x14ac:dyDescent="0.2">
      <c r="A5936" s="70" t="s">
        <v>7583</v>
      </c>
      <c r="B5936" s="70" t="s">
        <v>7582</v>
      </c>
      <c r="C5936" s="70" t="s">
        <v>7583</v>
      </c>
      <c r="D5936" s="71">
        <v>4.4640000000000004</v>
      </c>
      <c r="E5936" s="71">
        <v>82.258064500000003</v>
      </c>
    </row>
    <row r="5937" spans="1:5" x14ac:dyDescent="0.2">
      <c r="A5937" s="70" t="s">
        <v>7585</v>
      </c>
      <c r="B5937" s="70" t="s">
        <v>7584</v>
      </c>
      <c r="C5937" s="70" t="s">
        <v>7585</v>
      </c>
      <c r="D5937" s="71">
        <v>2.907</v>
      </c>
      <c r="E5937" s="71">
        <v>81.521739100000005</v>
      </c>
    </row>
    <row r="5938" spans="1:5" x14ac:dyDescent="0.2">
      <c r="A5938" s="70" t="s">
        <v>7587</v>
      </c>
      <c r="B5938" s="70" t="s">
        <v>7586</v>
      </c>
      <c r="C5938" s="70" t="s">
        <v>7587</v>
      </c>
      <c r="D5938" s="71">
        <v>4.101</v>
      </c>
      <c r="E5938" s="71">
        <v>84.586466200000004</v>
      </c>
    </row>
    <row r="5939" spans="1:5" x14ac:dyDescent="0.2">
      <c r="A5939" s="70" t="s">
        <v>23945</v>
      </c>
      <c r="B5939" s="70" t="s">
        <v>23946</v>
      </c>
      <c r="C5939" s="70" t="s">
        <v>23945</v>
      </c>
      <c r="D5939" s="71">
        <v>3.3170000000000002</v>
      </c>
      <c r="E5939" s="71">
        <v>86.927223699999999</v>
      </c>
    </row>
    <row r="5940" spans="1:5" x14ac:dyDescent="0.2">
      <c r="A5940" s="70" t="s">
        <v>23945</v>
      </c>
      <c r="B5940" s="70" t="s">
        <v>23946</v>
      </c>
      <c r="C5940" s="70" t="s">
        <v>23945</v>
      </c>
      <c r="D5940" s="71">
        <v>3.3170000000000002</v>
      </c>
      <c r="E5940" s="71">
        <v>64.823008799999997</v>
      </c>
    </row>
    <row r="5941" spans="1:5" x14ac:dyDescent="0.2">
      <c r="A5941" s="70" t="s">
        <v>23945</v>
      </c>
      <c r="B5941" s="70" t="s">
        <v>23946</v>
      </c>
      <c r="C5941" s="70" t="s">
        <v>23945</v>
      </c>
      <c r="D5941" s="71">
        <v>3.3170000000000002</v>
      </c>
      <c r="E5941" s="71">
        <v>62.828947399999997</v>
      </c>
    </row>
    <row r="5942" spans="1:5" x14ac:dyDescent="0.2">
      <c r="A5942" s="70" t="s">
        <v>7589</v>
      </c>
      <c r="B5942" s="70" t="s">
        <v>7588</v>
      </c>
      <c r="C5942" s="70" t="s">
        <v>7589</v>
      </c>
      <c r="D5942" s="71">
        <v>12.339</v>
      </c>
      <c r="E5942" s="71">
        <v>94.53125</v>
      </c>
    </row>
    <row r="5943" spans="1:5" x14ac:dyDescent="0.2">
      <c r="A5943" s="70" t="s">
        <v>23947</v>
      </c>
      <c r="B5943" s="70" t="s">
        <v>23948</v>
      </c>
      <c r="C5943" s="70" t="s">
        <v>23947</v>
      </c>
      <c r="D5943" s="71">
        <v>6.22</v>
      </c>
      <c r="E5943" s="71">
        <v>88.28125</v>
      </c>
    </row>
    <row r="5944" spans="1:5" x14ac:dyDescent="0.2">
      <c r="A5944" s="70" t="s">
        <v>7591</v>
      </c>
      <c r="B5944" s="70" t="s">
        <v>7590</v>
      </c>
      <c r="C5944" s="70" t="s">
        <v>7591</v>
      </c>
      <c r="D5944" s="71">
        <v>0.32500000000000001</v>
      </c>
      <c r="E5944" s="71">
        <v>13.636363599999999</v>
      </c>
    </row>
    <row r="5945" spans="1:5" x14ac:dyDescent="0.2">
      <c r="A5945" s="70" t="s">
        <v>7601</v>
      </c>
      <c r="B5945" s="70" t="s">
        <v>7600</v>
      </c>
      <c r="C5945" s="70" t="s">
        <v>7601</v>
      </c>
      <c r="D5945" s="71">
        <v>3.024</v>
      </c>
      <c r="E5945" s="71">
        <v>60.925925900000003</v>
      </c>
    </row>
    <row r="5946" spans="1:5" x14ac:dyDescent="0.2">
      <c r="A5946" s="70" t="s">
        <v>7593</v>
      </c>
      <c r="B5946" s="70" t="s">
        <v>7592</v>
      </c>
      <c r="C5946" s="70" t="s">
        <v>7593</v>
      </c>
      <c r="D5946" s="71">
        <v>2.4470000000000001</v>
      </c>
      <c r="E5946" s="71">
        <v>38.235294099999997</v>
      </c>
    </row>
    <row r="5947" spans="1:5" x14ac:dyDescent="0.2">
      <c r="A5947" s="70" t="s">
        <v>7595</v>
      </c>
      <c r="B5947" s="70" t="s">
        <v>7594</v>
      </c>
      <c r="C5947" s="70" t="s">
        <v>7595</v>
      </c>
      <c r="D5947" s="71">
        <v>2.323</v>
      </c>
      <c r="E5947" s="71">
        <v>77.762803199999993</v>
      </c>
    </row>
    <row r="5948" spans="1:5" x14ac:dyDescent="0.2">
      <c r="A5948" s="70" t="s">
        <v>7595</v>
      </c>
      <c r="B5948" s="70" t="s">
        <v>7594</v>
      </c>
      <c r="C5948" s="70" t="s">
        <v>7595</v>
      </c>
      <c r="D5948" s="71">
        <v>2.323</v>
      </c>
      <c r="E5948" s="71">
        <v>69.047618999999997</v>
      </c>
    </row>
    <row r="5949" spans="1:5" ht="32" x14ac:dyDescent="0.2">
      <c r="A5949" s="70" t="s">
        <v>7597</v>
      </c>
      <c r="B5949" s="70" t="s">
        <v>7596</v>
      </c>
      <c r="C5949" s="70" t="s">
        <v>7597</v>
      </c>
      <c r="D5949" s="71">
        <v>0.76800000000000002</v>
      </c>
      <c r="E5949" s="71">
        <v>8.9285713999999992</v>
      </c>
    </row>
    <row r="5950" spans="1:5" x14ac:dyDescent="0.2">
      <c r="A5950" s="70" t="s">
        <v>7599</v>
      </c>
      <c r="B5950" s="70" t="s">
        <v>7598</v>
      </c>
      <c r="C5950" s="70" t="s">
        <v>7599</v>
      </c>
      <c r="D5950" s="71">
        <v>1.1140000000000001</v>
      </c>
      <c r="E5950" s="71">
        <v>83.823529399999998</v>
      </c>
    </row>
    <row r="5951" spans="1:5" x14ac:dyDescent="0.2">
      <c r="A5951" s="70" t="s">
        <v>7599</v>
      </c>
      <c r="B5951" s="70" t="s">
        <v>7598</v>
      </c>
      <c r="C5951" s="70" t="s">
        <v>7599</v>
      </c>
      <c r="D5951" s="71">
        <v>1.1140000000000001</v>
      </c>
      <c r="E5951" s="71">
        <v>38.948787099999997</v>
      </c>
    </row>
    <row r="5952" spans="1:5" x14ac:dyDescent="0.2">
      <c r="A5952" s="70" t="s">
        <v>7603</v>
      </c>
      <c r="B5952" s="70" t="s">
        <v>7602</v>
      </c>
      <c r="C5952" s="70" t="s">
        <v>7603</v>
      </c>
      <c r="D5952" s="71">
        <v>3.3330000000000002</v>
      </c>
      <c r="E5952" s="71">
        <v>88.28125</v>
      </c>
    </row>
    <row r="5953" spans="1:5" x14ac:dyDescent="0.2">
      <c r="A5953" s="70" t="s">
        <v>23949</v>
      </c>
      <c r="B5953" s="70" t="s">
        <v>23950</v>
      </c>
      <c r="C5953" s="70" t="s">
        <v>23949</v>
      </c>
      <c r="D5953" s="71">
        <v>1.698</v>
      </c>
      <c r="E5953" s="71">
        <v>87.662337699999995</v>
      </c>
    </row>
    <row r="5954" spans="1:5" x14ac:dyDescent="0.2">
      <c r="A5954" s="70" t="s">
        <v>23949</v>
      </c>
      <c r="B5954" s="70" t="s">
        <v>23950</v>
      </c>
      <c r="C5954" s="70" t="s">
        <v>23949</v>
      </c>
      <c r="D5954" s="71">
        <v>1.698</v>
      </c>
      <c r="E5954" s="71">
        <v>64.736842100000004</v>
      </c>
    </row>
    <row r="5955" spans="1:5" x14ac:dyDescent="0.2">
      <c r="A5955" s="70" t="s">
        <v>23949</v>
      </c>
      <c r="B5955" s="70" t="s">
        <v>23950</v>
      </c>
      <c r="C5955" s="70" t="s">
        <v>23949</v>
      </c>
      <c r="D5955" s="71">
        <v>1.698</v>
      </c>
      <c r="E5955" s="71">
        <v>60.8333333</v>
      </c>
    </row>
    <row r="5956" spans="1:5" x14ac:dyDescent="0.2">
      <c r="A5956" s="70" t="s">
        <v>7605</v>
      </c>
      <c r="B5956" s="70" t="s">
        <v>7604</v>
      </c>
      <c r="C5956" s="70" t="s">
        <v>7605</v>
      </c>
      <c r="D5956" s="71">
        <v>1.0509999999999999</v>
      </c>
      <c r="E5956" s="71">
        <v>37.6666667</v>
      </c>
    </row>
    <row r="5957" spans="1:5" x14ac:dyDescent="0.2">
      <c r="A5957" s="70" t="s">
        <v>7607</v>
      </c>
      <c r="B5957" s="70" t="s">
        <v>7606</v>
      </c>
      <c r="C5957" s="70" t="s">
        <v>7607</v>
      </c>
      <c r="D5957" s="71">
        <v>1.893</v>
      </c>
      <c r="E5957" s="71">
        <v>67</v>
      </c>
    </row>
    <row r="5958" spans="1:5" x14ac:dyDescent="0.2">
      <c r="A5958" s="70" t="s">
        <v>7609</v>
      </c>
      <c r="B5958" s="70" t="s">
        <v>7608</v>
      </c>
      <c r="C5958" s="70" t="s">
        <v>7609</v>
      </c>
      <c r="D5958" s="71">
        <v>2.4580000000000002</v>
      </c>
      <c r="E5958" s="71">
        <v>67.682926800000004</v>
      </c>
    </row>
    <row r="5959" spans="1:5" x14ac:dyDescent="0.2">
      <c r="A5959" s="70" t="s">
        <v>7609</v>
      </c>
      <c r="B5959" s="70" t="s">
        <v>7608</v>
      </c>
      <c r="C5959" s="70" t="s">
        <v>7609</v>
      </c>
      <c r="D5959" s="71">
        <v>2.4580000000000002</v>
      </c>
      <c r="E5959" s="71">
        <v>45.8333333</v>
      </c>
    </row>
    <row r="5960" spans="1:5" x14ac:dyDescent="0.2">
      <c r="A5960" s="70" t="s">
        <v>7611</v>
      </c>
      <c r="B5960" s="70" t="s">
        <v>7610</v>
      </c>
      <c r="C5960" s="70" t="s">
        <v>7611</v>
      </c>
      <c r="D5960" s="71">
        <v>1.889</v>
      </c>
      <c r="E5960" s="71">
        <v>34.821428599999997</v>
      </c>
    </row>
    <row r="5961" spans="1:5" x14ac:dyDescent="0.2">
      <c r="A5961" s="70" t="s">
        <v>7613</v>
      </c>
      <c r="B5961" s="70" t="s">
        <v>7612</v>
      </c>
      <c r="C5961" s="70" t="s">
        <v>7613</v>
      </c>
      <c r="D5961" s="71">
        <v>0.79800000000000004</v>
      </c>
      <c r="E5961" s="71">
        <v>9.7619047999999999</v>
      </c>
    </row>
    <row r="5962" spans="1:5" x14ac:dyDescent="0.2">
      <c r="A5962" s="70" t="s">
        <v>7615</v>
      </c>
      <c r="B5962" s="70" t="s">
        <v>7614</v>
      </c>
      <c r="C5962" s="70" t="s">
        <v>7615</v>
      </c>
      <c r="D5962" s="71">
        <v>2.351</v>
      </c>
      <c r="E5962" s="71">
        <v>65.476190500000001</v>
      </c>
    </row>
    <row r="5963" spans="1:5" x14ac:dyDescent="0.2">
      <c r="A5963" s="70" t="s">
        <v>23951</v>
      </c>
      <c r="B5963" s="70" t="s">
        <v>23952</v>
      </c>
      <c r="C5963" s="70" t="s">
        <v>23951</v>
      </c>
      <c r="D5963" s="71">
        <v>3.3780000000000001</v>
      </c>
      <c r="E5963" s="71">
        <v>56.293706299999997</v>
      </c>
    </row>
    <row r="5964" spans="1:5" x14ac:dyDescent="0.2">
      <c r="A5964" s="70" t="s">
        <v>7617</v>
      </c>
      <c r="B5964" s="70" t="s">
        <v>7616</v>
      </c>
      <c r="C5964" s="70" t="s">
        <v>7617</v>
      </c>
      <c r="D5964" s="71">
        <v>2.2749999999999999</v>
      </c>
      <c r="E5964" s="71">
        <v>45.8333333</v>
      </c>
    </row>
    <row r="5965" spans="1:5" x14ac:dyDescent="0.2">
      <c r="A5965" s="70" t="s">
        <v>7617</v>
      </c>
      <c r="B5965" s="70" t="s">
        <v>7616</v>
      </c>
      <c r="C5965" s="70" t="s">
        <v>7617</v>
      </c>
      <c r="D5965" s="71">
        <v>2.2749999999999999</v>
      </c>
      <c r="E5965" s="71">
        <v>44.594594600000001</v>
      </c>
    </row>
    <row r="5966" spans="1:5" x14ac:dyDescent="0.2">
      <c r="A5966" s="70" t="s">
        <v>7619</v>
      </c>
      <c r="B5966" s="70" t="s">
        <v>7618</v>
      </c>
      <c r="C5966" s="70" t="s">
        <v>7619</v>
      </c>
      <c r="D5966" s="71">
        <v>2.4380000000000002</v>
      </c>
      <c r="E5966" s="71">
        <v>78.611111100000002</v>
      </c>
    </row>
    <row r="5967" spans="1:5" x14ac:dyDescent="0.2">
      <c r="A5967" s="70" t="s">
        <v>7621</v>
      </c>
      <c r="B5967" s="70" t="s">
        <v>7620</v>
      </c>
      <c r="C5967" s="70" t="s">
        <v>7621</v>
      </c>
      <c r="D5967" s="71">
        <v>2.855</v>
      </c>
      <c r="E5967" s="71">
        <v>72.619047600000002</v>
      </c>
    </row>
    <row r="5968" spans="1:5" x14ac:dyDescent="0.2">
      <c r="A5968" s="70" t="s">
        <v>7621</v>
      </c>
      <c r="B5968" s="70" t="s">
        <v>7620</v>
      </c>
      <c r="C5968" s="70" t="s">
        <v>7621</v>
      </c>
      <c r="D5968" s="71">
        <v>2.855</v>
      </c>
      <c r="E5968" s="71">
        <v>70.512820500000004</v>
      </c>
    </row>
    <row r="5969" spans="1:5" x14ac:dyDescent="0.2">
      <c r="A5969" s="70" t="s">
        <v>7621</v>
      </c>
      <c r="B5969" s="70" t="s">
        <v>7620</v>
      </c>
      <c r="C5969" s="70" t="s">
        <v>7621</v>
      </c>
      <c r="D5969" s="71">
        <v>2.855</v>
      </c>
      <c r="E5969" s="71">
        <v>64.634146299999998</v>
      </c>
    </row>
    <row r="5970" spans="1:5" x14ac:dyDescent="0.2">
      <c r="A5970" s="70" t="s">
        <v>7623</v>
      </c>
      <c r="B5970" s="70" t="s">
        <v>7622</v>
      </c>
      <c r="C5970" s="70" t="s">
        <v>7623</v>
      </c>
      <c r="D5970" s="71">
        <v>17.946999999999999</v>
      </c>
      <c r="E5970" s="71">
        <v>98.235294100000004</v>
      </c>
    </row>
    <row r="5971" spans="1:5" x14ac:dyDescent="0.2">
      <c r="A5971" s="70" t="s">
        <v>24932</v>
      </c>
      <c r="B5971" s="70" t="s">
        <v>23953</v>
      </c>
      <c r="C5971" s="70" t="s">
        <v>13887</v>
      </c>
      <c r="D5971" s="71">
        <v>4.827</v>
      </c>
      <c r="E5971" s="71">
        <v>88.823529399999998</v>
      </c>
    </row>
    <row r="5972" spans="1:5" x14ac:dyDescent="0.2">
      <c r="A5972" s="70" t="s">
        <v>7625</v>
      </c>
      <c r="B5972" s="70" t="s">
        <v>7624</v>
      </c>
      <c r="C5972" s="70" t="s">
        <v>7625</v>
      </c>
      <c r="D5972" s="71">
        <v>3.613</v>
      </c>
      <c r="E5972" s="71">
        <v>84.117647099999999</v>
      </c>
    </row>
    <row r="5973" spans="1:5" x14ac:dyDescent="0.2">
      <c r="A5973" s="70" t="s">
        <v>7627</v>
      </c>
      <c r="B5973" s="70" t="s">
        <v>7626</v>
      </c>
      <c r="C5973" s="70" t="s">
        <v>7627</v>
      </c>
      <c r="D5973" s="71">
        <v>1.6559999999999999</v>
      </c>
      <c r="E5973" s="71">
        <v>69.940476200000006</v>
      </c>
    </row>
    <row r="5974" spans="1:5" x14ac:dyDescent="0.2">
      <c r="A5974" s="70" t="s">
        <v>7647</v>
      </c>
      <c r="B5974" s="70" t="s">
        <v>7646</v>
      </c>
      <c r="C5974" s="70" t="s">
        <v>7647</v>
      </c>
      <c r="D5974" s="71">
        <v>6.4539999999999997</v>
      </c>
      <c r="E5974" s="71">
        <v>94.086021500000001</v>
      </c>
    </row>
    <row r="5975" spans="1:5" x14ac:dyDescent="0.2">
      <c r="A5975" s="70" t="s">
        <v>7655</v>
      </c>
      <c r="B5975" s="70" t="s">
        <v>7654</v>
      </c>
      <c r="C5975" s="70" t="s">
        <v>7655</v>
      </c>
      <c r="D5975" s="71">
        <v>1.264</v>
      </c>
      <c r="E5975" s="71">
        <v>49.537036999999998</v>
      </c>
    </row>
    <row r="5976" spans="1:5" x14ac:dyDescent="0.2">
      <c r="A5976" s="70" t="s">
        <v>7649</v>
      </c>
      <c r="B5976" s="70" t="s">
        <v>7648</v>
      </c>
      <c r="C5976" s="70" t="s">
        <v>7649</v>
      </c>
      <c r="D5976" s="71">
        <v>1.5780000000000001</v>
      </c>
      <c r="E5976" s="71">
        <v>33.908045999999999</v>
      </c>
    </row>
    <row r="5977" spans="1:5" x14ac:dyDescent="0.2">
      <c r="A5977" s="70" t="s">
        <v>7649</v>
      </c>
      <c r="B5977" s="70" t="s">
        <v>7648</v>
      </c>
      <c r="C5977" s="70" t="s">
        <v>7649</v>
      </c>
      <c r="D5977" s="71">
        <v>1.5780000000000001</v>
      </c>
      <c r="E5977" s="71">
        <v>24.019607799999999</v>
      </c>
    </row>
    <row r="5978" spans="1:5" x14ac:dyDescent="0.2">
      <c r="A5978" s="70" t="s">
        <v>7651</v>
      </c>
      <c r="B5978" s="70" t="s">
        <v>7650</v>
      </c>
      <c r="C5978" s="70" t="s">
        <v>7651</v>
      </c>
      <c r="D5978" s="71">
        <v>1.5189999999999999</v>
      </c>
      <c r="E5978" s="71">
        <v>56.018518499999999</v>
      </c>
    </row>
    <row r="5979" spans="1:5" x14ac:dyDescent="0.2">
      <c r="A5979" s="70" t="s">
        <v>7653</v>
      </c>
      <c r="B5979" s="70" t="s">
        <v>7652</v>
      </c>
      <c r="C5979" s="70" t="s">
        <v>7653</v>
      </c>
      <c r="D5979" s="71">
        <v>1.4470000000000001</v>
      </c>
      <c r="E5979" s="71">
        <v>52.314814800000001</v>
      </c>
    </row>
    <row r="5980" spans="1:5" x14ac:dyDescent="0.2">
      <c r="A5980" s="70" t="s">
        <v>7657</v>
      </c>
      <c r="B5980" s="70" t="s">
        <v>7656</v>
      </c>
      <c r="C5980" s="70" t="s">
        <v>7657</v>
      </c>
      <c r="D5980" s="71">
        <v>1.4530000000000001</v>
      </c>
      <c r="E5980" s="71">
        <v>53.240740700000003</v>
      </c>
    </row>
    <row r="5981" spans="1:5" x14ac:dyDescent="0.2">
      <c r="A5981" s="70" t="s">
        <v>7659</v>
      </c>
      <c r="B5981" s="70" t="s">
        <v>7658</v>
      </c>
      <c r="C5981" s="70" t="s">
        <v>7659</v>
      </c>
      <c r="D5981" s="71">
        <v>1.8129999999999999</v>
      </c>
      <c r="E5981" s="71">
        <v>44.642857100000001</v>
      </c>
    </row>
    <row r="5982" spans="1:5" x14ac:dyDescent="0.2">
      <c r="A5982" s="70" t="s">
        <v>24933</v>
      </c>
      <c r="B5982" s="70" t="s">
        <v>7660</v>
      </c>
      <c r="C5982" s="70" t="s">
        <v>24933</v>
      </c>
      <c r="D5982" s="71">
        <v>2.1459999999999999</v>
      </c>
      <c r="E5982" s="71">
        <v>52.439024400000001</v>
      </c>
    </row>
    <row r="5983" spans="1:5" x14ac:dyDescent="0.2">
      <c r="A5983" s="70" t="s">
        <v>24933</v>
      </c>
      <c r="B5983" s="70" t="s">
        <v>7660</v>
      </c>
      <c r="C5983" s="70" t="s">
        <v>24933</v>
      </c>
      <c r="D5983" s="71">
        <v>2.1459999999999999</v>
      </c>
      <c r="E5983" s="71">
        <v>39</v>
      </c>
    </row>
    <row r="5984" spans="1:5" x14ac:dyDescent="0.2">
      <c r="A5984" s="70" t="s">
        <v>7686</v>
      </c>
      <c r="B5984" s="70" t="s">
        <v>7685</v>
      </c>
      <c r="C5984" s="70" t="s">
        <v>7686</v>
      </c>
      <c r="D5984" s="71">
        <v>3.698</v>
      </c>
      <c r="E5984" s="71">
        <v>78.869047600000002</v>
      </c>
    </row>
    <row r="5985" spans="1:5" x14ac:dyDescent="0.2">
      <c r="A5985" s="70" t="s">
        <v>7686</v>
      </c>
      <c r="B5985" s="70" t="s">
        <v>7685</v>
      </c>
      <c r="C5985" s="70" t="s">
        <v>7686</v>
      </c>
      <c r="D5985" s="71">
        <v>3.698</v>
      </c>
      <c r="E5985" s="71">
        <v>71</v>
      </c>
    </row>
    <row r="5986" spans="1:5" x14ac:dyDescent="0.2">
      <c r="A5986" s="70" t="s">
        <v>7686</v>
      </c>
      <c r="B5986" s="70" t="s">
        <v>7685</v>
      </c>
      <c r="C5986" s="70" t="s">
        <v>7686</v>
      </c>
      <c r="D5986" s="71">
        <v>3.698</v>
      </c>
      <c r="E5986" s="71">
        <v>69.774011299999998</v>
      </c>
    </row>
    <row r="5987" spans="1:5" x14ac:dyDescent="0.2">
      <c r="A5987" s="70" t="s">
        <v>7672</v>
      </c>
      <c r="B5987" s="70" t="s">
        <v>7671</v>
      </c>
      <c r="C5987" s="70" t="s">
        <v>7672</v>
      </c>
      <c r="D5987" s="71">
        <v>1.925</v>
      </c>
      <c r="E5987" s="71">
        <v>37.804878000000002</v>
      </c>
    </row>
    <row r="5988" spans="1:5" x14ac:dyDescent="0.2">
      <c r="A5988" s="70" t="s">
        <v>7672</v>
      </c>
      <c r="B5988" s="70" t="s">
        <v>7671</v>
      </c>
      <c r="C5988" s="70" t="s">
        <v>7672</v>
      </c>
      <c r="D5988" s="71">
        <v>1.925</v>
      </c>
      <c r="E5988" s="71">
        <v>31</v>
      </c>
    </row>
    <row r="5989" spans="1:5" x14ac:dyDescent="0.2">
      <c r="A5989" s="70" t="s">
        <v>7672</v>
      </c>
      <c r="B5989" s="70" t="s">
        <v>7671</v>
      </c>
      <c r="C5989" s="70" t="s">
        <v>7672</v>
      </c>
      <c r="D5989" s="71">
        <v>1.925</v>
      </c>
      <c r="E5989" s="71">
        <v>29.096045199999999</v>
      </c>
    </row>
    <row r="5990" spans="1:5" x14ac:dyDescent="0.2">
      <c r="A5990" s="70" t="s">
        <v>7680</v>
      </c>
      <c r="B5990" s="70" t="s">
        <v>7679</v>
      </c>
      <c r="C5990" s="70" t="s">
        <v>7680</v>
      </c>
      <c r="D5990" s="71">
        <v>3.0670000000000002</v>
      </c>
      <c r="E5990" s="71">
        <v>90</v>
      </c>
    </row>
    <row r="5991" spans="1:5" x14ac:dyDescent="0.2">
      <c r="A5991" s="70" t="s">
        <v>7680</v>
      </c>
      <c r="B5991" s="70" t="s">
        <v>7679</v>
      </c>
      <c r="C5991" s="70" t="s">
        <v>7680</v>
      </c>
      <c r="D5991" s="71">
        <v>3.0670000000000002</v>
      </c>
      <c r="E5991" s="71">
        <v>80.769230800000003</v>
      </c>
    </row>
    <row r="5992" spans="1:5" x14ac:dyDescent="0.2">
      <c r="A5992" s="70" t="s">
        <v>7680</v>
      </c>
      <c r="B5992" s="70" t="s">
        <v>7679</v>
      </c>
      <c r="C5992" s="70" t="s">
        <v>7680</v>
      </c>
      <c r="D5992" s="71">
        <v>3.0670000000000002</v>
      </c>
      <c r="E5992" s="71">
        <v>75.961538500000003</v>
      </c>
    </row>
    <row r="5993" spans="1:5" x14ac:dyDescent="0.2">
      <c r="A5993" s="70" t="s">
        <v>7678</v>
      </c>
      <c r="B5993" s="70" t="s">
        <v>7677</v>
      </c>
      <c r="C5993" s="70" t="s">
        <v>7678</v>
      </c>
      <c r="D5993" s="71">
        <v>0.95299999999999996</v>
      </c>
      <c r="E5993" s="71">
        <v>62.5</v>
      </c>
    </row>
    <row r="5994" spans="1:5" x14ac:dyDescent="0.2">
      <c r="A5994" s="70" t="s">
        <v>7678</v>
      </c>
      <c r="B5994" s="70" t="s">
        <v>7677</v>
      </c>
      <c r="C5994" s="70" t="s">
        <v>7678</v>
      </c>
      <c r="D5994" s="71">
        <v>0.95299999999999996</v>
      </c>
      <c r="E5994" s="71">
        <v>35.961538500000003</v>
      </c>
    </row>
    <row r="5995" spans="1:5" x14ac:dyDescent="0.2">
      <c r="A5995" s="70" t="s">
        <v>24934</v>
      </c>
      <c r="B5995" s="70" t="s">
        <v>23954</v>
      </c>
      <c r="C5995" s="70" t="s">
        <v>13887</v>
      </c>
      <c r="D5995" s="71">
        <v>4.5999999999999996</v>
      </c>
      <c r="E5995" s="71">
        <v>81</v>
      </c>
    </row>
    <row r="5996" spans="1:5" x14ac:dyDescent="0.2">
      <c r="A5996" s="70" t="s">
        <v>24935</v>
      </c>
      <c r="B5996" s="70" t="s">
        <v>23955</v>
      </c>
      <c r="C5996" s="70" t="s">
        <v>13887</v>
      </c>
      <c r="D5996" s="71">
        <v>4.2220000000000004</v>
      </c>
      <c r="E5996" s="71">
        <v>86.269430099999994</v>
      </c>
    </row>
    <row r="5997" spans="1:5" x14ac:dyDescent="0.2">
      <c r="A5997" s="70" t="s">
        <v>24935</v>
      </c>
      <c r="B5997" s="70" t="s">
        <v>23955</v>
      </c>
      <c r="C5997" s="70" t="s">
        <v>13887</v>
      </c>
      <c r="D5997" s="71">
        <v>4.2220000000000004</v>
      </c>
      <c r="E5997" s="71">
        <v>79</v>
      </c>
    </row>
    <row r="5998" spans="1:5" x14ac:dyDescent="0.2">
      <c r="A5998" s="70" t="s">
        <v>7682</v>
      </c>
      <c r="B5998" s="70" t="s">
        <v>7681</v>
      </c>
      <c r="C5998" s="70" t="s">
        <v>7682</v>
      </c>
      <c r="D5998" s="71">
        <v>0.316</v>
      </c>
      <c r="E5998" s="71">
        <v>3.1914894</v>
      </c>
    </row>
    <row r="5999" spans="1:5" x14ac:dyDescent="0.2">
      <c r="A5999" s="70" t="s">
        <v>7662</v>
      </c>
      <c r="B5999" s="70" t="s">
        <v>7661</v>
      </c>
      <c r="C5999" s="70" t="s">
        <v>7662</v>
      </c>
      <c r="D5999" s="71">
        <v>3.4409999999999998</v>
      </c>
      <c r="E5999" s="71">
        <v>97.222222200000004</v>
      </c>
    </row>
    <row r="6000" spans="1:5" x14ac:dyDescent="0.2">
      <c r="A6000" s="70" t="s">
        <v>7664</v>
      </c>
      <c r="B6000" s="70" t="s">
        <v>7663</v>
      </c>
      <c r="C6000" s="70" t="s">
        <v>7664</v>
      </c>
      <c r="D6000" s="71">
        <v>4.0129999999999999</v>
      </c>
      <c r="E6000" s="71">
        <v>77</v>
      </c>
    </row>
    <row r="6001" spans="1:5" x14ac:dyDescent="0.2">
      <c r="A6001" s="70" t="s">
        <v>7666</v>
      </c>
      <c r="B6001" s="70" t="s">
        <v>7665</v>
      </c>
      <c r="C6001" s="70" t="s">
        <v>7666</v>
      </c>
      <c r="D6001" s="71">
        <v>1.018</v>
      </c>
      <c r="E6001" s="71">
        <v>16.101694899999998</v>
      </c>
    </row>
    <row r="6002" spans="1:5" x14ac:dyDescent="0.2">
      <c r="A6002" s="70" t="s">
        <v>7666</v>
      </c>
      <c r="B6002" s="70" t="s">
        <v>7665</v>
      </c>
      <c r="C6002" s="70" t="s">
        <v>7666</v>
      </c>
      <c r="D6002" s="71">
        <v>1.018</v>
      </c>
      <c r="E6002" s="71">
        <v>9</v>
      </c>
    </row>
    <row r="6003" spans="1:5" x14ac:dyDescent="0.2">
      <c r="A6003" s="70" t="s">
        <v>7668</v>
      </c>
      <c r="B6003" s="70" t="s">
        <v>7667</v>
      </c>
      <c r="C6003" s="70" t="s">
        <v>7668</v>
      </c>
      <c r="D6003" s="71">
        <v>2.0129999999999999</v>
      </c>
      <c r="E6003" s="71">
        <v>37</v>
      </c>
    </row>
    <row r="6004" spans="1:5" x14ac:dyDescent="0.2">
      <c r="A6004" s="70" t="s">
        <v>7670</v>
      </c>
      <c r="B6004" s="70" t="s">
        <v>7669</v>
      </c>
      <c r="C6004" s="70" t="s">
        <v>7670</v>
      </c>
      <c r="D6004" s="71">
        <v>3.9329999999999998</v>
      </c>
      <c r="E6004" s="71">
        <v>87.5</v>
      </c>
    </row>
    <row r="6005" spans="1:5" x14ac:dyDescent="0.2">
      <c r="A6005" s="70" t="s">
        <v>7670</v>
      </c>
      <c r="B6005" s="70" t="s">
        <v>7669</v>
      </c>
      <c r="C6005" s="70" t="s">
        <v>7670</v>
      </c>
      <c r="D6005" s="71">
        <v>3.9329999999999998</v>
      </c>
      <c r="E6005" s="71">
        <v>75.367647099999999</v>
      </c>
    </row>
    <row r="6006" spans="1:5" x14ac:dyDescent="0.2">
      <c r="A6006" s="70" t="s">
        <v>7674</v>
      </c>
      <c r="B6006" s="70" t="s">
        <v>7673</v>
      </c>
      <c r="C6006" s="70" t="s">
        <v>7674</v>
      </c>
      <c r="D6006" s="71">
        <v>1.8</v>
      </c>
      <c r="E6006" s="71">
        <v>41.369047600000002</v>
      </c>
    </row>
    <row r="6007" spans="1:5" x14ac:dyDescent="0.2">
      <c r="A6007" s="70" t="s">
        <v>7674</v>
      </c>
      <c r="B6007" s="70" t="s">
        <v>7673</v>
      </c>
      <c r="C6007" s="70" t="s">
        <v>7674</v>
      </c>
      <c r="D6007" s="71">
        <v>1.8</v>
      </c>
      <c r="E6007" s="71">
        <v>25.7062147</v>
      </c>
    </row>
    <row r="6008" spans="1:5" x14ac:dyDescent="0.2">
      <c r="A6008" s="70" t="s">
        <v>7674</v>
      </c>
      <c r="B6008" s="70" t="s">
        <v>7673</v>
      </c>
      <c r="C6008" s="70" t="s">
        <v>7674</v>
      </c>
      <c r="D6008" s="71">
        <v>1.8</v>
      </c>
      <c r="E6008" s="71">
        <v>25</v>
      </c>
    </row>
    <row r="6009" spans="1:5" x14ac:dyDescent="0.2">
      <c r="A6009" s="70" t="s">
        <v>7676</v>
      </c>
      <c r="B6009" s="70" t="s">
        <v>7675</v>
      </c>
      <c r="C6009" s="70" t="s">
        <v>7676</v>
      </c>
      <c r="D6009" s="71">
        <v>1.0940000000000001</v>
      </c>
      <c r="E6009" s="71">
        <v>20.535714299999999</v>
      </c>
    </row>
    <row r="6010" spans="1:5" x14ac:dyDescent="0.2">
      <c r="A6010" s="70" t="s">
        <v>7676</v>
      </c>
      <c r="B6010" s="70" t="s">
        <v>7675</v>
      </c>
      <c r="C6010" s="70" t="s">
        <v>7676</v>
      </c>
      <c r="D6010" s="71">
        <v>1.0940000000000001</v>
      </c>
      <c r="E6010" s="71">
        <v>13</v>
      </c>
    </row>
    <row r="6011" spans="1:5" x14ac:dyDescent="0.2">
      <c r="A6011" s="70" t="s">
        <v>7676</v>
      </c>
      <c r="B6011" s="70" t="s">
        <v>7675</v>
      </c>
      <c r="C6011" s="70" t="s">
        <v>7676</v>
      </c>
      <c r="D6011" s="71">
        <v>1.0940000000000001</v>
      </c>
      <c r="E6011" s="71">
        <v>10.451977400000001</v>
      </c>
    </row>
    <row r="6012" spans="1:5" x14ac:dyDescent="0.2">
      <c r="A6012" s="70" t="s">
        <v>7684</v>
      </c>
      <c r="B6012" s="70" t="s">
        <v>7683</v>
      </c>
      <c r="C6012" s="70" t="s">
        <v>7684</v>
      </c>
      <c r="D6012" s="71">
        <v>1.427</v>
      </c>
      <c r="E6012" s="71">
        <v>23.5632184</v>
      </c>
    </row>
    <row r="6013" spans="1:5" x14ac:dyDescent="0.2">
      <c r="A6013" s="70" t="s">
        <v>7688</v>
      </c>
      <c r="B6013" s="70" t="s">
        <v>7687</v>
      </c>
      <c r="C6013" s="70" t="s">
        <v>7688</v>
      </c>
      <c r="D6013" s="71">
        <v>3.2549999999999999</v>
      </c>
      <c r="E6013" s="71">
        <v>99.295774600000001</v>
      </c>
    </row>
    <row r="6014" spans="1:5" x14ac:dyDescent="0.2">
      <c r="A6014" s="70" t="s">
        <v>7688</v>
      </c>
      <c r="B6014" s="70" t="s">
        <v>7687</v>
      </c>
      <c r="C6014" s="70" t="s">
        <v>7688</v>
      </c>
      <c r="D6014" s="71">
        <v>3.2549999999999999</v>
      </c>
      <c r="E6014" s="71">
        <v>98.809523799999994</v>
      </c>
    </row>
    <row r="6015" spans="1:5" x14ac:dyDescent="0.2">
      <c r="A6015" s="70" t="s">
        <v>7690</v>
      </c>
      <c r="B6015" s="70" t="s">
        <v>7689</v>
      </c>
      <c r="C6015" s="70" t="s">
        <v>7690</v>
      </c>
      <c r="D6015" s="71">
        <v>1.3640000000000001</v>
      </c>
      <c r="E6015" s="71">
        <v>58.3333333</v>
      </c>
    </row>
    <row r="6016" spans="1:5" x14ac:dyDescent="0.2">
      <c r="A6016" s="70" t="s">
        <v>7692</v>
      </c>
      <c r="B6016" s="70" t="s">
        <v>7691</v>
      </c>
      <c r="C6016" s="70" t="s">
        <v>7692</v>
      </c>
      <c r="D6016" s="71">
        <v>2.8370000000000002</v>
      </c>
      <c r="E6016" s="71">
        <v>70.430107500000005</v>
      </c>
    </row>
    <row r="6017" spans="1:5" x14ac:dyDescent="0.2">
      <c r="A6017" s="70" t="s">
        <v>7696</v>
      </c>
      <c r="B6017" s="70" t="s">
        <v>7695</v>
      </c>
      <c r="C6017" s="70" t="s">
        <v>7696</v>
      </c>
      <c r="D6017" s="71">
        <v>4.915</v>
      </c>
      <c r="E6017" s="71">
        <v>92.352941200000004</v>
      </c>
    </row>
    <row r="6018" spans="1:5" x14ac:dyDescent="0.2">
      <c r="A6018" s="70" t="s">
        <v>7696</v>
      </c>
      <c r="B6018" s="70" t="s">
        <v>7695</v>
      </c>
      <c r="C6018" s="70" t="s">
        <v>7696</v>
      </c>
      <c r="D6018" s="71">
        <v>4.915</v>
      </c>
      <c r="E6018" s="71">
        <v>89.506172800000002</v>
      </c>
    </row>
    <row r="6019" spans="1:5" x14ac:dyDescent="0.2">
      <c r="A6019" s="70" t="s">
        <v>7694</v>
      </c>
      <c r="B6019" s="70" t="s">
        <v>7693</v>
      </c>
      <c r="C6019" s="70" t="s">
        <v>7694</v>
      </c>
      <c r="D6019" s="71">
        <v>5.3</v>
      </c>
      <c r="E6019" s="71">
        <v>95.882352900000001</v>
      </c>
    </row>
    <row r="6020" spans="1:5" x14ac:dyDescent="0.2">
      <c r="A6020" s="70" t="s">
        <v>7694</v>
      </c>
      <c r="B6020" s="70" t="s">
        <v>7693</v>
      </c>
      <c r="C6020" s="70" t="s">
        <v>7694</v>
      </c>
      <c r="D6020" s="71">
        <v>5.3</v>
      </c>
      <c r="E6020" s="71">
        <v>76.898734200000007</v>
      </c>
    </row>
    <row r="6021" spans="1:5" x14ac:dyDescent="0.2">
      <c r="A6021" s="70" t="s">
        <v>7698</v>
      </c>
      <c r="B6021" s="70" t="s">
        <v>7697</v>
      </c>
      <c r="C6021" s="70" t="s">
        <v>7698</v>
      </c>
      <c r="D6021" s="71">
        <v>1.177</v>
      </c>
      <c r="E6021" s="71">
        <v>16.233766200000002</v>
      </c>
    </row>
    <row r="6022" spans="1:5" x14ac:dyDescent="0.2">
      <c r="A6022" s="70" t="s">
        <v>7698</v>
      </c>
      <c r="B6022" s="70" t="s">
        <v>7697</v>
      </c>
      <c r="C6022" s="70" t="s">
        <v>7698</v>
      </c>
      <c r="D6022" s="71">
        <v>1.177</v>
      </c>
      <c r="E6022" s="71">
        <v>8.8235294</v>
      </c>
    </row>
    <row r="6023" spans="1:5" x14ac:dyDescent="0.2">
      <c r="A6023" s="70" t="s">
        <v>7700</v>
      </c>
      <c r="B6023" s="70" t="s">
        <v>7699</v>
      </c>
      <c r="C6023" s="70" t="s">
        <v>7700</v>
      </c>
      <c r="D6023" s="71">
        <v>1.3959999999999999</v>
      </c>
      <c r="E6023" s="71">
        <v>53.296703299999997</v>
      </c>
    </row>
    <row r="6024" spans="1:5" x14ac:dyDescent="0.2">
      <c r="A6024" s="70" t="s">
        <v>7704</v>
      </c>
      <c r="B6024" s="70" t="s">
        <v>7703</v>
      </c>
      <c r="C6024" s="70" t="s">
        <v>7704</v>
      </c>
      <c r="D6024" s="71">
        <v>1.532</v>
      </c>
      <c r="E6024" s="71">
        <v>61.881188100000003</v>
      </c>
    </row>
    <row r="6025" spans="1:5" x14ac:dyDescent="0.2">
      <c r="A6025" s="70" t="s">
        <v>7714</v>
      </c>
      <c r="B6025" s="70" t="s">
        <v>7713</v>
      </c>
      <c r="C6025" s="70" t="s">
        <v>7714</v>
      </c>
      <c r="D6025" s="71">
        <v>2.0579999999999998</v>
      </c>
      <c r="E6025" s="71">
        <v>21.3286713</v>
      </c>
    </row>
    <row r="6026" spans="1:5" x14ac:dyDescent="0.2">
      <c r="A6026" s="70" t="s">
        <v>7716</v>
      </c>
      <c r="B6026" s="70" t="s">
        <v>7715</v>
      </c>
      <c r="C6026" s="70" t="s">
        <v>7716</v>
      </c>
      <c r="D6026" s="71">
        <v>2.2170000000000001</v>
      </c>
      <c r="E6026" s="71">
        <v>59.923664100000003</v>
      </c>
    </row>
    <row r="6027" spans="1:5" x14ac:dyDescent="0.2">
      <c r="A6027" s="70" t="s">
        <v>7716</v>
      </c>
      <c r="B6027" s="70" t="s">
        <v>7715</v>
      </c>
      <c r="C6027" s="70" t="s">
        <v>7716</v>
      </c>
      <c r="D6027" s="71">
        <v>2.2170000000000001</v>
      </c>
      <c r="E6027" s="71">
        <v>50</v>
      </c>
    </row>
    <row r="6028" spans="1:5" x14ac:dyDescent="0.2">
      <c r="A6028" s="70" t="s">
        <v>7716</v>
      </c>
      <c r="B6028" s="70" t="s">
        <v>7715</v>
      </c>
      <c r="C6028" s="70" t="s">
        <v>7716</v>
      </c>
      <c r="D6028" s="71">
        <v>2.2170000000000001</v>
      </c>
      <c r="E6028" s="71">
        <v>42.903225800000001</v>
      </c>
    </row>
    <row r="6029" spans="1:5" x14ac:dyDescent="0.2">
      <c r="A6029" s="70" t="s">
        <v>7716</v>
      </c>
      <c r="B6029" s="70" t="s">
        <v>7715</v>
      </c>
      <c r="C6029" s="70" t="s">
        <v>7716</v>
      </c>
      <c r="D6029" s="71">
        <v>2.2170000000000001</v>
      </c>
      <c r="E6029" s="71">
        <v>34.629629600000001</v>
      </c>
    </row>
    <row r="6030" spans="1:5" x14ac:dyDescent="0.2">
      <c r="A6030" s="70" t="s">
        <v>7718</v>
      </c>
      <c r="B6030" s="70" t="s">
        <v>7717</v>
      </c>
      <c r="C6030" s="70" t="s">
        <v>7718</v>
      </c>
      <c r="D6030" s="71">
        <v>0.85199999999999998</v>
      </c>
      <c r="E6030" s="71">
        <v>10.4166667</v>
      </c>
    </row>
    <row r="6031" spans="1:5" x14ac:dyDescent="0.2">
      <c r="A6031" s="70" t="s">
        <v>7740</v>
      </c>
      <c r="B6031" s="70" t="s">
        <v>7739</v>
      </c>
      <c r="C6031" s="70" t="s">
        <v>7740</v>
      </c>
      <c r="D6031" s="71">
        <v>5.4180000000000001</v>
      </c>
      <c r="E6031" s="71">
        <v>85.144927499999994</v>
      </c>
    </row>
    <row r="6032" spans="1:5" x14ac:dyDescent="0.2">
      <c r="A6032" s="70" t="s">
        <v>7740</v>
      </c>
      <c r="B6032" s="70" t="s">
        <v>7739</v>
      </c>
      <c r="C6032" s="70" t="s">
        <v>7740</v>
      </c>
      <c r="D6032" s="71">
        <v>5.4180000000000001</v>
      </c>
      <c r="E6032" s="71">
        <v>84.680134699999996</v>
      </c>
    </row>
    <row r="6033" spans="1:5" x14ac:dyDescent="0.2">
      <c r="A6033" s="70" t="s">
        <v>7742</v>
      </c>
      <c r="B6033" s="70" t="s">
        <v>7741</v>
      </c>
      <c r="C6033" s="70" t="s">
        <v>7742</v>
      </c>
      <c r="D6033" s="71">
        <v>2.2799999999999998</v>
      </c>
      <c r="E6033" s="71">
        <v>55.769230800000003</v>
      </c>
    </row>
    <row r="6034" spans="1:5" x14ac:dyDescent="0.2">
      <c r="A6034" s="70" t="s">
        <v>7756</v>
      </c>
      <c r="B6034" s="70" t="s">
        <v>7755</v>
      </c>
      <c r="C6034" s="70" t="s">
        <v>7756</v>
      </c>
      <c r="D6034" s="71">
        <v>1.7849999999999999</v>
      </c>
      <c r="E6034" s="71">
        <v>24.275362300000001</v>
      </c>
    </row>
    <row r="6035" spans="1:5" x14ac:dyDescent="0.2">
      <c r="A6035" s="70" t="s">
        <v>7702</v>
      </c>
      <c r="B6035" s="70" t="s">
        <v>7701</v>
      </c>
      <c r="C6035" s="70" t="s">
        <v>7702</v>
      </c>
      <c r="D6035" s="71">
        <v>1.5740000000000001</v>
      </c>
      <c r="E6035" s="71">
        <v>69.366197200000002</v>
      </c>
    </row>
    <row r="6036" spans="1:5" x14ac:dyDescent="0.2">
      <c r="A6036" s="70" t="s">
        <v>7702</v>
      </c>
      <c r="B6036" s="70" t="s">
        <v>7701</v>
      </c>
      <c r="C6036" s="70" t="s">
        <v>7702</v>
      </c>
      <c r="D6036" s="71">
        <v>1.5740000000000001</v>
      </c>
      <c r="E6036" s="71">
        <v>66.964285700000005</v>
      </c>
    </row>
    <row r="6037" spans="1:5" x14ac:dyDescent="0.2">
      <c r="A6037" s="70" t="s">
        <v>7706</v>
      </c>
      <c r="B6037" s="70" t="s">
        <v>7705</v>
      </c>
      <c r="C6037" s="70" t="s">
        <v>7706</v>
      </c>
      <c r="D6037" s="71">
        <v>1.4890000000000001</v>
      </c>
      <c r="E6037" s="71">
        <v>33.088235300000001</v>
      </c>
    </row>
    <row r="6038" spans="1:5" x14ac:dyDescent="0.2">
      <c r="A6038" s="70" t="s">
        <v>7708</v>
      </c>
      <c r="B6038" s="70" t="s">
        <v>7707</v>
      </c>
      <c r="C6038" s="70" t="s">
        <v>7708</v>
      </c>
      <c r="D6038" s="71">
        <v>3.1389999999999998</v>
      </c>
      <c r="E6038" s="71">
        <v>50.362318799999997</v>
      </c>
    </row>
    <row r="6039" spans="1:5" x14ac:dyDescent="0.2">
      <c r="A6039" s="70" t="s">
        <v>7710</v>
      </c>
      <c r="B6039" s="70" t="s">
        <v>7709</v>
      </c>
      <c r="C6039" s="70" t="s">
        <v>7710</v>
      </c>
      <c r="D6039" s="71">
        <v>1.591</v>
      </c>
      <c r="E6039" s="71">
        <v>13.468634700000001</v>
      </c>
    </row>
    <row r="6040" spans="1:5" x14ac:dyDescent="0.2">
      <c r="A6040" s="70" t="s">
        <v>7712</v>
      </c>
      <c r="B6040" s="70" t="s">
        <v>7711</v>
      </c>
      <c r="C6040" s="70" t="s">
        <v>7712</v>
      </c>
      <c r="D6040" s="71">
        <v>3.383</v>
      </c>
      <c r="E6040" s="71">
        <v>52.254098399999997</v>
      </c>
    </row>
    <row r="6041" spans="1:5" x14ac:dyDescent="0.2">
      <c r="A6041" s="70" t="s">
        <v>7712</v>
      </c>
      <c r="B6041" s="70" t="s">
        <v>7711</v>
      </c>
      <c r="C6041" s="70" t="s">
        <v>7712</v>
      </c>
      <c r="D6041" s="71">
        <v>3.383</v>
      </c>
      <c r="E6041" s="71">
        <v>44.358974400000001</v>
      </c>
    </row>
    <row r="6042" spans="1:5" x14ac:dyDescent="0.2">
      <c r="A6042" s="70" t="s">
        <v>7720</v>
      </c>
      <c r="B6042" s="70" t="s">
        <v>7719</v>
      </c>
      <c r="C6042" s="70" t="s">
        <v>7720</v>
      </c>
      <c r="D6042" s="71">
        <v>3.3679999999999999</v>
      </c>
      <c r="E6042" s="71">
        <v>78.676470600000002</v>
      </c>
    </row>
    <row r="6043" spans="1:5" x14ac:dyDescent="0.2">
      <c r="A6043" s="70" t="s">
        <v>7722</v>
      </c>
      <c r="B6043" s="70" t="s">
        <v>7721</v>
      </c>
      <c r="C6043" s="70" t="s">
        <v>7722</v>
      </c>
      <c r="D6043" s="71">
        <v>2.1880000000000002</v>
      </c>
      <c r="E6043" s="71">
        <v>73.450134800000001</v>
      </c>
    </row>
    <row r="6044" spans="1:5" x14ac:dyDescent="0.2">
      <c r="A6044" s="70" t="s">
        <v>7724</v>
      </c>
      <c r="B6044" s="70" t="s">
        <v>7723</v>
      </c>
      <c r="C6044" s="70" t="s">
        <v>7724</v>
      </c>
      <c r="D6044" s="71">
        <v>3.0110000000000001</v>
      </c>
      <c r="E6044" s="71">
        <v>80.833333300000007</v>
      </c>
    </row>
    <row r="6045" spans="1:5" x14ac:dyDescent="0.2">
      <c r="A6045" s="70" t="s">
        <v>7728</v>
      </c>
      <c r="B6045" s="70" t="s">
        <v>7727</v>
      </c>
      <c r="C6045" s="70" t="s">
        <v>7728</v>
      </c>
      <c r="D6045" s="71">
        <v>3.3759999999999999</v>
      </c>
      <c r="E6045" s="71">
        <v>63.725490200000003</v>
      </c>
    </row>
    <row r="6046" spans="1:5" x14ac:dyDescent="0.2">
      <c r="A6046" s="70" t="s">
        <v>7730</v>
      </c>
      <c r="B6046" s="70" t="s">
        <v>7729</v>
      </c>
      <c r="C6046" s="70" t="s">
        <v>7730</v>
      </c>
      <c r="D6046" s="71">
        <v>2.5430000000000001</v>
      </c>
      <c r="E6046" s="71">
        <v>66.3934426</v>
      </c>
    </row>
    <row r="6047" spans="1:5" x14ac:dyDescent="0.2">
      <c r="A6047" s="70" t="s">
        <v>7730</v>
      </c>
      <c r="B6047" s="70" t="s">
        <v>7729</v>
      </c>
      <c r="C6047" s="70" t="s">
        <v>7730</v>
      </c>
      <c r="D6047" s="71">
        <v>2.5430000000000001</v>
      </c>
      <c r="E6047" s="71">
        <v>63.461538500000003</v>
      </c>
    </row>
    <row r="6048" spans="1:5" x14ac:dyDescent="0.2">
      <c r="A6048" s="70" t="s">
        <v>7732</v>
      </c>
      <c r="B6048" s="70" t="s">
        <v>7731</v>
      </c>
      <c r="C6048" s="70" t="s">
        <v>7732</v>
      </c>
      <c r="D6048" s="71">
        <v>2.82</v>
      </c>
      <c r="E6048" s="71">
        <v>49.3421053</v>
      </c>
    </row>
    <row r="6049" spans="1:5" x14ac:dyDescent="0.2">
      <c r="A6049" s="70" t="s">
        <v>7732</v>
      </c>
      <c r="B6049" s="70" t="s">
        <v>7731</v>
      </c>
      <c r="C6049" s="70" t="s">
        <v>7732</v>
      </c>
      <c r="D6049" s="71">
        <v>2.82</v>
      </c>
      <c r="E6049" s="71">
        <v>46.739130400000001</v>
      </c>
    </row>
    <row r="6050" spans="1:5" x14ac:dyDescent="0.2">
      <c r="A6050" s="70" t="s">
        <v>24936</v>
      </c>
      <c r="B6050" s="70" t="s">
        <v>23956</v>
      </c>
      <c r="C6050" s="70" t="s">
        <v>13887</v>
      </c>
      <c r="D6050" s="71">
        <v>3.492</v>
      </c>
      <c r="E6050" s="71">
        <v>69.078947400000004</v>
      </c>
    </row>
    <row r="6051" spans="1:5" x14ac:dyDescent="0.2">
      <c r="A6051" s="70" t="s">
        <v>24936</v>
      </c>
      <c r="B6051" s="70" t="s">
        <v>23956</v>
      </c>
      <c r="C6051" s="70" t="s">
        <v>13887</v>
      </c>
      <c r="D6051" s="71">
        <v>3.492</v>
      </c>
      <c r="E6051" s="71">
        <v>55.122950799999998</v>
      </c>
    </row>
    <row r="6052" spans="1:5" x14ac:dyDescent="0.2">
      <c r="A6052" s="70" t="s">
        <v>7734</v>
      </c>
      <c r="B6052" s="70" t="s">
        <v>7733</v>
      </c>
      <c r="C6052" s="70" t="s">
        <v>7734</v>
      </c>
      <c r="D6052" s="71">
        <v>1.702</v>
      </c>
      <c r="E6052" s="71">
        <v>19.53125</v>
      </c>
    </row>
    <row r="6053" spans="1:5" x14ac:dyDescent="0.2">
      <c r="A6053" s="70" t="s">
        <v>7736</v>
      </c>
      <c r="B6053" s="70" t="s">
        <v>7735</v>
      </c>
      <c r="C6053" s="70" t="s">
        <v>7736</v>
      </c>
      <c r="D6053" s="71">
        <v>0.65900000000000003</v>
      </c>
      <c r="E6053" s="71">
        <v>35.339506200000002</v>
      </c>
    </row>
    <row r="6054" spans="1:5" x14ac:dyDescent="0.2">
      <c r="A6054" s="70" t="s">
        <v>7738</v>
      </c>
      <c r="B6054" s="70" t="s">
        <v>7737</v>
      </c>
      <c r="C6054" s="70" t="s">
        <v>7738</v>
      </c>
      <c r="D6054" s="71">
        <v>2.496</v>
      </c>
      <c r="E6054" s="71">
        <v>71.212121199999999</v>
      </c>
    </row>
    <row r="6055" spans="1:5" x14ac:dyDescent="0.2">
      <c r="A6055" s="70" t="s">
        <v>7738</v>
      </c>
      <c r="B6055" s="70" t="s">
        <v>7737</v>
      </c>
      <c r="C6055" s="70" t="s">
        <v>7738</v>
      </c>
      <c r="D6055" s="71">
        <v>2.496</v>
      </c>
      <c r="E6055" s="71">
        <v>64.338235299999994</v>
      </c>
    </row>
    <row r="6056" spans="1:5" x14ac:dyDescent="0.2">
      <c r="A6056" s="70" t="s">
        <v>7738</v>
      </c>
      <c r="B6056" s="70" t="s">
        <v>7737</v>
      </c>
      <c r="C6056" s="70" t="s">
        <v>7738</v>
      </c>
      <c r="D6056" s="71">
        <v>2.496</v>
      </c>
      <c r="E6056" s="71">
        <v>49.522292999999998</v>
      </c>
    </row>
    <row r="6057" spans="1:5" x14ac:dyDescent="0.2">
      <c r="A6057" s="70" t="s">
        <v>7744</v>
      </c>
      <c r="B6057" s="70" t="s">
        <v>7743</v>
      </c>
      <c r="C6057" s="70" t="s">
        <v>7744</v>
      </c>
      <c r="D6057" s="71">
        <v>2.37</v>
      </c>
      <c r="E6057" s="71">
        <v>37.318840600000001</v>
      </c>
    </row>
    <row r="6058" spans="1:5" x14ac:dyDescent="0.2">
      <c r="A6058" s="70" t="s">
        <v>7744</v>
      </c>
      <c r="B6058" s="70" t="s">
        <v>7743</v>
      </c>
      <c r="C6058" s="70" t="s">
        <v>7744</v>
      </c>
      <c r="D6058" s="71">
        <v>2.37</v>
      </c>
      <c r="E6058" s="71">
        <v>29.704796999999999</v>
      </c>
    </row>
    <row r="6059" spans="1:5" x14ac:dyDescent="0.2">
      <c r="A6059" s="70" t="s">
        <v>7746</v>
      </c>
      <c r="B6059" s="70" t="s">
        <v>7745</v>
      </c>
      <c r="C6059" s="70" t="s">
        <v>7746</v>
      </c>
      <c r="D6059" s="71">
        <v>4.6909999999999998</v>
      </c>
      <c r="E6059" s="71">
        <v>78.413284099999998</v>
      </c>
    </row>
    <row r="6060" spans="1:5" x14ac:dyDescent="0.2">
      <c r="A6060" s="70" t="s">
        <v>7748</v>
      </c>
      <c r="B6060" s="70" t="s">
        <v>7747</v>
      </c>
      <c r="C6060" s="70" t="s">
        <v>7748</v>
      </c>
      <c r="D6060" s="71">
        <v>1.69</v>
      </c>
      <c r="E6060" s="71">
        <v>47.435897400000002</v>
      </c>
    </row>
    <row r="6061" spans="1:5" x14ac:dyDescent="0.2">
      <c r="A6061" s="70" t="s">
        <v>7750</v>
      </c>
      <c r="B6061" s="70" t="s">
        <v>7749</v>
      </c>
      <c r="C6061" s="70" t="s">
        <v>7750</v>
      </c>
      <c r="D6061" s="71">
        <v>2.431</v>
      </c>
      <c r="E6061" s="71">
        <v>48.765432099999998</v>
      </c>
    </row>
    <row r="6062" spans="1:5" x14ac:dyDescent="0.2">
      <c r="A6062" s="70" t="s">
        <v>7752</v>
      </c>
      <c r="B6062" s="70" t="s">
        <v>7751</v>
      </c>
      <c r="C6062" s="70" t="s">
        <v>7752</v>
      </c>
      <c r="D6062" s="71">
        <v>0.80300000000000005</v>
      </c>
      <c r="E6062" s="71">
        <v>2.8735632</v>
      </c>
    </row>
    <row r="6063" spans="1:5" x14ac:dyDescent="0.2">
      <c r="A6063" s="70" t="s">
        <v>7754</v>
      </c>
      <c r="B6063" s="70" t="s">
        <v>7753</v>
      </c>
      <c r="C6063" s="70" t="s">
        <v>7754</v>
      </c>
      <c r="D6063" s="71">
        <v>1.0580000000000001</v>
      </c>
      <c r="E6063" s="71">
        <v>34.848484800000001</v>
      </c>
    </row>
    <row r="6064" spans="1:5" x14ac:dyDescent="0.2">
      <c r="A6064" s="70" t="s">
        <v>7754</v>
      </c>
      <c r="B6064" s="70" t="s">
        <v>7753</v>
      </c>
      <c r="C6064" s="70" t="s">
        <v>7754</v>
      </c>
      <c r="D6064" s="71">
        <v>1.0580000000000001</v>
      </c>
      <c r="E6064" s="71">
        <v>16.5441176</v>
      </c>
    </row>
    <row r="6065" spans="1:5" x14ac:dyDescent="0.2">
      <c r="A6065" s="70" t="s">
        <v>7754</v>
      </c>
      <c r="B6065" s="70" t="s">
        <v>7753</v>
      </c>
      <c r="C6065" s="70" t="s">
        <v>7754</v>
      </c>
      <c r="D6065" s="71">
        <v>1.0580000000000001</v>
      </c>
      <c r="E6065" s="71">
        <v>16.5384615</v>
      </c>
    </row>
    <row r="6066" spans="1:5" x14ac:dyDescent="0.2">
      <c r="A6066" s="70" t="s">
        <v>7758</v>
      </c>
      <c r="B6066" s="70" t="s">
        <v>7757</v>
      </c>
      <c r="C6066" s="70" t="s">
        <v>7758</v>
      </c>
      <c r="D6066" s="71">
        <v>3.444</v>
      </c>
      <c r="E6066" s="71">
        <v>86.764705899999996</v>
      </c>
    </row>
    <row r="6067" spans="1:5" x14ac:dyDescent="0.2">
      <c r="A6067" s="70" t="s">
        <v>7758</v>
      </c>
      <c r="B6067" s="70" t="s">
        <v>7757</v>
      </c>
      <c r="C6067" s="70" t="s">
        <v>7758</v>
      </c>
      <c r="D6067" s="71">
        <v>3.444</v>
      </c>
      <c r="E6067" s="71">
        <v>81.147541000000004</v>
      </c>
    </row>
    <row r="6068" spans="1:5" x14ac:dyDescent="0.2">
      <c r="A6068" s="70" t="s">
        <v>7758</v>
      </c>
      <c r="B6068" s="70" t="s">
        <v>7757</v>
      </c>
      <c r="C6068" s="70" t="s">
        <v>7758</v>
      </c>
      <c r="D6068" s="71">
        <v>3.444</v>
      </c>
      <c r="E6068" s="71">
        <v>78.846153799999996</v>
      </c>
    </row>
    <row r="6069" spans="1:5" x14ac:dyDescent="0.2">
      <c r="A6069" s="70" t="s">
        <v>7726</v>
      </c>
      <c r="B6069" s="70" t="s">
        <v>7725</v>
      </c>
      <c r="C6069" s="70" t="s">
        <v>7726</v>
      </c>
      <c r="D6069" s="71">
        <v>2.335</v>
      </c>
      <c r="E6069" s="71">
        <v>58.846153800000003</v>
      </c>
    </row>
    <row r="6070" spans="1:5" x14ac:dyDescent="0.2">
      <c r="A6070" s="70" t="s">
        <v>7726</v>
      </c>
      <c r="B6070" s="70" t="s">
        <v>7725</v>
      </c>
      <c r="C6070" s="70" t="s">
        <v>7726</v>
      </c>
      <c r="D6070" s="71">
        <v>2.335</v>
      </c>
      <c r="E6070" s="71">
        <v>57.720588200000002</v>
      </c>
    </row>
    <row r="6071" spans="1:5" x14ac:dyDescent="0.2">
      <c r="A6071" s="70" t="s">
        <v>7760</v>
      </c>
      <c r="B6071" s="70" t="s">
        <v>7759</v>
      </c>
      <c r="C6071" s="70" t="s">
        <v>7760</v>
      </c>
      <c r="D6071" s="71">
        <v>3.2240000000000002</v>
      </c>
      <c r="E6071" s="71">
        <v>62.5</v>
      </c>
    </row>
    <row r="6072" spans="1:5" x14ac:dyDescent="0.2">
      <c r="A6072" s="70" t="s">
        <v>7760</v>
      </c>
      <c r="B6072" s="70" t="s">
        <v>7759</v>
      </c>
      <c r="C6072" s="70" t="s">
        <v>7760</v>
      </c>
      <c r="D6072" s="71">
        <v>3.2240000000000002</v>
      </c>
      <c r="E6072" s="71">
        <v>51.811594200000002</v>
      </c>
    </row>
    <row r="6073" spans="1:5" x14ac:dyDescent="0.2">
      <c r="A6073" s="70" t="s">
        <v>7762</v>
      </c>
      <c r="B6073" s="70" t="s">
        <v>7761</v>
      </c>
      <c r="C6073" s="70" t="s">
        <v>7762</v>
      </c>
      <c r="D6073" s="71">
        <v>4.8380000000000001</v>
      </c>
      <c r="E6073" s="71">
        <v>88.333333300000007</v>
      </c>
    </row>
    <row r="6074" spans="1:5" x14ac:dyDescent="0.2">
      <c r="A6074" s="70" t="s">
        <v>7764</v>
      </c>
      <c r="B6074" s="70" t="s">
        <v>7763</v>
      </c>
      <c r="C6074" s="70" t="s">
        <v>7764</v>
      </c>
      <c r="D6074" s="71">
        <v>4.8869999999999996</v>
      </c>
      <c r="E6074" s="71">
        <v>89.074074100000004</v>
      </c>
    </row>
    <row r="6075" spans="1:5" x14ac:dyDescent="0.2">
      <c r="A6075" s="70" t="s">
        <v>7766</v>
      </c>
      <c r="B6075" s="70" t="s">
        <v>7765</v>
      </c>
      <c r="C6075" s="70" t="s">
        <v>7766</v>
      </c>
      <c r="D6075" s="71">
        <v>3.47</v>
      </c>
      <c r="E6075" s="71">
        <v>74.456521699999996</v>
      </c>
    </row>
    <row r="6076" spans="1:5" x14ac:dyDescent="0.2">
      <c r="A6076" s="70" t="s">
        <v>7766</v>
      </c>
      <c r="B6076" s="70" t="s">
        <v>7765</v>
      </c>
      <c r="C6076" s="70" t="s">
        <v>7766</v>
      </c>
      <c r="D6076" s="71">
        <v>3.47</v>
      </c>
      <c r="E6076" s="71">
        <v>69.074074100000004</v>
      </c>
    </row>
    <row r="6077" spans="1:5" x14ac:dyDescent="0.2">
      <c r="A6077" s="70" t="s">
        <v>7766</v>
      </c>
      <c r="B6077" s="70" t="s">
        <v>7765</v>
      </c>
      <c r="C6077" s="70" t="s">
        <v>7766</v>
      </c>
      <c r="D6077" s="71">
        <v>3.47</v>
      </c>
      <c r="E6077" s="71">
        <v>58.417508400000003</v>
      </c>
    </row>
    <row r="6078" spans="1:5" x14ac:dyDescent="0.2">
      <c r="A6078" s="70" t="s">
        <v>7768</v>
      </c>
      <c r="B6078" s="70" t="s">
        <v>7767</v>
      </c>
      <c r="C6078" s="70" t="s">
        <v>7768</v>
      </c>
      <c r="D6078" s="71">
        <v>3.383</v>
      </c>
      <c r="E6078" s="71">
        <v>67.592592600000003</v>
      </c>
    </row>
    <row r="6079" spans="1:5" x14ac:dyDescent="0.2">
      <c r="A6079" s="70" t="s">
        <v>7770</v>
      </c>
      <c r="B6079" s="70" t="s">
        <v>7769</v>
      </c>
      <c r="C6079" s="70" t="s">
        <v>7770</v>
      </c>
      <c r="D6079" s="71">
        <v>2.8069999999999999</v>
      </c>
      <c r="E6079" s="71">
        <v>53.888888899999998</v>
      </c>
    </row>
    <row r="6080" spans="1:5" x14ac:dyDescent="0.2">
      <c r="A6080" s="70" t="s">
        <v>7772</v>
      </c>
      <c r="B6080" s="70" t="s">
        <v>7771</v>
      </c>
      <c r="C6080" s="70" t="s">
        <v>7772</v>
      </c>
      <c r="D6080" s="71">
        <v>5.0810000000000004</v>
      </c>
      <c r="E6080" s="71">
        <v>90.925925899999996</v>
      </c>
    </row>
    <row r="6081" spans="1:5" x14ac:dyDescent="0.2">
      <c r="A6081" s="70" t="s">
        <v>7774</v>
      </c>
      <c r="B6081" s="70" t="s">
        <v>7773</v>
      </c>
      <c r="C6081" s="70" t="s">
        <v>7774</v>
      </c>
      <c r="D6081" s="71">
        <v>0.80500000000000005</v>
      </c>
      <c r="E6081" s="71">
        <v>5</v>
      </c>
    </row>
    <row r="6082" spans="1:5" x14ac:dyDescent="0.2">
      <c r="A6082" s="70" t="s">
        <v>7776</v>
      </c>
      <c r="B6082" s="70" t="s">
        <v>7775</v>
      </c>
      <c r="C6082" s="70" t="s">
        <v>7776</v>
      </c>
      <c r="D6082" s="71">
        <v>2.8780000000000001</v>
      </c>
      <c r="E6082" s="71">
        <v>55.370370399999999</v>
      </c>
    </row>
    <row r="6083" spans="1:5" x14ac:dyDescent="0.2">
      <c r="A6083" s="70" t="s">
        <v>7778</v>
      </c>
      <c r="B6083" s="70" t="s">
        <v>7777</v>
      </c>
      <c r="C6083" s="70" t="s">
        <v>7778</v>
      </c>
      <c r="D6083" s="71">
        <v>5.6109999999999998</v>
      </c>
      <c r="E6083" s="71">
        <v>94.262295100000003</v>
      </c>
    </row>
    <row r="6084" spans="1:5" x14ac:dyDescent="0.2">
      <c r="A6084" s="70" t="s">
        <v>7778</v>
      </c>
      <c r="B6084" s="70" t="s">
        <v>7777</v>
      </c>
      <c r="C6084" s="70" t="s">
        <v>7778</v>
      </c>
      <c r="D6084" s="71">
        <v>5.6109999999999998</v>
      </c>
      <c r="E6084" s="71">
        <v>92.777777799999996</v>
      </c>
    </row>
    <row r="6085" spans="1:5" x14ac:dyDescent="0.2">
      <c r="A6085" s="70" t="s">
        <v>7780</v>
      </c>
      <c r="B6085" s="70" t="s">
        <v>7779</v>
      </c>
      <c r="C6085" s="70" t="s">
        <v>7780</v>
      </c>
      <c r="D6085" s="71">
        <v>5.4729999999999999</v>
      </c>
      <c r="E6085" s="71">
        <v>92.407407399999997</v>
      </c>
    </row>
    <row r="6086" spans="1:5" x14ac:dyDescent="0.2">
      <c r="A6086" s="70" t="s">
        <v>7784</v>
      </c>
      <c r="B6086" s="70" t="s">
        <v>7783</v>
      </c>
      <c r="C6086" s="70" t="s">
        <v>7784</v>
      </c>
      <c r="D6086" s="71">
        <v>3.7669999999999999</v>
      </c>
      <c r="E6086" s="71">
        <v>74.629629600000001</v>
      </c>
    </row>
    <row r="6087" spans="1:5" x14ac:dyDescent="0.2">
      <c r="A6087" s="70" t="s">
        <v>7784</v>
      </c>
      <c r="B6087" s="70" t="s">
        <v>7783</v>
      </c>
      <c r="C6087" s="70" t="s">
        <v>7784</v>
      </c>
      <c r="D6087" s="71">
        <v>3.7669999999999999</v>
      </c>
      <c r="E6087" s="71">
        <v>73.655913999999996</v>
      </c>
    </row>
    <row r="6088" spans="1:5" x14ac:dyDescent="0.2">
      <c r="A6088" s="70" t="s">
        <v>7784</v>
      </c>
      <c r="B6088" s="70" t="s">
        <v>7783</v>
      </c>
      <c r="C6088" s="70" t="s">
        <v>7784</v>
      </c>
      <c r="D6088" s="71">
        <v>3.7669999999999999</v>
      </c>
      <c r="E6088" s="71">
        <v>68.518518499999999</v>
      </c>
    </row>
    <row r="6089" spans="1:5" x14ac:dyDescent="0.2">
      <c r="A6089" s="70" t="s">
        <v>7782</v>
      </c>
      <c r="B6089" s="70" t="s">
        <v>7781</v>
      </c>
      <c r="C6089" s="70" t="s">
        <v>7782</v>
      </c>
      <c r="D6089" s="71">
        <v>3.573</v>
      </c>
      <c r="E6089" s="71">
        <v>57.581967200000001</v>
      </c>
    </row>
    <row r="6090" spans="1:5" x14ac:dyDescent="0.2">
      <c r="A6090" s="70" t="s">
        <v>7786</v>
      </c>
      <c r="B6090" s="70" t="s">
        <v>7785</v>
      </c>
      <c r="C6090" s="70" t="s">
        <v>7786</v>
      </c>
      <c r="D6090" s="71">
        <v>3.7919999999999998</v>
      </c>
      <c r="E6090" s="71">
        <v>61.075949399999999</v>
      </c>
    </row>
    <row r="6091" spans="1:5" x14ac:dyDescent="0.2">
      <c r="A6091" s="70" t="s">
        <v>7788</v>
      </c>
      <c r="B6091" s="70" t="s">
        <v>7787</v>
      </c>
      <c r="C6091" s="70" t="s">
        <v>7788</v>
      </c>
      <c r="D6091" s="71">
        <v>3.4809999999999999</v>
      </c>
      <c r="E6091" s="71">
        <v>70.185185200000006</v>
      </c>
    </row>
    <row r="6092" spans="1:5" x14ac:dyDescent="0.2">
      <c r="A6092" s="70" t="s">
        <v>7790</v>
      </c>
      <c r="B6092" s="70" t="s">
        <v>7789</v>
      </c>
      <c r="C6092" s="70" t="s">
        <v>7790</v>
      </c>
      <c r="D6092" s="71">
        <v>3.5139999999999998</v>
      </c>
      <c r="E6092" s="71">
        <v>53.9772727</v>
      </c>
    </row>
    <row r="6093" spans="1:5" x14ac:dyDescent="0.2">
      <c r="A6093" s="70" t="s">
        <v>7792</v>
      </c>
      <c r="B6093" s="70" t="s">
        <v>7791</v>
      </c>
      <c r="C6093" s="70" t="s">
        <v>7792</v>
      </c>
      <c r="D6093" s="71">
        <v>2.573</v>
      </c>
      <c r="E6093" s="71">
        <v>45.394736799999997</v>
      </c>
    </row>
    <row r="6094" spans="1:5" x14ac:dyDescent="0.2">
      <c r="A6094" s="70" t="s">
        <v>7794</v>
      </c>
      <c r="B6094" s="70" t="s">
        <v>7793</v>
      </c>
      <c r="C6094" s="70" t="s">
        <v>7794</v>
      </c>
      <c r="D6094" s="71">
        <v>2.2000000000000002</v>
      </c>
      <c r="E6094" s="71">
        <v>39.655172399999998</v>
      </c>
    </row>
    <row r="6095" spans="1:5" x14ac:dyDescent="0.2">
      <c r="A6095" s="70" t="s">
        <v>7796</v>
      </c>
      <c r="B6095" s="70" t="s">
        <v>7795</v>
      </c>
      <c r="C6095" s="70" t="s">
        <v>7796</v>
      </c>
      <c r="D6095" s="71">
        <v>4.0960000000000001</v>
      </c>
      <c r="E6095" s="71">
        <v>83.974359000000007</v>
      </c>
    </row>
    <row r="6096" spans="1:5" x14ac:dyDescent="0.2">
      <c r="A6096" s="70" t="s">
        <v>7800</v>
      </c>
      <c r="B6096" s="70" t="s">
        <v>7799</v>
      </c>
      <c r="C6096" s="70" t="s">
        <v>7800</v>
      </c>
      <c r="D6096" s="71">
        <v>3.7429999999999999</v>
      </c>
      <c r="E6096" s="71">
        <v>74.264705899999996</v>
      </c>
    </row>
    <row r="6097" spans="1:5" x14ac:dyDescent="0.2">
      <c r="A6097" s="70" t="s">
        <v>7800</v>
      </c>
      <c r="B6097" s="70" t="s">
        <v>7799</v>
      </c>
      <c r="C6097" s="70" t="s">
        <v>7800</v>
      </c>
      <c r="D6097" s="71">
        <v>3.7429999999999999</v>
      </c>
      <c r="E6097" s="71">
        <v>74.259259299999997</v>
      </c>
    </row>
    <row r="6098" spans="1:5" x14ac:dyDescent="0.2">
      <c r="A6098" s="70" t="s">
        <v>7802</v>
      </c>
      <c r="B6098" s="70" t="s">
        <v>7801</v>
      </c>
      <c r="C6098" s="70" t="s">
        <v>7802</v>
      </c>
      <c r="D6098" s="71">
        <v>2.032</v>
      </c>
      <c r="E6098" s="71">
        <v>56.896551700000003</v>
      </c>
    </row>
    <row r="6099" spans="1:5" x14ac:dyDescent="0.2">
      <c r="A6099" s="70" t="s">
        <v>7802</v>
      </c>
      <c r="B6099" s="70" t="s">
        <v>7801</v>
      </c>
      <c r="C6099" s="70" t="s">
        <v>7802</v>
      </c>
      <c r="D6099" s="71">
        <v>2.032</v>
      </c>
      <c r="E6099" s="71">
        <v>47.549019600000001</v>
      </c>
    </row>
    <row r="6100" spans="1:5" x14ac:dyDescent="0.2">
      <c r="A6100" s="70" t="s">
        <v>7802</v>
      </c>
      <c r="B6100" s="70" t="s">
        <v>7801</v>
      </c>
      <c r="C6100" s="70" t="s">
        <v>7802</v>
      </c>
      <c r="D6100" s="71">
        <v>2.032</v>
      </c>
      <c r="E6100" s="71">
        <v>28.3333333</v>
      </c>
    </row>
    <row r="6101" spans="1:5" x14ac:dyDescent="0.2">
      <c r="A6101" s="70" t="s">
        <v>7804</v>
      </c>
      <c r="B6101" s="70" t="s">
        <v>7803</v>
      </c>
      <c r="C6101" s="70" t="s">
        <v>7804</v>
      </c>
      <c r="D6101" s="71">
        <v>3.6139999999999999</v>
      </c>
      <c r="E6101" s="71">
        <v>75.974025999999995</v>
      </c>
    </row>
    <row r="6102" spans="1:5" x14ac:dyDescent="0.2">
      <c r="A6102" s="70" t="s">
        <v>7806</v>
      </c>
      <c r="B6102" s="70" t="s">
        <v>7805</v>
      </c>
      <c r="C6102" s="70" t="s">
        <v>7806</v>
      </c>
      <c r="D6102" s="71">
        <v>2.7250000000000001</v>
      </c>
      <c r="E6102" s="71">
        <v>53.90625</v>
      </c>
    </row>
    <row r="6103" spans="1:5" x14ac:dyDescent="0.2">
      <c r="A6103" s="70" t="s">
        <v>7808</v>
      </c>
      <c r="B6103" s="70" t="s">
        <v>7807</v>
      </c>
      <c r="C6103" s="70" t="s">
        <v>7808</v>
      </c>
      <c r="D6103" s="71">
        <v>4.3620000000000001</v>
      </c>
      <c r="E6103" s="71">
        <v>68.037974700000007</v>
      </c>
    </row>
    <row r="6104" spans="1:5" x14ac:dyDescent="0.2">
      <c r="A6104" s="70" t="s">
        <v>7798</v>
      </c>
      <c r="B6104" s="70" t="s">
        <v>7797</v>
      </c>
      <c r="C6104" s="70" t="s">
        <v>7798</v>
      </c>
      <c r="D6104" s="71">
        <v>3.875</v>
      </c>
      <c r="E6104" s="71">
        <v>64.478114500000004</v>
      </c>
    </row>
    <row r="6105" spans="1:5" x14ac:dyDescent="0.2">
      <c r="A6105" s="70" t="s">
        <v>7798</v>
      </c>
      <c r="B6105" s="70" t="s">
        <v>7797</v>
      </c>
      <c r="C6105" s="70" t="s">
        <v>7798</v>
      </c>
      <c r="D6105" s="71">
        <v>3.875</v>
      </c>
      <c r="E6105" s="71">
        <v>61.956521700000003</v>
      </c>
    </row>
    <row r="6106" spans="1:5" x14ac:dyDescent="0.2">
      <c r="A6106" s="70" t="s">
        <v>7810</v>
      </c>
      <c r="B6106" s="70" t="s">
        <v>7809</v>
      </c>
      <c r="C6106" s="70" t="s">
        <v>7810</v>
      </c>
      <c r="D6106" s="71">
        <v>1.546</v>
      </c>
      <c r="E6106" s="71">
        <v>54.1666667</v>
      </c>
    </row>
    <row r="6107" spans="1:5" x14ac:dyDescent="0.2">
      <c r="A6107" s="70" t="s">
        <v>7810</v>
      </c>
      <c r="B6107" s="70" t="s">
        <v>7809</v>
      </c>
      <c r="C6107" s="70" t="s">
        <v>7810</v>
      </c>
      <c r="D6107" s="71">
        <v>1.546</v>
      </c>
      <c r="E6107" s="71">
        <v>31.985294100000001</v>
      </c>
    </row>
    <row r="6108" spans="1:5" x14ac:dyDescent="0.2">
      <c r="A6108" s="70" t="s">
        <v>7812</v>
      </c>
      <c r="B6108" s="70" t="s">
        <v>7811</v>
      </c>
      <c r="C6108" s="70" t="s">
        <v>7812</v>
      </c>
      <c r="D6108" s="71">
        <v>5.452</v>
      </c>
      <c r="E6108" s="71">
        <v>98.192771100000002</v>
      </c>
    </row>
    <row r="6109" spans="1:5" x14ac:dyDescent="0.2">
      <c r="A6109" s="70" t="s">
        <v>7812</v>
      </c>
      <c r="B6109" s="70" t="s">
        <v>7811</v>
      </c>
      <c r="C6109" s="70" t="s">
        <v>7812</v>
      </c>
      <c r="D6109" s="71">
        <v>5.452</v>
      </c>
      <c r="E6109" s="71">
        <v>88.1578947</v>
      </c>
    </row>
    <row r="6110" spans="1:5" x14ac:dyDescent="0.2">
      <c r="A6110" s="70" t="s">
        <v>7812</v>
      </c>
      <c r="B6110" s="70" t="s">
        <v>7811</v>
      </c>
      <c r="C6110" s="70" t="s">
        <v>7812</v>
      </c>
      <c r="D6110" s="71">
        <v>5.452</v>
      </c>
      <c r="E6110" s="71">
        <v>84.926470600000002</v>
      </c>
    </row>
    <row r="6111" spans="1:5" x14ac:dyDescent="0.2">
      <c r="A6111" s="70" t="s">
        <v>7816</v>
      </c>
      <c r="B6111" s="70" t="s">
        <v>7815</v>
      </c>
      <c r="C6111" s="70" t="s">
        <v>7816</v>
      </c>
      <c r="D6111" s="71">
        <v>0.75800000000000001</v>
      </c>
      <c r="E6111" s="71">
        <v>7.6470587999999999</v>
      </c>
    </row>
    <row r="6112" spans="1:5" x14ac:dyDescent="0.2">
      <c r="A6112" s="70" t="s">
        <v>7814</v>
      </c>
      <c r="B6112" s="70" t="s">
        <v>7813</v>
      </c>
      <c r="C6112" s="70" t="s">
        <v>7814</v>
      </c>
      <c r="D6112" s="71">
        <v>1.411</v>
      </c>
      <c r="E6112" s="71">
        <v>92.647058799999996</v>
      </c>
    </row>
    <row r="6113" spans="1:5" x14ac:dyDescent="0.2">
      <c r="A6113" s="70" t="s">
        <v>7814</v>
      </c>
      <c r="B6113" s="70" t="s">
        <v>7813</v>
      </c>
      <c r="C6113" s="70" t="s">
        <v>7814</v>
      </c>
      <c r="D6113" s="71">
        <v>1.411</v>
      </c>
      <c r="E6113" s="71">
        <v>49.730458200000001</v>
      </c>
    </row>
    <row r="6114" spans="1:5" x14ac:dyDescent="0.2">
      <c r="A6114" s="70" t="s">
        <v>7818</v>
      </c>
      <c r="B6114" s="70" t="s">
        <v>7817</v>
      </c>
      <c r="C6114" s="70" t="s">
        <v>7818</v>
      </c>
      <c r="D6114" s="71">
        <v>1.4850000000000001</v>
      </c>
      <c r="E6114" s="71">
        <v>30.357142899999999</v>
      </c>
    </row>
    <row r="6115" spans="1:5" x14ac:dyDescent="0.2">
      <c r="A6115" s="70" t="s">
        <v>7820</v>
      </c>
      <c r="B6115" s="70" t="s">
        <v>7819</v>
      </c>
      <c r="C6115" s="70" t="s">
        <v>7820</v>
      </c>
      <c r="D6115" s="71">
        <v>0.88</v>
      </c>
      <c r="E6115" s="71">
        <v>56.635802499999997</v>
      </c>
    </row>
    <row r="6116" spans="1:5" x14ac:dyDescent="0.2">
      <c r="A6116" s="70" t="s">
        <v>7822</v>
      </c>
      <c r="B6116" s="70" t="s">
        <v>7821</v>
      </c>
      <c r="C6116" s="70" t="s">
        <v>7822</v>
      </c>
      <c r="D6116" s="71">
        <v>4.7619999999999996</v>
      </c>
      <c r="E6116" s="71">
        <v>95.212766000000002</v>
      </c>
    </row>
    <row r="6117" spans="1:5" x14ac:dyDescent="0.2">
      <c r="A6117" s="70" t="s">
        <v>7824</v>
      </c>
      <c r="B6117" s="70" t="s">
        <v>7823</v>
      </c>
      <c r="C6117" s="70" t="s">
        <v>7824</v>
      </c>
      <c r="D6117" s="71">
        <v>3.0830000000000002</v>
      </c>
      <c r="E6117" s="71">
        <v>73.595505599999996</v>
      </c>
    </row>
    <row r="6118" spans="1:5" x14ac:dyDescent="0.2">
      <c r="A6118" s="70" t="s">
        <v>23957</v>
      </c>
      <c r="B6118" s="70" t="s">
        <v>23958</v>
      </c>
      <c r="C6118" s="70" t="s">
        <v>23957</v>
      </c>
      <c r="D6118" s="71">
        <v>2.528</v>
      </c>
      <c r="E6118" s="71">
        <v>55.6910569</v>
      </c>
    </row>
    <row r="6119" spans="1:5" x14ac:dyDescent="0.2">
      <c r="A6119" s="70" t="s">
        <v>23959</v>
      </c>
      <c r="B6119" s="70" t="s">
        <v>23960</v>
      </c>
      <c r="C6119" s="70" t="s">
        <v>23959</v>
      </c>
      <c r="D6119" s="71">
        <v>4.806</v>
      </c>
      <c r="E6119" s="71">
        <v>91.544117600000007</v>
      </c>
    </row>
    <row r="6120" spans="1:5" x14ac:dyDescent="0.2">
      <c r="A6120" s="70" t="s">
        <v>23959</v>
      </c>
      <c r="B6120" s="70" t="s">
        <v>23960</v>
      </c>
      <c r="C6120" s="70" t="s">
        <v>23959</v>
      </c>
      <c r="D6120" s="71">
        <v>4.806</v>
      </c>
      <c r="E6120" s="71">
        <v>75.636942700000006</v>
      </c>
    </row>
    <row r="6121" spans="1:5" x14ac:dyDescent="0.2">
      <c r="A6121" s="70" t="s">
        <v>7826</v>
      </c>
      <c r="B6121" s="70" t="s">
        <v>7825</v>
      </c>
      <c r="C6121" s="70" t="s">
        <v>7826</v>
      </c>
      <c r="D6121" s="71">
        <v>1.1359999999999999</v>
      </c>
      <c r="E6121" s="71">
        <v>50.403225800000001</v>
      </c>
    </row>
    <row r="6122" spans="1:5" x14ac:dyDescent="0.2">
      <c r="A6122" s="70" t="s">
        <v>7826</v>
      </c>
      <c r="B6122" s="70" t="s">
        <v>7825</v>
      </c>
      <c r="C6122" s="70" t="s">
        <v>7826</v>
      </c>
      <c r="D6122" s="71">
        <v>1.1359999999999999</v>
      </c>
      <c r="E6122" s="71">
        <v>31.6037736</v>
      </c>
    </row>
    <row r="6123" spans="1:5" x14ac:dyDescent="0.2">
      <c r="A6123" s="70" t="s">
        <v>7828</v>
      </c>
      <c r="B6123" s="70" t="s">
        <v>7827</v>
      </c>
      <c r="C6123" s="70" t="s">
        <v>7828</v>
      </c>
      <c r="D6123" s="71">
        <v>2.4620000000000002</v>
      </c>
      <c r="E6123" s="71">
        <v>38.888888899999998</v>
      </c>
    </row>
    <row r="6124" spans="1:5" x14ac:dyDescent="0.2">
      <c r="A6124" s="70" t="s">
        <v>7828</v>
      </c>
      <c r="B6124" s="70" t="s">
        <v>7827</v>
      </c>
      <c r="C6124" s="70" t="s">
        <v>7828</v>
      </c>
      <c r="D6124" s="71">
        <v>2.4620000000000002</v>
      </c>
      <c r="E6124" s="71">
        <v>33.838383800000003</v>
      </c>
    </row>
    <row r="6125" spans="1:5" x14ac:dyDescent="0.2">
      <c r="A6125" s="70" t="s">
        <v>7830</v>
      </c>
      <c r="B6125" s="70" t="s">
        <v>7829</v>
      </c>
      <c r="C6125" s="70" t="s">
        <v>7830</v>
      </c>
      <c r="D6125" s="71">
        <v>2.4550000000000001</v>
      </c>
      <c r="E6125" s="71">
        <v>64.166666699999993</v>
      </c>
    </row>
    <row r="6126" spans="1:5" x14ac:dyDescent="0.2">
      <c r="A6126" s="70" t="s">
        <v>7832</v>
      </c>
      <c r="B6126" s="70" t="s">
        <v>7831</v>
      </c>
      <c r="C6126" s="70" t="s">
        <v>7832</v>
      </c>
      <c r="D6126" s="71">
        <v>1.5209999999999999</v>
      </c>
      <c r="E6126" s="71">
        <v>37.5</v>
      </c>
    </row>
    <row r="6127" spans="1:5" x14ac:dyDescent="0.2">
      <c r="A6127" s="70" t="s">
        <v>23961</v>
      </c>
      <c r="B6127" s="70" t="s">
        <v>23962</v>
      </c>
      <c r="C6127" s="70" t="s">
        <v>23961</v>
      </c>
      <c r="D6127" s="71">
        <v>2.2410000000000001</v>
      </c>
      <c r="E6127" s="71">
        <v>60.8333333</v>
      </c>
    </row>
    <row r="6128" spans="1:5" x14ac:dyDescent="0.2">
      <c r="A6128" s="70" t="s">
        <v>7834</v>
      </c>
      <c r="B6128" s="70" t="s">
        <v>7833</v>
      </c>
      <c r="C6128" s="70" t="s">
        <v>7834</v>
      </c>
      <c r="D6128" s="71">
        <v>1.1080000000000001</v>
      </c>
      <c r="E6128" s="71">
        <v>20.714285700000001</v>
      </c>
    </row>
    <row r="6129" spans="1:5" x14ac:dyDescent="0.2">
      <c r="A6129" s="70" t="s">
        <v>7836</v>
      </c>
      <c r="B6129" s="70" t="s">
        <v>7835</v>
      </c>
      <c r="C6129" s="70" t="s">
        <v>7836</v>
      </c>
      <c r="D6129" s="71">
        <v>1.5429999999999999</v>
      </c>
      <c r="E6129" s="71">
        <v>37.857142899999999</v>
      </c>
    </row>
    <row r="6130" spans="1:5" x14ac:dyDescent="0.2">
      <c r="A6130" s="70" t="s">
        <v>7838</v>
      </c>
      <c r="B6130" s="70" t="s">
        <v>7837</v>
      </c>
      <c r="C6130" s="70" t="s">
        <v>7838</v>
      </c>
      <c r="D6130" s="71">
        <v>1.7410000000000001</v>
      </c>
      <c r="E6130" s="71">
        <v>67.021276599999993</v>
      </c>
    </row>
    <row r="6131" spans="1:5" x14ac:dyDescent="0.2">
      <c r="A6131" s="70" t="s">
        <v>7838</v>
      </c>
      <c r="B6131" s="70" t="s">
        <v>7837</v>
      </c>
      <c r="C6131" s="70" t="s">
        <v>7838</v>
      </c>
      <c r="D6131" s="71">
        <v>1.7410000000000001</v>
      </c>
      <c r="E6131" s="71">
        <v>64.545454500000005</v>
      </c>
    </row>
    <row r="6132" spans="1:5" x14ac:dyDescent="0.2">
      <c r="A6132" s="70" t="s">
        <v>7842</v>
      </c>
      <c r="B6132" s="70" t="s">
        <v>7841</v>
      </c>
      <c r="C6132" s="70" t="s">
        <v>7842</v>
      </c>
      <c r="D6132" s="71">
        <v>1.76</v>
      </c>
      <c r="E6132" s="71">
        <v>25.141242900000002</v>
      </c>
    </row>
    <row r="6133" spans="1:5" x14ac:dyDescent="0.2">
      <c r="A6133" s="70" t="s">
        <v>7842</v>
      </c>
      <c r="B6133" s="70" t="s">
        <v>7841</v>
      </c>
      <c r="C6133" s="70" t="s">
        <v>7842</v>
      </c>
      <c r="D6133" s="71">
        <v>1.76</v>
      </c>
      <c r="E6133" s="71">
        <v>12.0901639</v>
      </c>
    </row>
    <row r="6134" spans="1:5" x14ac:dyDescent="0.2">
      <c r="A6134" s="70" t="s">
        <v>7856</v>
      </c>
      <c r="B6134" s="70" t="s">
        <v>7855</v>
      </c>
      <c r="C6134" s="70" t="s">
        <v>7856</v>
      </c>
      <c r="D6134" s="71">
        <v>0.69099999999999995</v>
      </c>
      <c r="E6134" s="71">
        <v>15.9574468</v>
      </c>
    </row>
    <row r="6135" spans="1:5" x14ac:dyDescent="0.2">
      <c r="A6135" s="70" t="s">
        <v>7856</v>
      </c>
      <c r="B6135" s="70" t="s">
        <v>7855</v>
      </c>
      <c r="C6135" s="70" t="s">
        <v>7856</v>
      </c>
      <c r="D6135" s="71">
        <v>0.69099999999999995</v>
      </c>
      <c r="E6135" s="71">
        <v>14.7727273</v>
      </c>
    </row>
    <row r="6136" spans="1:5" x14ac:dyDescent="0.2">
      <c r="A6136" s="70" t="s">
        <v>7854</v>
      </c>
      <c r="B6136" s="70" t="s">
        <v>7853</v>
      </c>
      <c r="C6136" s="70" t="s">
        <v>7854</v>
      </c>
      <c r="D6136" s="71">
        <v>0.67200000000000004</v>
      </c>
      <c r="E6136" s="71">
        <v>13.8297872</v>
      </c>
    </row>
    <row r="6137" spans="1:5" x14ac:dyDescent="0.2">
      <c r="A6137" s="70" t="s">
        <v>7858</v>
      </c>
      <c r="B6137" s="70" t="s">
        <v>7857</v>
      </c>
      <c r="C6137" s="70" t="s">
        <v>7858</v>
      </c>
      <c r="D6137" s="71">
        <v>1.2889999999999999</v>
      </c>
      <c r="E6137" s="71">
        <v>47.872340399999999</v>
      </c>
    </row>
    <row r="6138" spans="1:5" x14ac:dyDescent="0.2">
      <c r="A6138" s="70" t="s">
        <v>7858</v>
      </c>
      <c r="B6138" s="70" t="s">
        <v>7857</v>
      </c>
      <c r="C6138" s="70" t="s">
        <v>7858</v>
      </c>
      <c r="D6138" s="71">
        <v>1.2889999999999999</v>
      </c>
      <c r="E6138" s="71">
        <v>22.0207254</v>
      </c>
    </row>
    <row r="6139" spans="1:5" x14ac:dyDescent="0.2">
      <c r="A6139" s="70" t="s">
        <v>7858</v>
      </c>
      <c r="B6139" s="70" t="s">
        <v>7857</v>
      </c>
      <c r="C6139" s="70" t="s">
        <v>7858</v>
      </c>
      <c r="D6139" s="71">
        <v>1.2889999999999999</v>
      </c>
      <c r="E6139" s="71">
        <v>12.254902</v>
      </c>
    </row>
    <row r="6140" spans="1:5" x14ac:dyDescent="0.2">
      <c r="A6140" s="70" t="s">
        <v>7844</v>
      </c>
      <c r="B6140" s="70" t="s">
        <v>7843</v>
      </c>
      <c r="C6140" s="70" t="s">
        <v>7844</v>
      </c>
      <c r="D6140" s="71">
        <v>0.89700000000000002</v>
      </c>
      <c r="E6140" s="71">
        <v>26.595744700000001</v>
      </c>
    </row>
    <row r="6141" spans="1:5" x14ac:dyDescent="0.2">
      <c r="A6141" s="70" t="s">
        <v>7844</v>
      </c>
      <c r="B6141" s="70" t="s">
        <v>7843</v>
      </c>
      <c r="C6141" s="70" t="s">
        <v>7844</v>
      </c>
      <c r="D6141" s="71">
        <v>0.89700000000000002</v>
      </c>
      <c r="E6141" s="71">
        <v>10.2941176</v>
      </c>
    </row>
    <row r="6142" spans="1:5" x14ac:dyDescent="0.2">
      <c r="A6142" s="70" t="s">
        <v>7840</v>
      </c>
      <c r="B6142" s="70" t="s">
        <v>7839</v>
      </c>
      <c r="C6142" s="70" t="s">
        <v>7840</v>
      </c>
      <c r="D6142" s="71">
        <v>5.2119999999999997</v>
      </c>
      <c r="E6142" s="71">
        <v>85.855263199999996</v>
      </c>
    </row>
    <row r="6143" spans="1:5" x14ac:dyDescent="0.2">
      <c r="A6143" s="70" t="s">
        <v>7846</v>
      </c>
      <c r="B6143" s="70" t="s">
        <v>7845</v>
      </c>
      <c r="C6143" s="70" t="s">
        <v>7846</v>
      </c>
      <c r="D6143" s="71">
        <v>1.4430000000000001</v>
      </c>
      <c r="E6143" s="71">
        <v>43.3333333</v>
      </c>
    </row>
    <row r="6144" spans="1:5" x14ac:dyDescent="0.2">
      <c r="A6144" s="70" t="s">
        <v>7846</v>
      </c>
      <c r="B6144" s="70" t="s">
        <v>7845</v>
      </c>
      <c r="C6144" s="70" t="s">
        <v>7846</v>
      </c>
      <c r="D6144" s="71">
        <v>1.4430000000000001</v>
      </c>
      <c r="E6144" s="71">
        <v>28.947368399999998</v>
      </c>
    </row>
    <row r="6145" spans="1:5" x14ac:dyDescent="0.2">
      <c r="A6145" s="70" t="s">
        <v>7848</v>
      </c>
      <c r="B6145" s="70" t="s">
        <v>7847</v>
      </c>
      <c r="C6145" s="70" t="s">
        <v>7848</v>
      </c>
      <c r="D6145" s="71">
        <v>2.0379999999999998</v>
      </c>
      <c r="E6145" s="71">
        <v>60.909090900000002</v>
      </c>
    </row>
    <row r="6146" spans="1:5" x14ac:dyDescent="0.2">
      <c r="A6146" s="70" t="s">
        <v>7848</v>
      </c>
      <c r="B6146" s="70" t="s">
        <v>7847</v>
      </c>
      <c r="C6146" s="70" t="s">
        <v>7848</v>
      </c>
      <c r="D6146" s="71">
        <v>2.0379999999999998</v>
      </c>
      <c r="E6146" s="71">
        <v>50</v>
      </c>
    </row>
    <row r="6147" spans="1:5" x14ac:dyDescent="0.2">
      <c r="A6147" s="70" t="s">
        <v>7850</v>
      </c>
      <c r="B6147" s="70" t="s">
        <v>7849</v>
      </c>
      <c r="C6147" s="70" t="s">
        <v>7850</v>
      </c>
      <c r="D6147" s="71">
        <v>2.1749999999999998</v>
      </c>
      <c r="E6147" s="71">
        <v>77.659574500000005</v>
      </c>
    </row>
    <row r="6148" spans="1:5" x14ac:dyDescent="0.2">
      <c r="A6148" s="70" t="s">
        <v>7850</v>
      </c>
      <c r="B6148" s="70" t="s">
        <v>7849</v>
      </c>
      <c r="C6148" s="70" t="s">
        <v>7850</v>
      </c>
      <c r="D6148" s="71">
        <v>2.1749999999999998</v>
      </c>
      <c r="E6148" s="71">
        <v>58.3969466</v>
      </c>
    </row>
    <row r="6149" spans="1:5" x14ac:dyDescent="0.2">
      <c r="A6149" s="70" t="s">
        <v>7852</v>
      </c>
      <c r="B6149" s="70" t="s">
        <v>7851</v>
      </c>
      <c r="C6149" s="70" t="s">
        <v>7852</v>
      </c>
      <c r="D6149" s="71">
        <v>1.3169999999999999</v>
      </c>
      <c r="E6149" s="71">
        <v>60.2272727</v>
      </c>
    </row>
    <row r="6150" spans="1:5" x14ac:dyDescent="0.2">
      <c r="A6150" s="70" t="s">
        <v>7852</v>
      </c>
      <c r="B6150" s="70" t="s">
        <v>7851</v>
      </c>
      <c r="C6150" s="70" t="s">
        <v>7852</v>
      </c>
      <c r="D6150" s="71">
        <v>1.3169999999999999</v>
      </c>
      <c r="E6150" s="71">
        <v>52.127659600000001</v>
      </c>
    </row>
    <row r="6151" spans="1:5" x14ac:dyDescent="0.2">
      <c r="A6151" s="70" t="s">
        <v>7860</v>
      </c>
      <c r="B6151" s="70" t="s">
        <v>7859</v>
      </c>
      <c r="C6151" s="70" t="s">
        <v>7860</v>
      </c>
      <c r="D6151" s="71">
        <v>3.7970000000000002</v>
      </c>
      <c r="E6151" s="71">
        <v>63.2075472</v>
      </c>
    </row>
    <row r="6152" spans="1:5" x14ac:dyDescent="0.2">
      <c r="A6152" s="70" t="s">
        <v>7862</v>
      </c>
      <c r="B6152" s="70" t="s">
        <v>7861</v>
      </c>
      <c r="C6152" s="70" t="s">
        <v>7862</v>
      </c>
      <c r="D6152" s="71">
        <v>1.607</v>
      </c>
      <c r="E6152" s="71">
        <v>15.7407407</v>
      </c>
    </row>
    <row r="6153" spans="1:5" x14ac:dyDescent="0.2">
      <c r="A6153" s="70" t="s">
        <v>7864</v>
      </c>
      <c r="B6153" s="70" t="s">
        <v>7863</v>
      </c>
      <c r="C6153" s="70" t="s">
        <v>7864</v>
      </c>
      <c r="D6153" s="71">
        <v>4.9660000000000002</v>
      </c>
      <c r="E6153" s="71">
        <v>90.860215100000005</v>
      </c>
    </row>
    <row r="6154" spans="1:5" x14ac:dyDescent="0.2">
      <c r="A6154" s="70" t="s">
        <v>7864</v>
      </c>
      <c r="B6154" s="70" t="s">
        <v>7863</v>
      </c>
      <c r="C6154" s="70" t="s">
        <v>7864</v>
      </c>
      <c r="D6154" s="71">
        <v>4.9660000000000002</v>
      </c>
      <c r="E6154" s="71">
        <v>80.976431000000005</v>
      </c>
    </row>
    <row r="6155" spans="1:5" x14ac:dyDescent="0.2">
      <c r="A6155" s="70" t="s">
        <v>7864</v>
      </c>
      <c r="B6155" s="70" t="s">
        <v>7863</v>
      </c>
      <c r="C6155" s="70" t="s">
        <v>7864</v>
      </c>
      <c r="D6155" s="71">
        <v>4.9660000000000002</v>
      </c>
      <c r="E6155" s="71">
        <v>70.512820500000004</v>
      </c>
    </row>
    <row r="6156" spans="1:5" x14ac:dyDescent="0.2">
      <c r="A6156" s="70" t="s">
        <v>23963</v>
      </c>
      <c r="B6156" s="70" t="s">
        <v>23964</v>
      </c>
      <c r="C6156" s="70" t="s">
        <v>23963</v>
      </c>
      <c r="D6156" s="71">
        <v>1.667</v>
      </c>
      <c r="E6156" s="71">
        <v>72.916666699999993</v>
      </c>
    </row>
    <row r="6157" spans="1:5" x14ac:dyDescent="0.2">
      <c r="A6157" s="70" t="s">
        <v>7866</v>
      </c>
      <c r="B6157" s="70" t="s">
        <v>7865</v>
      </c>
      <c r="C6157" s="70" t="s">
        <v>7866</v>
      </c>
      <c r="D6157" s="71">
        <v>3.0310000000000001</v>
      </c>
      <c r="E6157" s="71">
        <v>75.769230800000003</v>
      </c>
    </row>
    <row r="6158" spans="1:5" x14ac:dyDescent="0.2">
      <c r="A6158" s="70" t="s">
        <v>7866</v>
      </c>
      <c r="B6158" s="70" t="s">
        <v>7865</v>
      </c>
      <c r="C6158" s="70" t="s">
        <v>7866</v>
      </c>
      <c r="D6158" s="71">
        <v>3.0310000000000001</v>
      </c>
      <c r="E6158" s="71">
        <v>57.165605100000001</v>
      </c>
    </row>
    <row r="6159" spans="1:5" x14ac:dyDescent="0.2">
      <c r="A6159" s="70" t="s">
        <v>7868</v>
      </c>
      <c r="B6159" s="70" t="s">
        <v>7867</v>
      </c>
      <c r="C6159" s="70" t="s">
        <v>7868</v>
      </c>
      <c r="D6159" s="71">
        <v>4.3920000000000003</v>
      </c>
      <c r="E6159" s="71">
        <v>73.232323199999996</v>
      </c>
    </row>
    <row r="6160" spans="1:5" x14ac:dyDescent="0.2">
      <c r="A6160" s="70" t="s">
        <v>23965</v>
      </c>
      <c r="B6160" s="70" t="s">
        <v>7869</v>
      </c>
      <c r="C6160" s="70" t="s">
        <v>23965</v>
      </c>
      <c r="D6160" s="71">
        <v>3.0569999999999999</v>
      </c>
      <c r="E6160" s="71">
        <v>66.901408500000002</v>
      </c>
    </row>
    <row r="6161" spans="1:5" x14ac:dyDescent="0.2">
      <c r="A6161" s="70" t="s">
        <v>23965</v>
      </c>
      <c r="B6161" s="70" t="s">
        <v>7869</v>
      </c>
      <c r="C6161" s="70" t="s">
        <v>23965</v>
      </c>
      <c r="D6161" s="71">
        <v>3.0569999999999999</v>
      </c>
      <c r="E6161" s="71">
        <v>48.316498299999999</v>
      </c>
    </row>
    <row r="6162" spans="1:5" x14ac:dyDescent="0.2">
      <c r="A6162" s="70" t="s">
        <v>23965</v>
      </c>
      <c r="B6162" s="70" t="s">
        <v>7869</v>
      </c>
      <c r="C6162" s="70" t="s">
        <v>23965</v>
      </c>
      <c r="D6162" s="71">
        <v>3.0569999999999999</v>
      </c>
      <c r="E6162" s="71">
        <v>37.692307700000001</v>
      </c>
    </row>
    <row r="6163" spans="1:5" x14ac:dyDescent="0.2">
      <c r="A6163" s="70" t="s">
        <v>7871</v>
      </c>
      <c r="B6163" s="70" t="s">
        <v>7870</v>
      </c>
      <c r="C6163" s="70" t="s">
        <v>7871</v>
      </c>
      <c r="D6163" s="71">
        <v>2.2309999999999999</v>
      </c>
      <c r="E6163" s="71">
        <v>29.124579099999998</v>
      </c>
    </row>
    <row r="6164" spans="1:5" x14ac:dyDescent="0.2">
      <c r="A6164" s="70" t="s">
        <v>7873</v>
      </c>
      <c r="B6164" s="70" t="s">
        <v>7872</v>
      </c>
      <c r="C6164" s="70" t="s">
        <v>7873</v>
      </c>
      <c r="D6164" s="71">
        <v>0.65</v>
      </c>
      <c r="E6164" s="71">
        <v>15.229110500000001</v>
      </c>
    </row>
    <row r="6165" spans="1:5" x14ac:dyDescent="0.2">
      <c r="A6165" s="70" t="s">
        <v>7873</v>
      </c>
      <c r="B6165" s="70" t="s">
        <v>7872</v>
      </c>
      <c r="C6165" s="70" t="s">
        <v>7873</v>
      </c>
      <c r="D6165" s="71">
        <v>0.65</v>
      </c>
      <c r="E6165" s="71">
        <v>8.7962962999999998</v>
      </c>
    </row>
    <row r="6166" spans="1:5" x14ac:dyDescent="0.2">
      <c r="A6166" s="70" t="s">
        <v>7887</v>
      </c>
      <c r="B6166" s="70" t="s">
        <v>7886</v>
      </c>
      <c r="C6166" s="70" t="s">
        <v>7887</v>
      </c>
      <c r="D6166" s="71">
        <v>1.5029999999999999</v>
      </c>
      <c r="E6166" s="71">
        <v>22.560975599999999</v>
      </c>
    </row>
    <row r="6167" spans="1:5" x14ac:dyDescent="0.2">
      <c r="A6167" s="70" t="s">
        <v>7883</v>
      </c>
      <c r="B6167" s="70" t="s">
        <v>7882</v>
      </c>
      <c r="C6167" s="70" t="s">
        <v>7883</v>
      </c>
      <c r="D6167" s="71">
        <v>1.8819999999999999</v>
      </c>
      <c r="E6167" s="71">
        <v>81.111111100000002</v>
      </c>
    </row>
    <row r="6168" spans="1:5" x14ac:dyDescent="0.2">
      <c r="A6168" s="70" t="s">
        <v>7883</v>
      </c>
      <c r="B6168" s="70" t="s">
        <v>7882</v>
      </c>
      <c r="C6168" s="70" t="s">
        <v>7883</v>
      </c>
      <c r="D6168" s="71">
        <v>1.8819999999999999</v>
      </c>
      <c r="E6168" s="71">
        <v>63.405797100000001</v>
      </c>
    </row>
    <row r="6169" spans="1:5" x14ac:dyDescent="0.2">
      <c r="A6169" s="70" t="s">
        <v>7875</v>
      </c>
      <c r="B6169" s="70" t="s">
        <v>7874</v>
      </c>
      <c r="C6169" s="70" t="s">
        <v>7875</v>
      </c>
      <c r="D6169" s="71">
        <v>1.5349999999999999</v>
      </c>
      <c r="E6169" s="71">
        <v>58.695652199999998</v>
      </c>
    </row>
    <row r="6170" spans="1:5" x14ac:dyDescent="0.2">
      <c r="A6170" s="70" t="s">
        <v>7877</v>
      </c>
      <c r="B6170" s="70" t="s">
        <v>7876</v>
      </c>
      <c r="C6170" s="70" t="s">
        <v>7877</v>
      </c>
      <c r="D6170" s="71">
        <v>1.4059999999999999</v>
      </c>
      <c r="E6170" s="71">
        <v>63.3333333</v>
      </c>
    </row>
    <row r="6171" spans="1:5" x14ac:dyDescent="0.2">
      <c r="A6171" s="70" t="s">
        <v>7877</v>
      </c>
      <c r="B6171" s="70" t="s">
        <v>7876</v>
      </c>
      <c r="C6171" s="70" t="s">
        <v>7877</v>
      </c>
      <c r="D6171" s="71">
        <v>1.4059999999999999</v>
      </c>
      <c r="E6171" s="71">
        <v>49.460916400000002</v>
      </c>
    </row>
    <row r="6172" spans="1:5" x14ac:dyDescent="0.2">
      <c r="A6172" s="70" t="s">
        <v>7879</v>
      </c>
      <c r="B6172" s="70" t="s">
        <v>7878</v>
      </c>
      <c r="C6172" s="70" t="s">
        <v>7879</v>
      </c>
      <c r="D6172" s="71">
        <v>2.097</v>
      </c>
      <c r="E6172" s="71">
        <v>85.555555600000005</v>
      </c>
    </row>
    <row r="6173" spans="1:5" x14ac:dyDescent="0.2">
      <c r="A6173" s="70" t="s">
        <v>7879</v>
      </c>
      <c r="B6173" s="70" t="s">
        <v>7878</v>
      </c>
      <c r="C6173" s="70" t="s">
        <v>7879</v>
      </c>
      <c r="D6173" s="71">
        <v>2.097</v>
      </c>
      <c r="E6173" s="71">
        <v>81.493506499999995</v>
      </c>
    </row>
    <row r="6174" spans="1:5" x14ac:dyDescent="0.2">
      <c r="A6174" s="70" t="s">
        <v>7881</v>
      </c>
      <c r="B6174" s="70" t="s">
        <v>7880</v>
      </c>
      <c r="C6174" s="70" t="s">
        <v>7881</v>
      </c>
      <c r="D6174" s="71">
        <v>1.607</v>
      </c>
      <c r="E6174" s="71">
        <v>74.444444399999995</v>
      </c>
    </row>
    <row r="6175" spans="1:5" x14ac:dyDescent="0.2">
      <c r="A6175" s="70" t="s">
        <v>7881</v>
      </c>
      <c r="B6175" s="70" t="s">
        <v>7880</v>
      </c>
      <c r="C6175" s="70" t="s">
        <v>7881</v>
      </c>
      <c r="D6175" s="71">
        <v>1.607</v>
      </c>
      <c r="E6175" s="71">
        <v>51.630434800000003</v>
      </c>
    </row>
    <row r="6176" spans="1:5" x14ac:dyDescent="0.2">
      <c r="A6176" s="70" t="s">
        <v>7889</v>
      </c>
      <c r="B6176" s="70" t="s">
        <v>7888</v>
      </c>
      <c r="C6176" s="70" t="s">
        <v>7889</v>
      </c>
      <c r="D6176" s="71">
        <v>1.341</v>
      </c>
      <c r="E6176" s="71">
        <v>61.111111100000002</v>
      </c>
    </row>
    <row r="6177" spans="1:5" x14ac:dyDescent="0.2">
      <c r="A6177" s="70" t="s">
        <v>7891</v>
      </c>
      <c r="B6177" s="70" t="s">
        <v>7890</v>
      </c>
      <c r="C6177" s="70" t="s">
        <v>7891</v>
      </c>
      <c r="D6177" s="71">
        <v>0.63900000000000001</v>
      </c>
      <c r="E6177" s="71">
        <v>30</v>
      </c>
    </row>
    <row r="6178" spans="1:5" x14ac:dyDescent="0.2">
      <c r="A6178" s="70" t="s">
        <v>7885</v>
      </c>
      <c r="B6178" s="70" t="s">
        <v>7884</v>
      </c>
      <c r="C6178" s="70" t="s">
        <v>7885</v>
      </c>
      <c r="D6178" s="71">
        <v>1.1890000000000001</v>
      </c>
      <c r="E6178" s="71">
        <v>54.444444400000002</v>
      </c>
    </row>
    <row r="6179" spans="1:5" x14ac:dyDescent="0.2">
      <c r="A6179" s="70" t="s">
        <v>7893</v>
      </c>
      <c r="B6179" s="70" t="s">
        <v>7892</v>
      </c>
      <c r="C6179" s="70" t="s">
        <v>7893</v>
      </c>
      <c r="D6179" s="71">
        <v>0.13800000000000001</v>
      </c>
      <c r="E6179" s="71">
        <v>1.1111111</v>
      </c>
    </row>
    <row r="6180" spans="1:5" x14ac:dyDescent="0.2">
      <c r="A6180" s="70" t="s">
        <v>7895</v>
      </c>
      <c r="B6180" s="70" t="s">
        <v>7894</v>
      </c>
      <c r="C6180" s="70" t="s">
        <v>7895</v>
      </c>
      <c r="D6180" s="71">
        <v>3.6749999999999998</v>
      </c>
      <c r="E6180" s="71">
        <v>67.777777799999996</v>
      </c>
    </row>
    <row r="6181" spans="1:5" x14ac:dyDescent="0.2">
      <c r="A6181" s="70" t="s">
        <v>7897</v>
      </c>
      <c r="B6181" s="70" t="s">
        <v>7896</v>
      </c>
      <c r="C6181" s="70" t="s">
        <v>7897</v>
      </c>
      <c r="D6181" s="71">
        <v>1.9870000000000001</v>
      </c>
      <c r="E6181" s="71">
        <v>27.777777799999999</v>
      </c>
    </row>
    <row r="6182" spans="1:5" x14ac:dyDescent="0.2">
      <c r="A6182" s="70" t="s">
        <v>7899</v>
      </c>
      <c r="B6182" s="70" t="s">
        <v>7898</v>
      </c>
      <c r="C6182" s="70" t="s">
        <v>7899</v>
      </c>
      <c r="D6182" s="71">
        <v>13.92</v>
      </c>
      <c r="E6182" s="71">
        <v>96.666666699999993</v>
      </c>
    </row>
    <row r="6183" spans="1:5" x14ac:dyDescent="0.2">
      <c r="A6183" s="70" t="s">
        <v>7901</v>
      </c>
      <c r="B6183" s="70" t="s">
        <v>7900</v>
      </c>
      <c r="C6183" s="70" t="s">
        <v>7901</v>
      </c>
      <c r="D6183" s="71">
        <v>3.1930000000000001</v>
      </c>
      <c r="E6183" s="71">
        <v>74.137930999999995</v>
      </c>
    </row>
    <row r="6184" spans="1:5" x14ac:dyDescent="0.2">
      <c r="A6184" s="70" t="s">
        <v>7901</v>
      </c>
      <c r="B6184" s="70" t="s">
        <v>7900</v>
      </c>
      <c r="C6184" s="70" t="s">
        <v>7901</v>
      </c>
      <c r="D6184" s="71">
        <v>3.1930000000000001</v>
      </c>
      <c r="E6184" s="71">
        <v>61.217948700000001</v>
      </c>
    </row>
    <row r="6185" spans="1:5" x14ac:dyDescent="0.2">
      <c r="A6185" s="70" t="s">
        <v>7901</v>
      </c>
      <c r="B6185" s="70" t="s">
        <v>7900</v>
      </c>
      <c r="C6185" s="70" t="s">
        <v>7901</v>
      </c>
      <c r="D6185" s="71">
        <v>3.1930000000000001</v>
      </c>
      <c r="E6185" s="71">
        <v>57.407407399999997</v>
      </c>
    </row>
    <row r="6186" spans="1:5" x14ac:dyDescent="0.2">
      <c r="A6186" s="70" t="s">
        <v>7903</v>
      </c>
      <c r="B6186" s="70" t="s">
        <v>7902</v>
      </c>
      <c r="C6186" s="70" t="s">
        <v>7903</v>
      </c>
      <c r="D6186" s="71">
        <v>0.66900000000000004</v>
      </c>
      <c r="E6186" s="71">
        <v>9.4202899000000002</v>
      </c>
    </row>
    <row r="6187" spans="1:5" x14ac:dyDescent="0.2">
      <c r="A6187" s="70" t="s">
        <v>7903</v>
      </c>
      <c r="B6187" s="70" t="s">
        <v>7902</v>
      </c>
      <c r="C6187" s="70" t="s">
        <v>7903</v>
      </c>
      <c r="D6187" s="71">
        <v>0.66900000000000004</v>
      </c>
      <c r="E6187" s="71">
        <v>8.7579618000000004</v>
      </c>
    </row>
    <row r="6188" spans="1:5" x14ac:dyDescent="0.2">
      <c r="A6188" s="70" t="s">
        <v>7905</v>
      </c>
      <c r="B6188" s="70" t="s">
        <v>7904</v>
      </c>
      <c r="C6188" s="70" t="s">
        <v>7905</v>
      </c>
      <c r="D6188" s="71">
        <v>0.55600000000000005</v>
      </c>
      <c r="E6188" s="71">
        <v>2.1739130000000002</v>
      </c>
    </row>
    <row r="6189" spans="1:5" x14ac:dyDescent="0.2">
      <c r="A6189" s="70" t="s">
        <v>7907</v>
      </c>
      <c r="B6189" s="70" t="s">
        <v>7906</v>
      </c>
      <c r="C6189" s="70" t="s">
        <v>7907</v>
      </c>
      <c r="D6189" s="71">
        <v>6.3120000000000003</v>
      </c>
      <c r="E6189" s="71">
        <v>96.951219499999993</v>
      </c>
    </row>
    <row r="6190" spans="1:5" x14ac:dyDescent="0.2">
      <c r="A6190" s="70" t="s">
        <v>7907</v>
      </c>
      <c r="B6190" s="70" t="s">
        <v>7906</v>
      </c>
      <c r="C6190" s="70" t="s">
        <v>7907</v>
      </c>
      <c r="D6190" s="71">
        <v>6.3120000000000003</v>
      </c>
      <c r="E6190" s="71">
        <v>94.827586199999999</v>
      </c>
    </row>
    <row r="6191" spans="1:5" x14ac:dyDescent="0.2">
      <c r="A6191" s="70" t="s">
        <v>7911</v>
      </c>
      <c r="B6191" s="70" t="s">
        <v>7910</v>
      </c>
      <c r="C6191" s="70" t="s">
        <v>7911</v>
      </c>
      <c r="D6191" s="71">
        <v>0.59599999999999997</v>
      </c>
      <c r="E6191" s="71">
        <v>7.0512820999999999</v>
      </c>
    </row>
    <row r="6192" spans="1:5" x14ac:dyDescent="0.2">
      <c r="A6192" s="70" t="s">
        <v>7911</v>
      </c>
      <c r="B6192" s="70" t="s">
        <v>7910</v>
      </c>
      <c r="C6192" s="70" t="s">
        <v>7911</v>
      </c>
      <c r="D6192" s="71">
        <v>0.59599999999999997</v>
      </c>
      <c r="E6192" s="71">
        <v>5.078125</v>
      </c>
    </row>
    <row r="6193" spans="1:5" x14ac:dyDescent="0.2">
      <c r="A6193" s="70" t="s">
        <v>7909</v>
      </c>
      <c r="B6193" s="70" t="s">
        <v>7908</v>
      </c>
      <c r="C6193" s="70" t="s">
        <v>7909</v>
      </c>
      <c r="D6193" s="71">
        <v>2.0950000000000002</v>
      </c>
      <c r="E6193" s="71">
        <v>50.609756099999998</v>
      </c>
    </row>
    <row r="6194" spans="1:5" x14ac:dyDescent="0.2">
      <c r="A6194" s="70" t="s">
        <v>7913</v>
      </c>
      <c r="B6194" s="70" t="s">
        <v>7912</v>
      </c>
      <c r="C6194" s="70" t="s">
        <v>7913</v>
      </c>
      <c r="D6194" s="71">
        <v>0.82299999999999995</v>
      </c>
      <c r="E6194" s="71">
        <v>20.588235300000001</v>
      </c>
    </row>
    <row r="6195" spans="1:5" x14ac:dyDescent="0.2">
      <c r="A6195" s="70" t="s">
        <v>7915</v>
      </c>
      <c r="B6195" s="70" t="s">
        <v>7914</v>
      </c>
      <c r="C6195" s="70" t="s">
        <v>7915</v>
      </c>
      <c r="D6195" s="71">
        <v>0.64400000000000002</v>
      </c>
      <c r="E6195" s="71">
        <v>7.7319588000000001</v>
      </c>
    </row>
    <row r="6196" spans="1:5" x14ac:dyDescent="0.2">
      <c r="A6196" s="70" t="s">
        <v>7917</v>
      </c>
      <c r="B6196" s="70" t="s">
        <v>7916</v>
      </c>
      <c r="C6196" s="70" t="s">
        <v>7917</v>
      </c>
      <c r="D6196" s="71">
        <v>1.7969999999999999</v>
      </c>
      <c r="E6196" s="71">
        <v>77.083333300000007</v>
      </c>
    </row>
    <row r="6197" spans="1:5" x14ac:dyDescent="0.2">
      <c r="A6197" s="70" t="s">
        <v>7917</v>
      </c>
      <c r="B6197" s="70" t="s">
        <v>7916</v>
      </c>
      <c r="C6197" s="70" t="s">
        <v>7917</v>
      </c>
      <c r="D6197" s="71">
        <v>1.7969999999999999</v>
      </c>
      <c r="E6197" s="71">
        <v>47.752808999999999</v>
      </c>
    </row>
    <row r="6198" spans="1:5" x14ac:dyDescent="0.2">
      <c r="A6198" s="70" t="s">
        <v>7919</v>
      </c>
      <c r="B6198" s="70" t="s">
        <v>7918</v>
      </c>
      <c r="C6198" s="70" t="s">
        <v>7919</v>
      </c>
      <c r="D6198" s="71">
        <v>0.30099999999999999</v>
      </c>
      <c r="E6198" s="71">
        <v>10.4166667</v>
      </c>
    </row>
    <row r="6199" spans="1:5" x14ac:dyDescent="0.2">
      <c r="A6199" s="70" t="s">
        <v>7919</v>
      </c>
      <c r="B6199" s="70" t="s">
        <v>7918</v>
      </c>
      <c r="C6199" s="70" t="s">
        <v>7919</v>
      </c>
      <c r="D6199" s="71">
        <v>0.30099999999999999</v>
      </c>
      <c r="E6199" s="71">
        <v>1.9774011</v>
      </c>
    </row>
    <row r="6200" spans="1:5" x14ac:dyDescent="0.2">
      <c r="A6200" s="70" t="s">
        <v>7919</v>
      </c>
      <c r="B6200" s="70" t="s">
        <v>7918</v>
      </c>
      <c r="C6200" s="70" t="s">
        <v>7919</v>
      </c>
      <c r="D6200" s="71">
        <v>0.30099999999999999</v>
      </c>
      <c r="E6200" s="71">
        <v>1.4331210000000001</v>
      </c>
    </row>
    <row r="6201" spans="1:5" x14ac:dyDescent="0.2">
      <c r="A6201" s="70" t="s">
        <v>7921</v>
      </c>
      <c r="B6201" s="70" t="s">
        <v>7920</v>
      </c>
      <c r="C6201" s="70" t="s">
        <v>7921</v>
      </c>
      <c r="D6201" s="71">
        <v>0.77500000000000002</v>
      </c>
      <c r="E6201" s="71">
        <v>43.75</v>
      </c>
    </row>
    <row r="6202" spans="1:5" x14ac:dyDescent="0.2">
      <c r="A6202" s="70" t="s">
        <v>7923</v>
      </c>
      <c r="B6202" s="70" t="s">
        <v>7922</v>
      </c>
      <c r="C6202" s="70" t="s">
        <v>7923</v>
      </c>
      <c r="D6202" s="71">
        <v>4.3079999999999998</v>
      </c>
      <c r="E6202" s="71">
        <v>93.956044000000006</v>
      </c>
    </row>
    <row r="6203" spans="1:5" x14ac:dyDescent="0.2">
      <c r="A6203" s="70" t="s">
        <v>7925</v>
      </c>
      <c r="B6203" s="70" t="s">
        <v>7924</v>
      </c>
      <c r="C6203" s="70" t="s">
        <v>7925</v>
      </c>
      <c r="D6203" s="71">
        <v>2.5</v>
      </c>
      <c r="E6203" s="71">
        <v>88.333333300000007</v>
      </c>
    </row>
    <row r="6204" spans="1:5" x14ac:dyDescent="0.2">
      <c r="A6204" s="70" t="s">
        <v>7925</v>
      </c>
      <c r="B6204" s="70" t="s">
        <v>7924</v>
      </c>
      <c r="C6204" s="70" t="s">
        <v>7925</v>
      </c>
      <c r="D6204" s="71">
        <v>2.5</v>
      </c>
      <c r="E6204" s="71">
        <v>83.796296299999995</v>
      </c>
    </row>
    <row r="6205" spans="1:5" x14ac:dyDescent="0.2">
      <c r="A6205" s="70" t="s">
        <v>7927</v>
      </c>
      <c r="B6205" s="70" t="s">
        <v>7926</v>
      </c>
      <c r="C6205" s="70" t="s">
        <v>7927</v>
      </c>
      <c r="D6205" s="71">
        <v>0.84799999999999998</v>
      </c>
      <c r="E6205" s="71">
        <v>53.549382700000002</v>
      </c>
    </row>
    <row r="6206" spans="1:5" x14ac:dyDescent="0.2">
      <c r="A6206" s="70" t="s">
        <v>7927</v>
      </c>
      <c r="B6206" s="70" t="s">
        <v>7926</v>
      </c>
      <c r="C6206" s="70" t="s">
        <v>7927</v>
      </c>
      <c r="D6206" s="71">
        <v>0.84799999999999998</v>
      </c>
      <c r="E6206" s="71">
        <v>29.807692299999999</v>
      </c>
    </row>
    <row r="6207" spans="1:5" x14ac:dyDescent="0.2">
      <c r="A6207" s="70" t="s">
        <v>7929</v>
      </c>
      <c r="B6207" s="70" t="s">
        <v>7928</v>
      </c>
      <c r="C6207" s="70" t="s">
        <v>7929</v>
      </c>
      <c r="D6207" s="71">
        <v>0.754</v>
      </c>
      <c r="E6207" s="71">
        <v>20.3333333</v>
      </c>
    </row>
    <row r="6208" spans="1:5" x14ac:dyDescent="0.2">
      <c r="A6208" s="70" t="s">
        <v>7931</v>
      </c>
      <c r="B6208" s="70" t="s">
        <v>7930</v>
      </c>
      <c r="C6208" s="70" t="s">
        <v>7931</v>
      </c>
      <c r="D6208" s="71">
        <v>0.11700000000000001</v>
      </c>
      <c r="E6208" s="71">
        <v>1.7482517</v>
      </c>
    </row>
    <row r="6209" spans="1:5" x14ac:dyDescent="0.2">
      <c r="A6209" s="70" t="s">
        <v>7941</v>
      </c>
      <c r="B6209" s="70" t="s">
        <v>7940</v>
      </c>
      <c r="C6209" s="70" t="s">
        <v>7941</v>
      </c>
      <c r="D6209" s="71">
        <v>0.625</v>
      </c>
      <c r="E6209" s="71">
        <v>7.8703703999999997</v>
      </c>
    </row>
    <row r="6210" spans="1:5" x14ac:dyDescent="0.2">
      <c r="A6210" s="70" t="s">
        <v>7939</v>
      </c>
      <c r="B6210" s="70" t="s">
        <v>7938</v>
      </c>
      <c r="C6210" s="70" t="s">
        <v>7939</v>
      </c>
      <c r="D6210" s="71">
        <v>2.048</v>
      </c>
      <c r="E6210" s="71">
        <v>77.016129000000006</v>
      </c>
    </row>
    <row r="6211" spans="1:5" x14ac:dyDescent="0.2">
      <c r="A6211" s="70" t="s">
        <v>7939</v>
      </c>
      <c r="B6211" s="70" t="s">
        <v>7938</v>
      </c>
      <c r="C6211" s="70" t="s">
        <v>7939</v>
      </c>
      <c r="D6211" s="71">
        <v>2.048</v>
      </c>
      <c r="E6211" s="71">
        <v>73.529411800000005</v>
      </c>
    </row>
    <row r="6212" spans="1:5" x14ac:dyDescent="0.2">
      <c r="A6212" s="70" t="s">
        <v>7939</v>
      </c>
      <c r="B6212" s="70" t="s">
        <v>7938</v>
      </c>
      <c r="C6212" s="70" t="s">
        <v>7939</v>
      </c>
      <c r="D6212" s="71">
        <v>2.048</v>
      </c>
      <c r="E6212" s="71">
        <v>67.452830199999994</v>
      </c>
    </row>
    <row r="6213" spans="1:5" x14ac:dyDescent="0.2">
      <c r="A6213" s="70" t="s">
        <v>7939</v>
      </c>
      <c r="B6213" s="70" t="s">
        <v>7938</v>
      </c>
      <c r="C6213" s="70" t="s">
        <v>7939</v>
      </c>
      <c r="D6213" s="71">
        <v>2.048</v>
      </c>
      <c r="E6213" s="71">
        <v>65.277777799999996</v>
      </c>
    </row>
    <row r="6214" spans="1:5" x14ac:dyDescent="0.2">
      <c r="A6214" s="70" t="s">
        <v>7937</v>
      </c>
      <c r="B6214" s="70" t="s">
        <v>7936</v>
      </c>
      <c r="C6214" s="70" t="s">
        <v>7937</v>
      </c>
      <c r="D6214" s="71">
        <v>3.5270000000000001</v>
      </c>
      <c r="E6214" s="71">
        <v>92.129629600000001</v>
      </c>
    </row>
    <row r="6215" spans="1:5" x14ac:dyDescent="0.2">
      <c r="A6215" s="70" t="s">
        <v>7933</v>
      </c>
      <c r="B6215" s="70" t="s">
        <v>7932</v>
      </c>
      <c r="C6215" s="70" t="s">
        <v>7933</v>
      </c>
      <c r="D6215" s="71">
        <v>1.6819999999999999</v>
      </c>
      <c r="E6215" s="71">
        <v>50.462963000000002</v>
      </c>
    </row>
    <row r="6216" spans="1:5" x14ac:dyDescent="0.2">
      <c r="A6216" s="70" t="s">
        <v>24937</v>
      </c>
      <c r="B6216" s="70" t="s">
        <v>23966</v>
      </c>
      <c r="C6216" s="70" t="s">
        <v>13887</v>
      </c>
      <c r="D6216" s="71">
        <v>2.964</v>
      </c>
      <c r="E6216" s="71">
        <v>89.215686300000002</v>
      </c>
    </row>
    <row r="6217" spans="1:5" x14ac:dyDescent="0.2">
      <c r="A6217" s="70" t="s">
        <v>24937</v>
      </c>
      <c r="B6217" s="70" t="s">
        <v>23966</v>
      </c>
      <c r="C6217" s="70" t="s">
        <v>13887</v>
      </c>
      <c r="D6217" s="71">
        <v>2.964</v>
      </c>
      <c r="E6217" s="71">
        <v>87.5</v>
      </c>
    </row>
    <row r="6218" spans="1:5" x14ac:dyDescent="0.2">
      <c r="A6218" s="70" t="s">
        <v>7935</v>
      </c>
      <c r="B6218" s="70" t="s">
        <v>7934</v>
      </c>
      <c r="C6218" s="70" t="s">
        <v>7935</v>
      </c>
      <c r="D6218" s="71">
        <v>1.677</v>
      </c>
      <c r="E6218" s="71">
        <v>49.537036999999998</v>
      </c>
    </row>
    <row r="6219" spans="1:5" x14ac:dyDescent="0.2">
      <c r="A6219" s="70" t="s">
        <v>7943</v>
      </c>
      <c r="B6219" s="70" t="s">
        <v>7942</v>
      </c>
      <c r="C6219" s="70" t="s">
        <v>7943</v>
      </c>
      <c r="D6219" s="71">
        <v>0.184</v>
      </c>
      <c r="E6219" s="71">
        <v>1.3888889</v>
      </c>
    </row>
    <row r="6220" spans="1:5" x14ac:dyDescent="0.2">
      <c r="A6220" s="70" t="s">
        <v>7943</v>
      </c>
      <c r="B6220" s="70" t="s">
        <v>7942</v>
      </c>
      <c r="C6220" s="70" t="s">
        <v>7943</v>
      </c>
      <c r="D6220" s="71">
        <v>0.184</v>
      </c>
      <c r="E6220" s="71">
        <v>0.67385439999999996</v>
      </c>
    </row>
    <row r="6221" spans="1:5" x14ac:dyDescent="0.2">
      <c r="A6221" s="70" t="s">
        <v>7945</v>
      </c>
      <c r="B6221" s="70" t="s">
        <v>7944</v>
      </c>
      <c r="C6221" s="70" t="s">
        <v>7945</v>
      </c>
      <c r="D6221" s="71">
        <v>2.9489999999999998</v>
      </c>
      <c r="E6221" s="71">
        <v>94.423076899999998</v>
      </c>
    </row>
    <row r="6222" spans="1:5" x14ac:dyDescent="0.2">
      <c r="A6222" s="70" t="s">
        <v>7945</v>
      </c>
      <c r="B6222" s="70" t="s">
        <v>7944</v>
      </c>
      <c r="C6222" s="70" t="s">
        <v>7945</v>
      </c>
      <c r="D6222" s="71">
        <v>2.9489999999999998</v>
      </c>
      <c r="E6222" s="71">
        <v>73.897058799999996</v>
      </c>
    </row>
    <row r="6223" spans="1:5" x14ac:dyDescent="0.2">
      <c r="A6223" s="70" t="s">
        <v>7947</v>
      </c>
      <c r="B6223" s="70" t="s">
        <v>7946</v>
      </c>
      <c r="C6223" s="70" t="s">
        <v>7947</v>
      </c>
      <c r="D6223" s="71">
        <v>1.478</v>
      </c>
      <c r="E6223" s="71">
        <v>84.413580199999998</v>
      </c>
    </row>
    <row r="6224" spans="1:5" x14ac:dyDescent="0.2">
      <c r="A6224" s="70" t="s">
        <v>7947</v>
      </c>
      <c r="B6224" s="70" t="s">
        <v>7946</v>
      </c>
      <c r="C6224" s="70" t="s">
        <v>7947</v>
      </c>
      <c r="D6224" s="71">
        <v>1.478</v>
      </c>
      <c r="E6224" s="71">
        <v>67.884615400000001</v>
      </c>
    </row>
    <row r="6225" spans="1:5" x14ac:dyDescent="0.2">
      <c r="A6225" s="70" t="s">
        <v>7951</v>
      </c>
      <c r="B6225" s="70" t="s">
        <v>7950</v>
      </c>
      <c r="C6225" s="70" t="s">
        <v>7951</v>
      </c>
      <c r="D6225" s="71">
        <v>1.925</v>
      </c>
      <c r="E6225" s="71">
        <v>35.191082799999997</v>
      </c>
    </row>
    <row r="6226" spans="1:5" x14ac:dyDescent="0.2">
      <c r="A6226" s="70" t="s">
        <v>7949</v>
      </c>
      <c r="B6226" s="70" t="s">
        <v>7948</v>
      </c>
      <c r="C6226" s="70" t="s">
        <v>7949</v>
      </c>
      <c r="D6226" s="71">
        <v>1.667</v>
      </c>
      <c r="E6226" s="71">
        <v>52.2058824</v>
      </c>
    </row>
    <row r="6227" spans="1:5" x14ac:dyDescent="0.2">
      <c r="A6227" s="70" t="s">
        <v>7949</v>
      </c>
      <c r="B6227" s="70" t="s">
        <v>7948</v>
      </c>
      <c r="C6227" s="70" t="s">
        <v>7949</v>
      </c>
      <c r="D6227" s="71">
        <v>1.667</v>
      </c>
      <c r="E6227" s="71">
        <v>38.988095199999997</v>
      </c>
    </row>
    <row r="6228" spans="1:5" x14ac:dyDescent="0.2">
      <c r="A6228" s="70" t="s">
        <v>7953</v>
      </c>
      <c r="B6228" s="70" t="s">
        <v>7952</v>
      </c>
      <c r="C6228" s="70" t="s">
        <v>7953</v>
      </c>
      <c r="D6228" s="71">
        <v>2.2949999999999999</v>
      </c>
      <c r="E6228" s="71">
        <v>64.552238799999998</v>
      </c>
    </row>
    <row r="6229" spans="1:5" x14ac:dyDescent="0.2">
      <c r="A6229" s="70" t="s">
        <v>7953</v>
      </c>
      <c r="B6229" s="70" t="s">
        <v>7952</v>
      </c>
      <c r="C6229" s="70" t="s">
        <v>7953</v>
      </c>
      <c r="D6229" s="71">
        <v>2.2949999999999999</v>
      </c>
      <c r="E6229" s="71">
        <v>45.063694300000002</v>
      </c>
    </row>
    <row r="6230" spans="1:5" x14ac:dyDescent="0.2">
      <c r="A6230" s="70" t="s">
        <v>7955</v>
      </c>
      <c r="B6230" s="70" t="s">
        <v>7954</v>
      </c>
      <c r="C6230" s="70" t="s">
        <v>7955</v>
      </c>
      <c r="D6230" s="71">
        <v>1.671</v>
      </c>
      <c r="E6230" s="71">
        <v>45.604395599999997</v>
      </c>
    </row>
    <row r="6231" spans="1:5" x14ac:dyDescent="0.2">
      <c r="A6231" s="70" t="s">
        <v>7955</v>
      </c>
      <c r="B6231" s="70" t="s">
        <v>7954</v>
      </c>
      <c r="C6231" s="70" t="s">
        <v>7955</v>
      </c>
      <c r="D6231" s="71">
        <v>1.671</v>
      </c>
      <c r="E6231" s="71">
        <v>27.866242</v>
      </c>
    </row>
    <row r="6232" spans="1:5" x14ac:dyDescent="0.2">
      <c r="A6232" s="70" t="s">
        <v>7957</v>
      </c>
      <c r="B6232" s="70" t="s">
        <v>7956</v>
      </c>
      <c r="C6232" s="70" t="s">
        <v>7957</v>
      </c>
      <c r="D6232" s="71">
        <v>0.88700000000000001</v>
      </c>
      <c r="E6232" s="71">
        <v>49.465240600000001</v>
      </c>
    </row>
    <row r="6233" spans="1:5" x14ac:dyDescent="0.2">
      <c r="A6233" s="70" t="s">
        <v>7957</v>
      </c>
      <c r="B6233" s="70" t="s">
        <v>7956</v>
      </c>
      <c r="C6233" s="70" t="s">
        <v>7957</v>
      </c>
      <c r="D6233" s="71">
        <v>0.88700000000000001</v>
      </c>
      <c r="E6233" s="71">
        <v>7.1428570999999996</v>
      </c>
    </row>
    <row r="6234" spans="1:5" x14ac:dyDescent="0.2">
      <c r="A6234" s="70" t="s">
        <v>7959</v>
      </c>
      <c r="B6234" s="70" t="s">
        <v>7958</v>
      </c>
      <c r="C6234" s="70" t="s">
        <v>7959</v>
      </c>
      <c r="D6234" s="71">
        <v>1.149</v>
      </c>
      <c r="E6234" s="71">
        <v>40.026954199999999</v>
      </c>
    </row>
    <row r="6235" spans="1:5" x14ac:dyDescent="0.2">
      <c r="A6235" s="70" t="s">
        <v>7959</v>
      </c>
      <c r="B6235" s="70" t="s">
        <v>7958</v>
      </c>
      <c r="C6235" s="70" t="s">
        <v>7959</v>
      </c>
      <c r="D6235" s="71">
        <v>1.149</v>
      </c>
      <c r="E6235" s="71">
        <v>27.314814800000001</v>
      </c>
    </row>
    <row r="6236" spans="1:5" x14ac:dyDescent="0.2">
      <c r="A6236" s="70" t="s">
        <v>7963</v>
      </c>
      <c r="B6236" s="70" t="s">
        <v>7962</v>
      </c>
      <c r="C6236" s="70" t="s">
        <v>7963</v>
      </c>
      <c r="D6236" s="71">
        <v>6.7850000000000001</v>
      </c>
      <c r="E6236" s="71">
        <v>97.169811300000006</v>
      </c>
    </row>
    <row r="6237" spans="1:5" x14ac:dyDescent="0.2">
      <c r="A6237" s="70" t="s">
        <v>7967</v>
      </c>
      <c r="B6237" s="70" t="s">
        <v>7966</v>
      </c>
      <c r="C6237" s="70" t="s">
        <v>7967</v>
      </c>
      <c r="D6237" s="71">
        <v>0.56399999999999995</v>
      </c>
      <c r="E6237" s="71">
        <v>27.112676100000002</v>
      </c>
    </row>
    <row r="6238" spans="1:5" x14ac:dyDescent="0.2">
      <c r="A6238" s="70" t="s">
        <v>7967</v>
      </c>
      <c r="B6238" s="70" t="s">
        <v>7966</v>
      </c>
      <c r="C6238" s="70" t="s">
        <v>7967</v>
      </c>
      <c r="D6238" s="71">
        <v>0.56399999999999995</v>
      </c>
      <c r="E6238" s="71">
        <v>14.150943399999999</v>
      </c>
    </row>
    <row r="6239" spans="1:5" x14ac:dyDescent="0.2">
      <c r="A6239" s="70" t="s">
        <v>7969</v>
      </c>
      <c r="B6239" s="70" t="s">
        <v>7968</v>
      </c>
      <c r="C6239" s="70" t="s">
        <v>7969</v>
      </c>
      <c r="D6239" s="71">
        <v>2.242</v>
      </c>
      <c r="E6239" s="71">
        <v>72.641509400000004</v>
      </c>
    </row>
    <row r="6240" spans="1:5" x14ac:dyDescent="0.2">
      <c r="A6240" s="70" t="s">
        <v>7969</v>
      </c>
      <c r="B6240" s="70" t="s">
        <v>7968</v>
      </c>
      <c r="C6240" s="70" t="s">
        <v>7969</v>
      </c>
      <c r="D6240" s="71">
        <v>2.242</v>
      </c>
      <c r="E6240" s="71">
        <v>41.358024700000001</v>
      </c>
    </row>
    <row r="6241" spans="1:5" x14ac:dyDescent="0.2">
      <c r="A6241" s="70" t="s">
        <v>7969</v>
      </c>
      <c r="B6241" s="70" t="s">
        <v>7968</v>
      </c>
      <c r="C6241" s="70" t="s">
        <v>7969</v>
      </c>
      <c r="D6241" s="71">
        <v>2.242</v>
      </c>
      <c r="E6241" s="71">
        <v>29.4612795</v>
      </c>
    </row>
    <row r="6242" spans="1:5" x14ac:dyDescent="0.2">
      <c r="A6242" s="70" t="s">
        <v>7973</v>
      </c>
      <c r="B6242" s="70" t="s">
        <v>7972</v>
      </c>
      <c r="C6242" s="70" t="s">
        <v>7973</v>
      </c>
      <c r="D6242" s="71">
        <v>2.7010000000000001</v>
      </c>
      <c r="E6242" s="71">
        <v>82.075471699999994</v>
      </c>
    </row>
    <row r="6243" spans="1:5" x14ac:dyDescent="0.2">
      <c r="A6243" s="70" t="s">
        <v>7975</v>
      </c>
      <c r="B6243" s="70" t="s">
        <v>7974</v>
      </c>
      <c r="C6243" s="70" t="s">
        <v>7975</v>
      </c>
      <c r="D6243" s="71">
        <v>1.7330000000000001</v>
      </c>
      <c r="E6243" s="71">
        <v>59.433962299999997</v>
      </c>
    </row>
    <row r="6244" spans="1:5" x14ac:dyDescent="0.2">
      <c r="A6244" s="70" t="s">
        <v>7965</v>
      </c>
      <c r="B6244" s="70" t="s">
        <v>7964</v>
      </c>
      <c r="C6244" s="70" t="s">
        <v>7965</v>
      </c>
      <c r="D6244" s="71">
        <v>2.198</v>
      </c>
      <c r="E6244" s="71">
        <v>68.867924500000001</v>
      </c>
    </row>
    <row r="6245" spans="1:5" x14ac:dyDescent="0.2">
      <c r="A6245" s="70" t="s">
        <v>7965</v>
      </c>
      <c r="B6245" s="70" t="s">
        <v>7964</v>
      </c>
      <c r="C6245" s="70" t="s">
        <v>7965</v>
      </c>
      <c r="D6245" s="71">
        <v>2.198</v>
      </c>
      <c r="E6245" s="71">
        <v>58.3333333</v>
      </c>
    </row>
    <row r="6246" spans="1:5" x14ac:dyDescent="0.2">
      <c r="A6246" s="70" t="s">
        <v>7971</v>
      </c>
      <c r="B6246" s="70" t="s">
        <v>7970</v>
      </c>
      <c r="C6246" s="70" t="s">
        <v>7971</v>
      </c>
      <c r="D6246" s="71">
        <v>2.1469999999999998</v>
      </c>
      <c r="E6246" s="71">
        <v>66.981132099999996</v>
      </c>
    </row>
    <row r="6247" spans="1:5" x14ac:dyDescent="0.2">
      <c r="A6247" s="70" t="s">
        <v>7977</v>
      </c>
      <c r="B6247" s="70" t="s">
        <v>7976</v>
      </c>
      <c r="C6247" s="70" t="s">
        <v>7977</v>
      </c>
      <c r="D6247" s="71">
        <v>1.173</v>
      </c>
      <c r="E6247" s="71">
        <v>34.905660400000002</v>
      </c>
    </row>
    <row r="6248" spans="1:5" x14ac:dyDescent="0.2">
      <c r="A6248" s="70" t="s">
        <v>7961</v>
      </c>
      <c r="B6248" s="70" t="s">
        <v>7960</v>
      </c>
      <c r="C6248" s="70" t="s">
        <v>7961</v>
      </c>
      <c r="D6248" s="71">
        <v>1.0409999999999999</v>
      </c>
      <c r="E6248" s="71">
        <v>33.018867899999996</v>
      </c>
    </row>
    <row r="6249" spans="1:5" x14ac:dyDescent="0.2">
      <c r="A6249" s="70" t="s">
        <v>7979</v>
      </c>
      <c r="B6249" s="70" t="s">
        <v>7978</v>
      </c>
      <c r="C6249" s="70" t="s">
        <v>7979</v>
      </c>
      <c r="D6249" s="71">
        <v>2.5270000000000001</v>
      </c>
      <c r="E6249" s="71">
        <v>43.888888899999998</v>
      </c>
    </row>
    <row r="6250" spans="1:5" x14ac:dyDescent="0.2">
      <c r="A6250" s="70" t="s">
        <v>7979</v>
      </c>
      <c r="B6250" s="70" t="s">
        <v>7978</v>
      </c>
      <c r="C6250" s="70" t="s">
        <v>7979</v>
      </c>
      <c r="D6250" s="71">
        <v>2.5270000000000001</v>
      </c>
      <c r="E6250" s="71">
        <v>38.524590199999999</v>
      </c>
    </row>
    <row r="6251" spans="1:5" x14ac:dyDescent="0.2">
      <c r="A6251" s="70" t="s">
        <v>7981</v>
      </c>
      <c r="B6251" s="70" t="s">
        <v>7980</v>
      </c>
      <c r="C6251" s="70" t="s">
        <v>7981</v>
      </c>
      <c r="D6251" s="71">
        <v>1.2869999999999999</v>
      </c>
      <c r="E6251" s="71">
        <v>78.240740700000003</v>
      </c>
    </row>
    <row r="6252" spans="1:5" x14ac:dyDescent="0.2">
      <c r="A6252" s="70" t="s">
        <v>7981</v>
      </c>
      <c r="B6252" s="70" t="s">
        <v>7980</v>
      </c>
      <c r="C6252" s="70" t="s">
        <v>7981</v>
      </c>
      <c r="D6252" s="71">
        <v>1.2869999999999999</v>
      </c>
      <c r="E6252" s="71">
        <v>57.884615400000001</v>
      </c>
    </row>
    <row r="6253" spans="1:5" x14ac:dyDescent="0.2">
      <c r="A6253" s="70" t="s">
        <v>7985</v>
      </c>
      <c r="B6253" s="70" t="s">
        <v>7984</v>
      </c>
      <c r="C6253" s="70" t="s">
        <v>7985</v>
      </c>
      <c r="D6253" s="71">
        <v>1.5980000000000001</v>
      </c>
      <c r="E6253" s="71">
        <v>45.774647899999998</v>
      </c>
    </row>
    <row r="6254" spans="1:5" x14ac:dyDescent="0.2">
      <c r="A6254" s="70" t="s">
        <v>7985</v>
      </c>
      <c r="B6254" s="70" t="s">
        <v>7984</v>
      </c>
      <c r="C6254" s="70" t="s">
        <v>7985</v>
      </c>
      <c r="D6254" s="71">
        <v>1.5980000000000001</v>
      </c>
      <c r="E6254" s="71">
        <v>34.172661900000001</v>
      </c>
    </row>
    <row r="6255" spans="1:5" x14ac:dyDescent="0.2">
      <c r="A6255" s="70" t="s">
        <v>7987</v>
      </c>
      <c r="B6255" s="70" t="s">
        <v>7986</v>
      </c>
      <c r="C6255" s="70" t="s">
        <v>7987</v>
      </c>
      <c r="D6255" s="71">
        <v>0.22500000000000001</v>
      </c>
      <c r="E6255" s="71">
        <v>3.2374101</v>
      </c>
    </row>
    <row r="6256" spans="1:5" x14ac:dyDescent="0.2">
      <c r="A6256" s="70" t="s">
        <v>7989</v>
      </c>
      <c r="B6256" s="70" t="s">
        <v>7988</v>
      </c>
      <c r="C6256" s="70" t="s">
        <v>7989</v>
      </c>
      <c r="D6256" s="71">
        <v>2.3679999999999999</v>
      </c>
      <c r="E6256" s="71">
        <v>62.048192800000002</v>
      </c>
    </row>
    <row r="6257" spans="1:5" x14ac:dyDescent="0.2">
      <c r="A6257" s="70" t="s">
        <v>7989</v>
      </c>
      <c r="B6257" s="70" t="s">
        <v>7988</v>
      </c>
      <c r="C6257" s="70" t="s">
        <v>7989</v>
      </c>
      <c r="D6257" s="71">
        <v>2.3679999999999999</v>
      </c>
      <c r="E6257" s="71">
        <v>51.0416667</v>
      </c>
    </row>
    <row r="6258" spans="1:5" x14ac:dyDescent="0.2">
      <c r="A6258" s="70" t="s">
        <v>7989</v>
      </c>
      <c r="B6258" s="70" t="s">
        <v>7988</v>
      </c>
      <c r="C6258" s="70" t="s">
        <v>7989</v>
      </c>
      <c r="D6258" s="71">
        <v>2.3679999999999999</v>
      </c>
      <c r="E6258" s="71">
        <v>43</v>
      </c>
    </row>
    <row r="6259" spans="1:5" x14ac:dyDescent="0.2">
      <c r="A6259" s="70" t="s">
        <v>7991</v>
      </c>
      <c r="B6259" s="70" t="s">
        <v>7990</v>
      </c>
      <c r="C6259" s="70" t="s">
        <v>7991</v>
      </c>
      <c r="D6259" s="71">
        <v>1.591</v>
      </c>
      <c r="E6259" s="71">
        <v>51.068376100000002</v>
      </c>
    </row>
    <row r="6260" spans="1:5" x14ac:dyDescent="0.2">
      <c r="A6260" s="70" t="s">
        <v>7991</v>
      </c>
      <c r="B6260" s="70" t="s">
        <v>7990</v>
      </c>
      <c r="C6260" s="70" t="s">
        <v>7991</v>
      </c>
      <c r="D6260" s="71">
        <v>1.591</v>
      </c>
      <c r="E6260" s="71">
        <v>36.607142899999999</v>
      </c>
    </row>
    <row r="6261" spans="1:5" x14ac:dyDescent="0.2">
      <c r="A6261" s="70" t="s">
        <v>7983</v>
      </c>
      <c r="B6261" s="70" t="s">
        <v>7982</v>
      </c>
      <c r="C6261" s="70" t="s">
        <v>7983</v>
      </c>
      <c r="D6261" s="71">
        <v>0.97199999999999998</v>
      </c>
      <c r="E6261" s="71">
        <v>40.099009899999999</v>
      </c>
    </row>
    <row r="6262" spans="1:5" x14ac:dyDescent="0.2">
      <c r="A6262" s="70" t="s">
        <v>7993</v>
      </c>
      <c r="B6262" s="70" t="s">
        <v>7992</v>
      </c>
      <c r="C6262" s="70" t="s">
        <v>7993</v>
      </c>
      <c r="D6262" s="71">
        <v>1.9650000000000001</v>
      </c>
      <c r="E6262" s="71">
        <v>53.90625</v>
      </c>
    </row>
    <row r="6263" spans="1:5" x14ac:dyDescent="0.2">
      <c r="A6263" s="70" t="s">
        <v>7993</v>
      </c>
      <c r="B6263" s="70" t="s">
        <v>7992</v>
      </c>
      <c r="C6263" s="70" t="s">
        <v>7993</v>
      </c>
      <c r="D6263" s="71">
        <v>1.9650000000000001</v>
      </c>
      <c r="E6263" s="71">
        <v>50.384615400000001</v>
      </c>
    </row>
    <row r="6264" spans="1:5" x14ac:dyDescent="0.2">
      <c r="A6264" s="70" t="s">
        <v>7995</v>
      </c>
      <c r="B6264" s="70" t="s">
        <v>7994</v>
      </c>
      <c r="C6264" s="70" t="s">
        <v>7995</v>
      </c>
      <c r="D6264" s="71">
        <v>2.472</v>
      </c>
      <c r="E6264" s="71">
        <v>64.754098400000004</v>
      </c>
    </row>
    <row r="6265" spans="1:5" x14ac:dyDescent="0.2">
      <c r="A6265" s="70" t="s">
        <v>7995</v>
      </c>
      <c r="B6265" s="70" t="s">
        <v>7994</v>
      </c>
      <c r="C6265" s="70" t="s">
        <v>7995</v>
      </c>
      <c r="D6265" s="71">
        <v>2.472</v>
      </c>
      <c r="E6265" s="71">
        <v>63.602941199999997</v>
      </c>
    </row>
    <row r="6266" spans="1:5" x14ac:dyDescent="0.2">
      <c r="A6266" s="70" t="s">
        <v>7997</v>
      </c>
      <c r="B6266" s="70" t="s">
        <v>7996</v>
      </c>
      <c r="C6266" s="70" t="s">
        <v>7997</v>
      </c>
      <c r="D6266" s="71">
        <v>0.98799999999999999</v>
      </c>
      <c r="E6266" s="71">
        <v>25.943396199999999</v>
      </c>
    </row>
    <row r="6267" spans="1:5" x14ac:dyDescent="0.2">
      <c r="A6267" s="70" t="s">
        <v>7997</v>
      </c>
      <c r="B6267" s="70" t="s">
        <v>7996</v>
      </c>
      <c r="C6267" s="70" t="s">
        <v>7997</v>
      </c>
      <c r="D6267" s="71">
        <v>0.98799999999999999</v>
      </c>
      <c r="E6267" s="71">
        <v>15.259740300000001</v>
      </c>
    </row>
    <row r="6268" spans="1:5" x14ac:dyDescent="0.2">
      <c r="A6268" s="70" t="s">
        <v>8001</v>
      </c>
      <c r="B6268" s="70" t="s">
        <v>8000</v>
      </c>
      <c r="C6268" s="70" t="s">
        <v>8001</v>
      </c>
      <c r="D6268" s="71">
        <v>0.61</v>
      </c>
      <c r="E6268" s="71">
        <v>7.3529412000000001</v>
      </c>
    </row>
    <row r="6269" spans="1:5" x14ac:dyDescent="0.2">
      <c r="A6269" s="70" t="s">
        <v>8001</v>
      </c>
      <c r="B6269" s="70" t="s">
        <v>8000</v>
      </c>
      <c r="C6269" s="70" t="s">
        <v>8001</v>
      </c>
      <c r="D6269" s="71">
        <v>0.61</v>
      </c>
      <c r="E6269" s="71">
        <v>6.25</v>
      </c>
    </row>
    <row r="6270" spans="1:5" x14ac:dyDescent="0.2">
      <c r="A6270" s="70" t="s">
        <v>7999</v>
      </c>
      <c r="B6270" s="70" t="s">
        <v>7998</v>
      </c>
      <c r="C6270" s="70" t="s">
        <v>7999</v>
      </c>
      <c r="D6270" s="71">
        <v>0.91800000000000004</v>
      </c>
      <c r="E6270" s="71">
        <v>16.176470599999998</v>
      </c>
    </row>
    <row r="6271" spans="1:5" x14ac:dyDescent="0.2">
      <c r="A6271" s="70" t="s">
        <v>7999</v>
      </c>
      <c r="B6271" s="70" t="s">
        <v>7998</v>
      </c>
      <c r="C6271" s="70" t="s">
        <v>7999</v>
      </c>
      <c r="D6271" s="71">
        <v>0.91800000000000004</v>
      </c>
      <c r="E6271" s="71">
        <v>13.6029412</v>
      </c>
    </row>
    <row r="6272" spans="1:5" x14ac:dyDescent="0.2">
      <c r="A6272" s="70" t="s">
        <v>8003</v>
      </c>
      <c r="B6272" s="70" t="s">
        <v>8002</v>
      </c>
      <c r="C6272" s="70" t="s">
        <v>8003</v>
      </c>
      <c r="D6272" s="71">
        <v>2.8380000000000001</v>
      </c>
      <c r="E6272" s="71">
        <v>74.590163899999993</v>
      </c>
    </row>
    <row r="6273" spans="1:5" x14ac:dyDescent="0.2">
      <c r="A6273" s="70" t="s">
        <v>8003</v>
      </c>
      <c r="B6273" s="70" t="s">
        <v>8002</v>
      </c>
      <c r="C6273" s="70" t="s">
        <v>8003</v>
      </c>
      <c r="D6273" s="71">
        <v>2.8380000000000001</v>
      </c>
      <c r="E6273" s="71">
        <v>61.188811200000004</v>
      </c>
    </row>
    <row r="6274" spans="1:5" x14ac:dyDescent="0.2">
      <c r="A6274" s="70" t="s">
        <v>8003</v>
      </c>
      <c r="B6274" s="70" t="s">
        <v>8002</v>
      </c>
      <c r="C6274" s="70" t="s">
        <v>8003</v>
      </c>
      <c r="D6274" s="71">
        <v>2.8380000000000001</v>
      </c>
      <c r="E6274" s="71">
        <v>49.371069200000001</v>
      </c>
    </row>
    <row r="6275" spans="1:5" x14ac:dyDescent="0.2">
      <c r="A6275" s="70" t="s">
        <v>23967</v>
      </c>
      <c r="B6275" s="70" t="s">
        <v>23968</v>
      </c>
      <c r="C6275" s="70" t="s">
        <v>23967</v>
      </c>
      <c r="D6275" s="71">
        <v>4.47</v>
      </c>
      <c r="E6275" s="71">
        <v>75.461254600000004</v>
      </c>
    </row>
    <row r="6276" spans="1:5" x14ac:dyDescent="0.2">
      <c r="A6276" s="70" t="s">
        <v>8005</v>
      </c>
      <c r="B6276" s="70" t="s">
        <v>8004</v>
      </c>
      <c r="C6276" s="70" t="s">
        <v>8005</v>
      </c>
      <c r="D6276" s="71">
        <v>1</v>
      </c>
      <c r="E6276" s="71">
        <v>13.2124352</v>
      </c>
    </row>
    <row r="6277" spans="1:5" x14ac:dyDescent="0.2">
      <c r="A6277" s="70" t="s">
        <v>8005</v>
      </c>
      <c r="B6277" s="70" t="s">
        <v>8004</v>
      </c>
      <c r="C6277" s="70" t="s">
        <v>8005</v>
      </c>
      <c r="D6277" s="71">
        <v>1</v>
      </c>
      <c r="E6277" s="71">
        <v>2.7173913000000001</v>
      </c>
    </row>
    <row r="6278" spans="1:5" x14ac:dyDescent="0.2">
      <c r="A6278" s="70" t="s">
        <v>8007</v>
      </c>
      <c r="B6278" s="70" t="s">
        <v>8006</v>
      </c>
      <c r="C6278" s="70" t="s">
        <v>8007</v>
      </c>
      <c r="D6278" s="71">
        <v>1.204</v>
      </c>
      <c r="E6278" s="71">
        <v>8.9225589000000003</v>
      </c>
    </row>
    <row r="6279" spans="1:5" x14ac:dyDescent="0.2">
      <c r="A6279" s="70" t="s">
        <v>8009</v>
      </c>
      <c r="B6279" s="70" t="s">
        <v>8008</v>
      </c>
      <c r="C6279" s="70" t="s">
        <v>8009</v>
      </c>
      <c r="D6279" s="71">
        <v>1.667</v>
      </c>
      <c r="E6279" s="71">
        <v>70.238095200000004</v>
      </c>
    </row>
    <row r="6280" spans="1:5" x14ac:dyDescent="0.2">
      <c r="A6280" s="70" t="s">
        <v>8009</v>
      </c>
      <c r="B6280" s="70" t="s">
        <v>8008</v>
      </c>
      <c r="C6280" s="70" t="s">
        <v>8009</v>
      </c>
      <c r="D6280" s="71">
        <v>1.667</v>
      </c>
      <c r="E6280" s="71">
        <v>65.492957700000005</v>
      </c>
    </row>
    <row r="6281" spans="1:5" x14ac:dyDescent="0.2">
      <c r="A6281" s="70" t="s">
        <v>8009</v>
      </c>
      <c r="B6281" s="70" t="s">
        <v>8008</v>
      </c>
      <c r="C6281" s="70" t="s">
        <v>8009</v>
      </c>
      <c r="D6281" s="71">
        <v>1.667</v>
      </c>
      <c r="E6281" s="71">
        <v>43.506493499999998</v>
      </c>
    </row>
    <row r="6282" spans="1:5" x14ac:dyDescent="0.2">
      <c r="A6282" s="70" t="s">
        <v>8013</v>
      </c>
      <c r="B6282" s="70" t="s">
        <v>8012</v>
      </c>
      <c r="C6282" s="70" t="s">
        <v>8013</v>
      </c>
      <c r="D6282" s="71">
        <v>0.69099999999999995</v>
      </c>
      <c r="E6282" s="71">
        <v>14.516128999999999</v>
      </c>
    </row>
    <row r="6283" spans="1:5" x14ac:dyDescent="0.2">
      <c r="A6283" s="70" t="s">
        <v>8013</v>
      </c>
      <c r="B6283" s="70" t="s">
        <v>8012</v>
      </c>
      <c r="C6283" s="70" t="s">
        <v>8013</v>
      </c>
      <c r="D6283" s="71">
        <v>0.69099999999999995</v>
      </c>
      <c r="E6283" s="71">
        <v>2.6639344</v>
      </c>
    </row>
    <row r="6284" spans="1:5" x14ac:dyDescent="0.2">
      <c r="A6284" s="70" t="s">
        <v>8011</v>
      </c>
      <c r="B6284" s="70" t="s">
        <v>8010</v>
      </c>
      <c r="C6284" s="70" t="s">
        <v>8011</v>
      </c>
      <c r="D6284" s="71">
        <v>0.53300000000000003</v>
      </c>
      <c r="E6284" s="71">
        <v>8.0645161000000005</v>
      </c>
    </row>
    <row r="6285" spans="1:5" x14ac:dyDescent="0.2">
      <c r="A6285" s="70" t="s">
        <v>8015</v>
      </c>
      <c r="B6285" s="70" t="s">
        <v>8014</v>
      </c>
      <c r="C6285" s="70" t="s">
        <v>8015</v>
      </c>
      <c r="D6285" s="71">
        <v>1.242</v>
      </c>
      <c r="E6285" s="71">
        <v>39.529914499999997</v>
      </c>
    </row>
    <row r="6286" spans="1:5" x14ac:dyDescent="0.2">
      <c r="A6286" s="70" t="s">
        <v>8017</v>
      </c>
      <c r="B6286" s="70" t="s">
        <v>8016</v>
      </c>
      <c r="C6286" s="70" t="s">
        <v>8017</v>
      </c>
      <c r="D6286" s="71">
        <v>0.85399999999999998</v>
      </c>
      <c r="E6286" s="71">
        <v>4.8821548999999997</v>
      </c>
    </row>
    <row r="6287" spans="1:5" x14ac:dyDescent="0.2">
      <c r="A6287" s="70" t="s">
        <v>8017</v>
      </c>
      <c r="B6287" s="70" t="s">
        <v>8016</v>
      </c>
      <c r="C6287" s="70" t="s">
        <v>8017</v>
      </c>
      <c r="D6287" s="71">
        <v>0.85399999999999998</v>
      </c>
      <c r="E6287" s="71">
        <v>3.3333333000000001</v>
      </c>
    </row>
    <row r="6288" spans="1:5" x14ac:dyDescent="0.2">
      <c r="A6288" s="70" t="s">
        <v>8019</v>
      </c>
      <c r="B6288" s="70" t="s">
        <v>8018</v>
      </c>
      <c r="C6288" s="70" t="s">
        <v>8019</v>
      </c>
      <c r="D6288" s="71">
        <v>1.8360000000000001</v>
      </c>
      <c r="E6288" s="71">
        <v>76.388888899999998</v>
      </c>
    </row>
    <row r="6289" spans="1:5" x14ac:dyDescent="0.2">
      <c r="A6289" s="70" t="s">
        <v>8021</v>
      </c>
      <c r="B6289" s="70" t="s">
        <v>8020</v>
      </c>
      <c r="C6289" s="70" t="s">
        <v>8021</v>
      </c>
      <c r="D6289" s="71">
        <v>0.60299999999999998</v>
      </c>
      <c r="E6289" s="71">
        <v>33.4224599</v>
      </c>
    </row>
    <row r="6290" spans="1:5" x14ac:dyDescent="0.2">
      <c r="A6290" s="70" t="s">
        <v>8023</v>
      </c>
      <c r="B6290" s="70" t="s">
        <v>8022</v>
      </c>
      <c r="C6290" s="70" t="s">
        <v>8023</v>
      </c>
      <c r="D6290" s="71">
        <v>1.73</v>
      </c>
      <c r="E6290" s="71">
        <v>22.115384599999999</v>
      </c>
    </row>
    <row r="6291" spans="1:5" x14ac:dyDescent="0.2">
      <c r="A6291" s="70" t="s">
        <v>8023</v>
      </c>
      <c r="B6291" s="70" t="s">
        <v>8022</v>
      </c>
      <c r="C6291" s="70" t="s">
        <v>8023</v>
      </c>
      <c r="D6291" s="71">
        <v>1.73</v>
      </c>
      <c r="E6291" s="71">
        <v>18.888888900000001</v>
      </c>
    </row>
    <row r="6292" spans="1:5" x14ac:dyDescent="0.2">
      <c r="A6292" s="70" t="s">
        <v>8025</v>
      </c>
      <c r="B6292" s="70" t="s">
        <v>8024</v>
      </c>
      <c r="C6292" s="70" t="s">
        <v>8025</v>
      </c>
      <c r="D6292" s="71">
        <v>0.94099999999999995</v>
      </c>
      <c r="E6292" s="71">
        <v>16.6666667</v>
      </c>
    </row>
    <row r="6293" spans="1:5" x14ac:dyDescent="0.2">
      <c r="A6293" s="70" t="s">
        <v>8027</v>
      </c>
      <c r="B6293" s="70" t="s">
        <v>8026</v>
      </c>
      <c r="C6293" s="70" t="s">
        <v>8027</v>
      </c>
      <c r="D6293" s="71">
        <v>1.278</v>
      </c>
      <c r="E6293" s="71">
        <v>25</v>
      </c>
    </row>
    <row r="6294" spans="1:5" x14ac:dyDescent="0.2">
      <c r="A6294" s="70" t="s">
        <v>8027</v>
      </c>
      <c r="B6294" s="70" t="s">
        <v>8026</v>
      </c>
      <c r="C6294" s="70" t="s">
        <v>8027</v>
      </c>
      <c r="D6294" s="71">
        <v>1.278</v>
      </c>
      <c r="E6294" s="71">
        <v>9.4095940999999996</v>
      </c>
    </row>
    <row r="6295" spans="1:5" x14ac:dyDescent="0.2">
      <c r="A6295" s="70" t="s">
        <v>8029</v>
      </c>
      <c r="B6295" s="70" t="s">
        <v>8028</v>
      </c>
      <c r="C6295" s="70" t="s">
        <v>8029</v>
      </c>
      <c r="D6295" s="71">
        <v>1.6479999999999999</v>
      </c>
      <c r="E6295" s="71">
        <v>44.871794899999998</v>
      </c>
    </row>
    <row r="6296" spans="1:5" x14ac:dyDescent="0.2">
      <c r="A6296" s="70" t="s">
        <v>8031</v>
      </c>
      <c r="B6296" s="70" t="s">
        <v>8030</v>
      </c>
      <c r="C6296" s="70" t="s">
        <v>8031</v>
      </c>
      <c r="D6296" s="71">
        <v>0.51</v>
      </c>
      <c r="E6296" s="71">
        <v>5.1470587999999999</v>
      </c>
    </row>
    <row r="6297" spans="1:5" x14ac:dyDescent="0.2">
      <c r="A6297" s="70" t="s">
        <v>8031</v>
      </c>
      <c r="B6297" s="70" t="s">
        <v>8030</v>
      </c>
      <c r="C6297" s="70" t="s">
        <v>8031</v>
      </c>
      <c r="D6297" s="71">
        <v>0.51</v>
      </c>
      <c r="E6297" s="71">
        <v>3.5714286</v>
      </c>
    </row>
    <row r="6298" spans="1:5" x14ac:dyDescent="0.2">
      <c r="A6298" s="70" t="s">
        <v>8031</v>
      </c>
      <c r="B6298" s="70" t="s">
        <v>8030</v>
      </c>
      <c r="C6298" s="70" t="s">
        <v>8031</v>
      </c>
      <c r="D6298" s="71">
        <v>0.51</v>
      </c>
      <c r="E6298" s="71">
        <v>1.8518519</v>
      </c>
    </row>
    <row r="6299" spans="1:5" x14ac:dyDescent="0.2">
      <c r="A6299" s="70" t="s">
        <v>8033</v>
      </c>
      <c r="B6299" s="70" t="s">
        <v>8032</v>
      </c>
      <c r="C6299" s="70" t="s">
        <v>8033</v>
      </c>
      <c r="D6299" s="71">
        <v>1.1479999999999999</v>
      </c>
      <c r="E6299" s="71">
        <v>47.9166667</v>
      </c>
    </row>
    <row r="6300" spans="1:5" x14ac:dyDescent="0.2">
      <c r="A6300" s="70" t="s">
        <v>8035</v>
      </c>
      <c r="B6300" s="70" t="s">
        <v>8034</v>
      </c>
      <c r="C6300" s="70" t="s">
        <v>8035</v>
      </c>
      <c r="D6300" s="71">
        <v>0.54200000000000004</v>
      </c>
      <c r="E6300" s="71">
        <v>10.4166667</v>
      </c>
    </row>
    <row r="6301" spans="1:5" x14ac:dyDescent="0.2">
      <c r="A6301" s="70" t="s">
        <v>8069</v>
      </c>
      <c r="B6301" s="70" t="s">
        <v>8068</v>
      </c>
      <c r="C6301" s="70" t="s">
        <v>8069</v>
      </c>
      <c r="D6301" s="71">
        <v>4.1710000000000003</v>
      </c>
      <c r="E6301" s="71">
        <v>83.093525200000002</v>
      </c>
    </row>
    <row r="6302" spans="1:5" x14ac:dyDescent="0.2">
      <c r="A6302" s="70" t="s">
        <v>8069</v>
      </c>
      <c r="B6302" s="70" t="s">
        <v>8068</v>
      </c>
      <c r="C6302" s="70" t="s">
        <v>8069</v>
      </c>
      <c r="D6302" s="71">
        <v>4.1710000000000003</v>
      </c>
      <c r="E6302" s="71">
        <v>69.528619500000005</v>
      </c>
    </row>
    <row r="6303" spans="1:5" x14ac:dyDescent="0.2">
      <c r="A6303" s="70" t="s">
        <v>8079</v>
      </c>
      <c r="B6303" s="70" t="s">
        <v>8078</v>
      </c>
      <c r="C6303" s="70" t="s">
        <v>8079</v>
      </c>
      <c r="D6303" s="71">
        <v>3.6469999999999998</v>
      </c>
      <c r="E6303" s="71">
        <v>77.338129499999994</v>
      </c>
    </row>
    <row r="6304" spans="1:5" x14ac:dyDescent="0.2">
      <c r="A6304" s="70" t="s">
        <v>8079</v>
      </c>
      <c r="B6304" s="70" t="s">
        <v>8078</v>
      </c>
      <c r="C6304" s="70" t="s">
        <v>8079</v>
      </c>
      <c r="D6304" s="71">
        <v>3.6469999999999998</v>
      </c>
      <c r="E6304" s="71">
        <v>64.606741600000007</v>
      </c>
    </row>
    <row r="6305" spans="1:5" x14ac:dyDescent="0.2">
      <c r="A6305" s="70" t="s">
        <v>8039</v>
      </c>
      <c r="B6305" s="70" t="s">
        <v>8038</v>
      </c>
      <c r="C6305" s="70" t="s">
        <v>8039</v>
      </c>
      <c r="D6305" s="71">
        <v>2.6019999999999999</v>
      </c>
      <c r="E6305" s="71">
        <v>66.901408500000002</v>
      </c>
    </row>
    <row r="6306" spans="1:5" x14ac:dyDescent="0.2">
      <c r="A6306" s="70" t="s">
        <v>8039</v>
      </c>
      <c r="B6306" s="70" t="s">
        <v>8038</v>
      </c>
      <c r="C6306" s="70" t="s">
        <v>8039</v>
      </c>
      <c r="D6306" s="71">
        <v>2.6019999999999999</v>
      </c>
      <c r="E6306" s="71">
        <v>63.6690647</v>
      </c>
    </row>
    <row r="6307" spans="1:5" x14ac:dyDescent="0.2">
      <c r="A6307" s="70" t="s">
        <v>8039</v>
      </c>
      <c r="B6307" s="70" t="s">
        <v>8038</v>
      </c>
      <c r="C6307" s="70" t="s">
        <v>8039</v>
      </c>
      <c r="D6307" s="71">
        <v>2.6019999999999999</v>
      </c>
      <c r="E6307" s="71">
        <v>45.108695699999998</v>
      </c>
    </row>
    <row r="6308" spans="1:5" ht="32" x14ac:dyDescent="0.2">
      <c r="A6308" s="70" t="s">
        <v>8037</v>
      </c>
      <c r="B6308" s="70" t="s">
        <v>8036</v>
      </c>
      <c r="C6308" s="70" t="s">
        <v>8037</v>
      </c>
      <c r="D6308" s="71">
        <v>2.34</v>
      </c>
      <c r="E6308" s="71">
        <v>62.676056299999999</v>
      </c>
    </row>
    <row r="6309" spans="1:5" ht="32" x14ac:dyDescent="0.2">
      <c r="A6309" s="70" t="s">
        <v>8037</v>
      </c>
      <c r="B6309" s="70" t="s">
        <v>8036</v>
      </c>
      <c r="C6309" s="70" t="s">
        <v>8037</v>
      </c>
      <c r="D6309" s="71">
        <v>2.34</v>
      </c>
      <c r="E6309" s="71">
        <v>57.194244599999998</v>
      </c>
    </row>
    <row r="6310" spans="1:5" ht="32" x14ac:dyDescent="0.2">
      <c r="A6310" s="70" t="s">
        <v>8037</v>
      </c>
      <c r="B6310" s="70" t="s">
        <v>8036</v>
      </c>
      <c r="C6310" s="70" t="s">
        <v>8037</v>
      </c>
      <c r="D6310" s="71">
        <v>2.34</v>
      </c>
      <c r="E6310" s="71">
        <v>35.326087000000001</v>
      </c>
    </row>
    <row r="6311" spans="1:5" x14ac:dyDescent="0.2">
      <c r="A6311" s="70" t="s">
        <v>8041</v>
      </c>
      <c r="B6311" s="70" t="s">
        <v>8040</v>
      </c>
      <c r="C6311" s="70" t="s">
        <v>8041</v>
      </c>
      <c r="D6311" s="71">
        <v>2.6669999999999998</v>
      </c>
      <c r="E6311" s="71">
        <v>65.107913699999997</v>
      </c>
    </row>
    <row r="6312" spans="1:5" x14ac:dyDescent="0.2">
      <c r="A6312" s="70" t="s">
        <v>8045</v>
      </c>
      <c r="B6312" s="70" t="s">
        <v>8044</v>
      </c>
      <c r="C6312" s="70" t="s">
        <v>8045</v>
      </c>
      <c r="D6312" s="71">
        <v>3.3559999999999999</v>
      </c>
      <c r="E6312" s="71">
        <v>74.460431700000001</v>
      </c>
    </row>
    <row r="6313" spans="1:5" x14ac:dyDescent="0.2">
      <c r="A6313" s="70" t="s">
        <v>8047</v>
      </c>
      <c r="B6313" s="70" t="s">
        <v>8046</v>
      </c>
      <c r="C6313" s="70" t="s">
        <v>8047</v>
      </c>
      <c r="D6313" s="71">
        <v>3.726</v>
      </c>
      <c r="E6313" s="71">
        <v>79.496402900000007</v>
      </c>
    </row>
    <row r="6314" spans="1:5" x14ac:dyDescent="0.2">
      <c r="A6314" s="70" t="s">
        <v>8047</v>
      </c>
      <c r="B6314" s="70" t="s">
        <v>8046</v>
      </c>
      <c r="C6314" s="70" t="s">
        <v>8047</v>
      </c>
      <c r="D6314" s="71">
        <v>3.726</v>
      </c>
      <c r="E6314" s="71">
        <v>74.038461499999997</v>
      </c>
    </row>
    <row r="6315" spans="1:5" x14ac:dyDescent="0.2">
      <c r="A6315" s="70" t="s">
        <v>8047</v>
      </c>
      <c r="B6315" s="70" t="s">
        <v>8046</v>
      </c>
      <c r="C6315" s="70" t="s">
        <v>8047</v>
      </c>
      <c r="D6315" s="71">
        <v>3.726</v>
      </c>
      <c r="E6315" s="71">
        <v>70.979021000000003</v>
      </c>
    </row>
    <row r="6316" spans="1:5" x14ac:dyDescent="0.2">
      <c r="A6316" s="70" t="s">
        <v>8055</v>
      </c>
      <c r="B6316" s="70" t="s">
        <v>8054</v>
      </c>
      <c r="C6316" s="70" t="s">
        <v>8055</v>
      </c>
      <c r="D6316" s="71">
        <v>4.6790000000000003</v>
      </c>
      <c r="E6316" s="71">
        <v>90.287769800000007</v>
      </c>
    </row>
    <row r="6317" spans="1:5" x14ac:dyDescent="0.2">
      <c r="A6317" s="70" t="s">
        <v>8055</v>
      </c>
      <c r="B6317" s="70" t="s">
        <v>8054</v>
      </c>
      <c r="C6317" s="70" t="s">
        <v>8055</v>
      </c>
      <c r="D6317" s="71">
        <v>4.6790000000000003</v>
      </c>
      <c r="E6317" s="71">
        <v>87.5</v>
      </c>
    </row>
    <row r="6318" spans="1:5" x14ac:dyDescent="0.2">
      <c r="A6318" s="70" t="s">
        <v>8061</v>
      </c>
      <c r="B6318" s="70" t="s">
        <v>8060</v>
      </c>
      <c r="C6318" s="70" t="s">
        <v>8061</v>
      </c>
      <c r="D6318" s="71">
        <v>0.90500000000000003</v>
      </c>
      <c r="E6318" s="71">
        <v>41.233766199999998</v>
      </c>
    </row>
    <row r="6319" spans="1:5" x14ac:dyDescent="0.2">
      <c r="A6319" s="70" t="s">
        <v>8061</v>
      </c>
      <c r="B6319" s="70" t="s">
        <v>8060</v>
      </c>
      <c r="C6319" s="70" t="s">
        <v>8061</v>
      </c>
      <c r="D6319" s="71">
        <v>0.90500000000000003</v>
      </c>
      <c r="E6319" s="71">
        <v>16.1870504</v>
      </c>
    </row>
    <row r="6320" spans="1:5" x14ac:dyDescent="0.2">
      <c r="A6320" s="70" t="s">
        <v>8061</v>
      </c>
      <c r="B6320" s="70" t="s">
        <v>8060</v>
      </c>
      <c r="C6320" s="70" t="s">
        <v>8061</v>
      </c>
      <c r="D6320" s="71">
        <v>0.90500000000000003</v>
      </c>
      <c r="E6320" s="71">
        <v>15.168539300000001</v>
      </c>
    </row>
    <row r="6321" spans="1:5" x14ac:dyDescent="0.2">
      <c r="A6321" s="70" t="s">
        <v>8061</v>
      </c>
      <c r="B6321" s="70" t="s">
        <v>8060</v>
      </c>
      <c r="C6321" s="70" t="s">
        <v>8061</v>
      </c>
      <c r="D6321" s="71">
        <v>0.90500000000000003</v>
      </c>
      <c r="E6321" s="71">
        <v>7.2222222</v>
      </c>
    </row>
    <row r="6322" spans="1:5" x14ac:dyDescent="0.2">
      <c r="A6322" s="70" t="s">
        <v>8063</v>
      </c>
      <c r="B6322" s="70" t="s">
        <v>8062</v>
      </c>
      <c r="C6322" s="70" t="s">
        <v>8063</v>
      </c>
      <c r="D6322" s="71">
        <v>5.2119999999999997</v>
      </c>
      <c r="E6322" s="71">
        <v>93.884892100000002</v>
      </c>
    </row>
    <row r="6323" spans="1:5" x14ac:dyDescent="0.2">
      <c r="A6323" s="70" t="s">
        <v>8067</v>
      </c>
      <c r="B6323" s="70" t="s">
        <v>8066</v>
      </c>
      <c r="C6323" s="70" t="s">
        <v>8067</v>
      </c>
      <c r="D6323" s="71">
        <v>2.819</v>
      </c>
      <c r="E6323" s="71">
        <v>60.188679200000003</v>
      </c>
    </row>
    <row r="6324" spans="1:5" x14ac:dyDescent="0.2">
      <c r="A6324" s="70" t="s">
        <v>8067</v>
      </c>
      <c r="B6324" s="70" t="s">
        <v>8066</v>
      </c>
      <c r="C6324" s="70" t="s">
        <v>8067</v>
      </c>
      <c r="D6324" s="71">
        <v>2.819</v>
      </c>
      <c r="E6324" s="71">
        <v>47.297297299999997</v>
      </c>
    </row>
    <row r="6325" spans="1:5" x14ac:dyDescent="0.2">
      <c r="A6325" s="70" t="s">
        <v>8067</v>
      </c>
      <c r="B6325" s="70" t="s">
        <v>8066</v>
      </c>
      <c r="C6325" s="70" t="s">
        <v>8067</v>
      </c>
      <c r="D6325" s="71">
        <v>2.819</v>
      </c>
      <c r="E6325" s="71">
        <v>45.555555599999998</v>
      </c>
    </row>
    <row r="6326" spans="1:5" x14ac:dyDescent="0.2">
      <c r="A6326" s="70" t="s">
        <v>8077</v>
      </c>
      <c r="B6326" s="70" t="s">
        <v>8076</v>
      </c>
      <c r="C6326" s="70" t="s">
        <v>8077</v>
      </c>
      <c r="D6326" s="71">
        <v>1.4850000000000001</v>
      </c>
      <c r="E6326" s="71">
        <v>29.136690600000001</v>
      </c>
    </row>
    <row r="6327" spans="1:5" x14ac:dyDescent="0.2">
      <c r="A6327" s="70" t="s">
        <v>8077</v>
      </c>
      <c r="B6327" s="70" t="s">
        <v>8076</v>
      </c>
      <c r="C6327" s="70" t="s">
        <v>8077</v>
      </c>
      <c r="D6327" s="71">
        <v>1.4850000000000001</v>
      </c>
      <c r="E6327" s="71">
        <v>20.786516899999999</v>
      </c>
    </row>
    <row r="6328" spans="1:5" x14ac:dyDescent="0.2">
      <c r="A6328" s="70" t="s">
        <v>8043</v>
      </c>
      <c r="B6328" s="70" t="s">
        <v>8042</v>
      </c>
      <c r="C6328" s="70" t="s">
        <v>8043</v>
      </c>
      <c r="D6328" s="71">
        <v>2.387</v>
      </c>
      <c r="E6328" s="71">
        <v>59.352518000000003</v>
      </c>
    </row>
    <row r="6329" spans="1:5" x14ac:dyDescent="0.2">
      <c r="A6329" s="70" t="s">
        <v>8049</v>
      </c>
      <c r="B6329" s="70" t="s">
        <v>8048</v>
      </c>
      <c r="C6329" s="70" t="s">
        <v>8049</v>
      </c>
      <c r="D6329" s="71">
        <v>3.0670000000000002</v>
      </c>
      <c r="E6329" s="71">
        <v>70.863309400000006</v>
      </c>
    </row>
    <row r="6330" spans="1:5" x14ac:dyDescent="0.2">
      <c r="A6330" s="70" t="s">
        <v>8051</v>
      </c>
      <c r="B6330" s="70" t="s">
        <v>8050</v>
      </c>
      <c r="C6330" s="70" t="s">
        <v>8051</v>
      </c>
      <c r="D6330" s="71">
        <v>0.92100000000000004</v>
      </c>
      <c r="E6330" s="71">
        <v>16.906474800000002</v>
      </c>
    </row>
    <row r="6331" spans="1:5" x14ac:dyDescent="0.2">
      <c r="A6331" s="70" t="s">
        <v>8051</v>
      </c>
      <c r="B6331" s="70" t="s">
        <v>8050</v>
      </c>
      <c r="C6331" s="70" t="s">
        <v>8051</v>
      </c>
      <c r="D6331" s="71">
        <v>0.92100000000000004</v>
      </c>
      <c r="E6331" s="71">
        <v>4.8076923000000003</v>
      </c>
    </row>
    <row r="6332" spans="1:5" x14ac:dyDescent="0.2">
      <c r="A6332" s="70" t="s">
        <v>8053</v>
      </c>
      <c r="B6332" s="70" t="s">
        <v>8052</v>
      </c>
      <c r="C6332" s="70" t="s">
        <v>8053</v>
      </c>
      <c r="D6332" s="71">
        <v>6.306</v>
      </c>
      <c r="E6332" s="71">
        <v>96.043165500000001</v>
      </c>
    </row>
    <row r="6333" spans="1:5" x14ac:dyDescent="0.2">
      <c r="A6333" s="70" t="s">
        <v>8053</v>
      </c>
      <c r="B6333" s="70" t="s">
        <v>8052</v>
      </c>
      <c r="C6333" s="70" t="s">
        <v>8053</v>
      </c>
      <c r="D6333" s="71">
        <v>6.306</v>
      </c>
      <c r="E6333" s="71">
        <v>93.661971800000003</v>
      </c>
    </row>
    <row r="6334" spans="1:5" x14ac:dyDescent="0.2">
      <c r="A6334" s="70" t="s">
        <v>8053</v>
      </c>
      <c r="B6334" s="70" t="s">
        <v>8052</v>
      </c>
      <c r="C6334" s="70" t="s">
        <v>8053</v>
      </c>
      <c r="D6334" s="71">
        <v>6.306</v>
      </c>
      <c r="E6334" s="71">
        <v>89.325842699999995</v>
      </c>
    </row>
    <row r="6335" spans="1:5" x14ac:dyDescent="0.2">
      <c r="A6335" s="70" t="s">
        <v>8057</v>
      </c>
      <c r="B6335" s="70" t="s">
        <v>8056</v>
      </c>
      <c r="C6335" s="70" t="s">
        <v>8057</v>
      </c>
      <c r="D6335" s="71">
        <v>4.258</v>
      </c>
      <c r="E6335" s="71">
        <v>86.690647499999997</v>
      </c>
    </row>
    <row r="6336" spans="1:5" x14ac:dyDescent="0.2">
      <c r="A6336" s="70" t="s">
        <v>8059</v>
      </c>
      <c r="B6336" s="70" t="s">
        <v>8058</v>
      </c>
      <c r="C6336" s="70" t="s">
        <v>8059</v>
      </c>
      <c r="D6336" s="71">
        <v>0.80800000000000005</v>
      </c>
      <c r="E6336" s="71">
        <v>25.6666667</v>
      </c>
    </row>
    <row r="6337" spans="1:5" x14ac:dyDescent="0.2">
      <c r="A6337" s="70" t="s">
        <v>8065</v>
      </c>
      <c r="B6337" s="70" t="s">
        <v>8064</v>
      </c>
      <c r="C6337" s="70" t="s">
        <v>8065</v>
      </c>
      <c r="D6337" s="71">
        <v>3.294</v>
      </c>
      <c r="E6337" s="71">
        <v>73.021582699999996</v>
      </c>
    </row>
    <row r="6338" spans="1:5" x14ac:dyDescent="0.2">
      <c r="A6338" s="70" t="s">
        <v>8071</v>
      </c>
      <c r="B6338" s="70" t="s">
        <v>8070</v>
      </c>
      <c r="C6338" s="70" t="s">
        <v>8071</v>
      </c>
      <c r="D6338" s="71">
        <v>7.0529999999999999</v>
      </c>
      <c r="E6338" s="71">
        <v>96.762589899999995</v>
      </c>
    </row>
    <row r="6339" spans="1:5" x14ac:dyDescent="0.2">
      <c r="A6339" s="70" t="s">
        <v>8071</v>
      </c>
      <c r="B6339" s="70" t="s">
        <v>8070</v>
      </c>
      <c r="C6339" s="70" t="s">
        <v>8071</v>
      </c>
      <c r="D6339" s="71">
        <v>7.0529999999999999</v>
      </c>
      <c r="E6339" s="71">
        <v>95.070422500000006</v>
      </c>
    </row>
    <row r="6340" spans="1:5" x14ac:dyDescent="0.2">
      <c r="A6340" s="70" t="s">
        <v>8073</v>
      </c>
      <c r="B6340" s="70" t="s">
        <v>8072</v>
      </c>
      <c r="C6340" s="70" t="s">
        <v>8073</v>
      </c>
      <c r="D6340" s="71">
        <v>0.50600000000000001</v>
      </c>
      <c r="E6340" s="71">
        <v>8.9928057999999993</v>
      </c>
    </row>
    <row r="6341" spans="1:5" x14ac:dyDescent="0.2">
      <c r="A6341" s="70" t="s">
        <v>8075</v>
      </c>
      <c r="B6341" s="70" t="s">
        <v>8074</v>
      </c>
      <c r="C6341" s="70" t="s">
        <v>8075</v>
      </c>
      <c r="D6341" s="71">
        <v>4.1550000000000002</v>
      </c>
      <c r="E6341" s="71">
        <v>82.3741007</v>
      </c>
    </row>
    <row r="6342" spans="1:5" x14ac:dyDescent="0.2">
      <c r="A6342" s="70" t="s">
        <v>8075</v>
      </c>
      <c r="B6342" s="70" t="s">
        <v>8074</v>
      </c>
      <c r="C6342" s="70" t="s">
        <v>8075</v>
      </c>
      <c r="D6342" s="71">
        <v>4.1550000000000002</v>
      </c>
      <c r="E6342" s="71">
        <v>79.166666699999993</v>
      </c>
    </row>
    <row r="6343" spans="1:5" x14ac:dyDescent="0.2">
      <c r="A6343" s="70" t="s">
        <v>8075</v>
      </c>
      <c r="B6343" s="70" t="s">
        <v>8074</v>
      </c>
      <c r="C6343" s="70" t="s">
        <v>8075</v>
      </c>
      <c r="D6343" s="71">
        <v>4.1550000000000002</v>
      </c>
      <c r="E6343" s="71">
        <v>73.703703700000005</v>
      </c>
    </row>
    <row r="6344" spans="1:5" x14ac:dyDescent="0.2">
      <c r="A6344" s="70" t="s">
        <v>8081</v>
      </c>
      <c r="B6344" s="70" t="s">
        <v>8080</v>
      </c>
      <c r="C6344" s="70" t="s">
        <v>8081</v>
      </c>
      <c r="D6344" s="71">
        <v>4.2439999999999998</v>
      </c>
      <c r="E6344" s="71">
        <v>85.971222999999995</v>
      </c>
    </row>
    <row r="6345" spans="1:5" x14ac:dyDescent="0.2">
      <c r="A6345" s="70" t="s">
        <v>8083</v>
      </c>
      <c r="B6345" s="70" t="s">
        <v>8082</v>
      </c>
      <c r="C6345" s="70" t="s">
        <v>8083</v>
      </c>
      <c r="D6345" s="71">
        <v>4.1890000000000001</v>
      </c>
      <c r="E6345" s="71">
        <v>97.619047600000002</v>
      </c>
    </row>
    <row r="6346" spans="1:5" x14ac:dyDescent="0.2">
      <c r="A6346" s="70" t="s">
        <v>8083</v>
      </c>
      <c r="B6346" s="70" t="s">
        <v>8082</v>
      </c>
      <c r="C6346" s="70" t="s">
        <v>8083</v>
      </c>
      <c r="D6346" s="71">
        <v>4.1890000000000001</v>
      </c>
      <c r="E6346" s="71">
        <v>92.587601100000001</v>
      </c>
    </row>
    <row r="6347" spans="1:5" x14ac:dyDescent="0.2">
      <c r="A6347" s="70" t="s">
        <v>8083</v>
      </c>
      <c r="B6347" s="70" t="s">
        <v>8082</v>
      </c>
      <c r="C6347" s="70" t="s">
        <v>8083</v>
      </c>
      <c r="D6347" s="71">
        <v>4.1890000000000001</v>
      </c>
      <c r="E6347" s="71">
        <v>84.532374099999998</v>
      </c>
    </row>
    <row r="6348" spans="1:5" x14ac:dyDescent="0.2">
      <c r="A6348" s="70" t="s">
        <v>8083</v>
      </c>
      <c r="B6348" s="70" t="s">
        <v>8082</v>
      </c>
      <c r="C6348" s="70" t="s">
        <v>8083</v>
      </c>
      <c r="D6348" s="71">
        <v>4.1890000000000001</v>
      </c>
      <c r="E6348" s="71">
        <v>75.842696599999996</v>
      </c>
    </row>
    <row r="6349" spans="1:5" x14ac:dyDescent="0.2">
      <c r="A6349" s="70" t="s">
        <v>8085</v>
      </c>
      <c r="B6349" s="70" t="s">
        <v>8084</v>
      </c>
      <c r="C6349" s="70" t="s">
        <v>8085</v>
      </c>
      <c r="D6349" s="71">
        <v>4.8419999999999996</v>
      </c>
      <c r="E6349" s="71">
        <v>91.726618700000003</v>
      </c>
    </row>
    <row r="6350" spans="1:5" x14ac:dyDescent="0.2">
      <c r="A6350" s="70" t="s">
        <v>8087</v>
      </c>
      <c r="B6350" s="70" t="s">
        <v>8086</v>
      </c>
      <c r="C6350" s="70" t="s">
        <v>8087</v>
      </c>
      <c r="D6350" s="71">
        <v>4.9720000000000004</v>
      </c>
      <c r="E6350" s="71">
        <v>92.446043200000005</v>
      </c>
    </row>
    <row r="6351" spans="1:5" x14ac:dyDescent="0.2">
      <c r="A6351" s="70" t="s">
        <v>8089</v>
      </c>
      <c r="B6351" s="70" t="s">
        <v>8088</v>
      </c>
      <c r="C6351" s="70" t="s">
        <v>8089</v>
      </c>
      <c r="D6351" s="71">
        <v>4.1130000000000004</v>
      </c>
      <c r="E6351" s="71">
        <v>81.654676300000006</v>
      </c>
    </row>
    <row r="6352" spans="1:5" x14ac:dyDescent="0.2">
      <c r="A6352" s="70" t="s">
        <v>8089</v>
      </c>
      <c r="B6352" s="70" t="s">
        <v>8088</v>
      </c>
      <c r="C6352" s="70" t="s">
        <v>8089</v>
      </c>
      <c r="D6352" s="71">
        <v>4.1130000000000004</v>
      </c>
      <c r="E6352" s="71">
        <v>73.595505599999996</v>
      </c>
    </row>
    <row r="6353" spans="1:5" x14ac:dyDescent="0.2">
      <c r="A6353" s="70" t="s">
        <v>8093</v>
      </c>
      <c r="B6353" s="70" t="s">
        <v>8092</v>
      </c>
      <c r="C6353" s="70" t="s">
        <v>8093</v>
      </c>
      <c r="D6353" s="71">
        <v>1.7969999999999999</v>
      </c>
      <c r="E6353" s="71">
        <v>42.0863309</v>
      </c>
    </row>
    <row r="6354" spans="1:5" x14ac:dyDescent="0.2">
      <c r="A6354" s="70" t="s">
        <v>8091</v>
      </c>
      <c r="B6354" s="70" t="s">
        <v>8090</v>
      </c>
      <c r="C6354" s="70" t="s">
        <v>8091</v>
      </c>
      <c r="D6354" s="71">
        <v>1.5129999999999999</v>
      </c>
      <c r="E6354" s="71">
        <v>31.294964</v>
      </c>
    </row>
    <row r="6355" spans="1:5" x14ac:dyDescent="0.2">
      <c r="A6355" s="70" t="s">
        <v>24938</v>
      </c>
      <c r="B6355" s="70" t="s">
        <v>23969</v>
      </c>
      <c r="C6355" s="70" t="s">
        <v>13887</v>
      </c>
      <c r="D6355" s="71">
        <v>2.4550000000000001</v>
      </c>
      <c r="E6355" s="71">
        <v>60.7913669</v>
      </c>
    </row>
    <row r="6356" spans="1:5" x14ac:dyDescent="0.2">
      <c r="A6356" s="70" t="s">
        <v>24938</v>
      </c>
      <c r="B6356" s="70" t="s">
        <v>23969</v>
      </c>
      <c r="C6356" s="70" t="s">
        <v>13887</v>
      </c>
      <c r="D6356" s="71">
        <v>2.4550000000000001</v>
      </c>
      <c r="E6356" s="71">
        <v>35.393258400000001</v>
      </c>
    </row>
    <row r="6357" spans="1:5" x14ac:dyDescent="0.2">
      <c r="A6357" s="70" t="s">
        <v>8095</v>
      </c>
      <c r="B6357" s="70" t="s">
        <v>8094</v>
      </c>
      <c r="C6357" s="70" t="s">
        <v>8095</v>
      </c>
      <c r="D6357" s="71">
        <v>1.4430000000000001</v>
      </c>
      <c r="E6357" s="71">
        <v>27.697841700000001</v>
      </c>
    </row>
    <row r="6358" spans="1:5" x14ac:dyDescent="0.2">
      <c r="A6358" s="70" t="s">
        <v>8097</v>
      </c>
      <c r="B6358" s="70" t="s">
        <v>8096</v>
      </c>
      <c r="C6358" s="70" t="s">
        <v>8097</v>
      </c>
      <c r="D6358" s="71">
        <v>1.6539999999999999</v>
      </c>
      <c r="E6358" s="71">
        <v>48.591549299999997</v>
      </c>
    </row>
    <row r="6359" spans="1:5" x14ac:dyDescent="0.2">
      <c r="A6359" s="70" t="s">
        <v>8097</v>
      </c>
      <c r="B6359" s="70" t="s">
        <v>8096</v>
      </c>
      <c r="C6359" s="70" t="s">
        <v>8097</v>
      </c>
      <c r="D6359" s="71">
        <v>1.6539999999999999</v>
      </c>
      <c r="E6359" s="71">
        <v>37.769784199999997</v>
      </c>
    </row>
    <row r="6360" spans="1:5" x14ac:dyDescent="0.2">
      <c r="A6360" s="70" t="s">
        <v>8099</v>
      </c>
      <c r="B6360" s="70" t="s">
        <v>8098</v>
      </c>
      <c r="C6360" s="70" t="s">
        <v>8099</v>
      </c>
      <c r="D6360" s="71">
        <v>0.55300000000000005</v>
      </c>
      <c r="E6360" s="71">
        <v>10.431654699999999</v>
      </c>
    </row>
    <row r="6361" spans="1:5" x14ac:dyDescent="0.2">
      <c r="A6361" s="70" t="s">
        <v>23970</v>
      </c>
      <c r="B6361" s="70" t="s">
        <v>23971</v>
      </c>
      <c r="C6361" s="70" t="s">
        <v>23970</v>
      </c>
      <c r="D6361" s="12"/>
      <c r="E6361" s="12"/>
    </row>
    <row r="6362" spans="1:5" x14ac:dyDescent="0.2">
      <c r="A6362" s="70" t="s">
        <v>8101</v>
      </c>
      <c r="B6362" s="70" t="s">
        <v>8100</v>
      </c>
      <c r="C6362" s="70" t="s">
        <v>8101</v>
      </c>
      <c r="D6362" s="71">
        <v>2.0950000000000002</v>
      </c>
      <c r="E6362" s="71">
        <v>50</v>
      </c>
    </row>
    <row r="6363" spans="1:5" x14ac:dyDescent="0.2">
      <c r="A6363" s="70" t="s">
        <v>23972</v>
      </c>
      <c r="B6363" s="70" t="s">
        <v>23973</v>
      </c>
      <c r="C6363" s="70" t="s">
        <v>23972</v>
      </c>
      <c r="D6363" s="71">
        <v>3.0640000000000001</v>
      </c>
      <c r="E6363" s="71">
        <v>70.143884900000003</v>
      </c>
    </row>
    <row r="6364" spans="1:5" x14ac:dyDescent="0.2">
      <c r="A6364" s="70" t="s">
        <v>8105</v>
      </c>
      <c r="B6364" s="70" t="s">
        <v>8104</v>
      </c>
      <c r="C6364" s="70" t="s">
        <v>8105</v>
      </c>
      <c r="D6364" s="71">
        <v>0.314</v>
      </c>
      <c r="E6364" s="71">
        <v>6.1151078999999999</v>
      </c>
    </row>
    <row r="6365" spans="1:5" x14ac:dyDescent="0.2">
      <c r="A6365" s="70" t="s">
        <v>8103</v>
      </c>
      <c r="B6365" s="70" t="s">
        <v>8102</v>
      </c>
      <c r="C6365" s="70" t="s">
        <v>8103</v>
      </c>
      <c r="D6365" s="71">
        <v>2.1150000000000002</v>
      </c>
      <c r="E6365" s="71">
        <v>52.158273399999999</v>
      </c>
    </row>
    <row r="6366" spans="1:5" x14ac:dyDescent="0.2">
      <c r="A6366" s="70" t="s">
        <v>8103</v>
      </c>
      <c r="B6366" s="70" t="s">
        <v>8102</v>
      </c>
      <c r="C6366" s="70" t="s">
        <v>8103</v>
      </c>
      <c r="D6366" s="71">
        <v>2.1150000000000002</v>
      </c>
      <c r="E6366" s="71">
        <v>36.858974400000001</v>
      </c>
    </row>
    <row r="6367" spans="1:5" x14ac:dyDescent="0.2">
      <c r="A6367" s="70" t="s">
        <v>8107</v>
      </c>
      <c r="B6367" s="70" t="s">
        <v>8106</v>
      </c>
      <c r="C6367" s="70" t="s">
        <v>8107</v>
      </c>
      <c r="D6367" s="71">
        <v>2.4409999999999998</v>
      </c>
      <c r="E6367" s="71">
        <v>60.071942399999998</v>
      </c>
    </row>
    <row r="6368" spans="1:5" x14ac:dyDescent="0.2">
      <c r="A6368" s="70" t="s">
        <v>24939</v>
      </c>
      <c r="B6368" s="70" t="s">
        <v>23974</v>
      </c>
      <c r="C6368" s="70" t="s">
        <v>13887</v>
      </c>
      <c r="D6368" s="71">
        <v>4.0919999999999996</v>
      </c>
      <c r="E6368" s="71">
        <v>80.935251800000003</v>
      </c>
    </row>
    <row r="6369" spans="1:5" x14ac:dyDescent="0.2">
      <c r="A6369" s="70" t="s">
        <v>8111</v>
      </c>
      <c r="B6369" s="70" t="s">
        <v>8110</v>
      </c>
      <c r="C6369" s="70" t="s">
        <v>8111</v>
      </c>
      <c r="D6369" s="71">
        <v>2.2919999999999998</v>
      </c>
      <c r="E6369" s="71">
        <v>62.804878000000002</v>
      </c>
    </row>
    <row r="6370" spans="1:5" x14ac:dyDescent="0.2">
      <c r="A6370" s="70" t="s">
        <v>8109</v>
      </c>
      <c r="B6370" s="70" t="s">
        <v>8108</v>
      </c>
      <c r="C6370" s="70" t="s">
        <v>8109</v>
      </c>
      <c r="D6370" s="71">
        <v>1.18</v>
      </c>
      <c r="E6370" s="71">
        <v>23.7804878</v>
      </c>
    </row>
    <row r="6371" spans="1:5" x14ac:dyDescent="0.2">
      <c r="A6371" s="70" t="s">
        <v>8113</v>
      </c>
      <c r="B6371" s="70" t="s">
        <v>8112</v>
      </c>
      <c r="C6371" s="70" t="s">
        <v>8113</v>
      </c>
      <c r="D6371" s="71">
        <v>1.776</v>
      </c>
      <c r="E6371" s="71">
        <v>43.292682900000003</v>
      </c>
    </row>
    <row r="6372" spans="1:5" x14ac:dyDescent="0.2">
      <c r="A6372" s="70" t="s">
        <v>8117</v>
      </c>
      <c r="B6372" s="70" t="s">
        <v>8116</v>
      </c>
      <c r="C6372" s="70" t="s">
        <v>8117</v>
      </c>
      <c r="D6372" s="71">
        <v>7.2450000000000001</v>
      </c>
      <c r="E6372" s="71">
        <v>99.537036999999998</v>
      </c>
    </row>
    <row r="6373" spans="1:5" x14ac:dyDescent="0.2">
      <c r="A6373" s="70" t="s">
        <v>8119</v>
      </c>
      <c r="B6373" s="70" t="s">
        <v>8118</v>
      </c>
      <c r="C6373" s="70" t="s">
        <v>8119</v>
      </c>
      <c r="D6373" s="71">
        <v>1.022</v>
      </c>
      <c r="E6373" s="71">
        <v>49.675324699999997</v>
      </c>
    </row>
    <row r="6374" spans="1:5" x14ac:dyDescent="0.2">
      <c r="A6374" s="70" t="s">
        <v>8121</v>
      </c>
      <c r="B6374" s="70" t="s">
        <v>8120</v>
      </c>
      <c r="C6374" s="70" t="s">
        <v>8121</v>
      </c>
      <c r="D6374" s="71">
        <v>3.7749999999999999</v>
      </c>
      <c r="E6374" s="71">
        <v>97.368421100000006</v>
      </c>
    </row>
    <row r="6375" spans="1:5" x14ac:dyDescent="0.2">
      <c r="A6375" s="70" t="s">
        <v>8123</v>
      </c>
      <c r="B6375" s="70" t="s">
        <v>8122</v>
      </c>
      <c r="C6375" s="70" t="s">
        <v>8123</v>
      </c>
      <c r="D6375" s="71">
        <v>2.198</v>
      </c>
      <c r="E6375" s="71">
        <v>90.106951899999999</v>
      </c>
    </row>
    <row r="6376" spans="1:5" x14ac:dyDescent="0.2">
      <c r="A6376" s="70" t="s">
        <v>8123</v>
      </c>
      <c r="B6376" s="70" t="s">
        <v>8122</v>
      </c>
      <c r="C6376" s="70" t="s">
        <v>8123</v>
      </c>
      <c r="D6376" s="71">
        <v>2.198</v>
      </c>
      <c r="E6376" s="71">
        <v>73.193916299999998</v>
      </c>
    </row>
    <row r="6377" spans="1:5" x14ac:dyDescent="0.2">
      <c r="A6377" s="70" t="s">
        <v>8125</v>
      </c>
      <c r="B6377" s="70" t="s">
        <v>8124</v>
      </c>
      <c r="C6377" s="70" t="s">
        <v>8125</v>
      </c>
      <c r="D6377" s="71">
        <v>1.329</v>
      </c>
      <c r="E6377" s="71">
        <v>52.105263200000003</v>
      </c>
    </row>
    <row r="6378" spans="1:5" x14ac:dyDescent="0.2">
      <c r="A6378" s="70" t="s">
        <v>8127</v>
      </c>
      <c r="B6378" s="70" t="s">
        <v>8126</v>
      </c>
      <c r="C6378" s="70" t="s">
        <v>8127</v>
      </c>
      <c r="D6378" s="71">
        <v>2.1080000000000001</v>
      </c>
      <c r="E6378" s="71">
        <v>78.125</v>
      </c>
    </row>
    <row r="6379" spans="1:5" x14ac:dyDescent="0.2">
      <c r="A6379" s="70" t="s">
        <v>8129</v>
      </c>
      <c r="B6379" s="70" t="s">
        <v>8128</v>
      </c>
      <c r="C6379" s="70" t="s">
        <v>8129</v>
      </c>
      <c r="D6379" s="71">
        <v>1.611</v>
      </c>
      <c r="E6379" s="71">
        <v>65.625</v>
      </c>
    </row>
    <row r="6380" spans="1:5" x14ac:dyDescent="0.2">
      <c r="A6380" s="70" t="s">
        <v>8129</v>
      </c>
      <c r="B6380" s="70" t="s">
        <v>8128</v>
      </c>
      <c r="C6380" s="70" t="s">
        <v>8129</v>
      </c>
      <c r="D6380" s="71">
        <v>1.611</v>
      </c>
      <c r="E6380" s="71">
        <v>31.410256400000002</v>
      </c>
    </row>
    <row r="6381" spans="1:5" x14ac:dyDescent="0.2">
      <c r="A6381" s="70" t="s">
        <v>8131</v>
      </c>
      <c r="B6381" s="70" t="s">
        <v>8130</v>
      </c>
      <c r="C6381" s="70" t="s">
        <v>8131</v>
      </c>
      <c r="D6381" s="71">
        <v>2.9449999999999998</v>
      </c>
      <c r="E6381" s="71">
        <v>52.717391300000003</v>
      </c>
    </row>
    <row r="6382" spans="1:5" x14ac:dyDescent="0.2">
      <c r="A6382" s="70" t="s">
        <v>8135</v>
      </c>
      <c r="B6382" s="70" t="s">
        <v>8134</v>
      </c>
      <c r="C6382" s="70" t="s">
        <v>8135</v>
      </c>
      <c r="D6382" s="71">
        <v>3.17</v>
      </c>
      <c r="E6382" s="71">
        <v>93.382352900000001</v>
      </c>
    </row>
    <row r="6383" spans="1:5" x14ac:dyDescent="0.2">
      <c r="A6383" s="70" t="s">
        <v>8115</v>
      </c>
      <c r="B6383" s="70" t="s">
        <v>8114</v>
      </c>
      <c r="C6383" s="70" t="s">
        <v>8115</v>
      </c>
      <c r="D6383" s="71">
        <v>2.6960000000000002</v>
      </c>
      <c r="E6383" s="71">
        <v>88.970588199999995</v>
      </c>
    </row>
    <row r="6384" spans="1:5" x14ac:dyDescent="0.2">
      <c r="A6384" s="70" t="s">
        <v>8137</v>
      </c>
      <c r="B6384" s="70" t="s">
        <v>8136</v>
      </c>
      <c r="C6384" s="70" t="s">
        <v>8137</v>
      </c>
      <c r="D6384" s="71">
        <v>1.196</v>
      </c>
      <c r="E6384" s="71">
        <v>34.558823500000003</v>
      </c>
    </row>
    <row r="6385" spans="1:5" x14ac:dyDescent="0.2">
      <c r="A6385" s="70" t="s">
        <v>8139</v>
      </c>
      <c r="B6385" s="70" t="s">
        <v>8138</v>
      </c>
      <c r="C6385" s="70" t="s">
        <v>8139</v>
      </c>
      <c r="D6385" s="71">
        <v>3.1389999999999998</v>
      </c>
      <c r="E6385" s="71">
        <v>91.911764700000006</v>
      </c>
    </row>
    <row r="6386" spans="1:5" x14ac:dyDescent="0.2">
      <c r="A6386" s="70" t="s">
        <v>8139</v>
      </c>
      <c r="B6386" s="70" t="s">
        <v>8138</v>
      </c>
      <c r="C6386" s="70" t="s">
        <v>8139</v>
      </c>
      <c r="D6386" s="71">
        <v>3.1389999999999998</v>
      </c>
      <c r="E6386" s="71">
        <v>85.040431299999995</v>
      </c>
    </row>
    <row r="6387" spans="1:5" x14ac:dyDescent="0.2">
      <c r="A6387" s="70" t="s">
        <v>8139</v>
      </c>
      <c r="B6387" s="70" t="s">
        <v>8138</v>
      </c>
      <c r="C6387" s="70" t="s">
        <v>8139</v>
      </c>
      <c r="D6387" s="71">
        <v>3.1389999999999998</v>
      </c>
      <c r="E6387" s="71">
        <v>68.699186999999995</v>
      </c>
    </row>
    <row r="6388" spans="1:5" x14ac:dyDescent="0.2">
      <c r="A6388" s="70" t="s">
        <v>8141</v>
      </c>
      <c r="B6388" s="70" t="s">
        <v>8140</v>
      </c>
      <c r="C6388" s="70" t="s">
        <v>8141</v>
      </c>
      <c r="D6388" s="71">
        <v>0.80200000000000005</v>
      </c>
      <c r="E6388" s="71">
        <v>50</v>
      </c>
    </row>
    <row r="6389" spans="1:5" x14ac:dyDescent="0.2">
      <c r="A6389" s="70" t="s">
        <v>8141</v>
      </c>
      <c r="B6389" s="70" t="s">
        <v>8140</v>
      </c>
      <c r="C6389" s="70" t="s">
        <v>8141</v>
      </c>
      <c r="D6389" s="71">
        <v>0.80200000000000005</v>
      </c>
      <c r="E6389" s="71">
        <v>22.7941176</v>
      </c>
    </row>
    <row r="6390" spans="1:5" x14ac:dyDescent="0.2">
      <c r="A6390" s="70" t="s">
        <v>8143</v>
      </c>
      <c r="B6390" s="70" t="s">
        <v>8142</v>
      </c>
      <c r="C6390" s="70" t="s">
        <v>8143</v>
      </c>
      <c r="D6390" s="71">
        <v>1.6930000000000001</v>
      </c>
      <c r="E6390" s="71">
        <v>56.617647099999999</v>
      </c>
    </row>
    <row r="6391" spans="1:5" x14ac:dyDescent="0.2">
      <c r="A6391" s="70" t="s">
        <v>8145</v>
      </c>
      <c r="B6391" s="70" t="s">
        <v>8144</v>
      </c>
      <c r="C6391" s="70" t="s">
        <v>8145</v>
      </c>
      <c r="D6391" s="71">
        <v>1.1779999999999999</v>
      </c>
      <c r="E6391" s="71">
        <v>33.088235300000001</v>
      </c>
    </row>
    <row r="6392" spans="1:5" x14ac:dyDescent="0.2">
      <c r="A6392" s="70" t="s">
        <v>8147</v>
      </c>
      <c r="B6392" s="70" t="s">
        <v>8146</v>
      </c>
      <c r="C6392" s="70" t="s">
        <v>8147</v>
      </c>
      <c r="D6392" s="71">
        <v>2.2930000000000001</v>
      </c>
      <c r="E6392" s="71">
        <v>80.147058799999996</v>
      </c>
    </row>
    <row r="6393" spans="1:5" x14ac:dyDescent="0.2">
      <c r="A6393" s="70" t="s">
        <v>8133</v>
      </c>
      <c r="B6393" s="70" t="s">
        <v>8132</v>
      </c>
      <c r="C6393" s="70" t="s">
        <v>8133</v>
      </c>
      <c r="D6393" s="71">
        <v>1.0980000000000001</v>
      </c>
      <c r="E6393" s="71">
        <v>27.2058824</v>
      </c>
    </row>
    <row r="6394" spans="1:5" x14ac:dyDescent="0.2">
      <c r="A6394" s="70" t="s">
        <v>24940</v>
      </c>
      <c r="B6394" s="70" t="s">
        <v>8148</v>
      </c>
      <c r="C6394" s="70" t="s">
        <v>24940</v>
      </c>
      <c r="D6394" s="71">
        <v>2.2210000000000001</v>
      </c>
      <c r="E6394" s="71">
        <v>75.735294100000004</v>
      </c>
    </row>
    <row r="6395" spans="1:5" x14ac:dyDescent="0.2">
      <c r="A6395" s="70" t="s">
        <v>8150</v>
      </c>
      <c r="B6395" s="70" t="s">
        <v>8149</v>
      </c>
      <c r="C6395" s="70" t="s">
        <v>8150</v>
      </c>
      <c r="D6395" s="71">
        <v>0.28999999999999998</v>
      </c>
      <c r="E6395" s="71">
        <v>5.3571429000000004</v>
      </c>
    </row>
    <row r="6396" spans="1:5" x14ac:dyDescent="0.2">
      <c r="A6396" s="70" t="s">
        <v>8152</v>
      </c>
      <c r="B6396" s="70" t="s">
        <v>8151</v>
      </c>
      <c r="C6396" s="70" t="s">
        <v>8152</v>
      </c>
      <c r="D6396" s="71">
        <v>0.51600000000000001</v>
      </c>
      <c r="E6396" s="71">
        <v>6.0185184999999999</v>
      </c>
    </row>
    <row r="6397" spans="1:5" x14ac:dyDescent="0.2">
      <c r="A6397" s="70" t="s">
        <v>8154</v>
      </c>
      <c r="B6397" s="70" t="s">
        <v>8153</v>
      </c>
      <c r="C6397" s="70" t="s">
        <v>8154</v>
      </c>
      <c r="D6397" s="71">
        <v>0.67300000000000004</v>
      </c>
      <c r="E6397" s="71">
        <v>14.3518519</v>
      </c>
    </row>
    <row r="6398" spans="1:5" x14ac:dyDescent="0.2">
      <c r="A6398" s="70" t="s">
        <v>8156</v>
      </c>
      <c r="B6398" s="70" t="s">
        <v>8155</v>
      </c>
      <c r="C6398" s="70" t="s">
        <v>8156</v>
      </c>
      <c r="D6398" s="71">
        <v>0.76600000000000001</v>
      </c>
      <c r="E6398" s="71">
        <v>15.9340659</v>
      </c>
    </row>
    <row r="6399" spans="1:5" x14ac:dyDescent="0.2">
      <c r="A6399" s="70" t="s">
        <v>8156</v>
      </c>
      <c r="B6399" s="70" t="s">
        <v>8155</v>
      </c>
      <c r="C6399" s="70" t="s">
        <v>8156</v>
      </c>
      <c r="D6399" s="71">
        <v>0.76600000000000001</v>
      </c>
      <c r="E6399" s="71">
        <v>9.6153846000000005</v>
      </c>
    </row>
    <row r="6400" spans="1:5" x14ac:dyDescent="0.2">
      <c r="A6400" s="70" t="s">
        <v>8158</v>
      </c>
      <c r="B6400" s="70" t="s">
        <v>8157</v>
      </c>
      <c r="C6400" s="70" t="s">
        <v>8158</v>
      </c>
      <c r="D6400" s="71">
        <v>0.64200000000000002</v>
      </c>
      <c r="E6400" s="71">
        <v>5.4838709999999997</v>
      </c>
    </row>
    <row r="6401" spans="1:5" x14ac:dyDescent="0.2">
      <c r="A6401" s="70" t="s">
        <v>8158</v>
      </c>
      <c r="B6401" s="70" t="s">
        <v>8157</v>
      </c>
      <c r="C6401" s="70" t="s">
        <v>8158</v>
      </c>
      <c r="D6401" s="71">
        <v>0.64200000000000002</v>
      </c>
      <c r="E6401" s="71">
        <v>3.1862745000000001</v>
      </c>
    </row>
    <row r="6402" spans="1:5" x14ac:dyDescent="0.2">
      <c r="A6402" s="70" t="s">
        <v>8160</v>
      </c>
      <c r="B6402" s="70" t="s">
        <v>8159</v>
      </c>
      <c r="C6402" s="70" t="s">
        <v>8160</v>
      </c>
      <c r="D6402" s="71">
        <v>3.9209999999999998</v>
      </c>
      <c r="E6402" s="71">
        <v>84.117647099999999</v>
      </c>
    </row>
    <row r="6403" spans="1:5" x14ac:dyDescent="0.2">
      <c r="A6403" s="70" t="s">
        <v>8164</v>
      </c>
      <c r="B6403" s="70" t="s">
        <v>8163</v>
      </c>
      <c r="C6403" s="70" t="s">
        <v>8164</v>
      </c>
      <c r="D6403" s="71">
        <v>0.16400000000000001</v>
      </c>
      <c r="E6403" s="71">
        <v>11.5384615</v>
      </c>
    </row>
    <row r="6404" spans="1:5" x14ac:dyDescent="0.2">
      <c r="A6404" s="70" t="s">
        <v>8162</v>
      </c>
      <c r="B6404" s="70" t="s">
        <v>8161</v>
      </c>
      <c r="C6404" s="70" t="s">
        <v>8162</v>
      </c>
      <c r="D6404" s="71">
        <v>0.73299999999999998</v>
      </c>
      <c r="E6404" s="71">
        <v>43.364197500000003</v>
      </c>
    </row>
    <row r="6405" spans="1:5" x14ac:dyDescent="0.2">
      <c r="A6405" s="70" t="s">
        <v>8162</v>
      </c>
      <c r="B6405" s="70" t="s">
        <v>8161</v>
      </c>
      <c r="C6405" s="70" t="s">
        <v>8162</v>
      </c>
      <c r="D6405" s="71">
        <v>0.73299999999999998</v>
      </c>
      <c r="E6405" s="71">
        <v>20.9615385</v>
      </c>
    </row>
    <row r="6406" spans="1:5" x14ac:dyDescent="0.2">
      <c r="A6406" s="70" t="s">
        <v>23975</v>
      </c>
      <c r="B6406" s="70" t="s">
        <v>23976</v>
      </c>
      <c r="C6406" s="70" t="s">
        <v>23975</v>
      </c>
      <c r="D6406" s="71">
        <v>3.8570000000000002</v>
      </c>
      <c r="E6406" s="71">
        <v>98.653846200000004</v>
      </c>
    </row>
    <row r="6407" spans="1:5" x14ac:dyDescent="0.2">
      <c r="A6407" s="70" t="s">
        <v>23975</v>
      </c>
      <c r="B6407" s="70" t="s">
        <v>23976</v>
      </c>
      <c r="C6407" s="70" t="s">
        <v>23975</v>
      </c>
      <c r="D6407" s="71">
        <v>3.8570000000000002</v>
      </c>
      <c r="E6407" s="71">
        <v>98.611111100000002</v>
      </c>
    </row>
    <row r="6408" spans="1:5" x14ac:dyDescent="0.2">
      <c r="A6408" s="70" t="s">
        <v>23977</v>
      </c>
      <c r="B6408" s="70" t="s">
        <v>23978</v>
      </c>
      <c r="C6408" s="70" t="s">
        <v>23977</v>
      </c>
      <c r="D6408" s="71">
        <v>1.464</v>
      </c>
      <c r="E6408" s="71">
        <v>83.487654300000003</v>
      </c>
    </row>
    <row r="6409" spans="1:5" x14ac:dyDescent="0.2">
      <c r="A6409" s="70" t="s">
        <v>23977</v>
      </c>
      <c r="B6409" s="70" t="s">
        <v>23978</v>
      </c>
      <c r="C6409" s="70" t="s">
        <v>23977</v>
      </c>
      <c r="D6409" s="71">
        <v>1.464</v>
      </c>
      <c r="E6409" s="71">
        <v>65.961538500000003</v>
      </c>
    </row>
    <row r="6410" spans="1:5" x14ac:dyDescent="0.2">
      <c r="A6410" s="70" t="s">
        <v>8166</v>
      </c>
      <c r="B6410" s="70" t="s">
        <v>8165</v>
      </c>
      <c r="C6410" s="70" t="s">
        <v>8166</v>
      </c>
      <c r="D6410" s="71">
        <v>0.46200000000000002</v>
      </c>
      <c r="E6410" s="71">
        <v>10.8333333</v>
      </c>
    </row>
    <row r="6411" spans="1:5" x14ac:dyDescent="0.2">
      <c r="A6411" s="70" t="s">
        <v>8168</v>
      </c>
      <c r="B6411" s="70" t="s">
        <v>8167</v>
      </c>
      <c r="C6411" s="70" t="s">
        <v>8168</v>
      </c>
      <c r="D6411" s="71">
        <v>2.081</v>
      </c>
      <c r="E6411" s="71">
        <v>77.2727273</v>
      </c>
    </row>
    <row r="6412" spans="1:5" x14ac:dyDescent="0.2">
      <c r="A6412" s="70" t="s">
        <v>8170</v>
      </c>
      <c r="B6412" s="70" t="s">
        <v>8169</v>
      </c>
      <c r="C6412" s="70" t="s">
        <v>8170</v>
      </c>
      <c r="D6412" s="71">
        <v>2.4649999999999999</v>
      </c>
      <c r="E6412" s="71">
        <v>70.299145300000006</v>
      </c>
    </row>
    <row r="6413" spans="1:5" x14ac:dyDescent="0.2">
      <c r="A6413" s="70" t="s">
        <v>8180</v>
      </c>
      <c r="B6413" s="70" t="s">
        <v>8179</v>
      </c>
      <c r="C6413" s="70" t="s">
        <v>8180</v>
      </c>
      <c r="D6413" s="71">
        <v>5.1429999999999998</v>
      </c>
      <c r="E6413" s="71">
        <v>89.423076899999998</v>
      </c>
    </row>
    <row r="6414" spans="1:5" x14ac:dyDescent="0.2">
      <c r="A6414" s="70" t="s">
        <v>8172</v>
      </c>
      <c r="B6414" s="70" t="s">
        <v>8171</v>
      </c>
      <c r="C6414" s="70" t="s">
        <v>8172</v>
      </c>
      <c r="D6414" s="71">
        <v>0.67700000000000005</v>
      </c>
      <c r="E6414" s="71">
        <v>50</v>
      </c>
    </row>
    <row r="6415" spans="1:5" x14ac:dyDescent="0.2">
      <c r="A6415" s="70" t="s">
        <v>8174</v>
      </c>
      <c r="B6415" s="70" t="s">
        <v>8173</v>
      </c>
      <c r="C6415" s="70" t="s">
        <v>8174</v>
      </c>
      <c r="D6415" s="71">
        <v>2.476</v>
      </c>
      <c r="E6415" s="71">
        <v>96.450617300000005</v>
      </c>
    </row>
    <row r="6416" spans="1:5" x14ac:dyDescent="0.2">
      <c r="A6416" s="70" t="s">
        <v>8174</v>
      </c>
      <c r="B6416" s="70" t="s">
        <v>8173</v>
      </c>
      <c r="C6416" s="70" t="s">
        <v>8174</v>
      </c>
      <c r="D6416" s="71">
        <v>2.476</v>
      </c>
      <c r="E6416" s="71">
        <v>91.346153799999996</v>
      </c>
    </row>
    <row r="6417" spans="1:5" x14ac:dyDescent="0.2">
      <c r="A6417" s="70" t="s">
        <v>8174</v>
      </c>
      <c r="B6417" s="70" t="s">
        <v>8173</v>
      </c>
      <c r="C6417" s="70" t="s">
        <v>8174</v>
      </c>
      <c r="D6417" s="71">
        <v>2.476</v>
      </c>
      <c r="E6417" s="71">
        <v>72.685185200000006</v>
      </c>
    </row>
    <row r="6418" spans="1:5" x14ac:dyDescent="0.2">
      <c r="A6418" s="70" t="s">
        <v>8176</v>
      </c>
      <c r="B6418" s="70" t="s">
        <v>8175</v>
      </c>
      <c r="C6418" s="70" t="s">
        <v>8176</v>
      </c>
      <c r="D6418" s="71">
        <v>1.4370000000000001</v>
      </c>
      <c r="E6418" s="71">
        <v>41.764705900000003</v>
      </c>
    </row>
    <row r="6419" spans="1:5" x14ac:dyDescent="0.2">
      <c r="A6419" s="70" t="s">
        <v>8178</v>
      </c>
      <c r="B6419" s="70" t="s">
        <v>8177</v>
      </c>
      <c r="C6419" s="70" t="s">
        <v>8178</v>
      </c>
      <c r="D6419" s="71">
        <v>0.67</v>
      </c>
      <c r="E6419" s="71">
        <v>48.412698399999996</v>
      </c>
    </row>
    <row r="6420" spans="1:5" x14ac:dyDescent="0.2">
      <c r="A6420" s="70" t="s">
        <v>8182</v>
      </c>
      <c r="B6420" s="70" t="s">
        <v>8181</v>
      </c>
      <c r="C6420" s="70" t="s">
        <v>8182</v>
      </c>
      <c r="D6420" s="71">
        <v>0.247</v>
      </c>
      <c r="E6420" s="71">
        <v>3.9682539999999999</v>
      </c>
    </row>
    <row r="6421" spans="1:5" x14ac:dyDescent="0.2">
      <c r="A6421" s="70" t="s">
        <v>8190</v>
      </c>
      <c r="B6421" s="70" t="s">
        <v>8189</v>
      </c>
      <c r="C6421" s="70" t="s">
        <v>8190</v>
      </c>
      <c r="D6421" s="71">
        <v>4.5359999999999996</v>
      </c>
      <c r="E6421" s="71">
        <v>94.811320800000004</v>
      </c>
    </row>
    <row r="6422" spans="1:5" x14ac:dyDescent="0.2">
      <c r="A6422" s="70" t="s">
        <v>8190</v>
      </c>
      <c r="B6422" s="70" t="s">
        <v>8189</v>
      </c>
      <c r="C6422" s="70" t="s">
        <v>8190</v>
      </c>
      <c r="D6422" s="71">
        <v>4.5359999999999996</v>
      </c>
      <c r="E6422" s="71">
        <v>80.985915500000004</v>
      </c>
    </row>
    <row r="6423" spans="1:5" x14ac:dyDescent="0.2">
      <c r="A6423" s="70" t="s">
        <v>8188</v>
      </c>
      <c r="B6423" s="70" t="s">
        <v>8187</v>
      </c>
      <c r="C6423" s="70" t="s">
        <v>8188</v>
      </c>
      <c r="D6423" s="71">
        <v>3.17</v>
      </c>
      <c r="E6423" s="71">
        <v>97.993827199999998</v>
      </c>
    </row>
    <row r="6424" spans="1:5" x14ac:dyDescent="0.2">
      <c r="A6424" s="70" t="s">
        <v>8188</v>
      </c>
      <c r="B6424" s="70" t="s">
        <v>8187</v>
      </c>
      <c r="C6424" s="70" t="s">
        <v>8188</v>
      </c>
      <c r="D6424" s="71">
        <v>3.17</v>
      </c>
      <c r="E6424" s="71">
        <v>95.576923100000002</v>
      </c>
    </row>
    <row r="6425" spans="1:5" x14ac:dyDescent="0.2">
      <c r="A6425" s="70" t="s">
        <v>8188</v>
      </c>
      <c r="B6425" s="70" t="s">
        <v>8187</v>
      </c>
      <c r="C6425" s="70" t="s">
        <v>8188</v>
      </c>
      <c r="D6425" s="71">
        <v>3.17</v>
      </c>
      <c r="E6425" s="71">
        <v>87.264150900000004</v>
      </c>
    </row>
    <row r="6426" spans="1:5" x14ac:dyDescent="0.2">
      <c r="A6426" s="70" t="s">
        <v>8192</v>
      </c>
      <c r="B6426" s="70" t="s">
        <v>8191</v>
      </c>
      <c r="C6426" s="70" t="s">
        <v>8192</v>
      </c>
      <c r="D6426" s="71">
        <v>6.17</v>
      </c>
      <c r="E6426" s="71">
        <v>89.160839199999998</v>
      </c>
    </row>
    <row r="6427" spans="1:5" x14ac:dyDescent="0.2">
      <c r="A6427" s="70" t="s">
        <v>8192</v>
      </c>
      <c r="B6427" s="70" t="s">
        <v>8191</v>
      </c>
      <c r="C6427" s="70" t="s">
        <v>8192</v>
      </c>
      <c r="D6427" s="71">
        <v>6.17</v>
      </c>
      <c r="E6427" s="71">
        <v>86.363636400000004</v>
      </c>
    </row>
    <row r="6428" spans="1:5" x14ac:dyDescent="0.2">
      <c r="A6428" s="70" t="s">
        <v>8194</v>
      </c>
      <c r="B6428" s="70" t="s">
        <v>8193</v>
      </c>
      <c r="C6428" s="70" t="s">
        <v>8194</v>
      </c>
      <c r="D6428" s="71">
        <v>2.839</v>
      </c>
      <c r="E6428" s="71">
        <v>42.592592600000003</v>
      </c>
    </row>
    <row r="6429" spans="1:5" x14ac:dyDescent="0.2">
      <c r="A6429" s="70" t="s">
        <v>8184</v>
      </c>
      <c r="B6429" s="70" t="s">
        <v>8183</v>
      </c>
      <c r="C6429" s="70" t="s">
        <v>8184</v>
      </c>
      <c r="D6429" s="71">
        <v>0.13100000000000001</v>
      </c>
      <c r="E6429" s="71">
        <v>3.3333333000000001</v>
      </c>
    </row>
    <row r="6430" spans="1:5" x14ac:dyDescent="0.2">
      <c r="A6430" s="70" t="s">
        <v>8186</v>
      </c>
      <c r="B6430" s="70" t="s">
        <v>8185</v>
      </c>
      <c r="C6430" s="70" t="s">
        <v>8186</v>
      </c>
      <c r="D6430" s="71">
        <v>0.24399999999999999</v>
      </c>
      <c r="E6430" s="71">
        <v>16.5</v>
      </c>
    </row>
    <row r="6431" spans="1:5" x14ac:dyDescent="0.2">
      <c r="A6431" s="70" t="s">
        <v>8196</v>
      </c>
      <c r="B6431" s="70" t="s">
        <v>8195</v>
      </c>
      <c r="C6431" s="70" t="s">
        <v>8196</v>
      </c>
      <c r="D6431" s="71">
        <v>0.54300000000000004</v>
      </c>
      <c r="E6431" s="71">
        <v>5.0751879999999998</v>
      </c>
    </row>
    <row r="6432" spans="1:5" x14ac:dyDescent="0.2">
      <c r="A6432" s="70" t="s">
        <v>8198</v>
      </c>
      <c r="B6432" s="70" t="s">
        <v>8197</v>
      </c>
      <c r="C6432" s="70" t="s">
        <v>8198</v>
      </c>
      <c r="D6432" s="71">
        <v>0.55300000000000005</v>
      </c>
      <c r="E6432" s="71">
        <v>2.8301886999999999</v>
      </c>
    </row>
    <row r="6433" spans="1:5" x14ac:dyDescent="0.2">
      <c r="A6433" s="70" t="s">
        <v>8202</v>
      </c>
      <c r="B6433" s="70" t="s">
        <v>8201</v>
      </c>
      <c r="C6433" s="70" t="s">
        <v>8202</v>
      </c>
      <c r="D6433" s="71">
        <v>3.835</v>
      </c>
      <c r="E6433" s="71">
        <v>95.754716999999999</v>
      </c>
    </row>
    <row r="6434" spans="1:5" x14ac:dyDescent="0.2">
      <c r="A6434" s="70" t="s">
        <v>8202</v>
      </c>
      <c r="B6434" s="70" t="s">
        <v>8201</v>
      </c>
      <c r="C6434" s="70" t="s">
        <v>8202</v>
      </c>
      <c r="D6434" s="71">
        <v>3.835</v>
      </c>
      <c r="E6434" s="71">
        <v>80.654761899999997</v>
      </c>
    </row>
    <row r="6435" spans="1:5" x14ac:dyDescent="0.2">
      <c r="A6435" s="70" t="s">
        <v>8200</v>
      </c>
      <c r="B6435" s="70" t="s">
        <v>8199</v>
      </c>
      <c r="C6435" s="70" t="s">
        <v>8200</v>
      </c>
      <c r="D6435" s="71">
        <v>1.821</v>
      </c>
      <c r="E6435" s="71">
        <v>66.509433999999999</v>
      </c>
    </row>
    <row r="6436" spans="1:5" x14ac:dyDescent="0.2">
      <c r="A6436" s="70" t="s">
        <v>8200</v>
      </c>
      <c r="B6436" s="70" t="s">
        <v>8199</v>
      </c>
      <c r="C6436" s="70" t="s">
        <v>8200</v>
      </c>
      <c r="D6436" s="71">
        <v>1.821</v>
      </c>
      <c r="E6436" s="71">
        <v>41.964285699999998</v>
      </c>
    </row>
    <row r="6437" spans="1:5" x14ac:dyDescent="0.2">
      <c r="A6437" s="70" t="s">
        <v>8204</v>
      </c>
      <c r="B6437" s="70" t="s">
        <v>8203</v>
      </c>
      <c r="C6437" s="70" t="s">
        <v>8204</v>
      </c>
      <c r="D6437" s="71">
        <v>5.29</v>
      </c>
      <c r="E6437" s="71">
        <v>92.692307700000001</v>
      </c>
    </row>
    <row r="6438" spans="1:5" x14ac:dyDescent="0.2">
      <c r="A6438" s="70" t="s">
        <v>8206</v>
      </c>
      <c r="B6438" s="70" t="s">
        <v>8205</v>
      </c>
      <c r="C6438" s="70" t="s">
        <v>8206</v>
      </c>
      <c r="D6438" s="71">
        <v>4.3620000000000001</v>
      </c>
      <c r="E6438" s="71">
        <v>83.333333300000007</v>
      </c>
    </row>
    <row r="6439" spans="1:5" x14ac:dyDescent="0.2">
      <c r="A6439" s="70" t="s">
        <v>8206</v>
      </c>
      <c r="B6439" s="70" t="s">
        <v>8205</v>
      </c>
      <c r="C6439" s="70" t="s">
        <v>8206</v>
      </c>
      <c r="D6439" s="71">
        <v>4.3620000000000001</v>
      </c>
      <c r="E6439" s="71">
        <v>73.247232499999996</v>
      </c>
    </row>
    <row r="6440" spans="1:5" x14ac:dyDescent="0.2">
      <c r="A6440" s="70" t="s">
        <v>8208</v>
      </c>
      <c r="B6440" s="70" t="s">
        <v>8207</v>
      </c>
      <c r="C6440" s="70" t="s">
        <v>8208</v>
      </c>
      <c r="D6440" s="71">
        <v>2.512</v>
      </c>
      <c r="E6440" s="71">
        <v>56.730769199999997</v>
      </c>
    </row>
    <row r="6441" spans="1:5" x14ac:dyDescent="0.2">
      <c r="A6441" s="70" t="s">
        <v>8208</v>
      </c>
      <c r="B6441" s="70" t="s">
        <v>8207</v>
      </c>
      <c r="C6441" s="70" t="s">
        <v>8208</v>
      </c>
      <c r="D6441" s="71">
        <v>2.512</v>
      </c>
      <c r="E6441" s="71">
        <v>33.763837600000002</v>
      </c>
    </row>
    <row r="6442" spans="1:5" x14ac:dyDescent="0.2">
      <c r="A6442" s="70" t="s">
        <v>23979</v>
      </c>
      <c r="B6442" s="70" t="s">
        <v>23980</v>
      </c>
      <c r="C6442" s="70" t="s">
        <v>23979</v>
      </c>
      <c r="D6442" s="71">
        <v>3.6440000000000001</v>
      </c>
      <c r="E6442" s="71">
        <v>72.5352113</v>
      </c>
    </row>
    <row r="6443" spans="1:5" x14ac:dyDescent="0.2">
      <c r="A6443" s="70" t="s">
        <v>8210</v>
      </c>
      <c r="B6443" s="70" t="s">
        <v>8209</v>
      </c>
      <c r="C6443" s="70" t="s">
        <v>8210</v>
      </c>
      <c r="D6443" s="71">
        <v>2.7469999999999999</v>
      </c>
      <c r="E6443" s="71">
        <v>39.5622896</v>
      </c>
    </row>
    <row r="6444" spans="1:5" x14ac:dyDescent="0.2">
      <c r="A6444" s="70" t="s">
        <v>8210</v>
      </c>
      <c r="B6444" s="70" t="s">
        <v>8209</v>
      </c>
      <c r="C6444" s="70" t="s">
        <v>8210</v>
      </c>
      <c r="D6444" s="71">
        <v>2.7469999999999999</v>
      </c>
      <c r="E6444" s="71">
        <v>31.025641</v>
      </c>
    </row>
    <row r="6445" spans="1:5" x14ac:dyDescent="0.2">
      <c r="A6445" s="70" t="s">
        <v>23981</v>
      </c>
      <c r="B6445" s="70" t="s">
        <v>23982</v>
      </c>
      <c r="C6445" s="70" t="s">
        <v>23981</v>
      </c>
      <c r="D6445" s="71">
        <v>3.915</v>
      </c>
      <c r="E6445" s="71">
        <v>69.202898599999997</v>
      </c>
    </row>
    <row r="6446" spans="1:5" x14ac:dyDescent="0.2">
      <c r="A6446" s="70" t="s">
        <v>23983</v>
      </c>
      <c r="B6446" s="70" t="s">
        <v>23984</v>
      </c>
      <c r="C6446" s="70" t="s">
        <v>23983</v>
      </c>
      <c r="D6446" s="71">
        <v>5.2009999999999996</v>
      </c>
      <c r="E6446" s="71">
        <v>86.585365899999999</v>
      </c>
    </row>
    <row r="6447" spans="1:5" x14ac:dyDescent="0.2">
      <c r="A6447" s="70" t="s">
        <v>23983</v>
      </c>
      <c r="B6447" s="70" t="s">
        <v>23984</v>
      </c>
      <c r="C6447" s="70" t="s">
        <v>23983</v>
      </c>
      <c r="D6447" s="71">
        <v>5.2009999999999996</v>
      </c>
      <c r="E6447" s="71">
        <v>72.564102599999998</v>
      </c>
    </row>
    <row r="6448" spans="1:5" x14ac:dyDescent="0.2">
      <c r="A6448" s="70" t="s">
        <v>8212</v>
      </c>
      <c r="B6448" s="70" t="s">
        <v>8211</v>
      </c>
      <c r="C6448" s="70" t="s">
        <v>8212</v>
      </c>
      <c r="D6448" s="71">
        <v>4.1230000000000002</v>
      </c>
      <c r="E6448" s="71">
        <v>72.222222200000004</v>
      </c>
    </row>
    <row r="6449" spans="1:5" x14ac:dyDescent="0.2">
      <c r="A6449" s="70" t="s">
        <v>8212</v>
      </c>
      <c r="B6449" s="70" t="s">
        <v>8211</v>
      </c>
      <c r="C6449" s="70" t="s">
        <v>8212</v>
      </c>
      <c r="D6449" s="71">
        <v>4.1230000000000002</v>
      </c>
      <c r="E6449" s="71">
        <v>65.506329100000002</v>
      </c>
    </row>
    <row r="6450" spans="1:5" x14ac:dyDescent="0.2">
      <c r="A6450" s="70" t="s">
        <v>24941</v>
      </c>
      <c r="B6450" s="70" t="s">
        <v>8213</v>
      </c>
      <c r="C6450" s="70" t="s">
        <v>24941</v>
      </c>
      <c r="D6450" s="71">
        <v>3.9209999999999998</v>
      </c>
      <c r="E6450" s="71">
        <v>66.605166100000005</v>
      </c>
    </row>
    <row r="6451" spans="1:5" x14ac:dyDescent="0.2">
      <c r="A6451" s="70" t="s">
        <v>8215</v>
      </c>
      <c r="B6451" s="70" t="s">
        <v>8214</v>
      </c>
      <c r="C6451" s="70" t="s">
        <v>8215</v>
      </c>
      <c r="D6451" s="71">
        <v>3.6930000000000001</v>
      </c>
      <c r="E6451" s="71">
        <v>68.079096000000007</v>
      </c>
    </row>
    <row r="6452" spans="1:5" x14ac:dyDescent="0.2">
      <c r="A6452" s="70" t="s">
        <v>24942</v>
      </c>
      <c r="B6452" s="70" t="s">
        <v>8218</v>
      </c>
      <c r="C6452" s="70" t="s">
        <v>24942</v>
      </c>
      <c r="D6452" s="71">
        <v>2.5350000000000001</v>
      </c>
      <c r="E6452" s="71">
        <v>73.728813599999995</v>
      </c>
    </row>
    <row r="6453" spans="1:5" x14ac:dyDescent="0.2">
      <c r="A6453" s="70" t="s">
        <v>24942</v>
      </c>
      <c r="B6453" s="70" t="s">
        <v>8218</v>
      </c>
      <c r="C6453" s="70" t="s">
        <v>24942</v>
      </c>
      <c r="D6453" s="71">
        <v>2.5350000000000001</v>
      </c>
      <c r="E6453" s="71">
        <v>34.870848700000003</v>
      </c>
    </row>
    <row r="6454" spans="1:5" x14ac:dyDescent="0.2">
      <c r="A6454" s="70" t="s">
        <v>24943</v>
      </c>
      <c r="B6454" s="70" t="s">
        <v>23985</v>
      </c>
      <c r="C6454" s="70" t="s">
        <v>13887</v>
      </c>
      <c r="D6454" s="71">
        <v>2.6890000000000001</v>
      </c>
      <c r="E6454" s="71">
        <v>62.25</v>
      </c>
    </row>
    <row r="6455" spans="1:5" x14ac:dyDescent="0.2">
      <c r="A6455" s="70" t="s">
        <v>23986</v>
      </c>
      <c r="B6455" s="70" t="s">
        <v>23987</v>
      </c>
      <c r="C6455" s="70" t="s">
        <v>23986</v>
      </c>
      <c r="D6455" s="71">
        <v>2.4159999999999999</v>
      </c>
      <c r="E6455" s="71">
        <v>58.630952399999998</v>
      </c>
    </row>
    <row r="6456" spans="1:5" x14ac:dyDescent="0.2">
      <c r="A6456" s="70" t="s">
        <v>8224</v>
      </c>
      <c r="B6456" s="70" t="s">
        <v>8223</v>
      </c>
      <c r="C6456" s="70" t="s">
        <v>8224</v>
      </c>
      <c r="D6456" s="71">
        <v>9.2949999999999999</v>
      </c>
      <c r="E6456" s="71">
        <v>98.301886800000005</v>
      </c>
    </row>
    <row r="6457" spans="1:5" x14ac:dyDescent="0.2">
      <c r="A6457" s="70" t="s">
        <v>8224</v>
      </c>
      <c r="B6457" s="70" t="s">
        <v>8223</v>
      </c>
      <c r="C6457" s="70" t="s">
        <v>8224</v>
      </c>
      <c r="D6457" s="71">
        <v>9.2949999999999999</v>
      </c>
      <c r="E6457" s="71">
        <v>97.916666699999993</v>
      </c>
    </row>
    <row r="6458" spans="1:5" x14ac:dyDescent="0.2">
      <c r="A6458" s="70" t="s">
        <v>8226</v>
      </c>
      <c r="B6458" s="70" t="s">
        <v>8225</v>
      </c>
      <c r="C6458" s="70" t="s">
        <v>8226</v>
      </c>
      <c r="D6458" s="71">
        <v>3.6440000000000001</v>
      </c>
      <c r="E6458" s="71">
        <v>62.5874126</v>
      </c>
    </row>
    <row r="6459" spans="1:5" x14ac:dyDescent="0.2">
      <c r="A6459" s="70" t="s">
        <v>8228</v>
      </c>
      <c r="B6459" s="70" t="s">
        <v>8227</v>
      </c>
      <c r="C6459" s="70" t="s">
        <v>8228</v>
      </c>
      <c r="D6459" s="71">
        <v>2.657</v>
      </c>
      <c r="E6459" s="71">
        <v>43.303571400000003</v>
      </c>
    </row>
    <row r="6460" spans="1:5" x14ac:dyDescent="0.2">
      <c r="A6460" s="70" t="s">
        <v>23988</v>
      </c>
      <c r="B6460" s="70" t="s">
        <v>23989</v>
      </c>
      <c r="C6460" s="70" t="s">
        <v>23988</v>
      </c>
      <c r="D6460" s="71">
        <v>2.746</v>
      </c>
      <c r="E6460" s="71">
        <v>45.089285699999998</v>
      </c>
    </row>
    <row r="6461" spans="1:5" x14ac:dyDescent="0.2">
      <c r="A6461" s="70" t="s">
        <v>24944</v>
      </c>
      <c r="B6461" s="70" t="s">
        <v>23990</v>
      </c>
      <c r="C6461" s="70" t="s">
        <v>13887</v>
      </c>
      <c r="D6461" s="71">
        <v>2.7490000000000001</v>
      </c>
      <c r="E6461" s="71">
        <v>58.679245299999998</v>
      </c>
    </row>
    <row r="6462" spans="1:5" x14ac:dyDescent="0.2">
      <c r="A6462" s="70" t="s">
        <v>24945</v>
      </c>
      <c r="B6462" s="70" t="s">
        <v>8231</v>
      </c>
      <c r="C6462" s="70" t="s">
        <v>24945</v>
      </c>
      <c r="D6462" s="71">
        <v>3.258</v>
      </c>
      <c r="E6462" s="71">
        <v>59.039548000000003</v>
      </c>
    </row>
    <row r="6463" spans="1:5" x14ac:dyDescent="0.2">
      <c r="A6463" s="70" t="s">
        <v>8235</v>
      </c>
      <c r="B6463" s="70" t="s">
        <v>8234</v>
      </c>
      <c r="C6463" s="70" t="s">
        <v>8235</v>
      </c>
      <c r="D6463" s="71">
        <v>2.673</v>
      </c>
      <c r="E6463" s="71">
        <v>69.4805195</v>
      </c>
    </row>
    <row r="6464" spans="1:5" x14ac:dyDescent="0.2">
      <c r="A6464" s="70" t="s">
        <v>8235</v>
      </c>
      <c r="B6464" s="70" t="s">
        <v>8234</v>
      </c>
      <c r="C6464" s="70" t="s">
        <v>8235</v>
      </c>
      <c r="D6464" s="71">
        <v>2.673</v>
      </c>
      <c r="E6464" s="71">
        <v>41.1439114</v>
      </c>
    </row>
    <row r="6465" spans="1:5" x14ac:dyDescent="0.2">
      <c r="A6465" s="70" t="s">
        <v>8237</v>
      </c>
      <c r="B6465" s="70" t="s">
        <v>8236</v>
      </c>
      <c r="C6465" s="70" t="s">
        <v>8237</v>
      </c>
      <c r="D6465" s="71">
        <v>5.085</v>
      </c>
      <c r="E6465" s="71">
        <v>76.265822799999995</v>
      </c>
    </row>
    <row r="6466" spans="1:5" x14ac:dyDescent="0.2">
      <c r="A6466" s="70" t="s">
        <v>23991</v>
      </c>
      <c r="B6466" s="70" t="s">
        <v>23992</v>
      </c>
      <c r="C6466" s="70" t="s">
        <v>23991</v>
      </c>
      <c r="D6466" s="71">
        <v>2.1520000000000001</v>
      </c>
      <c r="E6466" s="71">
        <v>39.423076899999998</v>
      </c>
    </row>
    <row r="6467" spans="1:5" x14ac:dyDescent="0.2">
      <c r="A6467" s="70" t="s">
        <v>23991</v>
      </c>
      <c r="B6467" s="70" t="s">
        <v>23992</v>
      </c>
      <c r="C6467" s="70" t="s">
        <v>23991</v>
      </c>
      <c r="D6467" s="71">
        <v>2.1520000000000001</v>
      </c>
      <c r="E6467" s="71">
        <v>23.800737999999999</v>
      </c>
    </row>
    <row r="6468" spans="1:5" x14ac:dyDescent="0.2">
      <c r="A6468" s="70" t="s">
        <v>8241</v>
      </c>
      <c r="B6468" s="70" t="s">
        <v>8240</v>
      </c>
      <c r="C6468" s="70" t="s">
        <v>8241</v>
      </c>
      <c r="D6468" s="71">
        <v>1.2729999999999999</v>
      </c>
      <c r="E6468" s="71">
        <v>38.732394399999997</v>
      </c>
    </row>
    <row r="6469" spans="1:5" x14ac:dyDescent="0.2">
      <c r="A6469" s="70" t="s">
        <v>24946</v>
      </c>
      <c r="B6469" s="70" t="s">
        <v>23993</v>
      </c>
      <c r="C6469" s="70" t="s">
        <v>13887</v>
      </c>
      <c r="D6469" s="71">
        <v>3.661</v>
      </c>
      <c r="E6469" s="71">
        <v>93.867924500000001</v>
      </c>
    </row>
    <row r="6470" spans="1:5" x14ac:dyDescent="0.2">
      <c r="A6470" s="70" t="s">
        <v>8243</v>
      </c>
      <c r="B6470" s="70" t="s">
        <v>8242</v>
      </c>
      <c r="C6470" s="70" t="s">
        <v>8243</v>
      </c>
      <c r="D6470" s="71">
        <v>2.7050000000000001</v>
      </c>
      <c r="E6470" s="71">
        <v>52.388534999999997</v>
      </c>
    </row>
    <row r="6471" spans="1:5" x14ac:dyDescent="0.2">
      <c r="A6471" s="70" t="s">
        <v>24947</v>
      </c>
      <c r="B6471" s="70" t="s">
        <v>23994</v>
      </c>
      <c r="C6471" s="70" t="s">
        <v>13887</v>
      </c>
      <c r="D6471" s="71">
        <v>3.9</v>
      </c>
      <c r="E6471" s="71">
        <v>82.7272727</v>
      </c>
    </row>
    <row r="6472" spans="1:5" x14ac:dyDescent="0.2">
      <c r="A6472" s="70" t="s">
        <v>8251</v>
      </c>
      <c r="B6472" s="70" t="s">
        <v>8250</v>
      </c>
      <c r="C6472" s="70" t="s">
        <v>8251</v>
      </c>
      <c r="D6472" s="71">
        <v>4.2350000000000003</v>
      </c>
      <c r="E6472" s="71">
        <v>75.185185200000006</v>
      </c>
    </row>
    <row r="6473" spans="1:5" x14ac:dyDescent="0.2">
      <c r="A6473" s="70" t="s">
        <v>24948</v>
      </c>
      <c r="B6473" s="70" t="s">
        <v>23995</v>
      </c>
      <c r="C6473" s="70" t="s">
        <v>13887</v>
      </c>
      <c r="D6473" s="71">
        <v>4.1879999999999997</v>
      </c>
      <c r="E6473" s="71">
        <v>70.202020200000007</v>
      </c>
    </row>
    <row r="6474" spans="1:5" x14ac:dyDescent="0.2">
      <c r="A6474" s="70" t="s">
        <v>8253</v>
      </c>
      <c r="B6474" s="70" t="s">
        <v>8252</v>
      </c>
      <c r="C6474" s="70" t="s">
        <v>8253</v>
      </c>
      <c r="D6474" s="71">
        <v>4.0570000000000004</v>
      </c>
      <c r="E6474" s="71">
        <v>68.819188199999999</v>
      </c>
    </row>
    <row r="6475" spans="1:5" x14ac:dyDescent="0.2">
      <c r="A6475" s="70" t="s">
        <v>24949</v>
      </c>
      <c r="B6475" s="70" t="s">
        <v>8254</v>
      </c>
      <c r="C6475" s="70" t="s">
        <v>24949</v>
      </c>
      <c r="D6475" s="71">
        <v>3.1560000000000001</v>
      </c>
      <c r="E6475" s="71">
        <v>55.166051699999997</v>
      </c>
    </row>
    <row r="6476" spans="1:5" x14ac:dyDescent="0.2">
      <c r="A6476" s="70" t="s">
        <v>8256</v>
      </c>
      <c r="B6476" s="70" t="s">
        <v>8255</v>
      </c>
      <c r="C6476" s="70" t="s">
        <v>8256</v>
      </c>
      <c r="D6476" s="71">
        <v>3.2919999999999998</v>
      </c>
      <c r="E6476" s="71">
        <v>92.857142899999999</v>
      </c>
    </row>
    <row r="6477" spans="1:5" x14ac:dyDescent="0.2">
      <c r="A6477" s="70" t="s">
        <v>8256</v>
      </c>
      <c r="B6477" s="70" t="s">
        <v>8255</v>
      </c>
      <c r="C6477" s="70" t="s">
        <v>8256</v>
      </c>
      <c r="D6477" s="71">
        <v>3.2919999999999998</v>
      </c>
      <c r="E6477" s="71">
        <v>57.011070099999998</v>
      </c>
    </row>
    <row r="6478" spans="1:5" x14ac:dyDescent="0.2">
      <c r="A6478" s="70" t="s">
        <v>8258</v>
      </c>
      <c r="B6478" s="70" t="s">
        <v>8257</v>
      </c>
      <c r="C6478" s="70" t="s">
        <v>8258</v>
      </c>
      <c r="D6478" s="71">
        <v>9.0589999999999993</v>
      </c>
      <c r="E6478" s="71">
        <v>94.7552448</v>
      </c>
    </row>
    <row r="6479" spans="1:5" x14ac:dyDescent="0.2">
      <c r="A6479" s="70" t="s">
        <v>8258</v>
      </c>
      <c r="B6479" s="70" t="s">
        <v>8257</v>
      </c>
      <c r="C6479" s="70" t="s">
        <v>8258</v>
      </c>
      <c r="D6479" s="71">
        <v>9.0589999999999993</v>
      </c>
      <c r="E6479" s="71">
        <v>93.911439099999996</v>
      </c>
    </row>
    <row r="6480" spans="1:5" x14ac:dyDescent="0.2">
      <c r="A6480" s="70" t="s">
        <v>24950</v>
      </c>
      <c r="B6480" s="70" t="s">
        <v>8259</v>
      </c>
      <c r="C6480" s="70" t="s">
        <v>24950</v>
      </c>
      <c r="D6480" s="71">
        <v>2.649</v>
      </c>
      <c r="E6480" s="71">
        <v>78.813559299999994</v>
      </c>
    </row>
    <row r="6481" spans="1:5" x14ac:dyDescent="0.2">
      <c r="A6481" s="70" t="s">
        <v>24950</v>
      </c>
      <c r="B6481" s="70" t="s">
        <v>8259</v>
      </c>
      <c r="C6481" s="70" t="s">
        <v>24950</v>
      </c>
      <c r="D6481" s="71">
        <v>2.649</v>
      </c>
      <c r="E6481" s="71">
        <v>40.0369004</v>
      </c>
    </row>
    <row r="6482" spans="1:5" x14ac:dyDescent="0.2">
      <c r="A6482" s="70" t="s">
        <v>8261</v>
      </c>
      <c r="B6482" s="70" t="s">
        <v>8260</v>
      </c>
      <c r="C6482" s="70" t="s">
        <v>8261</v>
      </c>
      <c r="D6482" s="71">
        <v>2.8889999999999998</v>
      </c>
      <c r="E6482" s="71">
        <v>55.147058800000003</v>
      </c>
    </row>
    <row r="6483" spans="1:5" x14ac:dyDescent="0.2">
      <c r="A6483" s="70" t="s">
        <v>8261</v>
      </c>
      <c r="B6483" s="70" t="s">
        <v>8260</v>
      </c>
      <c r="C6483" s="70" t="s">
        <v>8261</v>
      </c>
      <c r="D6483" s="71">
        <v>2.8889999999999998</v>
      </c>
      <c r="E6483" s="71">
        <v>45.571955699999997</v>
      </c>
    </row>
    <row r="6484" spans="1:5" x14ac:dyDescent="0.2">
      <c r="A6484" s="70" t="s">
        <v>8263</v>
      </c>
      <c r="B6484" s="70" t="s">
        <v>8262</v>
      </c>
      <c r="C6484" s="70" t="s">
        <v>8263</v>
      </c>
      <c r="D6484" s="71">
        <v>2.5739999999999998</v>
      </c>
      <c r="E6484" s="71">
        <v>55.514705900000003</v>
      </c>
    </row>
    <row r="6485" spans="1:5" x14ac:dyDescent="0.2">
      <c r="A6485" s="70" t="s">
        <v>8263</v>
      </c>
      <c r="B6485" s="70" t="s">
        <v>8262</v>
      </c>
      <c r="C6485" s="70" t="s">
        <v>8263</v>
      </c>
      <c r="D6485" s="71">
        <v>2.5739999999999998</v>
      </c>
      <c r="E6485" s="71">
        <v>51.785714300000002</v>
      </c>
    </row>
    <row r="6486" spans="1:5" x14ac:dyDescent="0.2">
      <c r="A6486" s="70" t="s">
        <v>8263</v>
      </c>
      <c r="B6486" s="70" t="s">
        <v>8262</v>
      </c>
      <c r="C6486" s="70" t="s">
        <v>8263</v>
      </c>
      <c r="D6486" s="71">
        <v>2.5739999999999998</v>
      </c>
      <c r="E6486" s="71">
        <v>36.715867199999998</v>
      </c>
    </row>
    <row r="6487" spans="1:5" x14ac:dyDescent="0.2">
      <c r="A6487" s="70" t="s">
        <v>24951</v>
      </c>
      <c r="B6487" s="70" t="s">
        <v>8264</v>
      </c>
      <c r="C6487" s="70" t="s">
        <v>24951</v>
      </c>
      <c r="D6487" s="71">
        <v>3.7069999999999999</v>
      </c>
      <c r="E6487" s="71">
        <v>64.760147599999996</v>
      </c>
    </row>
    <row r="6488" spans="1:5" x14ac:dyDescent="0.2">
      <c r="A6488" s="70" t="s">
        <v>23996</v>
      </c>
      <c r="B6488" s="70" t="s">
        <v>23997</v>
      </c>
      <c r="C6488" s="70" t="s">
        <v>23996</v>
      </c>
      <c r="D6488" s="71">
        <v>3.3650000000000002</v>
      </c>
      <c r="E6488" s="71">
        <v>57.865168500000003</v>
      </c>
    </row>
    <row r="6489" spans="1:5" x14ac:dyDescent="0.2">
      <c r="A6489" s="70" t="s">
        <v>8266</v>
      </c>
      <c r="B6489" s="70" t="s">
        <v>8265</v>
      </c>
      <c r="C6489" s="70" t="s">
        <v>8266</v>
      </c>
      <c r="D6489" s="71">
        <v>4.8479999999999999</v>
      </c>
      <c r="E6489" s="71">
        <v>71.926229500000005</v>
      </c>
    </row>
    <row r="6490" spans="1:5" x14ac:dyDescent="0.2">
      <c r="A6490" s="70" t="s">
        <v>8268</v>
      </c>
      <c r="B6490" s="70" t="s">
        <v>8267</v>
      </c>
      <c r="C6490" s="70" t="s">
        <v>8268</v>
      </c>
      <c r="D6490" s="71">
        <v>2.6339999999999999</v>
      </c>
      <c r="E6490" s="71">
        <v>77.734375</v>
      </c>
    </row>
    <row r="6491" spans="1:5" x14ac:dyDescent="0.2">
      <c r="A6491" s="70" t="s">
        <v>8270</v>
      </c>
      <c r="B6491" s="70" t="s">
        <v>8269</v>
      </c>
      <c r="C6491" s="70" t="s">
        <v>8270</v>
      </c>
      <c r="D6491" s="71">
        <v>4.2249999999999996</v>
      </c>
      <c r="E6491" s="71">
        <v>80.925925899999996</v>
      </c>
    </row>
    <row r="6492" spans="1:5" x14ac:dyDescent="0.2">
      <c r="A6492" s="70" t="s">
        <v>23998</v>
      </c>
      <c r="B6492" s="70" t="s">
        <v>23999</v>
      </c>
      <c r="C6492" s="70" t="s">
        <v>23998</v>
      </c>
      <c r="D6492" s="71">
        <v>2.6379999999999999</v>
      </c>
      <c r="E6492" s="71">
        <v>65.294117600000007</v>
      </c>
    </row>
    <row r="6493" spans="1:5" x14ac:dyDescent="0.2">
      <c r="A6493" s="70" t="s">
        <v>8274</v>
      </c>
      <c r="B6493" s="70" t="s">
        <v>8273</v>
      </c>
      <c r="C6493" s="70" t="s">
        <v>8274</v>
      </c>
      <c r="D6493" s="71">
        <v>3.367</v>
      </c>
      <c r="E6493" s="71">
        <v>75.925925899999996</v>
      </c>
    </row>
    <row r="6494" spans="1:5" x14ac:dyDescent="0.2">
      <c r="A6494" s="70" t="s">
        <v>8276</v>
      </c>
      <c r="B6494" s="70" t="s">
        <v>8275</v>
      </c>
      <c r="C6494" s="70" t="s">
        <v>8276</v>
      </c>
      <c r="D6494" s="71">
        <v>4.4020000000000001</v>
      </c>
      <c r="E6494" s="71">
        <v>92.094017100000002</v>
      </c>
    </row>
    <row r="6495" spans="1:5" x14ac:dyDescent="0.2">
      <c r="A6495" s="70" t="s">
        <v>8278</v>
      </c>
      <c r="B6495" s="70" t="s">
        <v>8277</v>
      </c>
      <c r="C6495" s="70" t="s">
        <v>8278</v>
      </c>
      <c r="D6495" s="71">
        <v>2.8490000000000002</v>
      </c>
      <c r="E6495" s="71">
        <v>58.387096800000002</v>
      </c>
    </row>
    <row r="6496" spans="1:5" x14ac:dyDescent="0.2">
      <c r="A6496" s="70" t="s">
        <v>8280</v>
      </c>
      <c r="B6496" s="70" t="s">
        <v>8279</v>
      </c>
      <c r="C6496" s="70" t="s">
        <v>8280</v>
      </c>
      <c r="D6496" s="71">
        <v>2.0670000000000002</v>
      </c>
      <c r="E6496" s="71">
        <v>67.753623200000007</v>
      </c>
    </row>
    <row r="6497" spans="1:5" x14ac:dyDescent="0.2">
      <c r="A6497" s="70" t="s">
        <v>24952</v>
      </c>
      <c r="B6497" s="70" t="s">
        <v>24000</v>
      </c>
      <c r="C6497" s="70" t="s">
        <v>13887</v>
      </c>
      <c r="D6497" s="71">
        <v>2.4830000000000001</v>
      </c>
      <c r="E6497" s="71">
        <v>63.471502600000001</v>
      </c>
    </row>
    <row r="6498" spans="1:5" x14ac:dyDescent="0.2">
      <c r="A6498" s="70" t="s">
        <v>24001</v>
      </c>
      <c r="B6498" s="70" t="s">
        <v>24002</v>
      </c>
      <c r="C6498" s="70" t="s">
        <v>24001</v>
      </c>
      <c r="D6498" s="71">
        <v>1.8260000000000001</v>
      </c>
      <c r="E6498" s="71">
        <v>45.476190500000001</v>
      </c>
    </row>
    <row r="6499" spans="1:5" x14ac:dyDescent="0.2">
      <c r="A6499" s="70" t="s">
        <v>24953</v>
      </c>
      <c r="B6499" s="70" t="s">
        <v>24003</v>
      </c>
      <c r="C6499" s="70" t="s">
        <v>13887</v>
      </c>
      <c r="D6499" s="71">
        <v>3.2930000000000001</v>
      </c>
      <c r="E6499" s="71">
        <v>57.380073799999998</v>
      </c>
    </row>
    <row r="6500" spans="1:5" x14ac:dyDescent="0.2">
      <c r="A6500" s="70" t="s">
        <v>24954</v>
      </c>
      <c r="B6500" s="70" t="s">
        <v>24004</v>
      </c>
      <c r="C6500" s="70" t="s">
        <v>13887</v>
      </c>
      <c r="D6500" s="71">
        <v>2.2450000000000001</v>
      </c>
      <c r="E6500" s="71">
        <v>86.971830999999995</v>
      </c>
    </row>
    <row r="6501" spans="1:5" x14ac:dyDescent="0.2">
      <c r="A6501" s="70" t="s">
        <v>8284</v>
      </c>
      <c r="B6501" s="70" t="s">
        <v>8283</v>
      </c>
      <c r="C6501" s="70" t="s">
        <v>8284</v>
      </c>
      <c r="D6501" s="71">
        <v>2.57</v>
      </c>
      <c r="E6501" s="71">
        <v>91.369047600000002</v>
      </c>
    </row>
    <row r="6502" spans="1:5" x14ac:dyDescent="0.2">
      <c r="A6502" s="70" t="s">
        <v>8217</v>
      </c>
      <c r="B6502" s="70" t="s">
        <v>8216</v>
      </c>
      <c r="C6502" s="70" t="s">
        <v>8217</v>
      </c>
      <c r="D6502" s="71">
        <v>3.552</v>
      </c>
      <c r="E6502" s="71">
        <v>68.881118900000004</v>
      </c>
    </row>
    <row r="6503" spans="1:5" x14ac:dyDescent="0.2">
      <c r="A6503" s="70" t="s">
        <v>8220</v>
      </c>
      <c r="B6503" s="70" t="s">
        <v>8219</v>
      </c>
      <c r="C6503" s="70" t="s">
        <v>8220</v>
      </c>
      <c r="D6503" s="71">
        <v>1.2749999999999999</v>
      </c>
      <c r="E6503" s="71">
        <v>43.981481500000001</v>
      </c>
    </row>
    <row r="6504" spans="1:5" x14ac:dyDescent="0.2">
      <c r="A6504" s="70" t="s">
        <v>8220</v>
      </c>
      <c r="B6504" s="70" t="s">
        <v>8219</v>
      </c>
      <c r="C6504" s="70" t="s">
        <v>8220</v>
      </c>
      <c r="D6504" s="71">
        <v>1.2749999999999999</v>
      </c>
      <c r="E6504" s="71">
        <v>34.722222199999997</v>
      </c>
    </row>
    <row r="6505" spans="1:5" x14ac:dyDescent="0.2">
      <c r="A6505" s="70" t="s">
        <v>8220</v>
      </c>
      <c r="B6505" s="70" t="s">
        <v>8219</v>
      </c>
      <c r="C6505" s="70" t="s">
        <v>8220</v>
      </c>
      <c r="D6505" s="71">
        <v>1.2749999999999999</v>
      </c>
      <c r="E6505" s="71">
        <v>20.192307700000001</v>
      </c>
    </row>
    <row r="6506" spans="1:5" x14ac:dyDescent="0.2">
      <c r="A6506" s="70" t="s">
        <v>8222</v>
      </c>
      <c r="B6506" s="70" t="s">
        <v>8221</v>
      </c>
      <c r="C6506" s="70" t="s">
        <v>8222</v>
      </c>
      <c r="D6506" s="71">
        <v>1.62</v>
      </c>
      <c r="E6506" s="71">
        <v>33.25</v>
      </c>
    </row>
    <row r="6507" spans="1:5" x14ac:dyDescent="0.2">
      <c r="A6507" s="70" t="s">
        <v>8230</v>
      </c>
      <c r="B6507" s="70" t="s">
        <v>8229</v>
      </c>
      <c r="C6507" s="70" t="s">
        <v>8230</v>
      </c>
      <c r="D6507" s="71">
        <v>4.0529999999999999</v>
      </c>
      <c r="E6507" s="71">
        <v>74.528301900000002</v>
      </c>
    </row>
    <row r="6508" spans="1:5" x14ac:dyDescent="0.2">
      <c r="A6508" s="70" t="s">
        <v>8230</v>
      </c>
      <c r="B6508" s="70" t="s">
        <v>8229</v>
      </c>
      <c r="C6508" s="70" t="s">
        <v>8230</v>
      </c>
      <c r="D6508" s="71">
        <v>4.0529999999999999</v>
      </c>
      <c r="E6508" s="71">
        <v>65.094339599999998</v>
      </c>
    </row>
    <row r="6509" spans="1:5" x14ac:dyDescent="0.2">
      <c r="A6509" s="70" t="s">
        <v>8233</v>
      </c>
      <c r="B6509" s="70" t="s">
        <v>8232</v>
      </c>
      <c r="C6509" s="70" t="s">
        <v>8233</v>
      </c>
      <c r="D6509" s="71">
        <v>2.1890000000000001</v>
      </c>
      <c r="E6509" s="71">
        <v>24.825174799999999</v>
      </c>
    </row>
    <row r="6510" spans="1:5" x14ac:dyDescent="0.2">
      <c r="A6510" s="70" t="s">
        <v>8239</v>
      </c>
      <c r="B6510" s="70" t="s">
        <v>8238</v>
      </c>
      <c r="C6510" s="70" t="s">
        <v>8239</v>
      </c>
      <c r="D6510" s="71">
        <v>1.6040000000000001</v>
      </c>
      <c r="E6510" s="71">
        <v>51.388888899999998</v>
      </c>
    </row>
    <row r="6511" spans="1:5" x14ac:dyDescent="0.2">
      <c r="A6511" s="70" t="s">
        <v>8239</v>
      </c>
      <c r="B6511" s="70" t="s">
        <v>8238</v>
      </c>
      <c r="C6511" s="70" t="s">
        <v>8239</v>
      </c>
      <c r="D6511" s="71">
        <v>1.6040000000000001</v>
      </c>
      <c r="E6511" s="71">
        <v>35.902255599999997</v>
      </c>
    </row>
    <row r="6512" spans="1:5" x14ac:dyDescent="0.2">
      <c r="A6512" s="70" t="s">
        <v>8239</v>
      </c>
      <c r="B6512" s="70" t="s">
        <v>8238</v>
      </c>
      <c r="C6512" s="70" t="s">
        <v>8239</v>
      </c>
      <c r="D6512" s="71">
        <v>1.6040000000000001</v>
      </c>
      <c r="E6512" s="71">
        <v>29.1666667</v>
      </c>
    </row>
    <row r="6513" spans="1:5" x14ac:dyDescent="0.2">
      <c r="A6513" s="70" t="s">
        <v>8245</v>
      </c>
      <c r="B6513" s="70" t="s">
        <v>8244</v>
      </c>
      <c r="C6513" s="70" t="s">
        <v>8245</v>
      </c>
      <c r="D6513" s="71">
        <v>1.7470000000000001</v>
      </c>
      <c r="E6513" s="71">
        <v>30.414012700000001</v>
      </c>
    </row>
    <row r="6514" spans="1:5" x14ac:dyDescent="0.2">
      <c r="A6514" s="70" t="s">
        <v>8247</v>
      </c>
      <c r="B6514" s="70" t="s">
        <v>8246</v>
      </c>
      <c r="C6514" s="70" t="s">
        <v>8247</v>
      </c>
      <c r="D6514" s="71">
        <v>1.03</v>
      </c>
      <c r="E6514" s="71">
        <v>67.129629600000001</v>
      </c>
    </row>
    <row r="6515" spans="1:5" x14ac:dyDescent="0.2">
      <c r="A6515" s="70" t="s">
        <v>24005</v>
      </c>
      <c r="B6515" s="70" t="s">
        <v>24006</v>
      </c>
      <c r="C6515" s="70" t="s">
        <v>24005</v>
      </c>
      <c r="D6515" s="71">
        <v>2.448</v>
      </c>
      <c r="E6515" s="71">
        <v>62.692307700000001</v>
      </c>
    </row>
    <row r="6516" spans="1:5" x14ac:dyDescent="0.2">
      <c r="A6516" s="70" t="s">
        <v>8249</v>
      </c>
      <c r="B6516" s="70" t="s">
        <v>8248</v>
      </c>
      <c r="C6516" s="70" t="s">
        <v>8249</v>
      </c>
      <c r="D6516" s="71">
        <v>3.4209999999999998</v>
      </c>
      <c r="E6516" s="71">
        <v>56.884058000000003</v>
      </c>
    </row>
    <row r="6517" spans="1:5" x14ac:dyDescent="0.2">
      <c r="A6517" s="70" t="s">
        <v>8249</v>
      </c>
      <c r="B6517" s="70" t="s">
        <v>8248</v>
      </c>
      <c r="C6517" s="70" t="s">
        <v>8249</v>
      </c>
      <c r="D6517" s="71">
        <v>3.4209999999999998</v>
      </c>
      <c r="E6517" s="71">
        <v>53.073770500000002</v>
      </c>
    </row>
    <row r="6518" spans="1:5" x14ac:dyDescent="0.2">
      <c r="A6518" s="70" t="s">
        <v>8272</v>
      </c>
      <c r="B6518" s="70" t="s">
        <v>8271</v>
      </c>
      <c r="C6518" s="70" t="s">
        <v>8272</v>
      </c>
      <c r="D6518" s="71">
        <v>2.5019999999999998</v>
      </c>
      <c r="E6518" s="71">
        <v>62.941176499999997</v>
      </c>
    </row>
    <row r="6519" spans="1:5" x14ac:dyDescent="0.2">
      <c r="A6519" s="70" t="s">
        <v>8282</v>
      </c>
      <c r="B6519" s="70" t="s">
        <v>8281</v>
      </c>
      <c r="C6519" s="70" t="s">
        <v>8282</v>
      </c>
      <c r="D6519" s="71">
        <v>1.68</v>
      </c>
      <c r="E6519" s="71">
        <v>45.149253700000003</v>
      </c>
    </row>
    <row r="6520" spans="1:5" x14ac:dyDescent="0.2">
      <c r="A6520" s="70" t="s">
        <v>8286</v>
      </c>
      <c r="B6520" s="70" t="s">
        <v>8285</v>
      </c>
      <c r="C6520" s="70" t="s">
        <v>8286</v>
      </c>
      <c r="D6520" s="71">
        <v>0.30199999999999999</v>
      </c>
      <c r="E6520" s="71">
        <v>14.4444444</v>
      </c>
    </row>
    <row r="6521" spans="1:5" x14ac:dyDescent="0.2">
      <c r="A6521" s="70" t="s">
        <v>8288</v>
      </c>
      <c r="B6521" s="70" t="s">
        <v>8287</v>
      </c>
      <c r="C6521" s="70" t="s">
        <v>8288</v>
      </c>
      <c r="D6521" s="71">
        <v>0.57899999999999996</v>
      </c>
      <c r="E6521" s="71">
        <v>12.5</v>
      </c>
    </row>
    <row r="6522" spans="1:5" x14ac:dyDescent="0.2">
      <c r="A6522" s="70" t="s">
        <v>8290</v>
      </c>
      <c r="B6522" s="70" t="s">
        <v>8289</v>
      </c>
      <c r="C6522" s="70" t="s">
        <v>8290</v>
      </c>
      <c r="D6522" s="71">
        <v>5.5780000000000003</v>
      </c>
      <c r="E6522" s="71">
        <v>87.762237799999994</v>
      </c>
    </row>
    <row r="6523" spans="1:5" x14ac:dyDescent="0.2">
      <c r="A6523" s="70" t="s">
        <v>8290</v>
      </c>
      <c r="B6523" s="70" t="s">
        <v>8289</v>
      </c>
      <c r="C6523" s="70" t="s">
        <v>8290</v>
      </c>
      <c r="D6523" s="71">
        <v>5.5780000000000003</v>
      </c>
      <c r="E6523" s="71">
        <v>79.017857100000001</v>
      </c>
    </row>
    <row r="6524" spans="1:5" x14ac:dyDescent="0.2">
      <c r="A6524" s="70" t="s">
        <v>8292</v>
      </c>
      <c r="B6524" s="70" t="s">
        <v>8291</v>
      </c>
      <c r="C6524" s="70" t="s">
        <v>8292</v>
      </c>
      <c r="D6524" s="71">
        <v>1.8759999999999999</v>
      </c>
      <c r="E6524" s="71">
        <v>28.125</v>
      </c>
    </row>
    <row r="6525" spans="1:5" x14ac:dyDescent="0.2">
      <c r="A6525" s="70" t="s">
        <v>8292</v>
      </c>
      <c r="B6525" s="70" t="s">
        <v>8291</v>
      </c>
      <c r="C6525" s="70" t="s">
        <v>8292</v>
      </c>
      <c r="D6525" s="71">
        <v>1.8759999999999999</v>
      </c>
      <c r="E6525" s="71">
        <v>27.777777799999999</v>
      </c>
    </row>
    <row r="6526" spans="1:5" x14ac:dyDescent="0.2">
      <c r="A6526" s="70" t="s">
        <v>8294</v>
      </c>
      <c r="B6526" s="70" t="s">
        <v>8293</v>
      </c>
      <c r="C6526" s="70" t="s">
        <v>8294</v>
      </c>
      <c r="D6526" s="71">
        <v>4.9820000000000002</v>
      </c>
      <c r="E6526" s="71">
        <v>85.211267599999999</v>
      </c>
    </row>
    <row r="6527" spans="1:5" x14ac:dyDescent="0.2">
      <c r="A6527" s="70" t="s">
        <v>8294</v>
      </c>
      <c r="B6527" s="70" t="s">
        <v>8293</v>
      </c>
      <c r="C6527" s="70" t="s">
        <v>8294</v>
      </c>
      <c r="D6527" s="71">
        <v>4.9820000000000002</v>
      </c>
      <c r="E6527" s="71">
        <v>84.965035</v>
      </c>
    </row>
    <row r="6528" spans="1:5" x14ac:dyDescent="0.2">
      <c r="A6528" s="70" t="s">
        <v>8294</v>
      </c>
      <c r="B6528" s="70" t="s">
        <v>8293</v>
      </c>
      <c r="C6528" s="70" t="s">
        <v>8294</v>
      </c>
      <c r="D6528" s="71">
        <v>4.9820000000000002</v>
      </c>
      <c r="E6528" s="71">
        <v>74.553571399999996</v>
      </c>
    </row>
    <row r="6529" spans="1:5" x14ac:dyDescent="0.2">
      <c r="A6529" s="70" t="s">
        <v>8296</v>
      </c>
      <c r="B6529" s="70" t="s">
        <v>8295</v>
      </c>
      <c r="C6529" s="70" t="s">
        <v>8296</v>
      </c>
      <c r="D6529" s="71">
        <v>0.223</v>
      </c>
      <c r="E6529" s="71">
        <v>0.56390980000000002</v>
      </c>
    </row>
    <row r="6530" spans="1:5" x14ac:dyDescent="0.2">
      <c r="A6530" s="70" t="s">
        <v>8298</v>
      </c>
      <c r="B6530" s="70" t="s">
        <v>8297</v>
      </c>
      <c r="C6530" s="70" t="s">
        <v>8298</v>
      </c>
      <c r="D6530" s="71">
        <v>1.6479999999999999</v>
      </c>
      <c r="E6530" s="71">
        <v>26.5923567</v>
      </c>
    </row>
    <row r="6531" spans="1:5" x14ac:dyDescent="0.2">
      <c r="A6531" s="70" t="s">
        <v>8298</v>
      </c>
      <c r="B6531" s="70" t="s">
        <v>8297</v>
      </c>
      <c r="C6531" s="70" t="s">
        <v>8298</v>
      </c>
      <c r="D6531" s="71">
        <v>1.6479999999999999</v>
      </c>
      <c r="E6531" s="71">
        <v>25.675675699999999</v>
      </c>
    </row>
    <row r="6532" spans="1:5" x14ac:dyDescent="0.2">
      <c r="A6532" s="70" t="s">
        <v>8298</v>
      </c>
      <c r="B6532" s="70" t="s">
        <v>8297</v>
      </c>
      <c r="C6532" s="70" t="s">
        <v>8298</v>
      </c>
      <c r="D6532" s="71">
        <v>1.6479999999999999</v>
      </c>
      <c r="E6532" s="71">
        <v>21.698113200000002</v>
      </c>
    </row>
    <row r="6533" spans="1:5" x14ac:dyDescent="0.2">
      <c r="A6533" s="70" t="s">
        <v>8298</v>
      </c>
      <c r="B6533" s="70" t="s">
        <v>8297</v>
      </c>
      <c r="C6533" s="70" t="s">
        <v>8298</v>
      </c>
      <c r="D6533" s="71">
        <v>1.6479999999999999</v>
      </c>
      <c r="E6533" s="71">
        <v>18.932038800000001</v>
      </c>
    </row>
    <row r="6534" spans="1:5" x14ac:dyDescent="0.2">
      <c r="A6534" s="70" t="s">
        <v>8304</v>
      </c>
      <c r="B6534" s="70" t="s">
        <v>8303</v>
      </c>
      <c r="C6534" s="70" t="s">
        <v>8304</v>
      </c>
      <c r="D6534" s="71">
        <v>3.0579999999999998</v>
      </c>
      <c r="E6534" s="71">
        <v>55.0847458</v>
      </c>
    </row>
    <row r="6535" spans="1:5" x14ac:dyDescent="0.2">
      <c r="A6535" s="70" t="s">
        <v>8300</v>
      </c>
      <c r="B6535" s="70" t="s">
        <v>8299</v>
      </c>
      <c r="C6535" s="70" t="s">
        <v>8300</v>
      </c>
      <c r="D6535" s="71">
        <v>0.48699999999999999</v>
      </c>
      <c r="E6535" s="71">
        <v>15.5864198</v>
      </c>
    </row>
    <row r="6536" spans="1:5" x14ac:dyDescent="0.2">
      <c r="A6536" s="70" t="s">
        <v>8300</v>
      </c>
      <c r="B6536" s="70" t="s">
        <v>8299</v>
      </c>
      <c r="C6536" s="70" t="s">
        <v>8300</v>
      </c>
      <c r="D6536" s="71">
        <v>0.48699999999999999</v>
      </c>
      <c r="E6536" s="71">
        <v>5.9615384999999996</v>
      </c>
    </row>
    <row r="6537" spans="1:5" x14ac:dyDescent="0.2">
      <c r="A6537" s="70" t="s">
        <v>8302</v>
      </c>
      <c r="B6537" s="70" t="s">
        <v>8301</v>
      </c>
      <c r="C6537" s="70" t="s">
        <v>8302</v>
      </c>
      <c r="D6537" s="71">
        <v>4.4340000000000002</v>
      </c>
      <c r="E6537" s="71">
        <v>84.226190500000001</v>
      </c>
    </row>
    <row r="6538" spans="1:5" x14ac:dyDescent="0.2">
      <c r="A6538" s="70" t="s">
        <v>8308</v>
      </c>
      <c r="B6538" s="70" t="s">
        <v>8307</v>
      </c>
      <c r="C6538" s="70" t="s">
        <v>8308</v>
      </c>
      <c r="D6538" s="71">
        <v>2</v>
      </c>
      <c r="E6538" s="71">
        <v>38.057324800000004</v>
      </c>
    </row>
    <row r="6539" spans="1:5" x14ac:dyDescent="0.2">
      <c r="A6539" s="70" t="s">
        <v>8310</v>
      </c>
      <c r="B6539" s="70" t="s">
        <v>8309</v>
      </c>
      <c r="C6539" s="70" t="s">
        <v>8310</v>
      </c>
      <c r="D6539" s="71">
        <v>2.617</v>
      </c>
      <c r="E6539" s="71">
        <v>72.863247900000005</v>
      </c>
    </row>
    <row r="6540" spans="1:5" x14ac:dyDescent="0.2">
      <c r="A6540" s="70" t="s">
        <v>8306</v>
      </c>
      <c r="B6540" s="70" t="s">
        <v>8305</v>
      </c>
      <c r="C6540" s="70" t="s">
        <v>8306</v>
      </c>
      <c r="D6540" s="71">
        <v>0.54500000000000004</v>
      </c>
      <c r="E6540" s="71">
        <v>28.609625699999999</v>
      </c>
    </row>
    <row r="6541" spans="1:5" x14ac:dyDescent="0.2">
      <c r="A6541" s="70" t="s">
        <v>8316</v>
      </c>
      <c r="B6541" s="70" t="s">
        <v>8315</v>
      </c>
      <c r="C6541" s="70" t="s">
        <v>8316</v>
      </c>
      <c r="D6541" s="71">
        <v>1.298</v>
      </c>
      <c r="E6541" s="71">
        <v>58.653846199999997</v>
      </c>
    </row>
    <row r="6542" spans="1:5" x14ac:dyDescent="0.2">
      <c r="A6542" s="70" t="s">
        <v>8316</v>
      </c>
      <c r="B6542" s="70" t="s">
        <v>8315</v>
      </c>
      <c r="C6542" s="70" t="s">
        <v>8316</v>
      </c>
      <c r="D6542" s="71">
        <v>1.298</v>
      </c>
      <c r="E6542" s="71">
        <v>35.6481481</v>
      </c>
    </row>
    <row r="6543" spans="1:5" x14ac:dyDescent="0.2">
      <c r="A6543" s="70" t="s">
        <v>8318</v>
      </c>
      <c r="B6543" s="70" t="s">
        <v>8317</v>
      </c>
      <c r="C6543" s="70" t="s">
        <v>8318</v>
      </c>
      <c r="D6543" s="71">
        <v>0.55600000000000005</v>
      </c>
      <c r="E6543" s="71">
        <v>26.388888900000001</v>
      </c>
    </row>
    <row r="6544" spans="1:5" x14ac:dyDescent="0.2">
      <c r="A6544" s="70" t="s">
        <v>8314</v>
      </c>
      <c r="B6544" s="70" t="s">
        <v>8313</v>
      </c>
      <c r="C6544" s="70" t="s">
        <v>8314</v>
      </c>
      <c r="D6544" s="71">
        <v>2.754</v>
      </c>
      <c r="E6544" s="71">
        <v>52.777777800000003</v>
      </c>
    </row>
    <row r="6545" spans="1:5" x14ac:dyDescent="0.2">
      <c r="A6545" s="70" t="s">
        <v>8312</v>
      </c>
      <c r="B6545" s="70" t="s">
        <v>8311</v>
      </c>
      <c r="C6545" s="70" t="s">
        <v>8312</v>
      </c>
      <c r="D6545" s="71">
        <v>0.876</v>
      </c>
      <c r="E6545" s="71">
        <v>27.830188700000001</v>
      </c>
    </row>
    <row r="6546" spans="1:5" x14ac:dyDescent="0.2">
      <c r="A6546" s="70" t="s">
        <v>8312</v>
      </c>
      <c r="B6546" s="70" t="s">
        <v>8311</v>
      </c>
      <c r="C6546" s="70" t="s">
        <v>8312</v>
      </c>
      <c r="D6546" s="71">
        <v>0.876</v>
      </c>
      <c r="E6546" s="71">
        <v>6.8181817999999996</v>
      </c>
    </row>
    <row r="6547" spans="1:5" x14ac:dyDescent="0.2">
      <c r="A6547" s="70" t="s">
        <v>8322</v>
      </c>
      <c r="B6547" s="70" t="s">
        <v>8321</v>
      </c>
      <c r="C6547" s="70" t="s">
        <v>8322</v>
      </c>
      <c r="D6547" s="71">
        <v>2.7890000000000001</v>
      </c>
      <c r="E6547" s="71">
        <v>53.448275899999999</v>
      </c>
    </row>
    <row r="6548" spans="1:5" x14ac:dyDescent="0.2">
      <c r="A6548" s="70" t="s">
        <v>8320</v>
      </c>
      <c r="B6548" s="70" t="s">
        <v>8319</v>
      </c>
      <c r="C6548" s="70" t="s">
        <v>8320</v>
      </c>
      <c r="D6548" s="71">
        <v>4.806</v>
      </c>
      <c r="E6548" s="71">
        <v>87.931034499999996</v>
      </c>
    </row>
    <row r="6549" spans="1:5" x14ac:dyDescent="0.2">
      <c r="A6549" s="70" t="s">
        <v>8324</v>
      </c>
      <c r="B6549" s="70" t="s">
        <v>8323</v>
      </c>
      <c r="C6549" s="70" t="s">
        <v>8324</v>
      </c>
      <c r="D6549" s="71">
        <v>15.385999999999999</v>
      </c>
      <c r="E6549" s="71">
        <v>98.275862099999998</v>
      </c>
    </row>
    <row r="6550" spans="1:5" x14ac:dyDescent="0.2">
      <c r="A6550" s="70" t="s">
        <v>8326</v>
      </c>
      <c r="B6550" s="70" t="s">
        <v>8325</v>
      </c>
      <c r="C6550" s="70" t="s">
        <v>8326</v>
      </c>
      <c r="D6550" s="71">
        <v>2.6560000000000001</v>
      </c>
      <c r="E6550" s="71">
        <v>66.369047600000002</v>
      </c>
    </row>
    <row r="6551" spans="1:5" x14ac:dyDescent="0.2">
      <c r="A6551" s="70" t="s">
        <v>8326</v>
      </c>
      <c r="B6551" s="70" t="s">
        <v>8325</v>
      </c>
      <c r="C6551" s="70" t="s">
        <v>8326</v>
      </c>
      <c r="D6551" s="71">
        <v>2.6560000000000001</v>
      </c>
      <c r="E6551" s="71">
        <v>50</v>
      </c>
    </row>
    <row r="6552" spans="1:5" x14ac:dyDescent="0.2">
      <c r="A6552" s="70" t="s">
        <v>8328</v>
      </c>
      <c r="B6552" s="70" t="s">
        <v>8327</v>
      </c>
      <c r="C6552" s="70" t="s">
        <v>8328</v>
      </c>
      <c r="D6552" s="71">
        <v>3.0710000000000002</v>
      </c>
      <c r="E6552" s="71">
        <v>63.7931034</v>
      </c>
    </row>
    <row r="6553" spans="1:5" x14ac:dyDescent="0.2">
      <c r="A6553" s="70" t="s">
        <v>8328</v>
      </c>
      <c r="B6553" s="70" t="s">
        <v>8327</v>
      </c>
      <c r="C6553" s="70" t="s">
        <v>8328</v>
      </c>
      <c r="D6553" s="71">
        <v>3.0710000000000002</v>
      </c>
      <c r="E6553" s="71">
        <v>55.649717500000001</v>
      </c>
    </row>
    <row r="6554" spans="1:5" x14ac:dyDescent="0.2">
      <c r="A6554" s="70" t="s">
        <v>8330</v>
      </c>
      <c r="B6554" s="70" t="s">
        <v>8329</v>
      </c>
      <c r="C6554" s="70" t="s">
        <v>8330</v>
      </c>
      <c r="D6554" s="71">
        <v>0.44800000000000001</v>
      </c>
      <c r="E6554" s="71">
        <v>11.574074100000001</v>
      </c>
    </row>
    <row r="6555" spans="1:5" x14ac:dyDescent="0.2">
      <c r="A6555" s="70" t="s">
        <v>8330</v>
      </c>
      <c r="B6555" s="70" t="s">
        <v>8329</v>
      </c>
      <c r="C6555" s="70" t="s">
        <v>8330</v>
      </c>
      <c r="D6555" s="71">
        <v>0.44800000000000001</v>
      </c>
      <c r="E6555" s="71">
        <v>4.4230768999999999</v>
      </c>
    </row>
    <row r="6556" spans="1:5" x14ac:dyDescent="0.2">
      <c r="A6556" s="70" t="s">
        <v>8332</v>
      </c>
      <c r="B6556" s="70" t="s">
        <v>8331</v>
      </c>
      <c r="C6556" s="70" t="s">
        <v>8332</v>
      </c>
      <c r="D6556" s="71">
        <v>1.6919999999999999</v>
      </c>
      <c r="E6556" s="71">
        <v>80.882352900000001</v>
      </c>
    </row>
    <row r="6557" spans="1:5" x14ac:dyDescent="0.2">
      <c r="A6557" s="70" t="s">
        <v>8334</v>
      </c>
      <c r="B6557" s="70" t="s">
        <v>8333</v>
      </c>
      <c r="C6557" s="70" t="s">
        <v>8334</v>
      </c>
      <c r="D6557" s="71">
        <v>1.052</v>
      </c>
      <c r="E6557" s="71">
        <v>33.823529399999998</v>
      </c>
    </row>
    <row r="6558" spans="1:5" x14ac:dyDescent="0.2">
      <c r="A6558" s="70" t="s">
        <v>8338</v>
      </c>
      <c r="B6558" s="70" t="s">
        <v>8337</v>
      </c>
      <c r="C6558" s="70" t="s">
        <v>8338</v>
      </c>
      <c r="D6558" s="71">
        <v>6.125</v>
      </c>
      <c r="E6558" s="71">
        <v>93.055555600000005</v>
      </c>
    </row>
    <row r="6559" spans="1:5" x14ac:dyDescent="0.2">
      <c r="A6559" s="70" t="s">
        <v>8340</v>
      </c>
      <c r="B6559" s="70" t="s">
        <v>8339</v>
      </c>
      <c r="C6559" s="70" t="s">
        <v>8340</v>
      </c>
      <c r="D6559" s="71">
        <v>3.6070000000000002</v>
      </c>
      <c r="E6559" s="71">
        <v>68.032786900000005</v>
      </c>
    </row>
    <row r="6560" spans="1:5" x14ac:dyDescent="0.2">
      <c r="A6560" s="70" t="s">
        <v>8342</v>
      </c>
      <c r="B6560" s="70" t="s">
        <v>8341</v>
      </c>
      <c r="C6560" s="70" t="s">
        <v>8342</v>
      </c>
      <c r="D6560" s="71">
        <v>2.907</v>
      </c>
      <c r="E6560" s="71">
        <v>48.518518499999999</v>
      </c>
    </row>
    <row r="6561" spans="1:5" x14ac:dyDescent="0.2">
      <c r="A6561" s="70" t="s">
        <v>8336</v>
      </c>
      <c r="B6561" s="70" t="s">
        <v>8335</v>
      </c>
      <c r="C6561" s="70" t="s">
        <v>8336</v>
      </c>
      <c r="D6561" s="71">
        <v>5.133</v>
      </c>
      <c r="E6561" s="71">
        <v>99.537036999999998</v>
      </c>
    </row>
    <row r="6562" spans="1:5" x14ac:dyDescent="0.2">
      <c r="A6562" s="70" t="s">
        <v>8336</v>
      </c>
      <c r="B6562" s="70" t="s">
        <v>8335</v>
      </c>
      <c r="C6562" s="70" t="s">
        <v>8336</v>
      </c>
      <c r="D6562" s="71">
        <v>5.133</v>
      </c>
      <c r="E6562" s="71">
        <v>96.808510600000005</v>
      </c>
    </row>
    <row r="6563" spans="1:5" x14ac:dyDescent="0.2">
      <c r="A6563" s="70" t="s">
        <v>8336</v>
      </c>
      <c r="B6563" s="70" t="s">
        <v>8335</v>
      </c>
      <c r="C6563" s="70" t="s">
        <v>8336</v>
      </c>
      <c r="D6563" s="71">
        <v>5.133</v>
      </c>
      <c r="E6563" s="71">
        <v>95.977011500000003</v>
      </c>
    </row>
    <row r="6564" spans="1:5" x14ac:dyDescent="0.2">
      <c r="A6564" s="70" t="s">
        <v>8344</v>
      </c>
      <c r="B6564" s="70" t="s">
        <v>8343</v>
      </c>
      <c r="C6564" s="70" t="s">
        <v>8344</v>
      </c>
      <c r="D6564" s="71">
        <v>2.66</v>
      </c>
      <c r="E6564" s="71">
        <v>34.631147499999997</v>
      </c>
    </row>
    <row r="6565" spans="1:5" x14ac:dyDescent="0.2">
      <c r="A6565" s="70" t="s">
        <v>8346</v>
      </c>
      <c r="B6565" s="70" t="s">
        <v>8345</v>
      </c>
      <c r="C6565" s="70" t="s">
        <v>8346</v>
      </c>
      <c r="D6565" s="71">
        <v>0.95199999999999996</v>
      </c>
      <c r="E6565" s="71">
        <v>9.4594594999999995</v>
      </c>
    </row>
    <row r="6566" spans="1:5" x14ac:dyDescent="0.2">
      <c r="A6566" s="70" t="s">
        <v>8348</v>
      </c>
      <c r="B6566" s="70" t="s">
        <v>8347</v>
      </c>
      <c r="C6566" s="70" t="s">
        <v>8348</v>
      </c>
      <c r="D6566" s="71">
        <v>2.7690000000000001</v>
      </c>
      <c r="E6566" s="71">
        <v>81.805929899999995</v>
      </c>
    </row>
    <row r="6567" spans="1:5" x14ac:dyDescent="0.2">
      <c r="A6567" s="70" t="s">
        <v>8348</v>
      </c>
      <c r="B6567" s="70" t="s">
        <v>8347</v>
      </c>
      <c r="C6567" s="70" t="s">
        <v>8348</v>
      </c>
      <c r="D6567" s="71">
        <v>2.7690000000000001</v>
      </c>
      <c r="E6567" s="71">
        <v>65.384615400000001</v>
      </c>
    </row>
    <row r="6568" spans="1:5" x14ac:dyDescent="0.2">
      <c r="A6568" s="70" t="s">
        <v>8350</v>
      </c>
      <c r="B6568" s="70" t="s">
        <v>8349</v>
      </c>
      <c r="C6568" s="70" t="s">
        <v>8350</v>
      </c>
      <c r="D6568" s="71">
        <v>4.319</v>
      </c>
      <c r="E6568" s="71">
        <v>86.144578300000006</v>
      </c>
    </row>
    <row r="6569" spans="1:5" x14ac:dyDescent="0.2">
      <c r="A6569" s="70" t="s">
        <v>8350</v>
      </c>
      <c r="B6569" s="70" t="s">
        <v>8349</v>
      </c>
      <c r="C6569" s="70" t="s">
        <v>8350</v>
      </c>
      <c r="D6569" s="71">
        <v>4.319</v>
      </c>
      <c r="E6569" s="71">
        <v>77.573529399999998</v>
      </c>
    </row>
    <row r="6570" spans="1:5" x14ac:dyDescent="0.2">
      <c r="A6570" s="70" t="s">
        <v>8352</v>
      </c>
      <c r="B6570" s="70" t="s">
        <v>8351</v>
      </c>
      <c r="C6570" s="70" t="s">
        <v>8352</v>
      </c>
      <c r="D6570" s="71">
        <v>3.3050000000000002</v>
      </c>
      <c r="E6570" s="71">
        <v>96.346153799999996</v>
      </c>
    </row>
    <row r="6571" spans="1:5" x14ac:dyDescent="0.2">
      <c r="A6571" s="70" t="s">
        <v>8352</v>
      </c>
      <c r="B6571" s="70" t="s">
        <v>8351</v>
      </c>
      <c r="C6571" s="70" t="s">
        <v>8352</v>
      </c>
      <c r="D6571" s="71">
        <v>3.3050000000000002</v>
      </c>
      <c r="E6571" s="71">
        <v>93.951612900000001</v>
      </c>
    </row>
    <row r="6572" spans="1:5" x14ac:dyDescent="0.2">
      <c r="A6572" s="70" t="s">
        <v>8352</v>
      </c>
      <c r="B6572" s="70" t="s">
        <v>8351</v>
      </c>
      <c r="C6572" s="70" t="s">
        <v>8352</v>
      </c>
      <c r="D6572" s="71">
        <v>3.3050000000000002</v>
      </c>
      <c r="E6572" s="71">
        <v>81.944444399999995</v>
      </c>
    </row>
    <row r="6573" spans="1:5" x14ac:dyDescent="0.2">
      <c r="A6573" s="70" t="s">
        <v>8354</v>
      </c>
      <c r="B6573" s="70" t="s">
        <v>8353</v>
      </c>
      <c r="C6573" s="70" t="s">
        <v>8354</v>
      </c>
      <c r="D6573" s="71">
        <v>2.7810000000000001</v>
      </c>
      <c r="E6573" s="71">
        <v>48.305084700000002</v>
      </c>
    </row>
    <row r="6574" spans="1:5" x14ac:dyDescent="0.2">
      <c r="A6574" s="70" t="s">
        <v>8356</v>
      </c>
      <c r="B6574" s="70" t="s">
        <v>8355</v>
      </c>
      <c r="C6574" s="70" t="s">
        <v>8356</v>
      </c>
      <c r="D6574" s="71">
        <v>0.58099999999999996</v>
      </c>
      <c r="E6574" s="71">
        <v>14.8484848</v>
      </c>
    </row>
    <row r="6575" spans="1:5" x14ac:dyDescent="0.2">
      <c r="A6575" s="70" t="s">
        <v>8358</v>
      </c>
      <c r="B6575" s="70" t="s">
        <v>8357</v>
      </c>
      <c r="C6575" s="70" t="s">
        <v>8358</v>
      </c>
      <c r="D6575" s="71">
        <v>1.5640000000000001</v>
      </c>
      <c r="E6575" s="71">
        <v>30.829015500000001</v>
      </c>
    </row>
    <row r="6576" spans="1:5" x14ac:dyDescent="0.2">
      <c r="A6576" s="70" t="s">
        <v>8358</v>
      </c>
      <c r="B6576" s="70" t="s">
        <v>8357</v>
      </c>
      <c r="C6576" s="70" t="s">
        <v>8358</v>
      </c>
      <c r="D6576" s="71">
        <v>1.5640000000000001</v>
      </c>
      <c r="E6576" s="71">
        <v>22.058823499999999</v>
      </c>
    </row>
    <row r="6577" spans="1:5" x14ac:dyDescent="0.2">
      <c r="A6577" s="70" t="s">
        <v>8360</v>
      </c>
      <c r="B6577" s="70" t="s">
        <v>8359</v>
      </c>
      <c r="C6577" s="70" t="s">
        <v>8360</v>
      </c>
      <c r="D6577" s="71">
        <v>1.87</v>
      </c>
      <c r="E6577" s="71">
        <v>35.365853700000002</v>
      </c>
    </row>
    <row r="6578" spans="1:5" x14ac:dyDescent="0.2">
      <c r="A6578" s="70" t="s">
        <v>8360</v>
      </c>
      <c r="B6578" s="70" t="s">
        <v>8359</v>
      </c>
      <c r="C6578" s="70" t="s">
        <v>8360</v>
      </c>
      <c r="D6578" s="71">
        <v>1.87</v>
      </c>
      <c r="E6578" s="71">
        <v>34.905660400000002</v>
      </c>
    </row>
    <row r="6579" spans="1:5" x14ac:dyDescent="0.2">
      <c r="A6579" s="70" t="s">
        <v>8362</v>
      </c>
      <c r="B6579" s="70" t="s">
        <v>8361</v>
      </c>
      <c r="C6579" s="70" t="s">
        <v>8362</v>
      </c>
      <c r="D6579" s="71">
        <v>2.3490000000000002</v>
      </c>
      <c r="E6579" s="71">
        <v>65.243902399999996</v>
      </c>
    </row>
    <row r="6580" spans="1:5" x14ac:dyDescent="0.2">
      <c r="A6580" s="70" t="s">
        <v>8362</v>
      </c>
      <c r="B6580" s="70" t="s">
        <v>8361</v>
      </c>
      <c r="C6580" s="70" t="s">
        <v>8362</v>
      </c>
      <c r="D6580" s="71">
        <v>2.3490000000000002</v>
      </c>
      <c r="E6580" s="71">
        <v>59.411764699999999</v>
      </c>
    </row>
    <row r="6581" spans="1:5" x14ac:dyDescent="0.2">
      <c r="A6581" s="70" t="s">
        <v>8362</v>
      </c>
      <c r="B6581" s="70" t="s">
        <v>8361</v>
      </c>
      <c r="C6581" s="70" t="s">
        <v>8362</v>
      </c>
      <c r="D6581" s="71">
        <v>2.3490000000000002</v>
      </c>
      <c r="E6581" s="71">
        <v>28.228782299999999</v>
      </c>
    </row>
    <row r="6582" spans="1:5" x14ac:dyDescent="0.2">
      <c r="A6582" s="70" t="s">
        <v>8366</v>
      </c>
      <c r="B6582" s="70" t="s">
        <v>8365</v>
      </c>
      <c r="C6582" s="70" t="s">
        <v>8366</v>
      </c>
      <c r="D6582" s="71">
        <v>1.3879999999999999</v>
      </c>
      <c r="E6582" s="71">
        <v>85.555555600000005</v>
      </c>
    </row>
    <row r="6583" spans="1:5" x14ac:dyDescent="0.2">
      <c r="A6583" s="70" t="s">
        <v>8366</v>
      </c>
      <c r="B6583" s="70" t="s">
        <v>8365</v>
      </c>
      <c r="C6583" s="70" t="s">
        <v>8366</v>
      </c>
      <c r="D6583" s="71">
        <v>1.3879999999999999</v>
      </c>
      <c r="E6583" s="71">
        <v>39.673912999999999</v>
      </c>
    </row>
    <row r="6584" spans="1:5" x14ac:dyDescent="0.2">
      <c r="A6584" s="70" t="s">
        <v>8364</v>
      </c>
      <c r="B6584" s="70" t="s">
        <v>8363</v>
      </c>
      <c r="C6584" s="70" t="s">
        <v>8364</v>
      </c>
      <c r="D6584" s="71">
        <v>1.2230000000000001</v>
      </c>
      <c r="E6584" s="71">
        <v>43.530997300000003</v>
      </c>
    </row>
    <row r="6585" spans="1:5" x14ac:dyDescent="0.2">
      <c r="A6585" s="70" t="s">
        <v>8368</v>
      </c>
      <c r="B6585" s="70" t="s">
        <v>8367</v>
      </c>
      <c r="C6585" s="70" t="s">
        <v>8368</v>
      </c>
      <c r="D6585" s="71">
        <v>1.72</v>
      </c>
      <c r="E6585" s="71">
        <v>72.5352113</v>
      </c>
    </row>
    <row r="6586" spans="1:5" x14ac:dyDescent="0.2">
      <c r="A6586" s="70" t="s">
        <v>8368</v>
      </c>
      <c r="B6586" s="70" t="s">
        <v>8367</v>
      </c>
      <c r="C6586" s="70" t="s">
        <v>8368</v>
      </c>
      <c r="D6586" s="71">
        <v>1.72</v>
      </c>
      <c r="E6586" s="71">
        <v>51.470588200000002</v>
      </c>
    </row>
    <row r="6587" spans="1:5" x14ac:dyDescent="0.2">
      <c r="A6587" s="70" t="s">
        <v>8370</v>
      </c>
      <c r="B6587" s="70" t="s">
        <v>8369</v>
      </c>
      <c r="C6587" s="70" t="s">
        <v>8370</v>
      </c>
      <c r="D6587" s="71">
        <v>7.0880000000000001</v>
      </c>
      <c r="E6587" s="71">
        <v>87.090163899999993</v>
      </c>
    </row>
    <row r="6588" spans="1:5" x14ac:dyDescent="0.2">
      <c r="A6588" s="70" t="s">
        <v>8370</v>
      </c>
      <c r="B6588" s="70" t="s">
        <v>8369</v>
      </c>
      <c r="C6588" s="70" t="s">
        <v>8370</v>
      </c>
      <c r="D6588" s="71">
        <v>7.0880000000000001</v>
      </c>
      <c r="E6588" s="71">
        <v>84.659090899999995</v>
      </c>
    </row>
    <row r="6589" spans="1:5" x14ac:dyDescent="0.2">
      <c r="A6589" s="70" t="s">
        <v>8372</v>
      </c>
      <c r="B6589" s="70" t="s">
        <v>8371</v>
      </c>
      <c r="C6589" s="70" t="s">
        <v>8372</v>
      </c>
      <c r="D6589" s="71">
        <v>1.581</v>
      </c>
      <c r="E6589" s="71">
        <v>7.3863636000000001</v>
      </c>
    </row>
    <row r="6590" spans="1:5" x14ac:dyDescent="0.2">
      <c r="A6590" s="70" t="s">
        <v>8382</v>
      </c>
      <c r="B6590" s="70" t="s">
        <v>8381</v>
      </c>
      <c r="C6590" s="70" t="s">
        <v>8382</v>
      </c>
      <c r="D6590" s="71">
        <v>17.373000000000001</v>
      </c>
      <c r="E6590" s="71">
        <v>96.0227273</v>
      </c>
    </row>
    <row r="6591" spans="1:5" x14ac:dyDescent="0.2">
      <c r="A6591" s="70" t="s">
        <v>8376</v>
      </c>
      <c r="B6591" s="70" t="s">
        <v>8375</v>
      </c>
      <c r="C6591" s="70" t="s">
        <v>8376</v>
      </c>
      <c r="D6591" s="71">
        <v>3.9380000000000002</v>
      </c>
      <c r="E6591" s="71">
        <v>63.068181799999998</v>
      </c>
    </row>
    <row r="6592" spans="1:5" x14ac:dyDescent="0.2">
      <c r="A6592" s="70" t="s">
        <v>8378</v>
      </c>
      <c r="B6592" s="70" t="s">
        <v>8377</v>
      </c>
      <c r="C6592" s="70" t="s">
        <v>8378</v>
      </c>
      <c r="D6592" s="71">
        <v>0.55700000000000005</v>
      </c>
      <c r="E6592" s="71">
        <v>7.7235772000000003</v>
      </c>
    </row>
    <row r="6593" spans="1:5" x14ac:dyDescent="0.2">
      <c r="A6593" s="70" t="s">
        <v>8378</v>
      </c>
      <c r="B6593" s="70" t="s">
        <v>8377</v>
      </c>
      <c r="C6593" s="70" t="s">
        <v>8378</v>
      </c>
      <c r="D6593" s="71">
        <v>0.55700000000000005</v>
      </c>
      <c r="E6593" s="71">
        <v>0.56818179999999996</v>
      </c>
    </row>
    <row r="6594" spans="1:5" x14ac:dyDescent="0.2">
      <c r="A6594" s="70" t="s">
        <v>8380</v>
      </c>
      <c r="B6594" s="70" t="s">
        <v>8379</v>
      </c>
      <c r="C6594" s="70" t="s">
        <v>8380</v>
      </c>
      <c r="D6594" s="71">
        <v>2.96</v>
      </c>
      <c r="E6594" s="71">
        <v>42.613636399999997</v>
      </c>
    </row>
    <row r="6595" spans="1:5" x14ac:dyDescent="0.2">
      <c r="A6595" s="70" t="s">
        <v>8374</v>
      </c>
      <c r="B6595" s="70" t="s">
        <v>8373</v>
      </c>
      <c r="C6595" s="70" t="s">
        <v>8374</v>
      </c>
      <c r="D6595" s="71">
        <v>1.806</v>
      </c>
      <c r="E6595" s="71">
        <v>11.9318182</v>
      </c>
    </row>
    <row r="6596" spans="1:5" x14ac:dyDescent="0.2">
      <c r="A6596" s="70" t="s">
        <v>8384</v>
      </c>
      <c r="B6596" s="70" t="s">
        <v>8383</v>
      </c>
      <c r="C6596" s="70" t="s">
        <v>8384</v>
      </c>
      <c r="D6596" s="71">
        <v>6.89</v>
      </c>
      <c r="E6596" s="71">
        <v>82.386363599999996</v>
      </c>
    </row>
    <row r="6597" spans="1:5" x14ac:dyDescent="0.2">
      <c r="A6597" s="70" t="s">
        <v>8386</v>
      </c>
      <c r="B6597" s="70" t="s">
        <v>8385</v>
      </c>
      <c r="C6597" s="70" t="s">
        <v>8386</v>
      </c>
      <c r="D6597" s="71">
        <v>0.17899999999999999</v>
      </c>
      <c r="E6597" s="71">
        <v>0.29761900000000002</v>
      </c>
    </row>
    <row r="6598" spans="1:5" x14ac:dyDescent="0.2">
      <c r="A6598" s="70" t="s">
        <v>8388</v>
      </c>
      <c r="B6598" s="70" t="s">
        <v>8387</v>
      </c>
      <c r="C6598" s="70" t="s">
        <v>8388</v>
      </c>
      <c r="D6598" s="71">
        <v>0.70499999999999996</v>
      </c>
      <c r="E6598" s="71">
        <v>17.735042700000001</v>
      </c>
    </row>
    <row r="6599" spans="1:5" x14ac:dyDescent="0.2">
      <c r="A6599" s="70" t="s">
        <v>8392</v>
      </c>
      <c r="B6599" s="70" t="s">
        <v>8391</v>
      </c>
      <c r="C6599" s="70" t="s">
        <v>8392</v>
      </c>
      <c r="D6599" s="71">
        <v>2.3820000000000001</v>
      </c>
      <c r="E6599" s="71">
        <v>64.024390199999999</v>
      </c>
    </row>
    <row r="6600" spans="1:5" x14ac:dyDescent="0.2">
      <c r="A6600" s="70" t="s">
        <v>8394</v>
      </c>
      <c r="B6600" s="70" t="s">
        <v>8393</v>
      </c>
      <c r="C6600" s="70" t="s">
        <v>8394</v>
      </c>
      <c r="D6600" s="71">
        <v>0.125</v>
      </c>
      <c r="E6600" s="71">
        <v>0.78125</v>
      </c>
    </row>
    <row r="6601" spans="1:5" x14ac:dyDescent="0.2">
      <c r="A6601" s="70" t="s">
        <v>8394</v>
      </c>
      <c r="B6601" s="70" t="s">
        <v>8393</v>
      </c>
      <c r="C6601" s="70" t="s">
        <v>8394</v>
      </c>
      <c r="D6601" s="71">
        <v>0.125</v>
      </c>
      <c r="E6601" s="71">
        <v>0.59523809999999999</v>
      </c>
    </row>
    <row r="6602" spans="1:5" x14ac:dyDescent="0.2">
      <c r="A6602" s="70" t="s">
        <v>8396</v>
      </c>
      <c r="B6602" s="70" t="s">
        <v>8395</v>
      </c>
      <c r="C6602" s="70" t="s">
        <v>8396</v>
      </c>
      <c r="D6602" s="71">
        <v>0.36799999999999999</v>
      </c>
      <c r="E6602" s="71">
        <v>4.1044776000000001</v>
      </c>
    </row>
    <row r="6603" spans="1:5" x14ac:dyDescent="0.2">
      <c r="A6603" s="70" t="s">
        <v>8396</v>
      </c>
      <c r="B6603" s="70" t="s">
        <v>8395</v>
      </c>
      <c r="C6603" s="70" t="s">
        <v>8396</v>
      </c>
      <c r="D6603" s="71">
        <v>0.36799999999999999</v>
      </c>
      <c r="E6603" s="71">
        <v>0.94339620000000002</v>
      </c>
    </row>
    <row r="6604" spans="1:5" x14ac:dyDescent="0.2">
      <c r="A6604" s="70" t="s">
        <v>8396</v>
      </c>
      <c r="B6604" s="70" t="s">
        <v>8395</v>
      </c>
      <c r="C6604" s="70" t="s">
        <v>8396</v>
      </c>
      <c r="D6604" s="71">
        <v>0.36799999999999999</v>
      </c>
      <c r="E6604" s="71">
        <v>0.56603769999999998</v>
      </c>
    </row>
    <row r="6605" spans="1:5" x14ac:dyDescent="0.2">
      <c r="A6605" s="70" t="s">
        <v>8398</v>
      </c>
      <c r="B6605" s="70" t="s">
        <v>8397</v>
      </c>
      <c r="C6605" s="70" t="s">
        <v>8398</v>
      </c>
      <c r="D6605" s="71">
        <v>0.125</v>
      </c>
      <c r="E6605" s="71">
        <v>0.65789470000000005</v>
      </c>
    </row>
    <row r="6606" spans="1:5" x14ac:dyDescent="0.2">
      <c r="A6606" s="70" t="s">
        <v>8400</v>
      </c>
      <c r="B6606" s="70" t="s">
        <v>8399</v>
      </c>
      <c r="C6606" s="70" t="s">
        <v>8400</v>
      </c>
      <c r="D6606" s="71">
        <v>1.31</v>
      </c>
      <c r="E6606" s="71">
        <v>28.3333333</v>
      </c>
    </row>
    <row r="6607" spans="1:5" x14ac:dyDescent="0.2">
      <c r="A6607" s="70" t="s">
        <v>8416</v>
      </c>
      <c r="B6607" s="70" t="s">
        <v>8415</v>
      </c>
      <c r="C6607" s="70" t="s">
        <v>8416</v>
      </c>
      <c r="D6607" s="71">
        <v>2.742</v>
      </c>
      <c r="E6607" s="71">
        <v>96.666666699999993</v>
      </c>
    </row>
    <row r="6608" spans="1:5" x14ac:dyDescent="0.2">
      <c r="A6608" s="70" t="s">
        <v>8416</v>
      </c>
      <c r="B6608" s="70" t="s">
        <v>8415</v>
      </c>
      <c r="C6608" s="70" t="s">
        <v>8416</v>
      </c>
      <c r="D6608" s="71">
        <v>2.742</v>
      </c>
      <c r="E6608" s="71">
        <v>89.666666699999993</v>
      </c>
    </row>
    <row r="6609" spans="1:5" x14ac:dyDescent="0.2">
      <c r="A6609" s="70" t="s">
        <v>8410</v>
      </c>
      <c r="B6609" s="70" t="s">
        <v>8409</v>
      </c>
      <c r="C6609" s="70" t="s">
        <v>8410</v>
      </c>
      <c r="D6609" s="71">
        <v>1.482</v>
      </c>
      <c r="E6609" s="71">
        <v>43.155893499999998</v>
      </c>
    </row>
    <row r="6610" spans="1:5" x14ac:dyDescent="0.2">
      <c r="A6610" s="70" t="s">
        <v>24007</v>
      </c>
      <c r="B6610" s="70" t="s">
        <v>24008</v>
      </c>
      <c r="C6610" s="70" t="s">
        <v>24007</v>
      </c>
      <c r="D6610" s="71">
        <v>0.373</v>
      </c>
      <c r="E6610" s="71">
        <v>36.5</v>
      </c>
    </row>
    <row r="6611" spans="1:5" x14ac:dyDescent="0.2">
      <c r="A6611" s="70" t="s">
        <v>24007</v>
      </c>
      <c r="B6611" s="70" t="s">
        <v>24008</v>
      </c>
      <c r="C6611" s="70" t="s">
        <v>24007</v>
      </c>
      <c r="D6611" s="71">
        <v>0.373</v>
      </c>
      <c r="E6611" s="71">
        <v>16.6666667</v>
      </c>
    </row>
    <row r="6612" spans="1:5" x14ac:dyDescent="0.2">
      <c r="A6612" s="70" t="s">
        <v>8412</v>
      </c>
      <c r="B6612" s="70" t="s">
        <v>8411</v>
      </c>
      <c r="C6612" s="70" t="s">
        <v>8412</v>
      </c>
      <c r="D6612" s="71">
        <v>0.61899999999999999</v>
      </c>
      <c r="E6612" s="71">
        <v>35.561497299999999</v>
      </c>
    </row>
    <row r="6613" spans="1:5" x14ac:dyDescent="0.2">
      <c r="A6613" s="70" t="s">
        <v>8412</v>
      </c>
      <c r="B6613" s="70" t="s">
        <v>8411</v>
      </c>
      <c r="C6613" s="70" t="s">
        <v>8412</v>
      </c>
      <c r="D6613" s="71">
        <v>0.61899999999999999</v>
      </c>
      <c r="E6613" s="71">
        <v>25.555555600000002</v>
      </c>
    </row>
    <row r="6614" spans="1:5" x14ac:dyDescent="0.2">
      <c r="A6614" s="70" t="s">
        <v>24009</v>
      </c>
      <c r="B6614" s="70" t="s">
        <v>24010</v>
      </c>
      <c r="C6614" s="70" t="s">
        <v>24009</v>
      </c>
      <c r="D6614" s="71">
        <v>1.056</v>
      </c>
      <c r="E6614" s="71">
        <v>45.555555599999998</v>
      </c>
    </row>
    <row r="6615" spans="1:5" x14ac:dyDescent="0.2">
      <c r="A6615" s="70" t="s">
        <v>24009</v>
      </c>
      <c r="B6615" s="70" t="s">
        <v>24010</v>
      </c>
      <c r="C6615" s="70" t="s">
        <v>24009</v>
      </c>
      <c r="D6615" s="71">
        <v>1.056</v>
      </c>
      <c r="E6615" s="71">
        <v>14.380531</v>
      </c>
    </row>
    <row r="6616" spans="1:5" x14ac:dyDescent="0.2">
      <c r="A6616" s="70" t="s">
        <v>24009</v>
      </c>
      <c r="B6616" s="70" t="s">
        <v>24010</v>
      </c>
      <c r="C6616" s="70" t="s">
        <v>24009</v>
      </c>
      <c r="D6616" s="71">
        <v>1.056</v>
      </c>
      <c r="E6616" s="71">
        <v>12.171052599999999</v>
      </c>
    </row>
    <row r="6617" spans="1:5" x14ac:dyDescent="0.2">
      <c r="A6617" s="70" t="s">
        <v>8414</v>
      </c>
      <c r="B6617" s="70" t="s">
        <v>8413</v>
      </c>
      <c r="C6617" s="70" t="s">
        <v>8414</v>
      </c>
      <c r="D6617" s="71">
        <v>1.554</v>
      </c>
      <c r="E6617" s="71">
        <v>70</v>
      </c>
    </row>
    <row r="6618" spans="1:5" x14ac:dyDescent="0.2">
      <c r="A6618" s="70" t="s">
        <v>8414</v>
      </c>
      <c r="B6618" s="70" t="s">
        <v>8413</v>
      </c>
      <c r="C6618" s="70" t="s">
        <v>8414</v>
      </c>
      <c r="D6618" s="71">
        <v>1.554</v>
      </c>
      <c r="E6618" s="71">
        <v>35.119047600000002</v>
      </c>
    </row>
    <row r="6619" spans="1:5" x14ac:dyDescent="0.2">
      <c r="A6619" s="70" t="s">
        <v>8418</v>
      </c>
      <c r="B6619" s="70" t="s">
        <v>8417</v>
      </c>
      <c r="C6619" s="70" t="s">
        <v>8418</v>
      </c>
      <c r="D6619" s="71">
        <v>3.101</v>
      </c>
      <c r="E6619" s="71">
        <v>98.888888899999998</v>
      </c>
    </row>
    <row r="6620" spans="1:5" x14ac:dyDescent="0.2">
      <c r="A6620" s="70" t="s">
        <v>8418</v>
      </c>
      <c r="B6620" s="70" t="s">
        <v>8417</v>
      </c>
      <c r="C6620" s="70" t="s">
        <v>8418</v>
      </c>
      <c r="D6620" s="71">
        <v>3.101</v>
      </c>
      <c r="E6620" s="71">
        <v>63.495575199999998</v>
      </c>
    </row>
    <row r="6621" spans="1:5" x14ac:dyDescent="0.2">
      <c r="A6621" s="70" t="s">
        <v>8420</v>
      </c>
      <c r="B6621" s="70" t="s">
        <v>8419</v>
      </c>
      <c r="C6621" s="70" t="s">
        <v>8420</v>
      </c>
      <c r="D6621" s="71">
        <v>2.984</v>
      </c>
      <c r="E6621" s="71">
        <v>53.389830500000002</v>
      </c>
    </row>
    <row r="6622" spans="1:5" x14ac:dyDescent="0.2">
      <c r="A6622" s="70" t="s">
        <v>8426</v>
      </c>
      <c r="B6622" s="70" t="s">
        <v>8425</v>
      </c>
      <c r="C6622" s="70" t="s">
        <v>8426</v>
      </c>
      <c r="D6622" s="71">
        <v>0.89700000000000002</v>
      </c>
      <c r="E6622" s="71">
        <v>7.0621469000000001</v>
      </c>
    </row>
    <row r="6623" spans="1:5" x14ac:dyDescent="0.2">
      <c r="A6623" s="70" t="s">
        <v>8426</v>
      </c>
      <c r="B6623" s="70" t="s">
        <v>8425</v>
      </c>
      <c r="C6623" s="70" t="s">
        <v>8426</v>
      </c>
      <c r="D6623" s="71">
        <v>0.89700000000000002</v>
      </c>
      <c r="E6623" s="71">
        <v>3.6585366000000001</v>
      </c>
    </row>
    <row r="6624" spans="1:5" x14ac:dyDescent="0.2">
      <c r="A6624" s="70" t="s">
        <v>8428</v>
      </c>
      <c r="B6624" s="70" t="s">
        <v>8427</v>
      </c>
      <c r="C6624" s="70" t="s">
        <v>8428</v>
      </c>
      <c r="D6624" s="71">
        <v>4.1280000000000001</v>
      </c>
      <c r="E6624" s="71">
        <v>78.525640999999993</v>
      </c>
    </row>
    <row r="6625" spans="1:5" x14ac:dyDescent="0.2">
      <c r="A6625" s="70" t="s">
        <v>8428</v>
      </c>
      <c r="B6625" s="70" t="s">
        <v>8427</v>
      </c>
      <c r="C6625" s="70" t="s">
        <v>8428</v>
      </c>
      <c r="D6625" s="71">
        <v>4.1280000000000001</v>
      </c>
      <c r="E6625" s="71">
        <v>75.988700600000001</v>
      </c>
    </row>
    <row r="6626" spans="1:5" x14ac:dyDescent="0.2">
      <c r="A6626" s="70" t="s">
        <v>8428</v>
      </c>
      <c r="B6626" s="70" t="s">
        <v>8427</v>
      </c>
      <c r="C6626" s="70" t="s">
        <v>8428</v>
      </c>
      <c r="D6626" s="71">
        <v>4.1280000000000001</v>
      </c>
      <c r="E6626" s="71">
        <v>69.191919200000001</v>
      </c>
    </row>
    <row r="6627" spans="1:5" x14ac:dyDescent="0.2">
      <c r="A6627" s="70" t="s">
        <v>8428</v>
      </c>
      <c r="B6627" s="70" t="s">
        <v>8427</v>
      </c>
      <c r="C6627" s="70" t="s">
        <v>8428</v>
      </c>
      <c r="D6627" s="71">
        <v>4.1280000000000001</v>
      </c>
      <c r="E6627" s="71">
        <v>68.478260899999995</v>
      </c>
    </row>
    <row r="6628" spans="1:5" x14ac:dyDescent="0.2">
      <c r="A6628" s="70" t="s">
        <v>8402</v>
      </c>
      <c r="B6628" s="70" t="s">
        <v>8401</v>
      </c>
      <c r="C6628" s="70" t="s">
        <v>8402</v>
      </c>
      <c r="D6628" s="71">
        <v>2.4260000000000002</v>
      </c>
      <c r="E6628" s="71">
        <v>29.020979000000001</v>
      </c>
    </row>
    <row r="6629" spans="1:5" x14ac:dyDescent="0.2">
      <c r="A6629" s="70" t="s">
        <v>8404</v>
      </c>
      <c r="B6629" s="70" t="s">
        <v>8403</v>
      </c>
      <c r="C6629" s="70" t="s">
        <v>8404</v>
      </c>
      <c r="D6629" s="71">
        <v>2.86</v>
      </c>
      <c r="E6629" s="71">
        <v>59.677419399999998</v>
      </c>
    </row>
    <row r="6630" spans="1:5" x14ac:dyDescent="0.2">
      <c r="A6630" s="70" t="s">
        <v>8406</v>
      </c>
      <c r="B6630" s="70" t="s">
        <v>8405</v>
      </c>
      <c r="C6630" s="70" t="s">
        <v>8406</v>
      </c>
      <c r="D6630" s="71">
        <v>1.07</v>
      </c>
      <c r="E6630" s="71">
        <v>14.788732400000001</v>
      </c>
    </row>
    <row r="6631" spans="1:5" x14ac:dyDescent="0.2">
      <c r="A6631" s="70" t="s">
        <v>8406</v>
      </c>
      <c r="B6631" s="70" t="s">
        <v>8405</v>
      </c>
      <c r="C6631" s="70" t="s">
        <v>8406</v>
      </c>
      <c r="D6631" s="71">
        <v>1.07</v>
      </c>
      <c r="E6631" s="71">
        <v>10.4938272</v>
      </c>
    </row>
    <row r="6632" spans="1:5" x14ac:dyDescent="0.2">
      <c r="A6632" s="70" t="s">
        <v>8406</v>
      </c>
      <c r="B6632" s="70" t="s">
        <v>8405</v>
      </c>
      <c r="C6632" s="70" t="s">
        <v>8406</v>
      </c>
      <c r="D6632" s="71">
        <v>1.07</v>
      </c>
      <c r="E6632" s="71">
        <v>7.2390572000000004</v>
      </c>
    </row>
    <row r="6633" spans="1:5" x14ac:dyDescent="0.2">
      <c r="A6633" s="70" t="s">
        <v>8408</v>
      </c>
      <c r="B6633" s="70" t="s">
        <v>8407</v>
      </c>
      <c r="C6633" s="70" t="s">
        <v>8408</v>
      </c>
      <c r="D6633" s="71">
        <v>2.0299999999999998</v>
      </c>
      <c r="E6633" s="71">
        <v>54.7058824</v>
      </c>
    </row>
    <row r="6634" spans="1:5" x14ac:dyDescent="0.2">
      <c r="A6634" s="70" t="s">
        <v>8408</v>
      </c>
      <c r="B6634" s="70" t="s">
        <v>8407</v>
      </c>
      <c r="C6634" s="70" t="s">
        <v>8408</v>
      </c>
      <c r="D6634" s="71">
        <v>2.0299999999999998</v>
      </c>
      <c r="E6634" s="71">
        <v>44.852941199999997</v>
      </c>
    </row>
    <row r="6635" spans="1:5" x14ac:dyDescent="0.2">
      <c r="A6635" s="70" t="s">
        <v>8408</v>
      </c>
      <c r="B6635" s="70" t="s">
        <v>8407</v>
      </c>
      <c r="C6635" s="70" t="s">
        <v>8408</v>
      </c>
      <c r="D6635" s="71">
        <v>2.0299999999999998</v>
      </c>
      <c r="E6635" s="71">
        <v>43.103448299999997</v>
      </c>
    </row>
    <row r="6636" spans="1:5" x14ac:dyDescent="0.2">
      <c r="A6636" s="70" t="s">
        <v>24011</v>
      </c>
      <c r="B6636" s="70" t="s">
        <v>24012</v>
      </c>
      <c r="C6636" s="70" t="s">
        <v>24011</v>
      </c>
      <c r="D6636" s="71">
        <v>1.0880000000000001</v>
      </c>
      <c r="E6636" s="71">
        <v>18.809523800000001</v>
      </c>
    </row>
    <row r="6637" spans="1:5" x14ac:dyDescent="0.2">
      <c r="A6637" s="70" t="s">
        <v>24011</v>
      </c>
      <c r="B6637" s="70" t="s">
        <v>24012</v>
      </c>
      <c r="C6637" s="70" t="s">
        <v>24011</v>
      </c>
      <c r="D6637" s="71">
        <v>1.0880000000000001</v>
      </c>
      <c r="E6637" s="71">
        <v>9.0579710000000002</v>
      </c>
    </row>
    <row r="6638" spans="1:5" x14ac:dyDescent="0.2">
      <c r="A6638" s="70" t="s">
        <v>8430</v>
      </c>
      <c r="B6638" s="70" t="s">
        <v>8429</v>
      </c>
      <c r="C6638" s="70" t="s">
        <v>8430</v>
      </c>
      <c r="D6638" s="71">
        <v>0.27</v>
      </c>
      <c r="E6638" s="71">
        <v>1.3888889</v>
      </c>
    </row>
    <row r="6639" spans="1:5" x14ac:dyDescent="0.2">
      <c r="A6639" s="70" t="s">
        <v>24955</v>
      </c>
      <c r="B6639" s="70" t="s">
        <v>8440</v>
      </c>
      <c r="C6639" s="70" t="s">
        <v>24955</v>
      </c>
      <c r="D6639" s="71">
        <v>3.7589999999999999</v>
      </c>
      <c r="E6639" s="71">
        <v>70.338983099999993</v>
      </c>
    </row>
    <row r="6640" spans="1:5" x14ac:dyDescent="0.2">
      <c r="A6640" s="70" t="s">
        <v>8424</v>
      </c>
      <c r="B6640" s="70" t="s">
        <v>8423</v>
      </c>
      <c r="C6640" s="70" t="s">
        <v>8424</v>
      </c>
      <c r="D6640" s="71">
        <v>9.5269999999999992</v>
      </c>
      <c r="E6640" s="71">
        <v>94.067796599999994</v>
      </c>
    </row>
    <row r="6641" spans="1:5" x14ac:dyDescent="0.2">
      <c r="A6641" s="70" t="s">
        <v>8424</v>
      </c>
      <c r="B6641" s="70" t="s">
        <v>8423</v>
      </c>
      <c r="C6641" s="70" t="s">
        <v>8424</v>
      </c>
      <c r="D6641" s="71">
        <v>9.5269999999999992</v>
      </c>
      <c r="E6641" s="71">
        <v>93.902439000000001</v>
      </c>
    </row>
    <row r="6642" spans="1:5" x14ac:dyDescent="0.2">
      <c r="A6642" s="70" t="s">
        <v>8424</v>
      </c>
      <c r="B6642" s="70" t="s">
        <v>8423</v>
      </c>
      <c r="C6642" s="70" t="s">
        <v>8424</v>
      </c>
      <c r="D6642" s="71">
        <v>9.5269999999999992</v>
      </c>
      <c r="E6642" s="71">
        <v>87.435897400000002</v>
      </c>
    </row>
    <row r="6643" spans="1:5" x14ac:dyDescent="0.2">
      <c r="A6643" s="70" t="s">
        <v>24013</v>
      </c>
      <c r="B6643" s="70" t="s">
        <v>24014</v>
      </c>
      <c r="C6643" s="70" t="s">
        <v>24013</v>
      </c>
      <c r="D6643" s="71">
        <v>4.8029999999999999</v>
      </c>
      <c r="E6643" s="71">
        <v>82.768361600000006</v>
      </c>
    </row>
    <row r="6644" spans="1:5" x14ac:dyDescent="0.2">
      <c r="A6644" s="70" t="s">
        <v>24013</v>
      </c>
      <c r="B6644" s="70" t="s">
        <v>24014</v>
      </c>
      <c r="C6644" s="70" t="s">
        <v>24013</v>
      </c>
      <c r="D6644" s="71">
        <v>4.8029999999999999</v>
      </c>
      <c r="E6644" s="71">
        <v>77.609427600000004</v>
      </c>
    </row>
    <row r="6645" spans="1:5" x14ac:dyDescent="0.2">
      <c r="A6645" s="70" t="s">
        <v>8436</v>
      </c>
      <c r="B6645" s="70" t="s">
        <v>8435</v>
      </c>
      <c r="C6645" s="70" t="s">
        <v>8436</v>
      </c>
      <c r="D6645" s="71">
        <v>0.91700000000000004</v>
      </c>
      <c r="E6645" s="71">
        <v>7.6271186000000002</v>
      </c>
    </row>
    <row r="6646" spans="1:5" x14ac:dyDescent="0.2">
      <c r="A6646" s="70" t="s">
        <v>8436</v>
      </c>
      <c r="B6646" s="70" t="s">
        <v>8435</v>
      </c>
      <c r="C6646" s="70" t="s">
        <v>8436</v>
      </c>
      <c r="D6646" s="71">
        <v>0.91700000000000004</v>
      </c>
      <c r="E6646" s="71">
        <v>5.5555555999999999</v>
      </c>
    </row>
    <row r="6647" spans="1:5" x14ac:dyDescent="0.2">
      <c r="A6647" s="70" t="s">
        <v>8438</v>
      </c>
      <c r="B6647" s="70" t="s">
        <v>8437</v>
      </c>
      <c r="C6647" s="70" t="s">
        <v>8438</v>
      </c>
      <c r="D6647" s="71">
        <v>1.1879999999999999</v>
      </c>
      <c r="E6647" s="71">
        <v>14.4067797</v>
      </c>
    </row>
    <row r="6648" spans="1:5" x14ac:dyDescent="0.2">
      <c r="A6648" s="70" t="s">
        <v>8438</v>
      </c>
      <c r="B6648" s="70" t="s">
        <v>8437</v>
      </c>
      <c r="C6648" s="70" t="s">
        <v>8438</v>
      </c>
      <c r="D6648" s="71">
        <v>1.1879999999999999</v>
      </c>
      <c r="E6648" s="71">
        <v>11.217948700000001</v>
      </c>
    </row>
    <row r="6649" spans="1:5" x14ac:dyDescent="0.2">
      <c r="A6649" s="70" t="s">
        <v>8438</v>
      </c>
      <c r="B6649" s="70" t="s">
        <v>8437</v>
      </c>
      <c r="C6649" s="70" t="s">
        <v>8438</v>
      </c>
      <c r="D6649" s="71">
        <v>1.1879999999999999</v>
      </c>
      <c r="E6649" s="71">
        <v>8.5858585999999999</v>
      </c>
    </row>
    <row r="6650" spans="1:5" x14ac:dyDescent="0.2">
      <c r="A6650" s="70" t="s">
        <v>24015</v>
      </c>
      <c r="B6650" s="70" t="s">
        <v>24016</v>
      </c>
      <c r="C6650" s="70" t="s">
        <v>24015</v>
      </c>
      <c r="D6650" s="71">
        <v>1.8720000000000001</v>
      </c>
      <c r="E6650" s="71">
        <v>27.401129900000001</v>
      </c>
    </row>
    <row r="6651" spans="1:5" x14ac:dyDescent="0.2">
      <c r="A6651" s="70" t="s">
        <v>24015</v>
      </c>
      <c r="B6651" s="70" t="s">
        <v>24016</v>
      </c>
      <c r="C6651" s="70" t="s">
        <v>24015</v>
      </c>
      <c r="D6651" s="71">
        <v>1.8720000000000001</v>
      </c>
      <c r="E6651" s="71">
        <v>17.934782599999998</v>
      </c>
    </row>
    <row r="6652" spans="1:5" x14ac:dyDescent="0.2">
      <c r="A6652" s="70" t="s">
        <v>24017</v>
      </c>
      <c r="B6652" s="70" t="s">
        <v>8439</v>
      </c>
      <c r="C6652" s="70" t="s">
        <v>24017</v>
      </c>
      <c r="D6652" s="71">
        <v>4.258</v>
      </c>
      <c r="E6652" s="71">
        <v>78.248587599999993</v>
      </c>
    </row>
    <row r="6653" spans="1:5" x14ac:dyDescent="0.2">
      <c r="A6653" s="70" t="s">
        <v>24017</v>
      </c>
      <c r="B6653" s="70" t="s">
        <v>8439</v>
      </c>
      <c r="C6653" s="70" t="s">
        <v>24017</v>
      </c>
      <c r="D6653" s="71">
        <v>4.258</v>
      </c>
      <c r="E6653" s="71">
        <v>76.966292100000004</v>
      </c>
    </row>
    <row r="6654" spans="1:5" x14ac:dyDescent="0.2">
      <c r="A6654" s="70" t="s">
        <v>8432</v>
      </c>
      <c r="B6654" s="70" t="s">
        <v>8431</v>
      </c>
      <c r="C6654" s="70" t="s">
        <v>8432</v>
      </c>
      <c r="D6654" s="71">
        <v>3.3969999999999998</v>
      </c>
      <c r="E6654" s="71">
        <v>81.730769199999997</v>
      </c>
    </row>
    <row r="6655" spans="1:5" x14ac:dyDescent="0.2">
      <c r="A6655" s="70" t="s">
        <v>8432</v>
      </c>
      <c r="B6655" s="70" t="s">
        <v>8431</v>
      </c>
      <c r="C6655" s="70" t="s">
        <v>8432</v>
      </c>
      <c r="D6655" s="71">
        <v>3.3969999999999998</v>
      </c>
      <c r="E6655" s="71">
        <v>59.9630996</v>
      </c>
    </row>
    <row r="6656" spans="1:5" x14ac:dyDescent="0.2">
      <c r="A6656" s="70" t="s">
        <v>8422</v>
      </c>
      <c r="B6656" s="70" t="s">
        <v>8421</v>
      </c>
      <c r="C6656" s="70" t="s">
        <v>8422</v>
      </c>
      <c r="D6656" s="71">
        <v>3.444</v>
      </c>
      <c r="E6656" s="71">
        <v>65.2542373</v>
      </c>
    </row>
    <row r="6657" spans="1:5" x14ac:dyDescent="0.2">
      <c r="A6657" s="70" t="s">
        <v>8422</v>
      </c>
      <c r="B6657" s="70" t="s">
        <v>8421</v>
      </c>
      <c r="C6657" s="70" t="s">
        <v>8422</v>
      </c>
      <c r="D6657" s="71">
        <v>3.444</v>
      </c>
      <c r="E6657" s="71">
        <v>53.8934426</v>
      </c>
    </row>
    <row r="6658" spans="1:5" x14ac:dyDescent="0.2">
      <c r="A6658" s="70" t="s">
        <v>8434</v>
      </c>
      <c r="B6658" s="70" t="s">
        <v>8433</v>
      </c>
      <c r="C6658" s="70" t="s">
        <v>8434</v>
      </c>
      <c r="D6658" s="71">
        <v>1.655</v>
      </c>
      <c r="E6658" s="71">
        <v>22.881355899999999</v>
      </c>
    </row>
    <row r="6659" spans="1:5" x14ac:dyDescent="0.2">
      <c r="A6659" s="70" t="s">
        <v>8434</v>
      </c>
      <c r="B6659" s="70" t="s">
        <v>8433</v>
      </c>
      <c r="C6659" s="70" t="s">
        <v>8434</v>
      </c>
      <c r="D6659" s="71">
        <v>1.655</v>
      </c>
      <c r="E6659" s="71">
        <v>12.0512821</v>
      </c>
    </row>
    <row r="6660" spans="1:5" x14ac:dyDescent="0.2">
      <c r="A6660" s="70" t="s">
        <v>8442</v>
      </c>
      <c r="B6660" s="70" t="s">
        <v>8441</v>
      </c>
      <c r="C6660" s="70" t="s">
        <v>8442</v>
      </c>
      <c r="D6660" s="71">
        <v>1.76</v>
      </c>
      <c r="E6660" s="71">
        <v>25.609756099999998</v>
      </c>
    </row>
    <row r="6661" spans="1:5" x14ac:dyDescent="0.2">
      <c r="A6661" s="70" t="s">
        <v>8442</v>
      </c>
      <c r="B6661" s="70" t="s">
        <v>8441</v>
      </c>
      <c r="C6661" s="70" t="s">
        <v>8442</v>
      </c>
      <c r="D6661" s="71">
        <v>1.76</v>
      </c>
      <c r="E6661" s="71">
        <v>25.141242900000002</v>
      </c>
    </row>
    <row r="6662" spans="1:5" x14ac:dyDescent="0.2">
      <c r="A6662" s="70" t="s">
        <v>8444</v>
      </c>
      <c r="B6662" s="70" t="s">
        <v>8443</v>
      </c>
      <c r="C6662" s="70" t="s">
        <v>8444</v>
      </c>
      <c r="D6662" s="71">
        <v>1.954</v>
      </c>
      <c r="E6662" s="71">
        <v>58.474576300000003</v>
      </c>
    </row>
    <row r="6663" spans="1:5" x14ac:dyDescent="0.2">
      <c r="A6663" s="70" t="s">
        <v>8444</v>
      </c>
      <c r="B6663" s="70" t="s">
        <v>8443</v>
      </c>
      <c r="C6663" s="70" t="s">
        <v>8444</v>
      </c>
      <c r="D6663" s="71">
        <v>1.954</v>
      </c>
      <c r="E6663" s="71">
        <v>29.6610169</v>
      </c>
    </row>
    <row r="6664" spans="1:5" x14ac:dyDescent="0.2">
      <c r="A6664" s="70" t="s">
        <v>8450</v>
      </c>
      <c r="B6664" s="70" t="s">
        <v>8449</v>
      </c>
      <c r="C6664" s="70" t="s">
        <v>8450</v>
      </c>
      <c r="D6664" s="71">
        <v>1.7809999999999999</v>
      </c>
      <c r="E6664" s="71">
        <v>62.5</v>
      </c>
    </row>
    <row r="6665" spans="1:5" x14ac:dyDescent="0.2">
      <c r="A6665" s="70" t="s">
        <v>8450</v>
      </c>
      <c r="B6665" s="70" t="s">
        <v>8449</v>
      </c>
      <c r="C6665" s="70" t="s">
        <v>8450</v>
      </c>
      <c r="D6665" s="71">
        <v>1.7809999999999999</v>
      </c>
      <c r="E6665" s="71">
        <v>39.338235300000001</v>
      </c>
    </row>
    <row r="6666" spans="1:5" x14ac:dyDescent="0.2">
      <c r="A6666" s="70" t="s">
        <v>8454</v>
      </c>
      <c r="B6666" s="70" t="s">
        <v>8453</v>
      </c>
      <c r="C6666" s="70" t="s">
        <v>8454</v>
      </c>
      <c r="D6666" s="71">
        <v>1.071</v>
      </c>
      <c r="E6666" s="71">
        <v>39.010989000000002</v>
      </c>
    </row>
    <row r="6667" spans="1:5" x14ac:dyDescent="0.2">
      <c r="A6667" s="70" t="s">
        <v>8454</v>
      </c>
      <c r="B6667" s="70" t="s">
        <v>8453</v>
      </c>
      <c r="C6667" s="70" t="s">
        <v>8454</v>
      </c>
      <c r="D6667" s="71">
        <v>1.071</v>
      </c>
      <c r="E6667" s="71">
        <v>32.264957299999999</v>
      </c>
    </row>
    <row r="6668" spans="1:5" x14ac:dyDescent="0.2">
      <c r="A6668" s="70" t="s">
        <v>8458</v>
      </c>
      <c r="B6668" s="70" t="s">
        <v>8457</v>
      </c>
      <c r="C6668" s="70" t="s">
        <v>8458</v>
      </c>
      <c r="D6668" s="71">
        <v>1.3460000000000001</v>
      </c>
      <c r="E6668" s="71">
        <v>18.926553699999999</v>
      </c>
    </row>
    <row r="6669" spans="1:5" x14ac:dyDescent="0.2">
      <c r="A6669" s="70" t="s">
        <v>8460</v>
      </c>
      <c r="B6669" s="70" t="s">
        <v>8459</v>
      </c>
      <c r="C6669" s="70" t="s">
        <v>8460</v>
      </c>
      <c r="D6669" s="71">
        <v>1.1859999999999999</v>
      </c>
      <c r="E6669" s="71">
        <v>13.841807899999999</v>
      </c>
    </row>
    <row r="6670" spans="1:5" x14ac:dyDescent="0.2">
      <c r="A6670" s="70" t="s">
        <v>8462</v>
      </c>
      <c r="B6670" s="70" t="s">
        <v>8461</v>
      </c>
      <c r="C6670" s="70" t="s">
        <v>8462</v>
      </c>
      <c r="D6670" s="71">
        <v>4.0149999999999997</v>
      </c>
      <c r="E6670" s="71">
        <v>73.1638418</v>
      </c>
    </row>
    <row r="6671" spans="1:5" x14ac:dyDescent="0.2">
      <c r="A6671" s="70" t="s">
        <v>8448</v>
      </c>
      <c r="B6671" s="70" t="s">
        <v>8447</v>
      </c>
      <c r="C6671" s="70" t="s">
        <v>8448</v>
      </c>
      <c r="D6671" s="71">
        <v>1.8759999999999999</v>
      </c>
      <c r="E6671" s="71">
        <v>27.966101699999999</v>
      </c>
    </row>
    <row r="6672" spans="1:5" x14ac:dyDescent="0.2">
      <c r="A6672" s="70" t="s">
        <v>8448</v>
      </c>
      <c r="B6672" s="70" t="s">
        <v>8447</v>
      </c>
      <c r="C6672" s="70" t="s">
        <v>8448</v>
      </c>
      <c r="D6672" s="71">
        <v>1.8759999999999999</v>
      </c>
      <c r="E6672" s="71">
        <v>19.3602694</v>
      </c>
    </row>
    <row r="6673" spans="1:5" x14ac:dyDescent="0.2">
      <c r="A6673" s="70" t="s">
        <v>8446</v>
      </c>
      <c r="B6673" s="70" t="s">
        <v>8445</v>
      </c>
      <c r="C6673" s="70" t="s">
        <v>8446</v>
      </c>
      <c r="D6673" s="71">
        <v>8.9039999999999999</v>
      </c>
      <c r="E6673" s="71">
        <v>92.937853099999998</v>
      </c>
    </row>
    <row r="6674" spans="1:5" x14ac:dyDescent="0.2">
      <c r="A6674" s="70" t="s">
        <v>8452</v>
      </c>
      <c r="B6674" s="70" t="s">
        <v>8451</v>
      </c>
      <c r="C6674" s="70" t="s">
        <v>8452</v>
      </c>
      <c r="D6674" s="71">
        <v>1.167</v>
      </c>
      <c r="E6674" s="71">
        <v>13.2768362</v>
      </c>
    </row>
    <row r="6675" spans="1:5" x14ac:dyDescent="0.2">
      <c r="A6675" s="70" t="s">
        <v>8456</v>
      </c>
      <c r="B6675" s="70" t="s">
        <v>8455</v>
      </c>
      <c r="C6675" s="70" t="s">
        <v>8456</v>
      </c>
      <c r="D6675" s="71">
        <v>3.95</v>
      </c>
      <c r="E6675" s="71">
        <v>94.444444399999995</v>
      </c>
    </row>
    <row r="6676" spans="1:5" x14ac:dyDescent="0.2">
      <c r="A6676" s="70" t="s">
        <v>8456</v>
      </c>
      <c r="B6676" s="70" t="s">
        <v>8455</v>
      </c>
      <c r="C6676" s="70" t="s">
        <v>8456</v>
      </c>
      <c r="D6676" s="71">
        <v>3.95</v>
      </c>
      <c r="E6676" s="71">
        <v>71.468926600000003</v>
      </c>
    </row>
    <row r="6677" spans="1:5" x14ac:dyDescent="0.2">
      <c r="A6677" s="70" t="s">
        <v>8464</v>
      </c>
      <c r="B6677" s="70" t="s">
        <v>8463</v>
      </c>
      <c r="C6677" s="70" t="s">
        <v>8464</v>
      </c>
      <c r="D6677" s="71">
        <v>0.40300000000000002</v>
      </c>
      <c r="E6677" s="71">
        <v>7.1428570999999996</v>
      </c>
    </row>
    <row r="6678" spans="1:5" x14ac:dyDescent="0.2">
      <c r="A6678" s="70" t="s">
        <v>8464</v>
      </c>
      <c r="B6678" s="70" t="s">
        <v>8463</v>
      </c>
      <c r="C6678" s="70" t="s">
        <v>8464</v>
      </c>
      <c r="D6678" s="71">
        <v>0.40300000000000002</v>
      </c>
      <c r="E6678" s="71">
        <v>1.9774011</v>
      </c>
    </row>
    <row r="6679" spans="1:5" x14ac:dyDescent="0.2">
      <c r="A6679" s="70" t="s">
        <v>8466</v>
      </c>
      <c r="B6679" s="70" t="s">
        <v>8465</v>
      </c>
      <c r="C6679" s="70" t="s">
        <v>8466</v>
      </c>
      <c r="D6679" s="71">
        <v>0.86699999999999999</v>
      </c>
      <c r="E6679" s="71">
        <v>17.129629600000001</v>
      </c>
    </row>
    <row r="6680" spans="1:5" x14ac:dyDescent="0.2">
      <c r="A6680" s="70" t="s">
        <v>8468</v>
      </c>
      <c r="B6680" s="70" t="s">
        <v>8467</v>
      </c>
      <c r="C6680" s="70" t="s">
        <v>8468</v>
      </c>
      <c r="D6680" s="71">
        <v>0.75</v>
      </c>
      <c r="E6680" s="71">
        <v>20.350404300000001</v>
      </c>
    </row>
    <row r="6681" spans="1:5" x14ac:dyDescent="0.2">
      <c r="A6681" s="70" t="s">
        <v>8468</v>
      </c>
      <c r="B6681" s="70" t="s">
        <v>8467</v>
      </c>
      <c r="C6681" s="70" t="s">
        <v>8468</v>
      </c>
      <c r="D6681" s="71">
        <v>0.75</v>
      </c>
      <c r="E6681" s="71">
        <v>13.425925899999999</v>
      </c>
    </row>
    <row r="6682" spans="1:5" x14ac:dyDescent="0.2">
      <c r="A6682" s="70" t="s">
        <v>8472</v>
      </c>
      <c r="B6682" s="70" t="s">
        <v>8471</v>
      </c>
      <c r="C6682" s="70" t="s">
        <v>8472</v>
      </c>
      <c r="D6682" s="71">
        <v>2.0369999999999999</v>
      </c>
      <c r="E6682" s="71">
        <v>34.294871800000003</v>
      </c>
    </row>
    <row r="6683" spans="1:5" x14ac:dyDescent="0.2">
      <c r="A6683" s="70" t="s">
        <v>8472</v>
      </c>
      <c r="B6683" s="70" t="s">
        <v>8471</v>
      </c>
      <c r="C6683" s="70" t="s">
        <v>8472</v>
      </c>
      <c r="D6683" s="71">
        <v>2.0369999999999999</v>
      </c>
      <c r="E6683" s="71">
        <v>33.050847500000003</v>
      </c>
    </row>
    <row r="6684" spans="1:5" x14ac:dyDescent="0.2">
      <c r="A6684" s="70" t="s">
        <v>8474</v>
      </c>
      <c r="B6684" s="70" t="s">
        <v>8473</v>
      </c>
      <c r="C6684" s="70" t="s">
        <v>8474</v>
      </c>
      <c r="D6684" s="71">
        <v>10.805999999999999</v>
      </c>
      <c r="E6684" s="71">
        <v>97.115384599999999</v>
      </c>
    </row>
    <row r="6685" spans="1:5" x14ac:dyDescent="0.2">
      <c r="A6685" s="70" t="s">
        <v>8474</v>
      </c>
      <c r="B6685" s="70" t="s">
        <v>8473</v>
      </c>
      <c r="C6685" s="70" t="s">
        <v>8474</v>
      </c>
      <c r="D6685" s="71">
        <v>10.805999999999999</v>
      </c>
      <c r="E6685" s="71">
        <v>95.762711899999999</v>
      </c>
    </row>
    <row r="6686" spans="1:5" x14ac:dyDescent="0.2">
      <c r="A6686" s="70" t="s">
        <v>8476</v>
      </c>
      <c r="B6686" s="70" t="s">
        <v>8475</v>
      </c>
      <c r="C6686" s="70" t="s">
        <v>8476</v>
      </c>
      <c r="D6686" s="71">
        <v>3.4620000000000002</v>
      </c>
      <c r="E6686" s="71">
        <v>67</v>
      </c>
    </row>
    <row r="6687" spans="1:5" x14ac:dyDescent="0.2">
      <c r="A6687" s="70" t="s">
        <v>8476</v>
      </c>
      <c r="B6687" s="70" t="s">
        <v>8475</v>
      </c>
      <c r="C6687" s="70" t="s">
        <v>8476</v>
      </c>
      <c r="D6687" s="71">
        <v>3.4620000000000002</v>
      </c>
      <c r="E6687" s="71">
        <v>65.819209000000001</v>
      </c>
    </row>
    <row r="6688" spans="1:5" x14ac:dyDescent="0.2">
      <c r="A6688" s="70" t="s">
        <v>8478</v>
      </c>
      <c r="B6688" s="70" t="s">
        <v>8477</v>
      </c>
      <c r="C6688" s="70" t="s">
        <v>8478</v>
      </c>
      <c r="D6688" s="71">
        <v>10.675000000000001</v>
      </c>
      <c r="E6688" s="71">
        <v>95.197740100000004</v>
      </c>
    </row>
    <row r="6689" spans="1:5" x14ac:dyDescent="0.2">
      <c r="A6689" s="70" t="s">
        <v>8480</v>
      </c>
      <c r="B6689" s="70" t="s">
        <v>8479</v>
      </c>
      <c r="C6689" s="70" t="s">
        <v>8480</v>
      </c>
      <c r="D6689" s="71">
        <v>11.093</v>
      </c>
      <c r="E6689" s="71">
        <v>97.756410299999999</v>
      </c>
    </row>
    <row r="6690" spans="1:5" x14ac:dyDescent="0.2">
      <c r="A6690" s="70" t="s">
        <v>8480</v>
      </c>
      <c r="B6690" s="70" t="s">
        <v>8479</v>
      </c>
      <c r="C6690" s="70" t="s">
        <v>8480</v>
      </c>
      <c r="D6690" s="71">
        <v>11.093</v>
      </c>
      <c r="E6690" s="71">
        <v>96.892655399999995</v>
      </c>
    </row>
    <row r="6691" spans="1:5" x14ac:dyDescent="0.2">
      <c r="A6691" s="70" t="s">
        <v>8480</v>
      </c>
      <c r="B6691" s="70" t="s">
        <v>8479</v>
      </c>
      <c r="C6691" s="70" t="s">
        <v>8480</v>
      </c>
      <c r="D6691" s="71">
        <v>11.093</v>
      </c>
      <c r="E6691" s="71">
        <v>94.444444399999995</v>
      </c>
    </row>
    <row r="6692" spans="1:5" x14ac:dyDescent="0.2">
      <c r="A6692" s="70" t="s">
        <v>8482</v>
      </c>
      <c r="B6692" s="70" t="s">
        <v>8481</v>
      </c>
      <c r="C6692" s="70" t="s">
        <v>8482</v>
      </c>
      <c r="D6692" s="71">
        <v>6.2050000000000001</v>
      </c>
      <c r="E6692" s="71">
        <v>90.112994400000005</v>
      </c>
    </row>
    <row r="6693" spans="1:5" x14ac:dyDescent="0.2">
      <c r="A6693" s="70" t="s">
        <v>8482</v>
      </c>
      <c r="B6693" s="70" t="s">
        <v>8481</v>
      </c>
      <c r="C6693" s="70" t="s">
        <v>8482</v>
      </c>
      <c r="D6693" s="71">
        <v>6.2050000000000001</v>
      </c>
      <c r="E6693" s="71">
        <v>90.064102599999998</v>
      </c>
    </row>
    <row r="6694" spans="1:5" x14ac:dyDescent="0.2">
      <c r="A6694" s="70" t="s">
        <v>8470</v>
      </c>
      <c r="B6694" s="70" t="s">
        <v>8469</v>
      </c>
      <c r="C6694" s="70" t="s">
        <v>8470</v>
      </c>
      <c r="D6694" s="71">
        <v>7.0510000000000002</v>
      </c>
      <c r="E6694" s="71">
        <v>90.677966100000006</v>
      </c>
    </row>
    <row r="6695" spans="1:5" x14ac:dyDescent="0.2">
      <c r="A6695" s="70" t="s">
        <v>8575</v>
      </c>
      <c r="B6695" s="70" t="s">
        <v>8574</v>
      </c>
      <c r="C6695" s="70" t="s">
        <v>8575</v>
      </c>
      <c r="D6695" s="71">
        <v>1.429</v>
      </c>
      <c r="E6695" s="71">
        <v>34.090909099999998</v>
      </c>
    </row>
    <row r="6696" spans="1:5" x14ac:dyDescent="0.2">
      <c r="A6696" s="70" t="s">
        <v>8575</v>
      </c>
      <c r="B6696" s="70" t="s">
        <v>8574</v>
      </c>
      <c r="C6696" s="70" t="s">
        <v>8575</v>
      </c>
      <c r="D6696" s="71">
        <v>1.429</v>
      </c>
      <c r="E6696" s="71">
        <v>25.25</v>
      </c>
    </row>
    <row r="6697" spans="1:5" x14ac:dyDescent="0.2">
      <c r="A6697" s="70" t="s">
        <v>8484</v>
      </c>
      <c r="B6697" s="70" t="s">
        <v>8483</v>
      </c>
      <c r="C6697" s="70" t="s">
        <v>8484</v>
      </c>
      <c r="D6697" s="71">
        <v>1.9059999999999999</v>
      </c>
      <c r="E6697" s="71">
        <v>41.25</v>
      </c>
    </row>
    <row r="6698" spans="1:5" x14ac:dyDescent="0.2">
      <c r="A6698" s="70" t="s">
        <v>8486</v>
      </c>
      <c r="B6698" s="70" t="s">
        <v>8485</v>
      </c>
      <c r="C6698" s="70" t="s">
        <v>8486</v>
      </c>
      <c r="D6698" s="71">
        <v>4.3849999999999998</v>
      </c>
      <c r="E6698" s="71">
        <v>90.25</v>
      </c>
    </row>
    <row r="6699" spans="1:5" x14ac:dyDescent="0.2">
      <c r="A6699" s="70" t="s">
        <v>8486</v>
      </c>
      <c r="B6699" s="70" t="s">
        <v>8485</v>
      </c>
      <c r="C6699" s="70" t="s">
        <v>8486</v>
      </c>
      <c r="D6699" s="71">
        <v>4.3849999999999998</v>
      </c>
      <c r="E6699" s="71">
        <v>83.333333300000007</v>
      </c>
    </row>
    <row r="6700" spans="1:5" x14ac:dyDescent="0.2">
      <c r="A6700" s="70" t="s">
        <v>8486</v>
      </c>
      <c r="B6700" s="70" t="s">
        <v>8485</v>
      </c>
      <c r="C6700" s="70" t="s">
        <v>8486</v>
      </c>
      <c r="D6700" s="71">
        <v>4.3849999999999998</v>
      </c>
      <c r="E6700" s="71">
        <v>79.433962300000005</v>
      </c>
    </row>
    <row r="6701" spans="1:5" x14ac:dyDescent="0.2">
      <c r="A6701" s="70" t="s">
        <v>8488</v>
      </c>
      <c r="B6701" s="70" t="s">
        <v>8487</v>
      </c>
      <c r="C6701" s="70" t="s">
        <v>8488</v>
      </c>
      <c r="D6701" s="71">
        <v>1.1970000000000001</v>
      </c>
      <c r="E6701" s="71">
        <v>28.181818199999999</v>
      </c>
    </row>
    <row r="6702" spans="1:5" x14ac:dyDescent="0.2">
      <c r="A6702" s="70" t="s">
        <v>8490</v>
      </c>
      <c r="B6702" s="70" t="s">
        <v>8489</v>
      </c>
      <c r="C6702" s="70" t="s">
        <v>8490</v>
      </c>
      <c r="D6702" s="71">
        <v>3.7890000000000001</v>
      </c>
      <c r="E6702" s="71">
        <v>84.25</v>
      </c>
    </row>
    <row r="6703" spans="1:5" x14ac:dyDescent="0.2">
      <c r="A6703" s="70" t="s">
        <v>8490</v>
      </c>
      <c r="B6703" s="70" t="s">
        <v>8489</v>
      </c>
      <c r="C6703" s="70" t="s">
        <v>8490</v>
      </c>
      <c r="D6703" s="71">
        <v>3.7890000000000001</v>
      </c>
      <c r="E6703" s="71">
        <v>72.264150900000004</v>
      </c>
    </row>
    <row r="6704" spans="1:5" x14ac:dyDescent="0.2">
      <c r="A6704" s="70" t="s">
        <v>8490</v>
      </c>
      <c r="B6704" s="70" t="s">
        <v>8489</v>
      </c>
      <c r="C6704" s="70" t="s">
        <v>8490</v>
      </c>
      <c r="D6704" s="71">
        <v>3.7890000000000001</v>
      </c>
      <c r="E6704" s="71">
        <v>68.518518499999999</v>
      </c>
    </row>
    <row r="6705" spans="1:5" x14ac:dyDescent="0.2">
      <c r="A6705" s="70" t="s">
        <v>8490</v>
      </c>
      <c r="B6705" s="70" t="s">
        <v>8489</v>
      </c>
      <c r="C6705" s="70" t="s">
        <v>8490</v>
      </c>
      <c r="D6705" s="71">
        <v>3.7890000000000001</v>
      </c>
      <c r="E6705" s="71">
        <v>61.6666667</v>
      </c>
    </row>
    <row r="6706" spans="1:5" x14ac:dyDescent="0.2">
      <c r="A6706" s="70" t="s">
        <v>8495</v>
      </c>
      <c r="B6706" s="70" t="s">
        <v>8494</v>
      </c>
      <c r="C6706" s="70" t="s">
        <v>8495</v>
      </c>
      <c r="D6706" s="71">
        <v>1.149</v>
      </c>
      <c r="E6706" s="71">
        <v>21.764705899999999</v>
      </c>
    </row>
    <row r="6707" spans="1:5" x14ac:dyDescent="0.2">
      <c r="A6707" s="70" t="s">
        <v>8497</v>
      </c>
      <c r="B6707" s="70" t="s">
        <v>8496</v>
      </c>
      <c r="C6707" s="70" t="s">
        <v>8497</v>
      </c>
      <c r="D6707" s="71">
        <v>3.75</v>
      </c>
      <c r="E6707" s="71">
        <v>84.117647099999999</v>
      </c>
    </row>
    <row r="6708" spans="1:5" x14ac:dyDescent="0.2">
      <c r="A6708" s="70" t="s">
        <v>24018</v>
      </c>
      <c r="B6708" s="70" t="s">
        <v>24019</v>
      </c>
      <c r="C6708" s="70" t="s">
        <v>24018</v>
      </c>
      <c r="D6708" s="72">
        <v>4.452</v>
      </c>
      <c r="E6708" s="72">
        <v>88.823529399999998</v>
      </c>
    </row>
    <row r="6709" spans="1:5" x14ac:dyDescent="0.2">
      <c r="A6709" s="70" t="s">
        <v>8499</v>
      </c>
      <c r="B6709" s="70" t="s">
        <v>8498</v>
      </c>
      <c r="C6709" s="70" t="s">
        <v>8499</v>
      </c>
      <c r="D6709" s="71">
        <v>2.5</v>
      </c>
      <c r="E6709" s="71">
        <v>53.529411799999998</v>
      </c>
    </row>
    <row r="6710" spans="1:5" x14ac:dyDescent="0.2">
      <c r="A6710" s="70" t="s">
        <v>4450</v>
      </c>
      <c r="B6710" s="70" t="s">
        <v>24020</v>
      </c>
      <c r="C6710" s="70" t="s">
        <v>4450</v>
      </c>
      <c r="D6710" s="73"/>
      <c r="E6710" s="73"/>
    </row>
    <row r="6711" spans="1:5" x14ac:dyDescent="0.2">
      <c r="A6711" s="70" t="s">
        <v>24956</v>
      </c>
      <c r="B6711" s="70" t="s">
        <v>8491</v>
      </c>
      <c r="C6711" s="70" t="s">
        <v>24956</v>
      </c>
      <c r="D6711" s="71">
        <v>3.2749999999999999</v>
      </c>
      <c r="E6711" s="71">
        <v>71.176470600000002</v>
      </c>
    </row>
    <row r="6712" spans="1:5" x14ac:dyDescent="0.2">
      <c r="A6712" s="70" t="s">
        <v>8493</v>
      </c>
      <c r="B6712" s="70" t="s">
        <v>8492</v>
      </c>
      <c r="C6712" s="70" t="s">
        <v>8493</v>
      </c>
      <c r="D6712" s="71">
        <v>0.68799999999999994</v>
      </c>
      <c r="E6712" s="71">
        <v>6.4705881999999999</v>
      </c>
    </row>
    <row r="6713" spans="1:5" x14ac:dyDescent="0.2">
      <c r="A6713" s="70" t="s">
        <v>8501</v>
      </c>
      <c r="B6713" s="70" t="s">
        <v>8500</v>
      </c>
      <c r="C6713" s="70" t="s">
        <v>8501</v>
      </c>
      <c r="D6713" s="71">
        <v>1.268</v>
      </c>
      <c r="E6713" s="71">
        <v>27.6470588</v>
      </c>
    </row>
    <row r="6714" spans="1:5" x14ac:dyDescent="0.2">
      <c r="A6714" s="70" t="s">
        <v>8503</v>
      </c>
      <c r="B6714" s="70" t="s">
        <v>8502</v>
      </c>
      <c r="C6714" s="70" t="s">
        <v>8503</v>
      </c>
      <c r="D6714" s="71">
        <v>4.6589999999999998</v>
      </c>
      <c r="E6714" s="71">
        <v>90</v>
      </c>
    </row>
    <row r="6715" spans="1:5" x14ac:dyDescent="0.2">
      <c r="A6715" s="70" t="s">
        <v>8505</v>
      </c>
      <c r="B6715" s="70" t="s">
        <v>8504</v>
      </c>
      <c r="C6715" s="70" t="s">
        <v>8505</v>
      </c>
      <c r="D6715" s="71">
        <v>0.90200000000000002</v>
      </c>
      <c r="E6715" s="71">
        <v>11.75</v>
      </c>
    </row>
    <row r="6716" spans="1:5" x14ac:dyDescent="0.2">
      <c r="A6716" s="70" t="s">
        <v>8509</v>
      </c>
      <c r="B6716" s="70" t="s">
        <v>8508</v>
      </c>
      <c r="C6716" s="70" t="s">
        <v>8509</v>
      </c>
      <c r="D6716" s="71">
        <v>4.8479999999999999</v>
      </c>
      <c r="E6716" s="71">
        <v>93.421052599999996</v>
      </c>
    </row>
    <row r="6717" spans="1:5" x14ac:dyDescent="0.2">
      <c r="A6717" s="70" t="s">
        <v>24021</v>
      </c>
      <c r="B6717" s="70" t="s">
        <v>24022</v>
      </c>
      <c r="C6717" s="70" t="s">
        <v>24021</v>
      </c>
      <c r="D6717" s="71">
        <v>2.6669999999999998</v>
      </c>
      <c r="E6717" s="71">
        <v>64.473684199999994</v>
      </c>
    </row>
    <row r="6718" spans="1:5" x14ac:dyDescent="0.2">
      <c r="A6718" s="70" t="s">
        <v>8507</v>
      </c>
      <c r="B6718" s="70" t="s">
        <v>8506</v>
      </c>
      <c r="C6718" s="70" t="s">
        <v>8507</v>
      </c>
      <c r="D6718" s="71">
        <v>0.46899999999999997</v>
      </c>
      <c r="E6718" s="71">
        <v>4.1666667000000004</v>
      </c>
    </row>
    <row r="6719" spans="1:5" x14ac:dyDescent="0.2">
      <c r="A6719" s="70" t="s">
        <v>8511</v>
      </c>
      <c r="B6719" s="70" t="s">
        <v>8510</v>
      </c>
      <c r="C6719" s="70" t="s">
        <v>8511</v>
      </c>
      <c r="D6719" s="71">
        <v>1.607</v>
      </c>
      <c r="E6719" s="71">
        <v>32.75</v>
      </c>
    </row>
    <row r="6720" spans="1:5" x14ac:dyDescent="0.2">
      <c r="A6720" s="70" t="s">
        <v>8513</v>
      </c>
      <c r="B6720" s="70" t="s">
        <v>8512</v>
      </c>
      <c r="C6720" s="70" t="s">
        <v>8513</v>
      </c>
      <c r="D6720" s="71">
        <v>1.0209999999999999</v>
      </c>
      <c r="E6720" s="71">
        <v>20.909090899999999</v>
      </c>
    </row>
    <row r="6721" spans="1:5" x14ac:dyDescent="0.2">
      <c r="A6721" s="70" t="s">
        <v>8515</v>
      </c>
      <c r="B6721" s="70" t="s">
        <v>8514</v>
      </c>
      <c r="C6721" s="70" t="s">
        <v>8515</v>
      </c>
      <c r="D6721" s="71">
        <v>1.4</v>
      </c>
      <c r="E6721" s="71">
        <v>37.058823500000003</v>
      </c>
    </row>
    <row r="6722" spans="1:5" x14ac:dyDescent="0.2">
      <c r="A6722" s="70" t="s">
        <v>8515</v>
      </c>
      <c r="B6722" s="70" t="s">
        <v>8514</v>
      </c>
      <c r="C6722" s="70" t="s">
        <v>8515</v>
      </c>
      <c r="D6722" s="71">
        <v>1.4</v>
      </c>
      <c r="E6722" s="71">
        <v>23.75</v>
      </c>
    </row>
    <row r="6723" spans="1:5" x14ac:dyDescent="0.2">
      <c r="A6723" s="70" t="s">
        <v>8515</v>
      </c>
      <c r="B6723" s="70" t="s">
        <v>8514</v>
      </c>
      <c r="C6723" s="70" t="s">
        <v>8515</v>
      </c>
      <c r="D6723" s="71">
        <v>1.4</v>
      </c>
      <c r="E6723" s="71">
        <v>13.440860199999999</v>
      </c>
    </row>
    <row r="6724" spans="1:5" x14ac:dyDescent="0.2">
      <c r="A6724" s="70" t="s">
        <v>8517</v>
      </c>
      <c r="B6724" s="70" t="s">
        <v>8516</v>
      </c>
      <c r="C6724" s="70" t="s">
        <v>8517</v>
      </c>
      <c r="D6724" s="71">
        <v>1.534</v>
      </c>
      <c r="E6724" s="71">
        <v>62.765957399999998</v>
      </c>
    </row>
    <row r="6725" spans="1:5" x14ac:dyDescent="0.2">
      <c r="A6725" s="70" t="s">
        <v>8517</v>
      </c>
      <c r="B6725" s="70" t="s">
        <v>8516</v>
      </c>
      <c r="C6725" s="70" t="s">
        <v>8517</v>
      </c>
      <c r="D6725" s="71">
        <v>1.534</v>
      </c>
      <c r="E6725" s="71">
        <v>40.588235300000001</v>
      </c>
    </row>
    <row r="6726" spans="1:5" x14ac:dyDescent="0.2">
      <c r="A6726" s="70" t="s">
        <v>8519</v>
      </c>
      <c r="B6726" s="70" t="s">
        <v>8518</v>
      </c>
      <c r="C6726" s="70" t="s">
        <v>8519</v>
      </c>
      <c r="D6726" s="71">
        <v>3.0979999999999999</v>
      </c>
      <c r="E6726" s="71">
        <v>80.357142899999999</v>
      </c>
    </row>
    <row r="6727" spans="1:5" x14ac:dyDescent="0.2">
      <c r="A6727" s="70" t="s">
        <v>8529</v>
      </c>
      <c r="B6727" s="70" t="s">
        <v>8528</v>
      </c>
      <c r="C6727" s="70" t="s">
        <v>8529</v>
      </c>
      <c r="D6727" s="71">
        <v>1.258</v>
      </c>
      <c r="E6727" s="71">
        <v>11</v>
      </c>
    </row>
    <row r="6728" spans="1:5" x14ac:dyDescent="0.2">
      <c r="A6728" s="70" t="s">
        <v>8539</v>
      </c>
      <c r="B6728" s="70" t="s">
        <v>8538</v>
      </c>
      <c r="C6728" s="70" t="s">
        <v>8539</v>
      </c>
      <c r="D6728" s="71">
        <v>0.95699999999999996</v>
      </c>
      <c r="E6728" s="71">
        <v>16.071428600000001</v>
      </c>
    </row>
    <row r="6729" spans="1:5" x14ac:dyDescent="0.2">
      <c r="A6729" s="70" t="s">
        <v>8537</v>
      </c>
      <c r="B6729" s="70" t="s">
        <v>8536</v>
      </c>
      <c r="C6729" s="70" t="s">
        <v>8537</v>
      </c>
      <c r="D6729" s="71">
        <v>1.577</v>
      </c>
      <c r="E6729" s="71">
        <v>36.309523800000001</v>
      </c>
    </row>
    <row r="6730" spans="1:5" x14ac:dyDescent="0.2">
      <c r="A6730" s="70" t="s">
        <v>8537</v>
      </c>
      <c r="B6730" s="70" t="s">
        <v>8536</v>
      </c>
      <c r="C6730" s="70" t="s">
        <v>8537</v>
      </c>
      <c r="D6730" s="71">
        <v>1.577</v>
      </c>
      <c r="E6730" s="71">
        <v>18.292682899999999</v>
      </c>
    </row>
    <row r="6731" spans="1:5" x14ac:dyDescent="0.2">
      <c r="A6731" s="70" t="s">
        <v>8523</v>
      </c>
      <c r="B6731" s="70" t="s">
        <v>8522</v>
      </c>
      <c r="C6731" s="70" t="s">
        <v>8523</v>
      </c>
      <c r="D6731" s="71">
        <v>1.7729999999999999</v>
      </c>
      <c r="E6731" s="71">
        <v>69.148936199999994</v>
      </c>
    </row>
    <row r="6732" spans="1:5" x14ac:dyDescent="0.2">
      <c r="A6732" s="70" t="s">
        <v>8523</v>
      </c>
      <c r="B6732" s="70" t="s">
        <v>8522</v>
      </c>
      <c r="C6732" s="70" t="s">
        <v>8523</v>
      </c>
      <c r="D6732" s="71">
        <v>1.7729999999999999</v>
      </c>
      <c r="E6732" s="71">
        <v>29</v>
      </c>
    </row>
    <row r="6733" spans="1:5" x14ac:dyDescent="0.2">
      <c r="A6733" s="70" t="s">
        <v>8525</v>
      </c>
      <c r="B6733" s="70" t="s">
        <v>8524</v>
      </c>
      <c r="C6733" s="70" t="s">
        <v>8525</v>
      </c>
      <c r="D6733" s="71">
        <v>1.383</v>
      </c>
      <c r="E6733" s="71">
        <v>31.547619000000001</v>
      </c>
    </row>
    <row r="6734" spans="1:5" x14ac:dyDescent="0.2">
      <c r="A6734" s="70" t="s">
        <v>8521</v>
      </c>
      <c r="B6734" s="70" t="s">
        <v>8520</v>
      </c>
      <c r="C6734" s="70" t="s">
        <v>8521</v>
      </c>
      <c r="D6734" s="71">
        <v>1.69</v>
      </c>
      <c r="E6734" s="71">
        <v>44.642857100000001</v>
      </c>
    </row>
    <row r="6735" spans="1:5" x14ac:dyDescent="0.2">
      <c r="A6735" s="70" t="s">
        <v>8531</v>
      </c>
      <c r="B6735" s="70" t="s">
        <v>8530</v>
      </c>
      <c r="C6735" s="70" t="s">
        <v>8531</v>
      </c>
      <c r="D6735" s="71">
        <v>2.6760000000000002</v>
      </c>
      <c r="E6735" s="71">
        <v>72.023809499999999</v>
      </c>
    </row>
    <row r="6736" spans="1:5" x14ac:dyDescent="0.2">
      <c r="A6736" s="70" t="s">
        <v>8533</v>
      </c>
      <c r="B6736" s="70" t="s">
        <v>8532</v>
      </c>
      <c r="C6736" s="70" t="s">
        <v>8533</v>
      </c>
      <c r="D6736" s="71">
        <v>1.5920000000000001</v>
      </c>
      <c r="E6736" s="71">
        <v>38.690476199999999</v>
      </c>
    </row>
    <row r="6737" spans="1:5" x14ac:dyDescent="0.2">
      <c r="A6737" s="70" t="s">
        <v>8535</v>
      </c>
      <c r="B6737" s="70" t="s">
        <v>8534</v>
      </c>
      <c r="C6737" s="70" t="s">
        <v>8535</v>
      </c>
      <c r="D6737" s="71">
        <v>1.667</v>
      </c>
      <c r="E6737" s="71">
        <v>43.452381000000003</v>
      </c>
    </row>
    <row r="6738" spans="1:5" x14ac:dyDescent="0.2">
      <c r="A6738" s="70" t="s">
        <v>8541</v>
      </c>
      <c r="B6738" s="70" t="s">
        <v>8540</v>
      </c>
      <c r="C6738" s="70" t="s">
        <v>8541</v>
      </c>
      <c r="D6738" s="71">
        <v>0.57499999999999996</v>
      </c>
      <c r="E6738" s="71">
        <v>6.5476190000000001</v>
      </c>
    </row>
    <row r="6739" spans="1:5" x14ac:dyDescent="0.2">
      <c r="A6739" s="70" t="s">
        <v>8527</v>
      </c>
      <c r="B6739" s="70" t="s">
        <v>8526</v>
      </c>
      <c r="C6739" s="70" t="s">
        <v>8527</v>
      </c>
      <c r="D6739" s="71">
        <v>2.5630000000000002</v>
      </c>
      <c r="E6739" s="71">
        <v>66.071428600000004</v>
      </c>
    </row>
    <row r="6740" spans="1:5" x14ac:dyDescent="0.2">
      <c r="A6740" s="70" t="s">
        <v>24023</v>
      </c>
      <c r="B6740" s="70" t="s">
        <v>24024</v>
      </c>
      <c r="C6740" s="70" t="s">
        <v>24023</v>
      </c>
      <c r="D6740" s="71">
        <v>3.66</v>
      </c>
      <c r="E6740" s="71">
        <v>82.124352299999998</v>
      </c>
    </row>
    <row r="6741" spans="1:5" x14ac:dyDescent="0.2">
      <c r="A6741" s="70" t="s">
        <v>24023</v>
      </c>
      <c r="B6741" s="70" t="s">
        <v>24024</v>
      </c>
      <c r="C6741" s="70" t="s">
        <v>24023</v>
      </c>
      <c r="D6741" s="71">
        <v>3.66</v>
      </c>
      <c r="E6741" s="71">
        <v>70.754716999999999</v>
      </c>
    </row>
    <row r="6742" spans="1:5" x14ac:dyDescent="0.2">
      <c r="A6742" s="70" t="s">
        <v>8543</v>
      </c>
      <c r="B6742" s="70" t="s">
        <v>8542</v>
      </c>
      <c r="C6742" s="70" t="s">
        <v>8543</v>
      </c>
      <c r="D6742" s="71">
        <v>3.0619999999999998</v>
      </c>
      <c r="E6742" s="71">
        <v>73.75</v>
      </c>
    </row>
    <row r="6743" spans="1:5" x14ac:dyDescent="0.2">
      <c r="A6743" s="70" t="s">
        <v>8545</v>
      </c>
      <c r="B6743" s="70" t="s">
        <v>8544</v>
      </c>
      <c r="C6743" s="70" t="s">
        <v>8545</v>
      </c>
      <c r="D6743" s="71">
        <v>1.774</v>
      </c>
      <c r="E6743" s="71">
        <v>33.012820499999997</v>
      </c>
    </row>
    <row r="6744" spans="1:5" x14ac:dyDescent="0.2">
      <c r="A6744" s="70" t="s">
        <v>8545</v>
      </c>
      <c r="B6744" s="70" t="s">
        <v>8544</v>
      </c>
      <c r="C6744" s="70" t="s">
        <v>8545</v>
      </c>
      <c r="D6744" s="71">
        <v>1.774</v>
      </c>
      <c r="E6744" s="71">
        <v>31</v>
      </c>
    </row>
    <row r="6745" spans="1:5" x14ac:dyDescent="0.2">
      <c r="A6745" s="70" t="s">
        <v>8553</v>
      </c>
      <c r="B6745" s="70" t="s">
        <v>8552</v>
      </c>
      <c r="C6745" s="70" t="s">
        <v>8553</v>
      </c>
      <c r="D6745" s="71">
        <v>1.29</v>
      </c>
      <c r="E6745" s="71">
        <v>52.127659600000001</v>
      </c>
    </row>
    <row r="6746" spans="1:5" x14ac:dyDescent="0.2">
      <c r="A6746" s="70" t="s">
        <v>8547</v>
      </c>
      <c r="B6746" s="70" t="s">
        <v>8546</v>
      </c>
      <c r="C6746" s="70" t="s">
        <v>8547</v>
      </c>
      <c r="D6746" s="71">
        <v>1.37</v>
      </c>
      <c r="E6746" s="71">
        <v>54.255319100000001</v>
      </c>
    </row>
    <row r="6747" spans="1:5" x14ac:dyDescent="0.2">
      <c r="A6747" s="70" t="s">
        <v>8549</v>
      </c>
      <c r="B6747" s="70" t="s">
        <v>8548</v>
      </c>
      <c r="C6747" s="70" t="s">
        <v>8549</v>
      </c>
      <c r="D6747" s="71">
        <v>0.87</v>
      </c>
      <c r="E6747" s="71">
        <v>28.723404299999999</v>
      </c>
    </row>
    <row r="6748" spans="1:5" x14ac:dyDescent="0.2">
      <c r="A6748" s="70" t="s">
        <v>8551</v>
      </c>
      <c r="B6748" s="70" t="s">
        <v>8550</v>
      </c>
      <c r="C6748" s="70" t="s">
        <v>8551</v>
      </c>
      <c r="D6748" s="71">
        <v>1.5349999999999999</v>
      </c>
      <c r="E6748" s="71">
        <v>29.75</v>
      </c>
    </row>
    <row r="6749" spans="1:5" x14ac:dyDescent="0.2">
      <c r="A6749" s="70" t="s">
        <v>8555</v>
      </c>
      <c r="B6749" s="70" t="s">
        <v>8554</v>
      </c>
      <c r="C6749" s="70" t="s">
        <v>8555</v>
      </c>
      <c r="D6749" s="71">
        <v>1.595</v>
      </c>
      <c r="E6749" s="71">
        <v>31.75</v>
      </c>
    </row>
    <row r="6750" spans="1:5" x14ac:dyDescent="0.2">
      <c r="A6750" s="70" t="s">
        <v>8557</v>
      </c>
      <c r="B6750" s="70" t="s">
        <v>8556</v>
      </c>
      <c r="C6750" s="70" t="s">
        <v>8557</v>
      </c>
      <c r="D6750" s="71">
        <v>2.3650000000000002</v>
      </c>
      <c r="E6750" s="71">
        <v>55.75</v>
      </c>
    </row>
    <row r="6751" spans="1:5" x14ac:dyDescent="0.2">
      <c r="A6751" s="70" t="s">
        <v>8561</v>
      </c>
      <c r="B6751" s="70" t="s">
        <v>8560</v>
      </c>
      <c r="C6751" s="70" t="s">
        <v>8561</v>
      </c>
      <c r="D6751" s="71">
        <v>1.167</v>
      </c>
      <c r="E6751" s="71">
        <v>43.617021299999998</v>
      </c>
    </row>
    <row r="6752" spans="1:5" x14ac:dyDescent="0.2">
      <c r="A6752" s="70" t="s">
        <v>8563</v>
      </c>
      <c r="B6752" s="70" t="s">
        <v>8562</v>
      </c>
      <c r="C6752" s="70" t="s">
        <v>8563</v>
      </c>
      <c r="D6752" s="71">
        <v>3.5579999999999998</v>
      </c>
      <c r="E6752" s="71">
        <v>82.25</v>
      </c>
    </row>
    <row r="6753" spans="1:5" x14ac:dyDescent="0.2">
      <c r="A6753" s="70" t="s">
        <v>8565</v>
      </c>
      <c r="B6753" s="70" t="s">
        <v>8564</v>
      </c>
      <c r="C6753" s="70" t="s">
        <v>8565</v>
      </c>
      <c r="D6753" s="71">
        <v>0.68</v>
      </c>
      <c r="E6753" s="71">
        <v>11.7021277</v>
      </c>
    </row>
    <row r="6754" spans="1:5" x14ac:dyDescent="0.2">
      <c r="A6754" s="70" t="s">
        <v>8567</v>
      </c>
      <c r="B6754" s="70" t="s">
        <v>8566</v>
      </c>
      <c r="C6754" s="70" t="s">
        <v>8567</v>
      </c>
      <c r="D6754" s="71">
        <v>4.7679999999999998</v>
      </c>
      <c r="E6754" s="71">
        <v>98.936170200000007</v>
      </c>
    </row>
    <row r="6755" spans="1:5" x14ac:dyDescent="0.2">
      <c r="A6755" s="70" t="s">
        <v>8559</v>
      </c>
      <c r="B6755" s="70" t="s">
        <v>8558</v>
      </c>
      <c r="C6755" s="70" t="s">
        <v>8559</v>
      </c>
      <c r="D6755" s="71">
        <v>0.74</v>
      </c>
      <c r="E6755" s="71">
        <v>18.085106400000001</v>
      </c>
    </row>
    <row r="6756" spans="1:5" x14ac:dyDescent="0.2">
      <c r="A6756" s="70" t="s">
        <v>8559</v>
      </c>
      <c r="B6756" s="70" t="s">
        <v>8558</v>
      </c>
      <c r="C6756" s="70" t="s">
        <v>8559</v>
      </c>
      <c r="D6756" s="71">
        <v>0.74</v>
      </c>
      <c r="E6756" s="71">
        <v>8.3333332999999996</v>
      </c>
    </row>
    <row r="6757" spans="1:5" x14ac:dyDescent="0.2">
      <c r="A6757" s="70" t="s">
        <v>8573</v>
      </c>
      <c r="B6757" s="70" t="s">
        <v>8572</v>
      </c>
      <c r="C6757" s="70" t="s">
        <v>8573</v>
      </c>
      <c r="D6757" s="71">
        <v>0.46100000000000002</v>
      </c>
      <c r="E6757" s="71">
        <v>2.9411765000000001</v>
      </c>
    </row>
    <row r="6758" spans="1:5" x14ac:dyDescent="0.2">
      <c r="A6758" s="70" t="s">
        <v>8577</v>
      </c>
      <c r="B6758" s="70" t="s">
        <v>8576</v>
      </c>
      <c r="C6758" s="70" t="s">
        <v>8577</v>
      </c>
      <c r="D6758" s="71">
        <v>3.3330000000000002</v>
      </c>
      <c r="E6758" s="71">
        <v>82.446808500000003</v>
      </c>
    </row>
    <row r="6759" spans="1:5" x14ac:dyDescent="0.2">
      <c r="A6759" s="70" t="s">
        <v>8577</v>
      </c>
      <c r="B6759" s="70" t="s">
        <v>8576</v>
      </c>
      <c r="C6759" s="70" t="s">
        <v>8577</v>
      </c>
      <c r="D6759" s="71">
        <v>3.3330000000000002</v>
      </c>
      <c r="E6759" s="71">
        <v>77.75</v>
      </c>
    </row>
    <row r="6760" spans="1:5" x14ac:dyDescent="0.2">
      <c r="A6760" s="70" t="s">
        <v>8577</v>
      </c>
      <c r="B6760" s="70" t="s">
        <v>8576</v>
      </c>
      <c r="C6760" s="70" t="s">
        <v>8577</v>
      </c>
      <c r="D6760" s="71">
        <v>3.3330000000000002</v>
      </c>
      <c r="E6760" s="71">
        <v>66.129032300000006</v>
      </c>
    </row>
    <row r="6761" spans="1:5" x14ac:dyDescent="0.2">
      <c r="A6761" s="70" t="s">
        <v>8579</v>
      </c>
      <c r="B6761" s="70" t="s">
        <v>8578</v>
      </c>
      <c r="C6761" s="70" t="s">
        <v>8579</v>
      </c>
      <c r="D6761" s="71">
        <v>2.4849999999999999</v>
      </c>
      <c r="E6761" s="71">
        <v>71.268656699999994</v>
      </c>
    </row>
    <row r="6762" spans="1:5" x14ac:dyDescent="0.2">
      <c r="A6762" s="70" t="s">
        <v>8579</v>
      </c>
      <c r="B6762" s="70" t="s">
        <v>8578</v>
      </c>
      <c r="C6762" s="70" t="s">
        <v>8579</v>
      </c>
      <c r="D6762" s="71">
        <v>2.4849999999999999</v>
      </c>
      <c r="E6762" s="71">
        <v>50</v>
      </c>
    </row>
    <row r="6763" spans="1:5" x14ac:dyDescent="0.2">
      <c r="A6763" s="70" t="s">
        <v>24025</v>
      </c>
      <c r="B6763" s="70" t="s">
        <v>24026</v>
      </c>
      <c r="C6763" s="70" t="s">
        <v>24025</v>
      </c>
      <c r="D6763" s="71">
        <v>2.2240000000000002</v>
      </c>
      <c r="E6763" s="71">
        <v>50.75</v>
      </c>
    </row>
    <row r="6764" spans="1:5" x14ac:dyDescent="0.2">
      <c r="A6764" s="70" t="s">
        <v>24025</v>
      </c>
      <c r="B6764" s="70" t="s">
        <v>24026</v>
      </c>
      <c r="C6764" s="70" t="s">
        <v>24025</v>
      </c>
      <c r="D6764" s="71">
        <v>2.2240000000000002</v>
      </c>
      <c r="E6764" s="71">
        <v>42.307692299999999</v>
      </c>
    </row>
    <row r="6765" spans="1:5" x14ac:dyDescent="0.2">
      <c r="A6765" s="70" t="s">
        <v>24025</v>
      </c>
      <c r="B6765" s="70" t="s">
        <v>24026</v>
      </c>
      <c r="C6765" s="70" t="s">
        <v>24025</v>
      </c>
      <c r="D6765" s="71">
        <v>2.2240000000000002</v>
      </c>
      <c r="E6765" s="71">
        <v>37.946428599999997</v>
      </c>
    </row>
    <row r="6766" spans="1:5" x14ac:dyDescent="0.2">
      <c r="A6766" s="70" t="s">
        <v>24027</v>
      </c>
      <c r="B6766" s="70" t="s">
        <v>24028</v>
      </c>
      <c r="C6766" s="70" t="s">
        <v>24027</v>
      </c>
      <c r="D6766" s="71">
        <v>2.077</v>
      </c>
      <c r="E6766" s="71">
        <v>47.25</v>
      </c>
    </row>
    <row r="6767" spans="1:5" x14ac:dyDescent="0.2">
      <c r="A6767" s="70" t="s">
        <v>24027</v>
      </c>
      <c r="B6767" s="70" t="s">
        <v>24028</v>
      </c>
      <c r="C6767" s="70" t="s">
        <v>24027</v>
      </c>
      <c r="D6767" s="71">
        <v>2.077</v>
      </c>
      <c r="E6767" s="71">
        <v>39.743589700000001</v>
      </c>
    </row>
    <row r="6768" spans="1:5" x14ac:dyDescent="0.2">
      <c r="A6768" s="70" t="s">
        <v>24027</v>
      </c>
      <c r="B6768" s="70" t="s">
        <v>24028</v>
      </c>
      <c r="C6768" s="70" t="s">
        <v>24027</v>
      </c>
      <c r="D6768" s="71">
        <v>2.077</v>
      </c>
      <c r="E6768" s="71">
        <v>34.375</v>
      </c>
    </row>
    <row r="6769" spans="1:5" x14ac:dyDescent="0.2">
      <c r="A6769" s="70" t="s">
        <v>8581</v>
      </c>
      <c r="B6769" s="70" t="s">
        <v>8580</v>
      </c>
      <c r="C6769" s="70" t="s">
        <v>8581</v>
      </c>
      <c r="D6769" s="71">
        <v>0.58399999999999996</v>
      </c>
      <c r="E6769" s="71">
        <v>27.6234568</v>
      </c>
    </row>
    <row r="6770" spans="1:5" x14ac:dyDescent="0.2">
      <c r="A6770" s="70" t="s">
        <v>8569</v>
      </c>
      <c r="B6770" s="70" t="s">
        <v>8568</v>
      </c>
      <c r="C6770" s="70" t="s">
        <v>8569</v>
      </c>
      <c r="D6770" s="71">
        <v>1.3540000000000001</v>
      </c>
      <c r="E6770" s="71">
        <v>81.327160500000005</v>
      </c>
    </row>
    <row r="6771" spans="1:5" x14ac:dyDescent="0.2">
      <c r="A6771" s="70" t="s">
        <v>8571</v>
      </c>
      <c r="B6771" s="70" t="s">
        <v>8570</v>
      </c>
      <c r="C6771" s="70" t="s">
        <v>8571</v>
      </c>
      <c r="D6771" s="71">
        <v>1.4790000000000001</v>
      </c>
      <c r="E6771" s="71">
        <v>84.722222200000004</v>
      </c>
    </row>
    <row r="6772" spans="1:5" x14ac:dyDescent="0.2">
      <c r="A6772" s="70" t="s">
        <v>8583</v>
      </c>
      <c r="B6772" s="70" t="s">
        <v>8582</v>
      </c>
      <c r="C6772" s="70" t="s">
        <v>8583</v>
      </c>
      <c r="D6772" s="71">
        <v>1.972</v>
      </c>
      <c r="E6772" s="71">
        <v>41.75</v>
      </c>
    </row>
    <row r="6773" spans="1:5" x14ac:dyDescent="0.2">
      <c r="A6773" s="70" t="s">
        <v>8583</v>
      </c>
      <c r="B6773" s="70" t="s">
        <v>8582</v>
      </c>
      <c r="C6773" s="70" t="s">
        <v>8583</v>
      </c>
      <c r="D6773" s="71">
        <v>1.972</v>
      </c>
      <c r="E6773" s="71">
        <v>38.679245299999998</v>
      </c>
    </row>
    <row r="6774" spans="1:5" x14ac:dyDescent="0.2">
      <c r="A6774" s="70" t="s">
        <v>8585</v>
      </c>
      <c r="B6774" s="70" t="s">
        <v>8584</v>
      </c>
      <c r="C6774" s="70" t="s">
        <v>8585</v>
      </c>
      <c r="D6774" s="71">
        <v>0.77500000000000002</v>
      </c>
      <c r="E6774" s="71">
        <v>8.75</v>
      </c>
    </row>
    <row r="6775" spans="1:5" x14ac:dyDescent="0.2">
      <c r="A6775" s="70" t="s">
        <v>8585</v>
      </c>
      <c r="B6775" s="70" t="s">
        <v>8584</v>
      </c>
      <c r="C6775" s="70" t="s">
        <v>8585</v>
      </c>
      <c r="D6775" s="71">
        <v>0.77500000000000002</v>
      </c>
      <c r="E6775" s="71">
        <v>5</v>
      </c>
    </row>
    <row r="6776" spans="1:5" x14ac:dyDescent="0.2">
      <c r="A6776" s="70" t="s">
        <v>8587</v>
      </c>
      <c r="B6776" s="70" t="s">
        <v>8586</v>
      </c>
      <c r="C6776" s="70" t="s">
        <v>8587</v>
      </c>
      <c r="D6776" s="71">
        <v>3.819</v>
      </c>
      <c r="E6776" s="71">
        <v>86.25</v>
      </c>
    </row>
    <row r="6777" spans="1:5" x14ac:dyDescent="0.2">
      <c r="A6777" s="70" t="s">
        <v>8587</v>
      </c>
      <c r="B6777" s="70" t="s">
        <v>8586</v>
      </c>
      <c r="C6777" s="70" t="s">
        <v>8587</v>
      </c>
      <c r="D6777" s="71">
        <v>3.819</v>
      </c>
      <c r="E6777" s="71">
        <v>83</v>
      </c>
    </row>
    <row r="6778" spans="1:5" x14ac:dyDescent="0.2">
      <c r="A6778" s="70" t="s">
        <v>8589</v>
      </c>
      <c r="B6778" s="70" t="s">
        <v>8588</v>
      </c>
      <c r="C6778" s="70" t="s">
        <v>8589</v>
      </c>
      <c r="D6778" s="71">
        <v>1.087</v>
      </c>
      <c r="E6778" s="71">
        <v>21.323529400000002</v>
      </c>
    </row>
    <row r="6779" spans="1:5" x14ac:dyDescent="0.2">
      <c r="A6779" s="70" t="s">
        <v>8589</v>
      </c>
      <c r="B6779" s="70" t="s">
        <v>8588</v>
      </c>
      <c r="C6779" s="70" t="s">
        <v>8589</v>
      </c>
      <c r="D6779" s="71">
        <v>1.087</v>
      </c>
      <c r="E6779" s="71">
        <v>19.411764699999999</v>
      </c>
    </row>
    <row r="6780" spans="1:5" x14ac:dyDescent="0.2">
      <c r="A6780" s="70" t="s">
        <v>8589</v>
      </c>
      <c r="B6780" s="70" t="s">
        <v>8588</v>
      </c>
      <c r="C6780" s="70" t="s">
        <v>8589</v>
      </c>
      <c r="D6780" s="71">
        <v>1.087</v>
      </c>
      <c r="E6780" s="71">
        <v>18.014705899999999</v>
      </c>
    </row>
    <row r="6781" spans="1:5" x14ac:dyDescent="0.2">
      <c r="A6781" s="70" t="s">
        <v>8591</v>
      </c>
      <c r="B6781" s="70" t="s">
        <v>8590</v>
      </c>
      <c r="C6781" s="70" t="s">
        <v>8591</v>
      </c>
      <c r="D6781" s="71">
        <v>2.5739999999999998</v>
      </c>
      <c r="E6781" s="71">
        <v>54.7058824</v>
      </c>
    </row>
    <row r="6782" spans="1:5" x14ac:dyDescent="0.2">
      <c r="A6782" s="70" t="s">
        <v>8593</v>
      </c>
      <c r="B6782" s="70" t="s">
        <v>8592</v>
      </c>
      <c r="C6782" s="70" t="s">
        <v>8593</v>
      </c>
      <c r="D6782" s="71">
        <v>1.556</v>
      </c>
      <c r="E6782" s="71">
        <v>41.764705900000003</v>
      </c>
    </row>
    <row r="6783" spans="1:5" x14ac:dyDescent="0.2">
      <c r="A6783" s="70" t="s">
        <v>8595</v>
      </c>
      <c r="B6783" s="70" t="s">
        <v>8594</v>
      </c>
      <c r="C6783" s="70" t="s">
        <v>8595</v>
      </c>
      <c r="D6783" s="71">
        <v>4.4969999999999999</v>
      </c>
      <c r="E6783" s="71">
        <v>91.75</v>
      </c>
    </row>
    <row r="6784" spans="1:5" x14ac:dyDescent="0.2">
      <c r="A6784" s="70" t="s">
        <v>8597</v>
      </c>
      <c r="B6784" s="70" t="s">
        <v>8596</v>
      </c>
      <c r="C6784" s="70" t="s">
        <v>8597</v>
      </c>
      <c r="D6784" s="71">
        <v>2.609</v>
      </c>
      <c r="E6784" s="71">
        <v>55.882352900000001</v>
      </c>
    </row>
    <row r="6785" spans="1:5" x14ac:dyDescent="0.2">
      <c r="A6785" s="70" t="s">
        <v>8599</v>
      </c>
      <c r="B6785" s="70" t="s">
        <v>8598</v>
      </c>
      <c r="C6785" s="70" t="s">
        <v>8599</v>
      </c>
      <c r="D6785" s="71">
        <v>2.65</v>
      </c>
      <c r="E6785" s="71">
        <v>83.611111100000002</v>
      </c>
    </row>
    <row r="6786" spans="1:5" x14ac:dyDescent="0.2">
      <c r="A6786" s="70" t="s">
        <v>8599</v>
      </c>
      <c r="B6786" s="70" t="s">
        <v>8598</v>
      </c>
      <c r="C6786" s="70" t="s">
        <v>8599</v>
      </c>
      <c r="D6786" s="71">
        <v>2.65</v>
      </c>
      <c r="E6786" s="71">
        <v>70.833333300000007</v>
      </c>
    </row>
    <row r="6787" spans="1:5" x14ac:dyDescent="0.2">
      <c r="A6787" s="70" t="s">
        <v>8601</v>
      </c>
      <c r="B6787" s="70" t="s">
        <v>8600</v>
      </c>
      <c r="C6787" s="70" t="s">
        <v>8601</v>
      </c>
      <c r="D6787" s="71">
        <v>1.238</v>
      </c>
      <c r="E6787" s="71">
        <v>60.0649351</v>
      </c>
    </row>
    <row r="6788" spans="1:5" x14ac:dyDescent="0.2">
      <c r="A6788" s="70" t="s">
        <v>8603</v>
      </c>
      <c r="B6788" s="70" t="s">
        <v>8602</v>
      </c>
      <c r="C6788" s="70" t="s">
        <v>8603</v>
      </c>
      <c r="D6788" s="71">
        <v>3.26</v>
      </c>
      <c r="E6788" s="71">
        <v>93.8311688</v>
      </c>
    </row>
    <row r="6789" spans="1:5" x14ac:dyDescent="0.2">
      <c r="A6789" s="70" t="s">
        <v>8605</v>
      </c>
      <c r="B6789" s="70" t="s">
        <v>8604</v>
      </c>
      <c r="C6789" s="70" t="s">
        <v>8605</v>
      </c>
      <c r="D6789" s="71">
        <v>0.5</v>
      </c>
      <c r="E6789" s="71">
        <v>17.4382716</v>
      </c>
    </row>
    <row r="6790" spans="1:5" x14ac:dyDescent="0.2">
      <c r="A6790" s="70" t="s">
        <v>8607</v>
      </c>
      <c r="B6790" s="70" t="s">
        <v>8606</v>
      </c>
      <c r="C6790" s="70" t="s">
        <v>8607</v>
      </c>
      <c r="D6790" s="71">
        <v>0.87</v>
      </c>
      <c r="E6790" s="71">
        <v>10.75</v>
      </c>
    </row>
    <row r="6791" spans="1:5" x14ac:dyDescent="0.2">
      <c r="A6791" s="70" t="s">
        <v>8609</v>
      </c>
      <c r="B6791" s="70" t="s">
        <v>8608</v>
      </c>
      <c r="C6791" s="70" t="s">
        <v>8609</v>
      </c>
      <c r="D6791" s="71">
        <v>2.714</v>
      </c>
      <c r="E6791" s="71">
        <v>63.25</v>
      </c>
    </row>
    <row r="6792" spans="1:5" x14ac:dyDescent="0.2">
      <c r="A6792" s="70" t="s">
        <v>8609</v>
      </c>
      <c r="B6792" s="70" t="s">
        <v>8608</v>
      </c>
      <c r="C6792" s="70" t="s">
        <v>8609</v>
      </c>
      <c r="D6792" s="71">
        <v>2.714</v>
      </c>
      <c r="E6792" s="71">
        <v>55.376344099999997</v>
      </c>
    </row>
    <row r="6793" spans="1:5" x14ac:dyDescent="0.2">
      <c r="A6793" s="70" t="s">
        <v>8611</v>
      </c>
      <c r="B6793" s="70" t="s">
        <v>8610</v>
      </c>
      <c r="C6793" s="70" t="s">
        <v>8611</v>
      </c>
      <c r="D6793" s="71">
        <v>4.202</v>
      </c>
      <c r="E6793" s="71">
        <v>89.25</v>
      </c>
    </row>
    <row r="6794" spans="1:5" x14ac:dyDescent="0.2">
      <c r="A6794" s="70" t="s">
        <v>24029</v>
      </c>
      <c r="B6794" s="70" t="s">
        <v>24030</v>
      </c>
      <c r="C6794" s="70" t="s">
        <v>24029</v>
      </c>
      <c r="D6794" s="71">
        <v>2.2829999999999999</v>
      </c>
      <c r="E6794" s="71">
        <v>52.25</v>
      </c>
    </row>
    <row r="6795" spans="1:5" x14ac:dyDescent="0.2">
      <c r="A6795" s="70" t="s">
        <v>24029</v>
      </c>
      <c r="B6795" s="70" t="s">
        <v>24030</v>
      </c>
      <c r="C6795" s="70" t="s">
        <v>24029</v>
      </c>
      <c r="D6795" s="71">
        <v>2.2829999999999999</v>
      </c>
      <c r="E6795" s="71">
        <v>44.623655900000003</v>
      </c>
    </row>
    <row r="6796" spans="1:5" x14ac:dyDescent="0.2">
      <c r="A6796" s="70" t="s">
        <v>8615</v>
      </c>
      <c r="B6796" s="70" t="s">
        <v>8614</v>
      </c>
      <c r="C6796" s="70" t="s">
        <v>8615</v>
      </c>
      <c r="D6796" s="71">
        <v>1.651</v>
      </c>
      <c r="E6796" s="71">
        <v>34.75</v>
      </c>
    </row>
    <row r="6797" spans="1:5" x14ac:dyDescent="0.2">
      <c r="A6797" s="70" t="s">
        <v>8613</v>
      </c>
      <c r="B6797" s="70" t="s">
        <v>8612</v>
      </c>
      <c r="C6797" s="70" t="s">
        <v>8613</v>
      </c>
      <c r="D6797" s="71">
        <v>1.1819999999999999</v>
      </c>
      <c r="E6797" s="71">
        <v>18.25</v>
      </c>
    </row>
    <row r="6798" spans="1:5" x14ac:dyDescent="0.2">
      <c r="A6798" s="70" t="s">
        <v>8613</v>
      </c>
      <c r="B6798" s="70" t="s">
        <v>8612</v>
      </c>
      <c r="C6798" s="70" t="s">
        <v>8613</v>
      </c>
      <c r="D6798" s="71">
        <v>1.1819999999999999</v>
      </c>
      <c r="E6798" s="71">
        <v>11.2903226</v>
      </c>
    </row>
    <row r="6799" spans="1:5" x14ac:dyDescent="0.2">
      <c r="A6799" s="70" t="s">
        <v>8617</v>
      </c>
      <c r="B6799" s="70" t="s">
        <v>8616</v>
      </c>
      <c r="C6799" s="70" t="s">
        <v>8617</v>
      </c>
      <c r="D6799" s="71">
        <v>5.24</v>
      </c>
      <c r="E6799" s="71">
        <v>95.75</v>
      </c>
    </row>
    <row r="6800" spans="1:5" x14ac:dyDescent="0.2">
      <c r="A6800" s="70" t="s">
        <v>8619</v>
      </c>
      <c r="B6800" s="70" t="s">
        <v>8618</v>
      </c>
      <c r="C6800" s="70" t="s">
        <v>8619</v>
      </c>
      <c r="D6800" s="71">
        <v>1.0780000000000001</v>
      </c>
      <c r="E6800" s="71">
        <v>14.7668394</v>
      </c>
    </row>
    <row r="6801" spans="1:5" x14ac:dyDescent="0.2">
      <c r="A6801" s="70" t="s">
        <v>8619</v>
      </c>
      <c r="B6801" s="70" t="s">
        <v>8618</v>
      </c>
      <c r="C6801" s="70" t="s">
        <v>8619</v>
      </c>
      <c r="D6801" s="71">
        <v>1.0780000000000001</v>
      </c>
      <c r="E6801" s="71">
        <v>7.3529412000000001</v>
      </c>
    </row>
    <row r="6802" spans="1:5" x14ac:dyDescent="0.2">
      <c r="A6802" s="70" t="s">
        <v>8621</v>
      </c>
      <c r="B6802" s="70" t="s">
        <v>8620</v>
      </c>
      <c r="C6802" s="70" t="s">
        <v>8621</v>
      </c>
      <c r="D6802" s="71">
        <v>2.577</v>
      </c>
      <c r="E6802" s="71">
        <v>60.25</v>
      </c>
    </row>
    <row r="6803" spans="1:5" x14ac:dyDescent="0.2">
      <c r="A6803" s="70" t="s">
        <v>8623</v>
      </c>
      <c r="B6803" s="70" t="s">
        <v>8622</v>
      </c>
      <c r="C6803" s="70" t="s">
        <v>8623</v>
      </c>
      <c r="D6803" s="71">
        <v>2.976</v>
      </c>
      <c r="E6803" s="71">
        <v>62.941176499999997</v>
      </c>
    </row>
    <row r="6804" spans="1:5" x14ac:dyDescent="0.2">
      <c r="A6804" s="70" t="s">
        <v>8625</v>
      </c>
      <c r="B6804" s="70" t="s">
        <v>8624</v>
      </c>
      <c r="C6804" s="70" t="s">
        <v>8625</v>
      </c>
      <c r="D6804" s="71">
        <v>2.802</v>
      </c>
      <c r="E6804" s="71">
        <v>67.948717900000005</v>
      </c>
    </row>
    <row r="6805" spans="1:5" x14ac:dyDescent="0.2">
      <c r="A6805" s="70" t="s">
        <v>8625</v>
      </c>
      <c r="B6805" s="70" t="s">
        <v>8624</v>
      </c>
      <c r="C6805" s="70" t="s">
        <v>8625</v>
      </c>
      <c r="D6805" s="71">
        <v>2.802</v>
      </c>
      <c r="E6805" s="71">
        <v>66.25</v>
      </c>
    </row>
    <row r="6806" spans="1:5" x14ac:dyDescent="0.2">
      <c r="A6806" s="70" t="s">
        <v>8625</v>
      </c>
      <c r="B6806" s="70" t="s">
        <v>8624</v>
      </c>
      <c r="C6806" s="70" t="s">
        <v>8625</v>
      </c>
      <c r="D6806" s="71">
        <v>2.802</v>
      </c>
      <c r="E6806" s="71">
        <v>53.662420400000002</v>
      </c>
    </row>
    <row r="6807" spans="1:5" x14ac:dyDescent="0.2">
      <c r="A6807" s="70" t="s">
        <v>8629</v>
      </c>
      <c r="B6807" s="70" t="s">
        <v>8628</v>
      </c>
      <c r="C6807" s="70" t="s">
        <v>8629</v>
      </c>
      <c r="D6807" s="71">
        <v>1.2889999999999999</v>
      </c>
      <c r="E6807" s="71">
        <v>20.25</v>
      </c>
    </row>
    <row r="6808" spans="1:5" x14ac:dyDescent="0.2">
      <c r="A6808" s="70" t="s">
        <v>8629</v>
      </c>
      <c r="B6808" s="70" t="s">
        <v>8628</v>
      </c>
      <c r="C6808" s="70" t="s">
        <v>8629</v>
      </c>
      <c r="D6808" s="71">
        <v>1.2889999999999999</v>
      </c>
      <c r="E6808" s="71">
        <v>11.5384615</v>
      </c>
    </row>
    <row r="6809" spans="1:5" x14ac:dyDescent="0.2">
      <c r="A6809" s="70" t="s">
        <v>8631</v>
      </c>
      <c r="B6809" s="70" t="s">
        <v>8630</v>
      </c>
      <c r="C6809" s="70" t="s">
        <v>8631</v>
      </c>
      <c r="D6809" s="71">
        <v>3.83</v>
      </c>
      <c r="E6809" s="71">
        <v>85.897435900000005</v>
      </c>
    </row>
    <row r="6810" spans="1:5" x14ac:dyDescent="0.2">
      <c r="A6810" s="70" t="s">
        <v>8627</v>
      </c>
      <c r="B6810" s="70" t="s">
        <v>8626</v>
      </c>
      <c r="C6810" s="70" t="s">
        <v>8627</v>
      </c>
      <c r="D6810" s="71">
        <v>1.524</v>
      </c>
      <c r="E6810" s="71">
        <v>16.6666667</v>
      </c>
    </row>
    <row r="6811" spans="1:5" x14ac:dyDescent="0.2">
      <c r="A6811" s="70" t="s">
        <v>8633</v>
      </c>
      <c r="B6811" s="70" t="s">
        <v>8632</v>
      </c>
      <c r="C6811" s="70" t="s">
        <v>8633</v>
      </c>
      <c r="D6811" s="71">
        <v>0.94</v>
      </c>
      <c r="E6811" s="71">
        <v>12.3529412</v>
      </c>
    </row>
    <row r="6812" spans="1:5" x14ac:dyDescent="0.2">
      <c r="A6812" s="70" t="s">
        <v>8635</v>
      </c>
      <c r="B6812" s="70" t="s">
        <v>8634</v>
      </c>
      <c r="C6812" s="70" t="s">
        <v>8635</v>
      </c>
      <c r="D6812" s="71">
        <v>3.4</v>
      </c>
      <c r="E6812" s="71">
        <v>79.25</v>
      </c>
    </row>
    <row r="6813" spans="1:5" x14ac:dyDescent="0.2">
      <c r="A6813" s="70" t="s">
        <v>8635</v>
      </c>
      <c r="B6813" s="70" t="s">
        <v>8634</v>
      </c>
      <c r="C6813" s="70" t="s">
        <v>8635</v>
      </c>
      <c r="D6813" s="71">
        <v>3.4</v>
      </c>
      <c r="E6813" s="71">
        <v>78.205128200000004</v>
      </c>
    </row>
    <row r="6814" spans="1:5" x14ac:dyDescent="0.2">
      <c r="A6814" s="70" t="s">
        <v>24031</v>
      </c>
      <c r="B6814" s="70" t="s">
        <v>24032</v>
      </c>
      <c r="C6814" s="70" t="s">
        <v>24031</v>
      </c>
      <c r="D6814" s="71">
        <v>2.2040000000000002</v>
      </c>
      <c r="E6814" s="71">
        <v>49.25</v>
      </c>
    </row>
    <row r="6815" spans="1:5" x14ac:dyDescent="0.2">
      <c r="A6815" s="70" t="s">
        <v>24031</v>
      </c>
      <c r="B6815" s="70" t="s">
        <v>24032</v>
      </c>
      <c r="C6815" s="70" t="s">
        <v>24031</v>
      </c>
      <c r="D6815" s="71">
        <v>2.2040000000000002</v>
      </c>
      <c r="E6815" s="71">
        <v>37.053571400000003</v>
      </c>
    </row>
    <row r="6816" spans="1:5" x14ac:dyDescent="0.2">
      <c r="A6816" s="70" t="s">
        <v>8637</v>
      </c>
      <c r="B6816" s="70" t="s">
        <v>8636</v>
      </c>
      <c r="C6816" s="70" t="s">
        <v>8637</v>
      </c>
      <c r="D6816" s="71">
        <v>3.6819999999999999</v>
      </c>
      <c r="E6816" s="71">
        <v>82.75</v>
      </c>
    </row>
    <row r="6817" spans="1:5" x14ac:dyDescent="0.2">
      <c r="A6817" s="70" t="s">
        <v>8637</v>
      </c>
      <c r="B6817" s="70" t="s">
        <v>8636</v>
      </c>
      <c r="C6817" s="70" t="s">
        <v>8637</v>
      </c>
      <c r="D6817" s="71">
        <v>3.6819999999999999</v>
      </c>
      <c r="E6817" s="71">
        <v>56.696428599999997</v>
      </c>
    </row>
    <row r="6818" spans="1:5" x14ac:dyDescent="0.2">
      <c r="A6818" s="70" t="s">
        <v>8653</v>
      </c>
      <c r="B6818" s="70" t="s">
        <v>8652</v>
      </c>
      <c r="C6818" s="70" t="s">
        <v>8653</v>
      </c>
      <c r="D6818" s="71">
        <v>1.6779999999999999</v>
      </c>
      <c r="E6818" s="71">
        <v>67.073170700000006</v>
      </c>
    </row>
    <row r="6819" spans="1:5" x14ac:dyDescent="0.2">
      <c r="A6819" s="70" t="s">
        <v>8653</v>
      </c>
      <c r="B6819" s="70" t="s">
        <v>8652</v>
      </c>
      <c r="C6819" s="70" t="s">
        <v>8653</v>
      </c>
      <c r="D6819" s="71">
        <v>1.6779999999999999</v>
      </c>
      <c r="E6819" s="71">
        <v>45.8333333</v>
      </c>
    </row>
    <row r="6820" spans="1:5" x14ac:dyDescent="0.2">
      <c r="A6820" s="70" t="s">
        <v>8653</v>
      </c>
      <c r="B6820" s="70" t="s">
        <v>8652</v>
      </c>
      <c r="C6820" s="70" t="s">
        <v>8653</v>
      </c>
      <c r="D6820" s="71">
        <v>1.6779999999999999</v>
      </c>
      <c r="E6820" s="71">
        <v>24.509803900000001</v>
      </c>
    </row>
    <row r="6821" spans="1:5" x14ac:dyDescent="0.2">
      <c r="A6821" s="70" t="s">
        <v>24033</v>
      </c>
      <c r="B6821" s="70" t="s">
        <v>24034</v>
      </c>
      <c r="C6821" s="70" t="s">
        <v>24033</v>
      </c>
      <c r="D6821" s="71">
        <v>1.345</v>
      </c>
      <c r="E6821" s="71">
        <v>29.878048799999998</v>
      </c>
    </row>
    <row r="6822" spans="1:5" x14ac:dyDescent="0.2">
      <c r="A6822" s="70" t="s">
        <v>24033</v>
      </c>
      <c r="B6822" s="70" t="s">
        <v>24034</v>
      </c>
      <c r="C6822" s="70" t="s">
        <v>24033</v>
      </c>
      <c r="D6822" s="71">
        <v>1.345</v>
      </c>
      <c r="E6822" s="71">
        <v>28.809523800000001</v>
      </c>
    </row>
    <row r="6823" spans="1:5" x14ac:dyDescent="0.2">
      <c r="A6823" s="70" t="s">
        <v>24033</v>
      </c>
      <c r="B6823" s="70" t="s">
        <v>24034</v>
      </c>
      <c r="C6823" s="70" t="s">
        <v>24033</v>
      </c>
      <c r="D6823" s="71">
        <v>1.345</v>
      </c>
      <c r="E6823" s="71">
        <v>28.676470599999998</v>
      </c>
    </row>
    <row r="6824" spans="1:5" x14ac:dyDescent="0.2">
      <c r="A6824" s="70" t="s">
        <v>24033</v>
      </c>
      <c r="B6824" s="70" t="s">
        <v>24034</v>
      </c>
      <c r="C6824" s="70" t="s">
        <v>24033</v>
      </c>
      <c r="D6824" s="71">
        <v>1.345</v>
      </c>
      <c r="E6824" s="71">
        <v>16.6666667</v>
      </c>
    </row>
    <row r="6825" spans="1:5" x14ac:dyDescent="0.2">
      <c r="A6825" s="70" t="s">
        <v>8651</v>
      </c>
      <c r="B6825" s="70" t="s">
        <v>8650</v>
      </c>
      <c r="C6825" s="70" t="s">
        <v>8651</v>
      </c>
      <c r="D6825" s="71">
        <v>2.0219999999999998</v>
      </c>
      <c r="E6825" s="71">
        <v>62.5</v>
      </c>
    </row>
    <row r="6826" spans="1:5" x14ac:dyDescent="0.2">
      <c r="A6826" s="70" t="s">
        <v>8651</v>
      </c>
      <c r="B6826" s="70" t="s">
        <v>8650</v>
      </c>
      <c r="C6826" s="70" t="s">
        <v>8651</v>
      </c>
      <c r="D6826" s="71">
        <v>2.0219999999999998</v>
      </c>
      <c r="E6826" s="71">
        <v>30.3921569</v>
      </c>
    </row>
    <row r="6827" spans="1:5" x14ac:dyDescent="0.2">
      <c r="A6827" s="70" t="s">
        <v>8655</v>
      </c>
      <c r="B6827" s="70" t="s">
        <v>8654</v>
      </c>
      <c r="C6827" s="70" t="s">
        <v>8655</v>
      </c>
      <c r="D6827" s="71">
        <v>0.53700000000000003</v>
      </c>
      <c r="E6827" s="71">
        <v>7.1428570999999996</v>
      </c>
    </row>
    <row r="6828" spans="1:5" x14ac:dyDescent="0.2">
      <c r="A6828" s="70" t="s">
        <v>8655</v>
      </c>
      <c r="B6828" s="70" t="s">
        <v>8654</v>
      </c>
      <c r="C6828" s="70" t="s">
        <v>8655</v>
      </c>
      <c r="D6828" s="71">
        <v>0.53700000000000003</v>
      </c>
      <c r="E6828" s="71">
        <v>3.5483870999999998</v>
      </c>
    </row>
    <row r="6829" spans="1:5" x14ac:dyDescent="0.2">
      <c r="A6829" s="70" t="s">
        <v>8639</v>
      </c>
      <c r="B6829" s="70" t="s">
        <v>8638</v>
      </c>
      <c r="C6829" s="70" t="s">
        <v>8639</v>
      </c>
      <c r="D6829" s="71">
        <v>0.86</v>
      </c>
      <c r="E6829" s="71">
        <v>26.010781699999999</v>
      </c>
    </row>
    <row r="6830" spans="1:5" x14ac:dyDescent="0.2">
      <c r="A6830" s="70" t="s">
        <v>8641</v>
      </c>
      <c r="B6830" s="70" t="s">
        <v>8640</v>
      </c>
      <c r="C6830" s="70" t="s">
        <v>8641</v>
      </c>
      <c r="D6830" s="71">
        <v>0.54100000000000004</v>
      </c>
      <c r="E6830" s="71">
        <v>60.5</v>
      </c>
    </row>
    <row r="6831" spans="1:5" x14ac:dyDescent="0.2">
      <c r="A6831" s="70" t="s">
        <v>8643</v>
      </c>
      <c r="B6831" s="70" t="s">
        <v>8642</v>
      </c>
      <c r="C6831" s="70" t="s">
        <v>8643</v>
      </c>
      <c r="D6831" s="71">
        <v>0.5</v>
      </c>
      <c r="E6831" s="71">
        <v>7.1428570999999996</v>
      </c>
    </row>
    <row r="6832" spans="1:5" ht="32" x14ac:dyDescent="0.2">
      <c r="A6832" s="70" t="s">
        <v>8645</v>
      </c>
      <c r="B6832" s="70" t="s">
        <v>8644</v>
      </c>
      <c r="C6832" s="70" t="s">
        <v>8645</v>
      </c>
      <c r="D6832" s="71">
        <v>0.621</v>
      </c>
      <c r="E6832" s="71">
        <v>6.5476190000000001</v>
      </c>
    </row>
    <row r="6833" spans="1:5" ht="32" x14ac:dyDescent="0.2">
      <c r="A6833" s="70" t="s">
        <v>8645</v>
      </c>
      <c r="B6833" s="70" t="s">
        <v>8644</v>
      </c>
      <c r="C6833" s="70" t="s">
        <v>8645</v>
      </c>
      <c r="D6833" s="71">
        <v>0.621</v>
      </c>
      <c r="E6833" s="71">
        <v>4.6460176999999998</v>
      </c>
    </row>
    <row r="6834" spans="1:5" x14ac:dyDescent="0.2">
      <c r="A6834" s="70" t="s">
        <v>8647</v>
      </c>
      <c r="B6834" s="70" t="s">
        <v>8646</v>
      </c>
      <c r="C6834" s="70" t="s">
        <v>8647</v>
      </c>
      <c r="D6834" s="71">
        <v>0.90200000000000002</v>
      </c>
      <c r="E6834" s="71">
        <v>28.611111099999999</v>
      </c>
    </row>
    <row r="6835" spans="1:5" x14ac:dyDescent="0.2">
      <c r="A6835" s="70" t="s">
        <v>8649</v>
      </c>
      <c r="B6835" s="70" t="s">
        <v>8648</v>
      </c>
      <c r="C6835" s="70" t="s">
        <v>8649</v>
      </c>
      <c r="D6835" s="71">
        <v>0.13</v>
      </c>
      <c r="E6835" s="71">
        <v>0.6493506</v>
      </c>
    </row>
    <row r="6836" spans="1:5" x14ac:dyDescent="0.2">
      <c r="A6836" s="70" t="s">
        <v>8657</v>
      </c>
      <c r="B6836" s="70" t="s">
        <v>8656</v>
      </c>
      <c r="C6836" s="70" t="s">
        <v>8657</v>
      </c>
      <c r="D6836" s="71">
        <v>1.339</v>
      </c>
      <c r="E6836" s="71">
        <v>24.7252747</v>
      </c>
    </row>
    <row r="6837" spans="1:5" x14ac:dyDescent="0.2">
      <c r="A6837" s="70" t="s">
        <v>8657</v>
      </c>
      <c r="B6837" s="70" t="s">
        <v>8656</v>
      </c>
      <c r="C6837" s="70" t="s">
        <v>8657</v>
      </c>
      <c r="D6837" s="71">
        <v>1.339</v>
      </c>
      <c r="E6837" s="71">
        <v>14.7058824</v>
      </c>
    </row>
    <row r="6838" spans="1:5" x14ac:dyDescent="0.2">
      <c r="A6838" s="70" t="s">
        <v>8659</v>
      </c>
      <c r="B6838" s="70" t="s">
        <v>8658</v>
      </c>
      <c r="C6838" s="70" t="s">
        <v>8659</v>
      </c>
      <c r="D6838" s="71">
        <v>3.286</v>
      </c>
      <c r="E6838" s="71">
        <v>87.5</v>
      </c>
    </row>
    <row r="6839" spans="1:5" x14ac:dyDescent="0.2">
      <c r="A6839" s="70" t="s">
        <v>8661</v>
      </c>
      <c r="B6839" s="70" t="s">
        <v>8660</v>
      </c>
      <c r="C6839" s="70" t="s">
        <v>8661</v>
      </c>
      <c r="D6839" s="71">
        <v>3.54</v>
      </c>
      <c r="E6839" s="71">
        <v>71.568627500000005</v>
      </c>
    </row>
    <row r="6840" spans="1:5" x14ac:dyDescent="0.2">
      <c r="A6840" s="70" t="s">
        <v>8663</v>
      </c>
      <c r="B6840" s="70" t="s">
        <v>8662</v>
      </c>
      <c r="C6840" s="70" t="s">
        <v>8663</v>
      </c>
      <c r="D6840" s="71">
        <v>0.222</v>
      </c>
      <c r="E6840" s="71">
        <v>7.2916667000000004</v>
      </c>
    </row>
    <row r="6841" spans="1:5" x14ac:dyDescent="0.2">
      <c r="A6841" s="70" t="s">
        <v>8665</v>
      </c>
      <c r="B6841" s="70" t="s">
        <v>8664</v>
      </c>
      <c r="C6841" s="70" t="s">
        <v>8665</v>
      </c>
      <c r="D6841" s="71">
        <v>1.097</v>
      </c>
      <c r="E6841" s="71">
        <v>58.021390400000001</v>
      </c>
    </row>
    <row r="6842" spans="1:5" x14ac:dyDescent="0.2">
      <c r="A6842" s="70" t="s">
        <v>8667</v>
      </c>
      <c r="B6842" s="70" t="s">
        <v>8666</v>
      </c>
      <c r="C6842" s="70" t="s">
        <v>8667</v>
      </c>
      <c r="D6842" s="71">
        <v>0.73799999999999999</v>
      </c>
      <c r="E6842" s="71">
        <v>21.428571399999999</v>
      </c>
    </row>
    <row r="6843" spans="1:5" x14ac:dyDescent="0.2">
      <c r="A6843" s="70" t="s">
        <v>8669</v>
      </c>
      <c r="B6843" s="70" t="s">
        <v>8668</v>
      </c>
      <c r="C6843" s="70" t="s">
        <v>8669</v>
      </c>
      <c r="D6843" s="71">
        <v>0.79600000000000004</v>
      </c>
      <c r="E6843" s="71">
        <v>7.9411765000000001</v>
      </c>
    </row>
    <row r="6844" spans="1:5" x14ac:dyDescent="0.2">
      <c r="A6844" s="70" t="s">
        <v>8671</v>
      </c>
      <c r="B6844" s="70" t="s">
        <v>8670</v>
      </c>
      <c r="C6844" s="70" t="s">
        <v>8671</v>
      </c>
      <c r="D6844" s="71">
        <v>1.2310000000000001</v>
      </c>
      <c r="E6844" s="71">
        <v>45.744680899999999</v>
      </c>
    </row>
    <row r="6845" spans="1:5" x14ac:dyDescent="0.2">
      <c r="A6845" s="70" t="s">
        <v>8671</v>
      </c>
      <c r="B6845" s="70" t="s">
        <v>8670</v>
      </c>
      <c r="C6845" s="70" t="s">
        <v>8671</v>
      </c>
      <c r="D6845" s="71">
        <v>1.2310000000000001</v>
      </c>
      <c r="E6845" s="71">
        <v>30</v>
      </c>
    </row>
    <row r="6846" spans="1:5" x14ac:dyDescent="0.2">
      <c r="A6846" s="70" t="s">
        <v>8673</v>
      </c>
      <c r="B6846" s="70" t="s">
        <v>8672</v>
      </c>
      <c r="C6846" s="70" t="s">
        <v>8673</v>
      </c>
      <c r="D6846" s="71">
        <v>2.14</v>
      </c>
      <c r="E6846" s="71">
        <v>89.285714299999995</v>
      </c>
    </row>
    <row r="6847" spans="1:5" x14ac:dyDescent="0.2">
      <c r="A6847" s="70" t="s">
        <v>8673</v>
      </c>
      <c r="B6847" s="70" t="s">
        <v>8672</v>
      </c>
      <c r="C6847" s="70" t="s">
        <v>8673</v>
      </c>
      <c r="D6847" s="71">
        <v>2.14</v>
      </c>
      <c r="E6847" s="71">
        <v>67.5</v>
      </c>
    </row>
    <row r="6848" spans="1:5" x14ac:dyDescent="0.2">
      <c r="A6848" s="70" t="s">
        <v>8675</v>
      </c>
      <c r="B6848" s="70" t="s">
        <v>8674</v>
      </c>
      <c r="C6848" s="70" t="s">
        <v>8675</v>
      </c>
      <c r="D6848" s="71">
        <v>5.9930000000000003</v>
      </c>
      <c r="E6848" s="71">
        <v>86.619718300000002</v>
      </c>
    </row>
    <row r="6849" spans="1:5" x14ac:dyDescent="0.2">
      <c r="A6849" s="70" t="s">
        <v>8677</v>
      </c>
      <c r="B6849" s="70" t="s">
        <v>8676</v>
      </c>
      <c r="C6849" s="70" t="s">
        <v>8677</v>
      </c>
      <c r="D6849" s="71">
        <v>0.94099999999999995</v>
      </c>
      <c r="E6849" s="71">
        <v>9.1463415000000001</v>
      </c>
    </row>
    <row r="6850" spans="1:5" x14ac:dyDescent="0.2">
      <c r="A6850" s="70" t="s">
        <v>8679</v>
      </c>
      <c r="B6850" s="70" t="s">
        <v>8678</v>
      </c>
      <c r="C6850" s="70" t="s">
        <v>8679</v>
      </c>
      <c r="D6850" s="71">
        <v>1.056</v>
      </c>
      <c r="E6850" s="71">
        <v>13.9705882</v>
      </c>
    </row>
    <row r="6851" spans="1:5" x14ac:dyDescent="0.2">
      <c r="A6851" s="70" t="s">
        <v>8681</v>
      </c>
      <c r="B6851" s="70" t="s">
        <v>8680</v>
      </c>
      <c r="C6851" s="70" t="s">
        <v>8681</v>
      </c>
      <c r="D6851" s="71">
        <v>5.9649999999999999</v>
      </c>
      <c r="E6851" s="71">
        <v>95</v>
      </c>
    </row>
    <row r="6852" spans="1:5" x14ac:dyDescent="0.2">
      <c r="A6852" s="70" t="s">
        <v>8681</v>
      </c>
      <c r="B6852" s="70" t="s">
        <v>8680</v>
      </c>
      <c r="C6852" s="70" t="s">
        <v>8681</v>
      </c>
      <c r="D6852" s="71">
        <v>5.9649999999999999</v>
      </c>
      <c r="E6852" s="71">
        <v>88.333333300000007</v>
      </c>
    </row>
    <row r="6853" spans="1:5" x14ac:dyDescent="0.2">
      <c r="A6853" s="70" t="s">
        <v>24035</v>
      </c>
      <c r="B6853" s="70" t="s">
        <v>24036</v>
      </c>
      <c r="C6853" s="70" t="s">
        <v>24035</v>
      </c>
      <c r="D6853" s="71">
        <v>2.19</v>
      </c>
      <c r="E6853" s="71">
        <v>61.6666667</v>
      </c>
    </row>
    <row r="6854" spans="1:5" x14ac:dyDescent="0.2">
      <c r="A6854" s="70" t="s">
        <v>8685</v>
      </c>
      <c r="B6854" s="70" t="s">
        <v>8684</v>
      </c>
      <c r="C6854" s="70" t="s">
        <v>8685</v>
      </c>
      <c r="D6854" s="71">
        <v>0.54800000000000004</v>
      </c>
      <c r="E6854" s="71">
        <v>24.537037000000002</v>
      </c>
    </row>
    <row r="6855" spans="1:5" x14ac:dyDescent="0.2">
      <c r="A6855" s="70" t="s">
        <v>8683</v>
      </c>
      <c r="B6855" s="70" t="s">
        <v>8682</v>
      </c>
      <c r="C6855" s="70" t="s">
        <v>8683</v>
      </c>
      <c r="D6855" s="71">
        <v>0.56399999999999995</v>
      </c>
      <c r="E6855" s="71">
        <v>26.6975309</v>
      </c>
    </row>
    <row r="6856" spans="1:5" x14ac:dyDescent="0.2">
      <c r="A6856" s="70" t="s">
        <v>8683</v>
      </c>
      <c r="B6856" s="70" t="s">
        <v>8682</v>
      </c>
      <c r="C6856" s="70" t="s">
        <v>8683</v>
      </c>
      <c r="D6856" s="71">
        <v>0.56399999999999995</v>
      </c>
      <c r="E6856" s="71">
        <v>11.730769199999999</v>
      </c>
    </row>
    <row r="6857" spans="1:5" x14ac:dyDescent="0.2">
      <c r="A6857" s="70" t="s">
        <v>8687</v>
      </c>
      <c r="B6857" s="70" t="s">
        <v>8686</v>
      </c>
      <c r="C6857" s="70" t="s">
        <v>8687</v>
      </c>
      <c r="D6857" s="71">
        <v>0.54500000000000004</v>
      </c>
      <c r="E6857" s="71">
        <v>12.5</v>
      </c>
    </row>
    <row r="6858" spans="1:5" x14ac:dyDescent="0.2">
      <c r="A6858" s="70" t="s">
        <v>8689</v>
      </c>
      <c r="B6858" s="70" t="s">
        <v>8688</v>
      </c>
      <c r="C6858" s="70" t="s">
        <v>8689</v>
      </c>
      <c r="D6858" s="71">
        <v>0.66800000000000004</v>
      </c>
      <c r="E6858" s="71">
        <v>16.071428600000001</v>
      </c>
    </row>
    <row r="6859" spans="1:5" x14ac:dyDescent="0.2">
      <c r="A6859" s="70" t="s">
        <v>8691</v>
      </c>
      <c r="B6859" s="70" t="s">
        <v>8690</v>
      </c>
      <c r="C6859" s="70" t="s">
        <v>8691</v>
      </c>
      <c r="D6859" s="71">
        <v>0.80800000000000005</v>
      </c>
      <c r="E6859" s="71">
        <v>19.642857100000001</v>
      </c>
    </row>
    <row r="6860" spans="1:5" x14ac:dyDescent="0.2">
      <c r="A6860" s="70" t="s">
        <v>8693</v>
      </c>
      <c r="B6860" s="70" t="s">
        <v>8692</v>
      </c>
      <c r="C6860" s="70" t="s">
        <v>8693</v>
      </c>
      <c r="D6860" s="71">
        <v>5.984</v>
      </c>
      <c r="E6860" s="71">
        <v>88.376383799999999</v>
      </c>
    </row>
    <row r="6861" spans="1:5" x14ac:dyDescent="0.2">
      <c r="A6861" s="70" t="s">
        <v>8726</v>
      </c>
      <c r="B6861" s="70" t="s">
        <v>8725</v>
      </c>
      <c r="C6861" s="70" t="s">
        <v>8726</v>
      </c>
      <c r="D6861" s="71">
        <v>4.4480000000000004</v>
      </c>
      <c r="E6861" s="71">
        <v>91.25</v>
      </c>
    </row>
    <row r="6862" spans="1:5" x14ac:dyDescent="0.2">
      <c r="A6862" s="70" t="s">
        <v>8726</v>
      </c>
      <c r="B6862" s="70" t="s">
        <v>8725</v>
      </c>
      <c r="C6862" s="70" t="s">
        <v>8726</v>
      </c>
      <c r="D6862" s="71">
        <v>4.4480000000000004</v>
      </c>
      <c r="E6862" s="71">
        <v>89</v>
      </c>
    </row>
    <row r="6863" spans="1:5" x14ac:dyDescent="0.2">
      <c r="A6863" s="70" t="s">
        <v>8707</v>
      </c>
      <c r="B6863" s="70" t="s">
        <v>8706</v>
      </c>
      <c r="C6863" s="70" t="s">
        <v>8707</v>
      </c>
      <c r="D6863" s="71">
        <v>4.6079999999999997</v>
      </c>
      <c r="E6863" s="71">
        <v>93.25</v>
      </c>
    </row>
    <row r="6864" spans="1:5" x14ac:dyDescent="0.2">
      <c r="A6864" s="70" t="s">
        <v>8707</v>
      </c>
      <c r="B6864" s="70" t="s">
        <v>8706</v>
      </c>
      <c r="C6864" s="70" t="s">
        <v>8707</v>
      </c>
      <c r="D6864" s="71">
        <v>4.6079999999999997</v>
      </c>
      <c r="E6864" s="71">
        <v>84.408602200000004</v>
      </c>
    </row>
    <row r="6865" spans="1:5" x14ac:dyDescent="0.2">
      <c r="A6865" s="70" t="s">
        <v>8707</v>
      </c>
      <c r="B6865" s="70" t="s">
        <v>8706</v>
      </c>
      <c r="C6865" s="70" t="s">
        <v>8707</v>
      </c>
      <c r="D6865" s="71">
        <v>4.6079999999999997</v>
      </c>
      <c r="E6865" s="71">
        <v>80.943396199999995</v>
      </c>
    </row>
    <row r="6866" spans="1:5" x14ac:dyDescent="0.2">
      <c r="A6866" s="70" t="s">
        <v>24957</v>
      </c>
      <c r="B6866" s="70" t="s">
        <v>24037</v>
      </c>
      <c r="C6866" s="70" t="s">
        <v>13887</v>
      </c>
      <c r="D6866" s="71">
        <v>4.306</v>
      </c>
      <c r="E6866" s="71">
        <v>78.169014099999998</v>
      </c>
    </row>
    <row r="6867" spans="1:5" x14ac:dyDescent="0.2">
      <c r="A6867" s="70" t="s">
        <v>8709</v>
      </c>
      <c r="B6867" s="70" t="s">
        <v>8708</v>
      </c>
      <c r="C6867" s="70" t="s">
        <v>8709</v>
      </c>
      <c r="D6867" s="71">
        <v>8.5549999999999997</v>
      </c>
      <c r="E6867" s="71">
        <v>99.152542400000002</v>
      </c>
    </row>
    <row r="6868" spans="1:5" x14ac:dyDescent="0.2">
      <c r="A6868" s="70" t="s">
        <v>8709</v>
      </c>
      <c r="B6868" s="70" t="s">
        <v>8708</v>
      </c>
      <c r="C6868" s="70" t="s">
        <v>8709</v>
      </c>
      <c r="D6868" s="71">
        <v>8.5549999999999997</v>
      </c>
      <c r="E6868" s="71">
        <v>96.792452800000007</v>
      </c>
    </row>
    <row r="6869" spans="1:5" x14ac:dyDescent="0.2">
      <c r="A6869" s="70" t="s">
        <v>8709</v>
      </c>
      <c r="B6869" s="70" t="s">
        <v>8708</v>
      </c>
      <c r="C6869" s="70" t="s">
        <v>8709</v>
      </c>
      <c r="D6869" s="71">
        <v>8.5549999999999997</v>
      </c>
      <c r="E6869" s="71">
        <v>96.130952399999998</v>
      </c>
    </row>
    <row r="6870" spans="1:5" x14ac:dyDescent="0.2">
      <c r="A6870" s="70" t="s">
        <v>8390</v>
      </c>
      <c r="B6870" s="70" t="s">
        <v>8389</v>
      </c>
      <c r="C6870" s="70" t="s">
        <v>8390</v>
      </c>
      <c r="D6870" s="71">
        <v>5.3159999999999998</v>
      </c>
      <c r="E6870" s="71">
        <v>99.450549499999994</v>
      </c>
    </row>
    <row r="6871" spans="1:5" x14ac:dyDescent="0.2">
      <c r="A6871" s="70" t="s">
        <v>8390</v>
      </c>
      <c r="B6871" s="70" t="s">
        <v>8389</v>
      </c>
      <c r="C6871" s="70" t="s">
        <v>8390</v>
      </c>
      <c r="D6871" s="71">
        <v>5.3159999999999998</v>
      </c>
      <c r="E6871" s="71">
        <v>77.232142899999999</v>
      </c>
    </row>
    <row r="6872" spans="1:5" x14ac:dyDescent="0.2">
      <c r="A6872" s="70" t="s">
        <v>8711</v>
      </c>
      <c r="B6872" s="70" t="s">
        <v>8710</v>
      </c>
      <c r="C6872" s="70" t="s">
        <v>8711</v>
      </c>
      <c r="D6872" s="71">
        <v>6.4459999999999997</v>
      </c>
      <c r="E6872" s="71">
        <v>97</v>
      </c>
    </row>
    <row r="6873" spans="1:5" x14ac:dyDescent="0.2">
      <c r="A6873" s="70" t="s">
        <v>8711</v>
      </c>
      <c r="B6873" s="70" t="s">
        <v>8710</v>
      </c>
      <c r="C6873" s="70" t="s">
        <v>8711</v>
      </c>
      <c r="D6873" s="71">
        <v>6.4459999999999997</v>
      </c>
      <c r="E6873" s="71">
        <v>93.75</v>
      </c>
    </row>
    <row r="6874" spans="1:5" x14ac:dyDescent="0.2">
      <c r="A6874" s="70" t="s">
        <v>8695</v>
      </c>
      <c r="B6874" s="70" t="s">
        <v>8694</v>
      </c>
      <c r="C6874" s="70" t="s">
        <v>8695</v>
      </c>
      <c r="D6874" s="71">
        <v>2.5259999999999998</v>
      </c>
      <c r="E6874" s="71">
        <v>73.728813599999995</v>
      </c>
    </row>
    <row r="6875" spans="1:5" x14ac:dyDescent="0.2">
      <c r="A6875" s="70" t="s">
        <v>8695</v>
      </c>
      <c r="B6875" s="70" t="s">
        <v>8694</v>
      </c>
      <c r="C6875" s="70" t="s">
        <v>8695</v>
      </c>
      <c r="D6875" s="71">
        <v>2.5259999999999998</v>
      </c>
      <c r="E6875" s="71">
        <v>61.607142899999999</v>
      </c>
    </row>
    <row r="6876" spans="1:5" x14ac:dyDescent="0.2">
      <c r="A6876" s="70" t="s">
        <v>8713</v>
      </c>
      <c r="B6876" s="70" t="s">
        <v>8712</v>
      </c>
      <c r="C6876" s="70" t="s">
        <v>8713</v>
      </c>
      <c r="D6876" s="71">
        <v>0.53300000000000003</v>
      </c>
      <c r="E6876" s="71">
        <v>9.8382749</v>
      </c>
    </row>
    <row r="6877" spans="1:5" x14ac:dyDescent="0.2">
      <c r="A6877" s="70" t="s">
        <v>8715</v>
      </c>
      <c r="B6877" s="70" t="s">
        <v>8714</v>
      </c>
      <c r="C6877" s="70" t="s">
        <v>8715</v>
      </c>
      <c r="D6877" s="71">
        <v>10.465999999999999</v>
      </c>
      <c r="E6877" s="71">
        <v>99.404761899999997</v>
      </c>
    </row>
    <row r="6878" spans="1:5" x14ac:dyDescent="0.2">
      <c r="A6878" s="70" t="s">
        <v>8715</v>
      </c>
      <c r="B6878" s="70" t="s">
        <v>8714</v>
      </c>
      <c r="C6878" s="70" t="s">
        <v>8715</v>
      </c>
      <c r="D6878" s="71">
        <v>10.465999999999999</v>
      </c>
      <c r="E6878" s="71">
        <v>98.679245300000005</v>
      </c>
    </row>
    <row r="6879" spans="1:5" x14ac:dyDescent="0.2">
      <c r="A6879" s="70" t="s">
        <v>8715</v>
      </c>
      <c r="B6879" s="70" t="s">
        <v>8714</v>
      </c>
      <c r="C6879" s="70" t="s">
        <v>8715</v>
      </c>
      <c r="D6879" s="71">
        <v>10.465999999999999</v>
      </c>
      <c r="E6879" s="71">
        <v>97.967479699999998</v>
      </c>
    </row>
    <row r="6880" spans="1:5" x14ac:dyDescent="0.2">
      <c r="A6880" s="70" t="s">
        <v>8717</v>
      </c>
      <c r="B6880" s="70" t="s">
        <v>8716</v>
      </c>
      <c r="C6880" s="70" t="s">
        <v>8717</v>
      </c>
      <c r="D6880" s="71">
        <v>3.0910000000000002</v>
      </c>
      <c r="E6880" s="71">
        <v>90</v>
      </c>
    </row>
    <row r="6881" spans="1:5" x14ac:dyDescent="0.2">
      <c r="A6881" s="70" t="s">
        <v>8717</v>
      </c>
      <c r="B6881" s="70" t="s">
        <v>8716</v>
      </c>
      <c r="C6881" s="70" t="s">
        <v>8717</v>
      </c>
      <c r="D6881" s="71">
        <v>3.0910000000000002</v>
      </c>
      <c r="E6881" s="71">
        <v>89.722222200000004</v>
      </c>
    </row>
    <row r="6882" spans="1:5" x14ac:dyDescent="0.2">
      <c r="A6882" s="70" t="s">
        <v>8717</v>
      </c>
      <c r="B6882" s="70" t="s">
        <v>8716</v>
      </c>
      <c r="C6882" s="70" t="s">
        <v>8717</v>
      </c>
      <c r="D6882" s="71">
        <v>3.0910000000000002</v>
      </c>
      <c r="E6882" s="71">
        <v>67.886178900000004</v>
      </c>
    </row>
    <row r="6883" spans="1:5" x14ac:dyDescent="0.2">
      <c r="A6883" s="70" t="s">
        <v>8697</v>
      </c>
      <c r="B6883" s="70" t="s">
        <v>8696</v>
      </c>
      <c r="C6883" s="70" t="s">
        <v>8697</v>
      </c>
      <c r="D6883" s="71">
        <v>6.0339999999999998</v>
      </c>
      <c r="E6883" s="71">
        <v>95.323740999999998</v>
      </c>
    </row>
    <row r="6884" spans="1:5" x14ac:dyDescent="0.2">
      <c r="A6884" s="70" t="s">
        <v>8719</v>
      </c>
      <c r="B6884" s="70" t="s">
        <v>8718</v>
      </c>
      <c r="C6884" s="70" t="s">
        <v>8719</v>
      </c>
      <c r="D6884" s="71">
        <v>0.83599999999999997</v>
      </c>
      <c r="E6884" s="71">
        <v>25.789473699999999</v>
      </c>
    </row>
    <row r="6885" spans="1:5" x14ac:dyDescent="0.2">
      <c r="A6885" s="70" t="s">
        <v>24958</v>
      </c>
      <c r="B6885" s="70" t="s">
        <v>8720</v>
      </c>
      <c r="C6885" s="70" t="s">
        <v>24958</v>
      </c>
      <c r="D6885" s="71">
        <v>2.1619999999999999</v>
      </c>
      <c r="E6885" s="71">
        <v>53.1088083</v>
      </c>
    </row>
    <row r="6886" spans="1:5" x14ac:dyDescent="0.2">
      <c r="A6886" s="70" t="s">
        <v>8699</v>
      </c>
      <c r="B6886" s="70" t="s">
        <v>8698</v>
      </c>
      <c r="C6886" s="70" t="s">
        <v>8699</v>
      </c>
      <c r="D6886" s="71">
        <v>1.1879999999999999</v>
      </c>
      <c r="E6886" s="71">
        <v>24.411764699999999</v>
      </c>
    </row>
    <row r="6887" spans="1:5" x14ac:dyDescent="0.2">
      <c r="A6887" s="70" t="s">
        <v>24038</v>
      </c>
      <c r="B6887" s="70" t="s">
        <v>24039</v>
      </c>
      <c r="C6887" s="70" t="s">
        <v>24038</v>
      </c>
      <c r="D6887" s="71">
        <v>2.3519999999999999</v>
      </c>
      <c r="E6887" s="71">
        <v>58.808290200000002</v>
      </c>
    </row>
    <row r="6888" spans="1:5" x14ac:dyDescent="0.2">
      <c r="A6888" s="70" t="s">
        <v>24040</v>
      </c>
      <c r="B6888" s="70" t="s">
        <v>24041</v>
      </c>
      <c r="C6888" s="70" t="s">
        <v>24040</v>
      </c>
      <c r="D6888" s="71">
        <v>3.8620000000000001</v>
      </c>
      <c r="E6888" s="71">
        <v>67.028985500000005</v>
      </c>
    </row>
    <row r="6889" spans="1:5" x14ac:dyDescent="0.2">
      <c r="A6889" s="70" t="s">
        <v>24042</v>
      </c>
      <c r="B6889" s="70" t="s">
        <v>24043</v>
      </c>
      <c r="C6889" s="70" t="s">
        <v>24042</v>
      </c>
      <c r="D6889" s="71">
        <v>1.8029999999999999</v>
      </c>
      <c r="E6889" s="71">
        <v>31.935483900000001</v>
      </c>
    </row>
    <row r="6890" spans="1:5" x14ac:dyDescent="0.2">
      <c r="A6890" s="70" t="s">
        <v>8722</v>
      </c>
      <c r="B6890" s="70" t="s">
        <v>8721</v>
      </c>
      <c r="C6890" s="70" t="s">
        <v>8722</v>
      </c>
      <c r="D6890" s="71">
        <v>0.98299999999999998</v>
      </c>
      <c r="E6890" s="71">
        <v>10.3773585</v>
      </c>
    </row>
    <row r="6891" spans="1:5" x14ac:dyDescent="0.2">
      <c r="A6891" s="70" t="s">
        <v>8724</v>
      </c>
      <c r="B6891" s="70" t="s">
        <v>8723</v>
      </c>
      <c r="C6891" s="70" t="s">
        <v>8724</v>
      </c>
      <c r="D6891" s="71">
        <v>1.929</v>
      </c>
      <c r="E6891" s="71">
        <v>77.222222200000004</v>
      </c>
    </row>
    <row r="6892" spans="1:5" x14ac:dyDescent="0.2">
      <c r="A6892" s="70" t="s">
        <v>8724</v>
      </c>
      <c r="B6892" s="70" t="s">
        <v>8723</v>
      </c>
      <c r="C6892" s="70" t="s">
        <v>8724</v>
      </c>
      <c r="D6892" s="71">
        <v>1.929</v>
      </c>
      <c r="E6892" s="71">
        <v>67.666666699999993</v>
      </c>
    </row>
    <row r="6893" spans="1:5" x14ac:dyDescent="0.2">
      <c r="A6893" s="70" t="s">
        <v>8724</v>
      </c>
      <c r="B6893" s="70" t="s">
        <v>8723</v>
      </c>
      <c r="C6893" s="70" t="s">
        <v>8724</v>
      </c>
      <c r="D6893" s="71">
        <v>1.929</v>
      </c>
      <c r="E6893" s="71">
        <v>50.595238100000003</v>
      </c>
    </row>
    <row r="6894" spans="1:5" x14ac:dyDescent="0.2">
      <c r="A6894" s="70" t="s">
        <v>8701</v>
      </c>
      <c r="B6894" s="70" t="s">
        <v>8700</v>
      </c>
      <c r="C6894" s="70" t="s">
        <v>8701</v>
      </c>
      <c r="D6894" s="71">
        <v>1.238</v>
      </c>
      <c r="E6894" s="71">
        <v>45.789473700000002</v>
      </c>
    </row>
    <row r="6895" spans="1:5" x14ac:dyDescent="0.2">
      <c r="A6895" s="70" t="s">
        <v>8701</v>
      </c>
      <c r="B6895" s="70" t="s">
        <v>8700</v>
      </c>
      <c r="C6895" s="70" t="s">
        <v>8701</v>
      </c>
      <c r="D6895" s="71">
        <v>1.238</v>
      </c>
      <c r="E6895" s="71">
        <v>45.277777800000003</v>
      </c>
    </row>
    <row r="6896" spans="1:5" x14ac:dyDescent="0.2">
      <c r="A6896" s="70" t="s">
        <v>8703</v>
      </c>
      <c r="B6896" s="70" t="s">
        <v>8702</v>
      </c>
      <c r="C6896" s="70" t="s">
        <v>8703</v>
      </c>
      <c r="D6896" s="71">
        <v>1.7909999999999999</v>
      </c>
      <c r="E6896" s="71">
        <v>56.176470600000002</v>
      </c>
    </row>
    <row r="6897" spans="1:5" x14ac:dyDescent="0.2">
      <c r="A6897" s="70" t="s">
        <v>24044</v>
      </c>
      <c r="B6897" s="70" t="s">
        <v>24045</v>
      </c>
      <c r="C6897" s="70" t="s">
        <v>24044</v>
      </c>
      <c r="D6897" s="71">
        <v>2.6829999999999998</v>
      </c>
      <c r="E6897" s="71">
        <v>71.341463399999995</v>
      </c>
    </row>
    <row r="6898" spans="1:5" x14ac:dyDescent="0.2">
      <c r="A6898" s="70" t="s">
        <v>24044</v>
      </c>
      <c r="B6898" s="70" t="s">
        <v>24045</v>
      </c>
      <c r="C6898" s="70" t="s">
        <v>24044</v>
      </c>
      <c r="D6898" s="71">
        <v>2.6829999999999998</v>
      </c>
      <c r="E6898" s="71">
        <v>51.225490200000003</v>
      </c>
    </row>
    <row r="6899" spans="1:5" x14ac:dyDescent="0.2">
      <c r="A6899" s="70" t="s">
        <v>8705</v>
      </c>
      <c r="B6899" s="70" t="s">
        <v>8704</v>
      </c>
      <c r="C6899" s="70" t="s">
        <v>8705</v>
      </c>
      <c r="D6899" s="71">
        <v>4.0650000000000004</v>
      </c>
      <c r="E6899" s="71">
        <v>77.212389400000006</v>
      </c>
    </row>
    <row r="6900" spans="1:5" x14ac:dyDescent="0.2">
      <c r="A6900" s="70" t="s">
        <v>24959</v>
      </c>
      <c r="B6900" s="70" t="s">
        <v>8727</v>
      </c>
      <c r="C6900" s="70" t="s">
        <v>24959</v>
      </c>
      <c r="D6900" s="71">
        <v>2.5249999999999999</v>
      </c>
      <c r="E6900" s="71">
        <v>64.507772000000003</v>
      </c>
    </row>
    <row r="6901" spans="1:5" x14ac:dyDescent="0.2">
      <c r="A6901" s="70" t="s">
        <v>8729</v>
      </c>
      <c r="B6901" s="70" t="s">
        <v>8728</v>
      </c>
      <c r="C6901" s="70" t="s">
        <v>8729</v>
      </c>
      <c r="D6901" s="71">
        <v>1.6140000000000001</v>
      </c>
      <c r="E6901" s="71">
        <v>62.631578900000001</v>
      </c>
    </row>
    <row r="6902" spans="1:5" x14ac:dyDescent="0.2">
      <c r="A6902" s="70" t="s">
        <v>8729</v>
      </c>
      <c r="B6902" s="70" t="s">
        <v>8728</v>
      </c>
      <c r="C6902" s="70" t="s">
        <v>8729</v>
      </c>
      <c r="D6902" s="71">
        <v>1.6140000000000001</v>
      </c>
      <c r="E6902" s="71">
        <v>61.574074099999997</v>
      </c>
    </row>
    <row r="6903" spans="1:5" x14ac:dyDescent="0.2">
      <c r="A6903" s="70" t="s">
        <v>8731</v>
      </c>
      <c r="B6903" s="70" t="s">
        <v>8730</v>
      </c>
      <c r="C6903" s="70" t="s">
        <v>8731</v>
      </c>
      <c r="D6903" s="71">
        <v>0.66700000000000004</v>
      </c>
      <c r="E6903" s="71">
        <v>22.685185199999999</v>
      </c>
    </row>
    <row r="6904" spans="1:5" x14ac:dyDescent="0.2">
      <c r="A6904" s="70" t="s">
        <v>8733</v>
      </c>
      <c r="B6904" s="70" t="s">
        <v>8732</v>
      </c>
      <c r="C6904" s="70" t="s">
        <v>8733</v>
      </c>
      <c r="D6904" s="71">
        <v>4.0599999999999996</v>
      </c>
      <c r="E6904" s="71">
        <v>65.824915799999999</v>
      </c>
    </row>
    <row r="6905" spans="1:5" x14ac:dyDescent="0.2">
      <c r="A6905" s="70" t="s">
        <v>8735</v>
      </c>
      <c r="B6905" s="70" t="s">
        <v>8734</v>
      </c>
      <c r="C6905" s="70" t="s">
        <v>8735</v>
      </c>
      <c r="D6905" s="71">
        <v>2.1970000000000001</v>
      </c>
      <c r="E6905" s="71">
        <v>27.777777799999999</v>
      </c>
    </row>
    <row r="6906" spans="1:5" x14ac:dyDescent="0.2">
      <c r="A6906" s="70" t="s">
        <v>8737</v>
      </c>
      <c r="B6906" s="70" t="s">
        <v>8736</v>
      </c>
      <c r="C6906" s="70" t="s">
        <v>8737</v>
      </c>
      <c r="D6906" s="71">
        <v>3.444</v>
      </c>
      <c r="E6906" s="71">
        <v>83.547008500000004</v>
      </c>
    </row>
    <row r="6907" spans="1:5" x14ac:dyDescent="0.2">
      <c r="A6907" s="70" t="s">
        <v>8737</v>
      </c>
      <c r="B6907" s="70" t="s">
        <v>8736</v>
      </c>
      <c r="C6907" s="70" t="s">
        <v>8737</v>
      </c>
      <c r="D6907" s="71">
        <v>3.444</v>
      </c>
      <c r="E6907" s="71">
        <v>68.269230800000003</v>
      </c>
    </row>
    <row r="6908" spans="1:5" x14ac:dyDescent="0.2">
      <c r="A6908" s="70" t="s">
        <v>24046</v>
      </c>
      <c r="B6908" s="70" t="s">
        <v>8738</v>
      </c>
      <c r="C6908" s="70" t="s">
        <v>24046</v>
      </c>
      <c r="D6908" s="71">
        <v>1.706</v>
      </c>
      <c r="E6908" s="71">
        <v>45.555555599999998</v>
      </c>
    </row>
    <row r="6909" spans="1:5" x14ac:dyDescent="0.2">
      <c r="A6909" s="70" t="s">
        <v>24046</v>
      </c>
      <c r="B6909" s="70" t="s">
        <v>8738</v>
      </c>
      <c r="C6909" s="70" t="s">
        <v>24046</v>
      </c>
      <c r="D6909" s="71">
        <v>1.706</v>
      </c>
      <c r="E6909" s="71">
        <v>28.821656099999998</v>
      </c>
    </row>
    <row r="6910" spans="1:5" x14ac:dyDescent="0.2">
      <c r="A6910" s="70" t="s">
        <v>24046</v>
      </c>
      <c r="B6910" s="70" t="s">
        <v>8738</v>
      </c>
      <c r="C6910" s="70" t="s">
        <v>24046</v>
      </c>
      <c r="D6910" s="71">
        <v>1.706</v>
      </c>
      <c r="E6910" s="71">
        <v>24.213836499999999</v>
      </c>
    </row>
    <row r="6911" spans="1:5" x14ac:dyDescent="0.2">
      <c r="A6911" s="70" t="s">
        <v>8740</v>
      </c>
      <c r="B6911" s="70" t="s">
        <v>8739</v>
      </c>
      <c r="C6911" s="70" t="s">
        <v>8740</v>
      </c>
      <c r="D6911" s="71">
        <v>6.1740000000000004</v>
      </c>
      <c r="E6911" s="71">
        <v>97.25</v>
      </c>
    </row>
    <row r="6912" spans="1:5" x14ac:dyDescent="0.2">
      <c r="A6912" s="70" t="s">
        <v>8742</v>
      </c>
      <c r="B6912" s="70" t="s">
        <v>8741</v>
      </c>
      <c r="C6912" s="70" t="s">
        <v>8742</v>
      </c>
      <c r="D6912" s="71">
        <v>0.26300000000000001</v>
      </c>
      <c r="E6912" s="71">
        <v>1.4957265</v>
      </c>
    </row>
    <row r="6913" spans="1:5" x14ac:dyDescent="0.2">
      <c r="A6913" s="70" t="s">
        <v>8744</v>
      </c>
      <c r="B6913" s="70" t="s">
        <v>8743</v>
      </c>
      <c r="C6913" s="70" t="s">
        <v>8744</v>
      </c>
      <c r="D6913" s="71">
        <v>0.58799999999999997</v>
      </c>
      <c r="E6913" s="71">
        <v>11.9047619</v>
      </c>
    </row>
    <row r="6914" spans="1:5" x14ac:dyDescent="0.2">
      <c r="A6914" s="70" t="s">
        <v>8744</v>
      </c>
      <c r="B6914" s="70" t="s">
        <v>8743</v>
      </c>
      <c r="C6914" s="70" t="s">
        <v>8744</v>
      </c>
      <c r="D6914" s="71">
        <v>0.58799999999999997</v>
      </c>
      <c r="E6914" s="71">
        <v>5</v>
      </c>
    </row>
    <row r="6915" spans="1:5" ht="32" x14ac:dyDescent="0.2">
      <c r="A6915" s="70" t="s">
        <v>8750</v>
      </c>
      <c r="B6915" s="70" t="s">
        <v>8749</v>
      </c>
      <c r="C6915" s="70" t="s">
        <v>8750</v>
      </c>
      <c r="D6915" s="71">
        <v>2.899</v>
      </c>
      <c r="E6915" s="71">
        <v>86.944444399999995</v>
      </c>
    </row>
    <row r="6916" spans="1:5" ht="32" x14ac:dyDescent="0.2">
      <c r="A6916" s="70" t="s">
        <v>8750</v>
      </c>
      <c r="B6916" s="70" t="s">
        <v>8749</v>
      </c>
      <c r="C6916" s="70" t="s">
        <v>8750</v>
      </c>
      <c r="D6916" s="71">
        <v>2.899</v>
      </c>
      <c r="E6916" s="71">
        <v>76.041666699999993</v>
      </c>
    </row>
    <row r="6917" spans="1:5" x14ac:dyDescent="0.2">
      <c r="A6917" s="70" t="s">
        <v>8748</v>
      </c>
      <c r="B6917" s="70" t="s">
        <v>8747</v>
      </c>
      <c r="C6917" s="70" t="s">
        <v>8748</v>
      </c>
      <c r="D6917" s="71">
        <v>2.31</v>
      </c>
      <c r="E6917" s="71">
        <v>75.833333300000007</v>
      </c>
    </row>
    <row r="6918" spans="1:5" x14ac:dyDescent="0.2">
      <c r="A6918" s="70" t="s">
        <v>8746</v>
      </c>
      <c r="B6918" s="70" t="s">
        <v>8745</v>
      </c>
      <c r="C6918" s="70" t="s">
        <v>8746</v>
      </c>
      <c r="D6918" s="71">
        <v>5.0979999999999999</v>
      </c>
      <c r="E6918" s="71">
        <v>93.678160899999995</v>
      </c>
    </row>
    <row r="6919" spans="1:5" x14ac:dyDescent="0.2">
      <c r="A6919" s="70" t="s">
        <v>8752</v>
      </c>
      <c r="B6919" s="70" t="s">
        <v>8751</v>
      </c>
      <c r="C6919" s="70" t="s">
        <v>8752</v>
      </c>
      <c r="D6919" s="71">
        <v>3.61</v>
      </c>
      <c r="E6919" s="71">
        <v>58.3333333</v>
      </c>
    </row>
    <row r="6920" spans="1:5" x14ac:dyDescent="0.2">
      <c r="A6920" s="70" t="s">
        <v>8754</v>
      </c>
      <c r="B6920" s="70" t="s">
        <v>8753</v>
      </c>
      <c r="C6920" s="70" t="s">
        <v>8754</v>
      </c>
      <c r="D6920" s="71">
        <v>0.59899999999999998</v>
      </c>
      <c r="E6920" s="71">
        <v>7.0895522</v>
      </c>
    </row>
    <row r="6921" spans="1:5" x14ac:dyDescent="0.2">
      <c r="A6921" s="70" t="s">
        <v>8756</v>
      </c>
      <c r="B6921" s="70" t="s">
        <v>8755</v>
      </c>
      <c r="C6921" s="70" t="s">
        <v>8756</v>
      </c>
      <c r="D6921" s="71">
        <v>2.3959999999999999</v>
      </c>
      <c r="E6921" s="71">
        <v>62.5</v>
      </c>
    </row>
    <row r="6922" spans="1:5" x14ac:dyDescent="0.2">
      <c r="A6922" s="70" t="s">
        <v>8758</v>
      </c>
      <c r="B6922" s="70" t="s">
        <v>8757</v>
      </c>
      <c r="C6922" s="70" t="s">
        <v>8758</v>
      </c>
      <c r="D6922" s="71">
        <v>1.0149999999999999</v>
      </c>
      <c r="E6922" s="71">
        <v>29.700854700000001</v>
      </c>
    </row>
    <row r="6923" spans="1:5" x14ac:dyDescent="0.2">
      <c r="A6923" s="70" t="s">
        <v>8760</v>
      </c>
      <c r="B6923" s="70" t="s">
        <v>8759</v>
      </c>
      <c r="C6923" s="70" t="s">
        <v>8760</v>
      </c>
      <c r="D6923" s="71">
        <v>2.347</v>
      </c>
      <c r="E6923" s="71">
        <v>59.191176499999997</v>
      </c>
    </row>
    <row r="6924" spans="1:5" x14ac:dyDescent="0.2">
      <c r="A6924" s="70" t="s">
        <v>8760</v>
      </c>
      <c r="B6924" s="70" t="s">
        <v>8759</v>
      </c>
      <c r="C6924" s="70" t="s">
        <v>8760</v>
      </c>
      <c r="D6924" s="71">
        <v>2.347</v>
      </c>
      <c r="E6924" s="71">
        <v>56.818181799999998</v>
      </c>
    </row>
    <row r="6925" spans="1:5" x14ac:dyDescent="0.2">
      <c r="A6925" s="70" t="s">
        <v>8760</v>
      </c>
      <c r="B6925" s="70" t="s">
        <v>8759</v>
      </c>
      <c r="C6925" s="70" t="s">
        <v>8760</v>
      </c>
      <c r="D6925" s="71">
        <v>2.347</v>
      </c>
      <c r="E6925" s="71">
        <v>46.656050999999998</v>
      </c>
    </row>
    <row r="6926" spans="1:5" x14ac:dyDescent="0.2">
      <c r="A6926" s="70" t="s">
        <v>8764</v>
      </c>
      <c r="B6926" s="70" t="s">
        <v>8763</v>
      </c>
      <c r="C6926" s="70" t="s">
        <v>8764</v>
      </c>
      <c r="D6926" s="71">
        <v>1.224</v>
      </c>
      <c r="E6926" s="71">
        <v>29.1666667</v>
      </c>
    </row>
    <row r="6927" spans="1:5" x14ac:dyDescent="0.2">
      <c r="A6927" s="70" t="s">
        <v>8762</v>
      </c>
      <c r="B6927" s="70" t="s">
        <v>8761</v>
      </c>
      <c r="C6927" s="70" t="s">
        <v>8762</v>
      </c>
      <c r="D6927" s="71">
        <v>0.59699999999999998</v>
      </c>
      <c r="E6927" s="71">
        <v>28.549382699999999</v>
      </c>
    </row>
    <row r="6928" spans="1:5" x14ac:dyDescent="0.2">
      <c r="A6928" s="70" t="s">
        <v>8766</v>
      </c>
      <c r="B6928" s="70" t="s">
        <v>8765</v>
      </c>
      <c r="C6928" s="70" t="s">
        <v>8766</v>
      </c>
      <c r="D6928" s="71">
        <v>1.1399999999999999</v>
      </c>
      <c r="E6928" s="71">
        <v>27.4647887</v>
      </c>
    </row>
    <row r="6929" spans="1:5" x14ac:dyDescent="0.2">
      <c r="A6929" s="70" t="s">
        <v>8766</v>
      </c>
      <c r="B6929" s="70" t="s">
        <v>8765</v>
      </c>
      <c r="C6929" s="70" t="s">
        <v>8766</v>
      </c>
      <c r="D6929" s="71">
        <v>1.1399999999999999</v>
      </c>
      <c r="E6929" s="71">
        <v>22.661870499999999</v>
      </c>
    </row>
    <row r="6930" spans="1:5" x14ac:dyDescent="0.2">
      <c r="A6930" s="70" t="s">
        <v>8768</v>
      </c>
      <c r="B6930" s="70" t="s">
        <v>8767</v>
      </c>
      <c r="C6930" s="70" t="s">
        <v>8768</v>
      </c>
      <c r="D6930" s="71">
        <v>1.544</v>
      </c>
      <c r="E6930" s="71">
        <v>57.692307700000001</v>
      </c>
    </row>
    <row r="6931" spans="1:5" x14ac:dyDescent="0.2">
      <c r="A6931" s="70" t="s">
        <v>8770</v>
      </c>
      <c r="B6931" s="70" t="s">
        <v>8769</v>
      </c>
      <c r="C6931" s="70" t="s">
        <v>8770</v>
      </c>
      <c r="D6931" s="71">
        <v>0.86699999999999999</v>
      </c>
      <c r="E6931" s="71">
        <v>40.517241400000003</v>
      </c>
    </row>
    <row r="6932" spans="1:5" x14ac:dyDescent="0.2">
      <c r="A6932" s="70" t="s">
        <v>8770</v>
      </c>
      <c r="B6932" s="70" t="s">
        <v>8769</v>
      </c>
      <c r="C6932" s="70" t="s">
        <v>8770</v>
      </c>
      <c r="D6932" s="71">
        <v>0.86699999999999999</v>
      </c>
      <c r="E6932" s="71">
        <v>30.219780199999999</v>
      </c>
    </row>
    <row r="6933" spans="1:5" x14ac:dyDescent="0.2">
      <c r="A6933" s="70" t="s">
        <v>8772</v>
      </c>
      <c r="B6933" s="70" t="s">
        <v>8771</v>
      </c>
      <c r="C6933" s="70" t="s">
        <v>8772</v>
      </c>
      <c r="D6933" s="71">
        <v>0.88</v>
      </c>
      <c r="E6933" s="71">
        <v>16.911764699999999</v>
      </c>
    </row>
    <row r="6934" spans="1:5" x14ac:dyDescent="0.2">
      <c r="A6934" s="70" t="s">
        <v>8774</v>
      </c>
      <c r="B6934" s="70" t="s">
        <v>8773</v>
      </c>
      <c r="C6934" s="70" t="s">
        <v>8774</v>
      </c>
      <c r="D6934" s="71">
        <v>9.48</v>
      </c>
      <c r="E6934" s="71">
        <v>96.341463399999995</v>
      </c>
    </row>
    <row r="6935" spans="1:5" x14ac:dyDescent="0.2">
      <c r="A6935" s="70" t="s">
        <v>8774</v>
      </c>
      <c r="B6935" s="70" t="s">
        <v>8773</v>
      </c>
      <c r="C6935" s="70" t="s">
        <v>8774</v>
      </c>
      <c r="D6935" s="71">
        <v>9.48</v>
      </c>
      <c r="E6935" s="71">
        <v>88.983050800000001</v>
      </c>
    </row>
    <row r="6936" spans="1:5" x14ac:dyDescent="0.2">
      <c r="A6936" s="70" t="s">
        <v>8776</v>
      </c>
      <c r="B6936" s="70" t="s">
        <v>8775</v>
      </c>
      <c r="C6936" s="70" t="s">
        <v>8776</v>
      </c>
      <c r="D6936" s="71">
        <v>3.286</v>
      </c>
      <c r="E6936" s="71">
        <v>61.299435000000003</v>
      </c>
    </row>
    <row r="6937" spans="1:5" x14ac:dyDescent="0.2">
      <c r="A6937" s="70" t="s">
        <v>8776</v>
      </c>
      <c r="B6937" s="70" t="s">
        <v>8775</v>
      </c>
      <c r="C6937" s="70" t="s">
        <v>8776</v>
      </c>
      <c r="D6937" s="71">
        <v>3.286</v>
      </c>
      <c r="E6937" s="71">
        <v>42.682926799999997</v>
      </c>
    </row>
    <row r="6938" spans="1:5" x14ac:dyDescent="0.2">
      <c r="A6938" s="70" t="s">
        <v>24047</v>
      </c>
      <c r="B6938" s="70" t="s">
        <v>24048</v>
      </c>
      <c r="C6938" s="70" t="s">
        <v>24047</v>
      </c>
      <c r="D6938" s="71">
        <v>6.3949999999999996</v>
      </c>
      <c r="E6938" s="71">
        <v>91.958042000000006</v>
      </c>
    </row>
    <row r="6939" spans="1:5" x14ac:dyDescent="0.2">
      <c r="A6939" s="70" t="s">
        <v>24047</v>
      </c>
      <c r="B6939" s="70" t="s">
        <v>24048</v>
      </c>
      <c r="C6939" s="70" t="s">
        <v>24047</v>
      </c>
      <c r="D6939" s="71">
        <v>6.3949999999999996</v>
      </c>
      <c r="E6939" s="71">
        <v>84.375</v>
      </c>
    </row>
    <row r="6940" spans="1:5" x14ac:dyDescent="0.2">
      <c r="A6940" s="70" t="s">
        <v>24047</v>
      </c>
      <c r="B6940" s="70" t="s">
        <v>24048</v>
      </c>
      <c r="C6940" s="70" t="s">
        <v>24047</v>
      </c>
      <c r="D6940" s="71">
        <v>6.3949999999999996</v>
      </c>
      <c r="E6940" s="71">
        <v>81.707317099999997</v>
      </c>
    </row>
    <row r="6941" spans="1:5" x14ac:dyDescent="0.2">
      <c r="A6941" s="70" t="s">
        <v>24047</v>
      </c>
      <c r="B6941" s="70" t="s">
        <v>24048</v>
      </c>
      <c r="C6941" s="70" t="s">
        <v>24047</v>
      </c>
      <c r="D6941" s="71">
        <v>6.3949999999999996</v>
      </c>
      <c r="E6941" s="71">
        <v>77.672955999999999</v>
      </c>
    </row>
    <row r="6942" spans="1:5" x14ac:dyDescent="0.2">
      <c r="A6942" s="70" t="s">
        <v>8778</v>
      </c>
      <c r="B6942" s="70" t="s">
        <v>8777</v>
      </c>
      <c r="C6942" s="70" t="s">
        <v>8778</v>
      </c>
      <c r="D6942" s="71">
        <v>1.6919999999999999</v>
      </c>
      <c r="E6942" s="71">
        <v>42.134831499999997</v>
      </c>
    </row>
    <row r="6943" spans="1:5" x14ac:dyDescent="0.2">
      <c r="A6943" s="70" t="s">
        <v>8778</v>
      </c>
      <c r="B6943" s="70" t="s">
        <v>8777</v>
      </c>
      <c r="C6943" s="70" t="s">
        <v>8778</v>
      </c>
      <c r="D6943" s="71">
        <v>1.6919999999999999</v>
      </c>
      <c r="E6943" s="71">
        <v>28.1847134</v>
      </c>
    </row>
    <row r="6944" spans="1:5" x14ac:dyDescent="0.2">
      <c r="A6944" s="70" t="s">
        <v>8778</v>
      </c>
      <c r="B6944" s="70" t="s">
        <v>8777</v>
      </c>
      <c r="C6944" s="70" t="s">
        <v>8778</v>
      </c>
      <c r="D6944" s="71">
        <v>1.6919999999999999</v>
      </c>
      <c r="E6944" s="71">
        <v>18.292682899999999</v>
      </c>
    </row>
    <row r="6945" spans="1:5" x14ac:dyDescent="0.2">
      <c r="A6945" s="70" t="s">
        <v>8780</v>
      </c>
      <c r="B6945" s="70" t="s">
        <v>8779</v>
      </c>
      <c r="C6945" s="70" t="s">
        <v>8780</v>
      </c>
      <c r="D6945" s="71">
        <v>1.6719999999999999</v>
      </c>
      <c r="E6945" s="71">
        <v>38.111888100000002</v>
      </c>
    </row>
    <row r="6946" spans="1:5" x14ac:dyDescent="0.2">
      <c r="A6946" s="70" t="s">
        <v>8780</v>
      </c>
      <c r="B6946" s="70" t="s">
        <v>8779</v>
      </c>
      <c r="C6946" s="70" t="s">
        <v>8780</v>
      </c>
      <c r="D6946" s="71">
        <v>1.6719999999999999</v>
      </c>
      <c r="E6946" s="71">
        <v>33.615819199999997</v>
      </c>
    </row>
    <row r="6947" spans="1:5" x14ac:dyDescent="0.2">
      <c r="A6947" s="70" t="s">
        <v>8780</v>
      </c>
      <c r="B6947" s="70" t="s">
        <v>8779</v>
      </c>
      <c r="C6947" s="70" t="s">
        <v>8780</v>
      </c>
      <c r="D6947" s="71">
        <v>1.6719999999999999</v>
      </c>
      <c r="E6947" s="71">
        <v>15.8536585</v>
      </c>
    </row>
    <row r="6948" spans="1:5" x14ac:dyDescent="0.2">
      <c r="A6948" s="70" t="s">
        <v>8782</v>
      </c>
      <c r="B6948" s="70" t="s">
        <v>8781</v>
      </c>
      <c r="C6948" s="70" t="s">
        <v>8782</v>
      </c>
      <c r="D6948" s="71">
        <v>1.9790000000000001</v>
      </c>
      <c r="E6948" s="71">
        <v>39.433962299999997</v>
      </c>
    </row>
    <row r="6949" spans="1:5" x14ac:dyDescent="0.2">
      <c r="A6949" s="70" t="s">
        <v>8782</v>
      </c>
      <c r="B6949" s="70" t="s">
        <v>8781</v>
      </c>
      <c r="C6949" s="70" t="s">
        <v>8782</v>
      </c>
      <c r="D6949" s="71">
        <v>1.9790000000000001</v>
      </c>
      <c r="E6949" s="71">
        <v>30.803571399999999</v>
      </c>
    </row>
    <row r="6950" spans="1:5" x14ac:dyDescent="0.2">
      <c r="A6950" s="70" t="s">
        <v>8782</v>
      </c>
      <c r="B6950" s="70" t="s">
        <v>8781</v>
      </c>
      <c r="C6950" s="70" t="s">
        <v>8782</v>
      </c>
      <c r="D6950" s="71">
        <v>1.9790000000000001</v>
      </c>
      <c r="E6950" s="71">
        <v>25.471698100000001</v>
      </c>
    </row>
    <row r="6951" spans="1:5" x14ac:dyDescent="0.2">
      <c r="A6951" s="70" t="s">
        <v>24049</v>
      </c>
      <c r="B6951" s="70" t="s">
        <v>24050</v>
      </c>
      <c r="C6951" s="70" t="s">
        <v>24049</v>
      </c>
      <c r="D6951" s="71">
        <v>2.2679999999999998</v>
      </c>
      <c r="E6951" s="71">
        <v>72.169811300000006</v>
      </c>
    </row>
    <row r="6952" spans="1:5" x14ac:dyDescent="0.2">
      <c r="A6952" s="70" t="s">
        <v>8784</v>
      </c>
      <c r="B6952" s="70" t="s">
        <v>8783</v>
      </c>
      <c r="C6952" s="70" t="s">
        <v>8784</v>
      </c>
      <c r="D6952" s="71">
        <v>1.2829999999999999</v>
      </c>
      <c r="E6952" s="71">
        <v>25</v>
      </c>
    </row>
    <row r="6953" spans="1:5" x14ac:dyDescent="0.2">
      <c r="A6953" s="70" t="s">
        <v>8786</v>
      </c>
      <c r="B6953" s="70" t="s">
        <v>8785</v>
      </c>
      <c r="C6953" s="70" t="s">
        <v>8786</v>
      </c>
      <c r="D6953" s="71">
        <v>2.2050000000000001</v>
      </c>
      <c r="E6953" s="71">
        <v>56.914893599999999</v>
      </c>
    </row>
    <row r="6954" spans="1:5" x14ac:dyDescent="0.2">
      <c r="A6954" s="70" t="s">
        <v>8786</v>
      </c>
      <c r="B6954" s="70" t="s">
        <v>8785</v>
      </c>
      <c r="C6954" s="70" t="s">
        <v>8786</v>
      </c>
      <c r="D6954" s="71">
        <v>2.2050000000000001</v>
      </c>
      <c r="E6954" s="71">
        <v>49.75</v>
      </c>
    </row>
    <row r="6955" spans="1:5" x14ac:dyDescent="0.2">
      <c r="A6955" s="70" t="s">
        <v>8794</v>
      </c>
      <c r="B6955" s="70" t="s">
        <v>8793</v>
      </c>
      <c r="C6955" s="70" t="s">
        <v>8794</v>
      </c>
      <c r="D6955" s="71">
        <v>2.5449999999999999</v>
      </c>
      <c r="E6955" s="71">
        <v>69.642857100000001</v>
      </c>
    </row>
    <row r="6956" spans="1:5" x14ac:dyDescent="0.2">
      <c r="A6956" s="70" t="s">
        <v>8794</v>
      </c>
      <c r="B6956" s="70" t="s">
        <v>8793</v>
      </c>
      <c r="C6956" s="70" t="s">
        <v>8794</v>
      </c>
      <c r="D6956" s="71">
        <v>2.5449999999999999</v>
      </c>
      <c r="E6956" s="71">
        <v>52.433628300000002</v>
      </c>
    </row>
    <row r="6957" spans="1:5" x14ac:dyDescent="0.2">
      <c r="A6957" s="70" t="s">
        <v>8788</v>
      </c>
      <c r="B6957" s="70" t="s">
        <v>8787</v>
      </c>
      <c r="C6957" s="70" t="s">
        <v>8788</v>
      </c>
      <c r="D6957" s="71">
        <v>1.6120000000000001</v>
      </c>
      <c r="E6957" s="71">
        <v>59.722222199999997</v>
      </c>
    </row>
    <row r="6958" spans="1:5" x14ac:dyDescent="0.2">
      <c r="A6958" s="70" t="s">
        <v>8788</v>
      </c>
      <c r="B6958" s="70" t="s">
        <v>8787</v>
      </c>
      <c r="C6958" s="70" t="s">
        <v>8788</v>
      </c>
      <c r="D6958" s="71">
        <v>1.6120000000000001</v>
      </c>
      <c r="E6958" s="71">
        <v>23.230088500000001</v>
      </c>
    </row>
    <row r="6959" spans="1:5" x14ac:dyDescent="0.2">
      <c r="A6959" s="70" t="s">
        <v>8790</v>
      </c>
      <c r="B6959" s="70" t="s">
        <v>8789</v>
      </c>
      <c r="C6959" s="70" t="s">
        <v>8790</v>
      </c>
      <c r="D6959" s="71">
        <v>0.78800000000000003</v>
      </c>
      <c r="E6959" s="71">
        <v>8.59375</v>
      </c>
    </row>
    <row r="6960" spans="1:5" x14ac:dyDescent="0.2">
      <c r="A6960" s="70" t="s">
        <v>8796</v>
      </c>
      <c r="B6960" s="70" t="s">
        <v>8795</v>
      </c>
      <c r="C6960" s="70" t="s">
        <v>8796</v>
      </c>
      <c r="D6960" s="71">
        <v>2.54</v>
      </c>
      <c r="E6960" s="71">
        <v>77.34375</v>
      </c>
    </row>
    <row r="6961" spans="1:5" x14ac:dyDescent="0.2">
      <c r="A6961" s="70" t="s">
        <v>8792</v>
      </c>
      <c r="B6961" s="70" t="s">
        <v>8791</v>
      </c>
      <c r="C6961" s="70" t="s">
        <v>8792</v>
      </c>
      <c r="D6961" s="71">
        <v>0.74199999999999999</v>
      </c>
      <c r="E6961" s="71">
        <v>45.524691400000002</v>
      </c>
    </row>
    <row r="6962" spans="1:5" x14ac:dyDescent="0.2">
      <c r="A6962" s="70" t="s">
        <v>8798</v>
      </c>
      <c r="B6962" s="70" t="s">
        <v>8797</v>
      </c>
      <c r="C6962" s="70" t="s">
        <v>8798</v>
      </c>
      <c r="D6962" s="71">
        <v>1.2350000000000001</v>
      </c>
      <c r="E6962" s="71">
        <v>32.926829300000001</v>
      </c>
    </row>
    <row r="6963" spans="1:5" x14ac:dyDescent="0.2">
      <c r="A6963" s="70" t="s">
        <v>8798</v>
      </c>
      <c r="B6963" s="70" t="s">
        <v>8797</v>
      </c>
      <c r="C6963" s="70" t="s">
        <v>8798</v>
      </c>
      <c r="D6963" s="71">
        <v>1.2350000000000001</v>
      </c>
      <c r="E6963" s="71">
        <v>11.5384615</v>
      </c>
    </row>
    <row r="6964" spans="1:5" x14ac:dyDescent="0.2">
      <c r="A6964" s="70" t="s">
        <v>8800</v>
      </c>
      <c r="B6964" s="70" t="s">
        <v>8799</v>
      </c>
      <c r="C6964" s="70" t="s">
        <v>8800</v>
      </c>
      <c r="D6964" s="71">
        <v>1.5429999999999999</v>
      </c>
      <c r="E6964" s="71">
        <v>10.5128205</v>
      </c>
    </row>
    <row r="6965" spans="1:5" x14ac:dyDescent="0.2">
      <c r="A6965" s="70" t="s">
        <v>8800</v>
      </c>
      <c r="B6965" s="70" t="s">
        <v>8799</v>
      </c>
      <c r="C6965" s="70" t="s">
        <v>8800</v>
      </c>
      <c r="D6965" s="71">
        <v>1.5429999999999999</v>
      </c>
      <c r="E6965" s="71">
        <v>10.1398601</v>
      </c>
    </row>
    <row r="6966" spans="1:5" x14ac:dyDescent="0.2">
      <c r="A6966" s="70" t="s">
        <v>8802</v>
      </c>
      <c r="B6966" s="70" t="s">
        <v>8801</v>
      </c>
      <c r="C6966" s="70" t="s">
        <v>8802</v>
      </c>
      <c r="D6966" s="71">
        <v>1.6180000000000001</v>
      </c>
      <c r="E6966" s="71">
        <v>12.237762200000001</v>
      </c>
    </row>
    <row r="6967" spans="1:5" x14ac:dyDescent="0.2">
      <c r="A6967" s="70" t="s">
        <v>8802</v>
      </c>
      <c r="B6967" s="70" t="s">
        <v>8801</v>
      </c>
      <c r="C6967" s="70" t="s">
        <v>8802</v>
      </c>
      <c r="D6967" s="71">
        <v>1.6180000000000001</v>
      </c>
      <c r="E6967" s="71">
        <v>11.5384615</v>
      </c>
    </row>
    <row r="6968" spans="1:5" x14ac:dyDescent="0.2">
      <c r="A6968" s="70" t="s">
        <v>8804</v>
      </c>
      <c r="B6968" s="70" t="s">
        <v>8803</v>
      </c>
      <c r="C6968" s="70" t="s">
        <v>8804</v>
      </c>
      <c r="D6968" s="71">
        <v>0.59499999999999997</v>
      </c>
      <c r="E6968" s="71">
        <v>6.9148936000000001</v>
      </c>
    </row>
    <row r="6969" spans="1:5" x14ac:dyDescent="0.2">
      <c r="A6969" s="70" t="s">
        <v>8804</v>
      </c>
      <c r="B6969" s="70" t="s">
        <v>8803</v>
      </c>
      <c r="C6969" s="70" t="s">
        <v>8804</v>
      </c>
      <c r="D6969" s="71">
        <v>0.59499999999999997</v>
      </c>
      <c r="E6969" s="71">
        <v>3.2075472</v>
      </c>
    </row>
    <row r="6970" spans="1:5" x14ac:dyDescent="0.2">
      <c r="A6970" s="70" t="s">
        <v>8806</v>
      </c>
      <c r="B6970" s="70" t="s">
        <v>8805</v>
      </c>
      <c r="C6970" s="70" t="s">
        <v>8806</v>
      </c>
      <c r="D6970" s="71">
        <v>0.36099999999999999</v>
      </c>
      <c r="E6970" s="71">
        <v>0.3816794</v>
      </c>
    </row>
    <row r="6971" spans="1:5" x14ac:dyDescent="0.2">
      <c r="A6971" s="70" t="s">
        <v>8808</v>
      </c>
      <c r="B6971" s="70" t="s">
        <v>8807</v>
      </c>
      <c r="C6971" s="70" t="s">
        <v>8808</v>
      </c>
      <c r="D6971" s="71">
        <v>19.818999999999999</v>
      </c>
      <c r="E6971" s="71">
        <v>97.159090899999995</v>
      </c>
    </row>
    <row r="6972" spans="1:5" x14ac:dyDescent="0.2">
      <c r="A6972" s="70" t="s">
        <v>8810</v>
      </c>
      <c r="B6972" s="70" t="s">
        <v>8809</v>
      </c>
      <c r="C6972" s="70" t="s">
        <v>8810</v>
      </c>
      <c r="D6972" s="71">
        <v>3.141</v>
      </c>
      <c r="E6972" s="71">
        <v>47.159090900000002</v>
      </c>
    </row>
    <row r="6973" spans="1:5" x14ac:dyDescent="0.2">
      <c r="A6973" s="70" t="s">
        <v>24051</v>
      </c>
      <c r="B6973" s="70" t="s">
        <v>24052</v>
      </c>
      <c r="C6973" s="70" t="s">
        <v>24051</v>
      </c>
      <c r="D6973" s="71">
        <v>7.74</v>
      </c>
      <c r="E6973" s="71">
        <v>90.740740700000003</v>
      </c>
    </row>
    <row r="6974" spans="1:5" x14ac:dyDescent="0.2">
      <c r="A6974" s="70" t="s">
        <v>24051</v>
      </c>
      <c r="B6974" s="70" t="s">
        <v>24052</v>
      </c>
      <c r="C6974" s="70" t="s">
        <v>24051</v>
      </c>
      <c r="D6974" s="71">
        <v>7.74</v>
      </c>
      <c r="E6974" s="71">
        <v>88.068181800000005</v>
      </c>
    </row>
    <row r="6975" spans="1:5" x14ac:dyDescent="0.2">
      <c r="A6975" s="70" t="s">
        <v>8812</v>
      </c>
      <c r="B6975" s="70" t="s">
        <v>8811</v>
      </c>
      <c r="C6975" s="70" t="s">
        <v>8812</v>
      </c>
      <c r="D6975" s="71">
        <v>3.274</v>
      </c>
      <c r="E6975" s="71">
        <v>59.629629600000001</v>
      </c>
    </row>
    <row r="6976" spans="1:5" x14ac:dyDescent="0.2">
      <c r="A6976" s="70" t="s">
        <v>8812</v>
      </c>
      <c r="B6976" s="70" t="s">
        <v>8811</v>
      </c>
      <c r="C6976" s="70" t="s">
        <v>8812</v>
      </c>
      <c r="D6976" s="71">
        <v>3.274</v>
      </c>
      <c r="E6976" s="71">
        <v>50.568181799999998</v>
      </c>
    </row>
    <row r="6977" spans="1:5" x14ac:dyDescent="0.2">
      <c r="A6977" s="70" t="s">
        <v>8818</v>
      </c>
      <c r="B6977" s="70" t="s">
        <v>8817</v>
      </c>
      <c r="C6977" s="70" t="s">
        <v>8818</v>
      </c>
      <c r="D6977" s="71">
        <v>1.2809999999999999</v>
      </c>
      <c r="E6977" s="71">
        <v>14.024390199999999</v>
      </c>
    </row>
    <row r="6978" spans="1:5" x14ac:dyDescent="0.2">
      <c r="A6978" s="70" t="s">
        <v>8820</v>
      </c>
      <c r="B6978" s="70" t="s">
        <v>8819</v>
      </c>
      <c r="C6978" s="70" t="s">
        <v>8820</v>
      </c>
      <c r="D6978" s="71">
        <v>4.6230000000000002</v>
      </c>
      <c r="E6978" s="71">
        <v>90.853658499999995</v>
      </c>
    </row>
    <row r="6979" spans="1:5" x14ac:dyDescent="0.2">
      <c r="A6979" s="70" t="s">
        <v>8820</v>
      </c>
      <c r="B6979" s="70" t="s">
        <v>8819</v>
      </c>
      <c r="C6979" s="70" t="s">
        <v>8820</v>
      </c>
      <c r="D6979" s="71">
        <v>4.6230000000000002</v>
      </c>
      <c r="E6979" s="71">
        <v>69.057377000000002</v>
      </c>
    </row>
    <row r="6980" spans="1:5" x14ac:dyDescent="0.2">
      <c r="A6980" s="70" t="s">
        <v>8814</v>
      </c>
      <c r="B6980" s="70" t="s">
        <v>8813</v>
      </c>
      <c r="C6980" s="70" t="s">
        <v>8814</v>
      </c>
      <c r="D6980" s="71">
        <v>1.571</v>
      </c>
      <c r="E6980" s="71">
        <v>26.2195122</v>
      </c>
    </row>
    <row r="6981" spans="1:5" x14ac:dyDescent="0.2">
      <c r="A6981" s="70" t="s">
        <v>8814</v>
      </c>
      <c r="B6981" s="70" t="s">
        <v>8813</v>
      </c>
      <c r="C6981" s="70" t="s">
        <v>8814</v>
      </c>
      <c r="D6981" s="71">
        <v>1.571</v>
      </c>
      <c r="E6981" s="71">
        <v>11.5384615</v>
      </c>
    </row>
    <row r="6982" spans="1:5" x14ac:dyDescent="0.2">
      <c r="A6982" s="70" t="s">
        <v>8816</v>
      </c>
      <c r="B6982" s="70" t="s">
        <v>8815</v>
      </c>
      <c r="C6982" s="70" t="s">
        <v>8816</v>
      </c>
      <c r="D6982" s="71">
        <v>0.87</v>
      </c>
      <c r="E6982" s="71">
        <v>6.7073171</v>
      </c>
    </row>
    <row r="6983" spans="1:5" x14ac:dyDescent="0.2">
      <c r="A6983" s="70" t="s">
        <v>8822</v>
      </c>
      <c r="B6983" s="70" t="s">
        <v>8821</v>
      </c>
      <c r="C6983" s="70" t="s">
        <v>8822</v>
      </c>
      <c r="D6983" s="71">
        <v>4.3099999999999996</v>
      </c>
      <c r="E6983" s="71">
        <v>93.902439000000001</v>
      </c>
    </row>
    <row r="6984" spans="1:5" x14ac:dyDescent="0.2">
      <c r="A6984" s="70" t="s">
        <v>8822</v>
      </c>
      <c r="B6984" s="70" t="s">
        <v>8821</v>
      </c>
      <c r="C6984" s="70" t="s">
        <v>8822</v>
      </c>
      <c r="D6984" s="71">
        <v>4.3099999999999996</v>
      </c>
      <c r="E6984" s="71">
        <v>91.666666699999993</v>
      </c>
    </row>
    <row r="6985" spans="1:5" x14ac:dyDescent="0.2">
      <c r="A6985" s="70" t="s">
        <v>8822</v>
      </c>
      <c r="B6985" s="70" t="s">
        <v>8821</v>
      </c>
      <c r="C6985" s="70" t="s">
        <v>8822</v>
      </c>
      <c r="D6985" s="71">
        <v>4.3099999999999996</v>
      </c>
      <c r="E6985" s="71">
        <v>88.461538500000003</v>
      </c>
    </row>
    <row r="6986" spans="1:5" x14ac:dyDescent="0.2">
      <c r="A6986" s="70" t="s">
        <v>8822</v>
      </c>
      <c r="B6986" s="70" t="s">
        <v>8821</v>
      </c>
      <c r="C6986" s="70" t="s">
        <v>8822</v>
      </c>
      <c r="D6986" s="71">
        <v>4.3099999999999996</v>
      </c>
      <c r="E6986" s="71">
        <v>82.520325200000002</v>
      </c>
    </row>
    <row r="6987" spans="1:5" x14ac:dyDescent="0.2">
      <c r="A6987" s="70" t="s">
        <v>24960</v>
      </c>
      <c r="B6987" s="70" t="s">
        <v>8823</v>
      </c>
      <c r="C6987" s="70" t="s">
        <v>24960</v>
      </c>
      <c r="D6987" s="71">
        <v>0.67900000000000005</v>
      </c>
      <c r="E6987" s="71">
        <v>37.808641999999999</v>
      </c>
    </row>
    <row r="6988" spans="1:5" x14ac:dyDescent="0.2">
      <c r="A6988" s="70" t="s">
        <v>24960</v>
      </c>
      <c r="B6988" s="70" t="s">
        <v>8823</v>
      </c>
      <c r="C6988" s="70" t="s">
        <v>24960</v>
      </c>
      <c r="D6988" s="71">
        <v>0.67900000000000005</v>
      </c>
      <c r="E6988" s="71">
        <v>23.7903226</v>
      </c>
    </row>
    <row r="6989" spans="1:5" x14ac:dyDescent="0.2">
      <c r="A6989" s="70" t="s">
        <v>8825</v>
      </c>
      <c r="B6989" s="70" t="s">
        <v>8824</v>
      </c>
      <c r="C6989" s="70" t="s">
        <v>8825</v>
      </c>
      <c r="D6989" s="71">
        <v>0.55000000000000004</v>
      </c>
      <c r="E6989" s="71">
        <v>10.6469003</v>
      </c>
    </row>
    <row r="6990" spans="1:5" x14ac:dyDescent="0.2">
      <c r="A6990" s="70" t="s">
        <v>8827</v>
      </c>
      <c r="B6990" s="70" t="s">
        <v>8826</v>
      </c>
      <c r="C6990" s="70" t="s">
        <v>8827</v>
      </c>
      <c r="D6990" s="71">
        <v>7.1159999999999997</v>
      </c>
      <c r="E6990" s="71">
        <v>91.447368400000002</v>
      </c>
    </row>
    <row r="6991" spans="1:5" x14ac:dyDescent="0.2">
      <c r="A6991" s="70" t="s">
        <v>8829</v>
      </c>
      <c r="B6991" s="70" t="s">
        <v>8828</v>
      </c>
      <c r="C6991" s="70" t="s">
        <v>8829</v>
      </c>
      <c r="D6991" s="71">
        <v>2.99</v>
      </c>
      <c r="E6991" s="71">
        <v>58.552631599999998</v>
      </c>
    </row>
    <row r="6992" spans="1:5" x14ac:dyDescent="0.2">
      <c r="A6992" s="70" t="s">
        <v>8831</v>
      </c>
      <c r="B6992" s="70" t="s">
        <v>8830</v>
      </c>
      <c r="C6992" s="70" t="s">
        <v>8831</v>
      </c>
      <c r="D6992" s="71">
        <v>1.6</v>
      </c>
      <c r="E6992" s="71">
        <v>73.701298699999995</v>
      </c>
    </row>
    <row r="6993" spans="1:5" x14ac:dyDescent="0.2">
      <c r="A6993" s="70" t="s">
        <v>8833</v>
      </c>
      <c r="B6993" s="70" t="s">
        <v>8832</v>
      </c>
      <c r="C6993" s="70" t="s">
        <v>8833</v>
      </c>
      <c r="D6993" s="71">
        <v>1.0669999999999999</v>
      </c>
      <c r="E6993" s="71">
        <v>95.5</v>
      </c>
    </row>
    <row r="6994" spans="1:5" x14ac:dyDescent="0.2">
      <c r="A6994" s="70" t="s">
        <v>8835</v>
      </c>
      <c r="B6994" s="70" t="s">
        <v>8834</v>
      </c>
      <c r="C6994" s="70" t="s">
        <v>8835</v>
      </c>
      <c r="D6994" s="71">
        <v>0.873</v>
      </c>
      <c r="E6994" s="71">
        <v>4.6052631999999996</v>
      </c>
    </row>
    <row r="6995" spans="1:5" x14ac:dyDescent="0.2">
      <c r="A6995" s="70" t="s">
        <v>8837</v>
      </c>
      <c r="B6995" s="70" t="s">
        <v>8836</v>
      </c>
      <c r="C6995" s="70" t="s">
        <v>8837</v>
      </c>
      <c r="D6995" s="71">
        <v>1.181</v>
      </c>
      <c r="E6995" s="71">
        <v>25</v>
      </c>
    </row>
    <row r="6996" spans="1:5" x14ac:dyDescent="0.2">
      <c r="A6996" s="70" t="s">
        <v>8839</v>
      </c>
      <c r="B6996" s="70" t="s">
        <v>8838</v>
      </c>
      <c r="C6996" s="70" t="s">
        <v>8839</v>
      </c>
      <c r="D6996" s="71">
        <v>0.96099999999999997</v>
      </c>
      <c r="E6996" s="71">
        <v>16.4634146</v>
      </c>
    </row>
    <row r="6997" spans="1:5" x14ac:dyDescent="0.2">
      <c r="A6997" s="70" t="s">
        <v>8839</v>
      </c>
      <c r="B6997" s="70" t="s">
        <v>8838</v>
      </c>
      <c r="C6997" s="70" t="s">
        <v>8839</v>
      </c>
      <c r="D6997" s="71">
        <v>0.96099999999999997</v>
      </c>
      <c r="E6997" s="71">
        <v>13.571428600000001</v>
      </c>
    </row>
    <row r="6998" spans="1:5" x14ac:dyDescent="0.2">
      <c r="A6998" s="70" t="s">
        <v>8841</v>
      </c>
      <c r="B6998" s="70" t="s">
        <v>8840</v>
      </c>
      <c r="C6998" s="70" t="s">
        <v>8841</v>
      </c>
      <c r="D6998" s="71">
        <v>0.84</v>
      </c>
      <c r="E6998" s="71">
        <v>11.190476200000001</v>
      </c>
    </row>
    <row r="6999" spans="1:5" x14ac:dyDescent="0.2">
      <c r="A6999" s="70" t="s">
        <v>24961</v>
      </c>
      <c r="B6999" s="70" t="s">
        <v>8842</v>
      </c>
      <c r="C6999" s="70" t="s">
        <v>24961</v>
      </c>
      <c r="D6999" s="71">
        <v>3.8180000000000001</v>
      </c>
      <c r="E6999" s="71">
        <v>81.944444399999995</v>
      </c>
    </row>
    <row r="7000" spans="1:5" x14ac:dyDescent="0.2">
      <c r="A7000" s="70" t="s">
        <v>8844</v>
      </c>
      <c r="B7000" s="70" t="s">
        <v>8843</v>
      </c>
      <c r="C7000" s="70" t="s">
        <v>8844</v>
      </c>
      <c r="D7000" s="71">
        <v>3.7069999999999999</v>
      </c>
      <c r="E7000" s="71">
        <v>94.811320800000004</v>
      </c>
    </row>
    <row r="7001" spans="1:5" x14ac:dyDescent="0.2">
      <c r="A7001" s="70" t="s">
        <v>8846</v>
      </c>
      <c r="B7001" s="70" t="s">
        <v>8845</v>
      </c>
      <c r="C7001" s="70" t="s">
        <v>8846</v>
      </c>
      <c r="D7001" s="71">
        <v>5.7</v>
      </c>
      <c r="E7001" s="71">
        <v>91.8141593</v>
      </c>
    </row>
    <row r="7002" spans="1:5" x14ac:dyDescent="0.2">
      <c r="A7002" s="70" t="s">
        <v>8846</v>
      </c>
      <c r="B7002" s="70" t="s">
        <v>8845</v>
      </c>
      <c r="C7002" s="70" t="s">
        <v>8846</v>
      </c>
      <c r="D7002" s="71">
        <v>5.7</v>
      </c>
      <c r="E7002" s="71">
        <v>88.486842100000004</v>
      </c>
    </row>
    <row r="7003" spans="1:5" x14ac:dyDescent="0.2">
      <c r="A7003" s="70" t="s">
        <v>8848</v>
      </c>
      <c r="B7003" s="70" t="s">
        <v>8847</v>
      </c>
      <c r="C7003" s="70" t="s">
        <v>8848</v>
      </c>
      <c r="D7003" s="71">
        <v>1.8180000000000001</v>
      </c>
      <c r="E7003" s="71">
        <v>60.266159700000003</v>
      </c>
    </row>
    <row r="7004" spans="1:5" x14ac:dyDescent="0.2">
      <c r="A7004" s="70" t="s">
        <v>8850</v>
      </c>
      <c r="B7004" s="70" t="s">
        <v>8849</v>
      </c>
      <c r="C7004" s="70" t="s">
        <v>8850</v>
      </c>
      <c r="D7004" s="71">
        <v>3</v>
      </c>
      <c r="E7004" s="71">
        <v>91.883116900000005</v>
      </c>
    </row>
    <row r="7005" spans="1:5" x14ac:dyDescent="0.2">
      <c r="A7005" s="70" t="s">
        <v>8850</v>
      </c>
      <c r="B7005" s="70" t="s">
        <v>8849</v>
      </c>
      <c r="C7005" s="70" t="s">
        <v>8850</v>
      </c>
      <c r="D7005" s="71">
        <v>3</v>
      </c>
      <c r="E7005" s="71">
        <v>67.073170700000006</v>
      </c>
    </row>
    <row r="7006" spans="1:5" x14ac:dyDescent="0.2">
      <c r="A7006" s="70" t="s">
        <v>8852</v>
      </c>
      <c r="B7006" s="70" t="s">
        <v>8851</v>
      </c>
      <c r="C7006" s="70" t="s">
        <v>8852</v>
      </c>
      <c r="D7006" s="71">
        <v>1.65</v>
      </c>
      <c r="E7006" s="71">
        <v>75</v>
      </c>
    </row>
    <row r="7007" spans="1:5" x14ac:dyDescent="0.2">
      <c r="A7007" s="70" t="s">
        <v>8854</v>
      </c>
      <c r="B7007" s="70" t="s">
        <v>8853</v>
      </c>
      <c r="C7007" s="70" t="s">
        <v>8854</v>
      </c>
      <c r="D7007" s="71">
        <v>0.63500000000000001</v>
      </c>
      <c r="E7007" s="71">
        <v>24.350649400000002</v>
      </c>
    </row>
    <row r="7008" spans="1:5" x14ac:dyDescent="0.2">
      <c r="A7008" s="70" t="s">
        <v>8856</v>
      </c>
      <c r="B7008" s="70" t="s">
        <v>8855</v>
      </c>
      <c r="C7008" s="70" t="s">
        <v>8856</v>
      </c>
      <c r="D7008" s="71">
        <v>7.1360000000000001</v>
      </c>
      <c r="E7008" s="71">
        <v>99.675324700000004</v>
      </c>
    </row>
    <row r="7009" spans="1:5" x14ac:dyDescent="0.2">
      <c r="A7009" s="70" t="s">
        <v>8858</v>
      </c>
      <c r="B7009" s="70" t="s">
        <v>8857</v>
      </c>
      <c r="C7009" s="70" t="s">
        <v>8858</v>
      </c>
      <c r="D7009" s="71">
        <v>3.0720000000000001</v>
      </c>
      <c r="E7009" s="71">
        <v>62.903225800000001</v>
      </c>
    </row>
    <row r="7010" spans="1:5" x14ac:dyDescent="0.2">
      <c r="A7010" s="70" t="s">
        <v>8860</v>
      </c>
      <c r="B7010" s="70" t="s">
        <v>8859</v>
      </c>
      <c r="C7010" s="70" t="s">
        <v>8860</v>
      </c>
      <c r="D7010" s="71">
        <v>0.45700000000000002</v>
      </c>
      <c r="E7010" s="71">
        <v>6.6239315999999997</v>
      </c>
    </row>
    <row r="7011" spans="1:5" x14ac:dyDescent="0.2">
      <c r="A7011" s="70" t="s">
        <v>8862</v>
      </c>
      <c r="B7011" s="70" t="s">
        <v>8861</v>
      </c>
      <c r="C7011" s="70" t="s">
        <v>8862</v>
      </c>
      <c r="D7011" s="71">
        <v>1.6080000000000001</v>
      </c>
      <c r="E7011" s="71">
        <v>71.818181800000005</v>
      </c>
    </row>
    <row r="7012" spans="1:5" x14ac:dyDescent="0.2">
      <c r="A7012" s="70" t="s">
        <v>8862</v>
      </c>
      <c r="B7012" s="70" t="s">
        <v>8861</v>
      </c>
      <c r="C7012" s="70" t="s">
        <v>8862</v>
      </c>
      <c r="D7012" s="71">
        <v>1.6080000000000001</v>
      </c>
      <c r="E7012" s="71">
        <v>65.625</v>
      </c>
    </row>
    <row r="7013" spans="1:5" x14ac:dyDescent="0.2">
      <c r="A7013" s="70" t="s">
        <v>8862</v>
      </c>
      <c r="B7013" s="70" t="s">
        <v>8861</v>
      </c>
      <c r="C7013" s="70" t="s">
        <v>8862</v>
      </c>
      <c r="D7013" s="71">
        <v>1.6080000000000001</v>
      </c>
      <c r="E7013" s="71">
        <v>54.444444400000002</v>
      </c>
    </row>
    <row r="7014" spans="1:5" x14ac:dyDescent="0.2">
      <c r="A7014" s="70" t="s">
        <v>8862</v>
      </c>
      <c r="B7014" s="70" t="s">
        <v>8861</v>
      </c>
      <c r="C7014" s="70" t="s">
        <v>8862</v>
      </c>
      <c r="D7014" s="71">
        <v>1.6080000000000001</v>
      </c>
      <c r="E7014" s="71">
        <v>25.980392200000001</v>
      </c>
    </row>
    <row r="7015" spans="1:5" x14ac:dyDescent="0.2">
      <c r="A7015" s="70" t="s">
        <v>8864</v>
      </c>
      <c r="B7015" s="70" t="s">
        <v>8863</v>
      </c>
      <c r="C7015" s="70" t="s">
        <v>8864</v>
      </c>
      <c r="D7015" s="71">
        <v>0.88</v>
      </c>
      <c r="E7015" s="71">
        <v>39.9350649</v>
      </c>
    </row>
    <row r="7016" spans="1:5" x14ac:dyDescent="0.2">
      <c r="A7016" s="70" t="s">
        <v>24053</v>
      </c>
      <c r="B7016" s="70" t="s">
        <v>24054</v>
      </c>
      <c r="C7016" s="70" t="s">
        <v>24053</v>
      </c>
      <c r="D7016" s="71">
        <v>1.446</v>
      </c>
      <c r="E7016" s="71">
        <v>67.222222200000004</v>
      </c>
    </row>
    <row r="7017" spans="1:5" x14ac:dyDescent="0.2">
      <c r="A7017" s="70" t="s">
        <v>8866</v>
      </c>
      <c r="B7017" s="70" t="s">
        <v>8865</v>
      </c>
      <c r="C7017" s="70" t="s">
        <v>8866</v>
      </c>
      <c r="D7017" s="71">
        <v>0.68100000000000005</v>
      </c>
      <c r="E7017" s="71">
        <v>8.0882352999999991</v>
      </c>
    </row>
    <row r="7018" spans="1:5" x14ac:dyDescent="0.2">
      <c r="A7018" s="70" t="s">
        <v>24962</v>
      </c>
      <c r="B7018" s="70" t="s">
        <v>8867</v>
      </c>
      <c r="C7018" s="70" t="s">
        <v>24962</v>
      </c>
      <c r="D7018" s="71">
        <v>1.8819999999999999</v>
      </c>
      <c r="E7018" s="71">
        <v>57.692307700000001</v>
      </c>
    </row>
    <row r="7019" spans="1:5" x14ac:dyDescent="0.2">
      <c r="A7019" s="70" t="s">
        <v>8869</v>
      </c>
      <c r="B7019" s="70" t="s">
        <v>8868</v>
      </c>
      <c r="C7019" s="70" t="s">
        <v>8869</v>
      </c>
      <c r="D7019" s="71">
        <v>2.5379999999999998</v>
      </c>
      <c r="E7019" s="71">
        <v>79.761904799999996</v>
      </c>
    </row>
    <row r="7020" spans="1:5" x14ac:dyDescent="0.2">
      <c r="A7020" s="70" t="s">
        <v>8869</v>
      </c>
      <c r="B7020" s="70" t="s">
        <v>8868</v>
      </c>
      <c r="C7020" s="70" t="s">
        <v>8869</v>
      </c>
      <c r="D7020" s="71">
        <v>2.5379999999999998</v>
      </c>
      <c r="E7020" s="71">
        <v>68.333333300000007</v>
      </c>
    </row>
    <row r="7021" spans="1:5" x14ac:dyDescent="0.2">
      <c r="A7021" s="70" t="s">
        <v>8871</v>
      </c>
      <c r="B7021" s="70" t="s">
        <v>8870</v>
      </c>
      <c r="C7021" s="70" t="s">
        <v>8871</v>
      </c>
      <c r="D7021" s="71">
        <v>4.0410000000000004</v>
      </c>
      <c r="E7021" s="71">
        <v>78.676470600000002</v>
      </c>
    </row>
    <row r="7022" spans="1:5" x14ac:dyDescent="0.2">
      <c r="A7022" s="70" t="s">
        <v>8946</v>
      </c>
      <c r="B7022" s="70" t="s">
        <v>8945</v>
      </c>
      <c r="C7022" s="70" t="s">
        <v>8946</v>
      </c>
      <c r="D7022" s="71">
        <v>1.4490000000000001</v>
      </c>
      <c r="E7022" s="71">
        <v>50</v>
      </c>
    </row>
    <row r="7023" spans="1:5" x14ac:dyDescent="0.2">
      <c r="A7023" s="70" t="s">
        <v>8946</v>
      </c>
      <c r="B7023" s="70" t="s">
        <v>8945</v>
      </c>
      <c r="C7023" s="70" t="s">
        <v>8946</v>
      </c>
      <c r="D7023" s="71">
        <v>1.4490000000000001</v>
      </c>
      <c r="E7023" s="71">
        <v>36.764705900000003</v>
      </c>
    </row>
    <row r="7024" spans="1:5" x14ac:dyDescent="0.2">
      <c r="A7024" s="70" t="s">
        <v>8909</v>
      </c>
      <c r="B7024" s="70" t="s">
        <v>8908</v>
      </c>
      <c r="C7024" s="70" t="s">
        <v>8909</v>
      </c>
      <c r="D7024" s="71">
        <v>3.29</v>
      </c>
      <c r="E7024" s="71">
        <v>77.461139900000006</v>
      </c>
    </row>
    <row r="7025" spans="1:5" x14ac:dyDescent="0.2">
      <c r="A7025" s="70" t="s">
        <v>8938</v>
      </c>
      <c r="B7025" s="70" t="s">
        <v>8937</v>
      </c>
      <c r="C7025" s="70" t="s">
        <v>8938</v>
      </c>
      <c r="D7025" s="71">
        <v>2.0499999999999998</v>
      </c>
      <c r="E7025" s="71">
        <v>89.7727273</v>
      </c>
    </row>
    <row r="7026" spans="1:5" x14ac:dyDescent="0.2">
      <c r="A7026" s="70" t="s">
        <v>8938</v>
      </c>
      <c r="B7026" s="70" t="s">
        <v>8937</v>
      </c>
      <c r="C7026" s="70" t="s">
        <v>8938</v>
      </c>
      <c r="D7026" s="71">
        <v>2.0499999999999998</v>
      </c>
      <c r="E7026" s="71">
        <v>63.823529399999998</v>
      </c>
    </row>
    <row r="7027" spans="1:5" x14ac:dyDescent="0.2">
      <c r="A7027" s="70" t="s">
        <v>8940</v>
      </c>
      <c r="B7027" s="70" t="s">
        <v>8939</v>
      </c>
      <c r="C7027" s="70" t="s">
        <v>8940</v>
      </c>
      <c r="D7027" s="71">
        <v>1.226</v>
      </c>
      <c r="E7027" s="71">
        <v>57.954545500000002</v>
      </c>
    </row>
    <row r="7028" spans="1:5" x14ac:dyDescent="0.2">
      <c r="A7028" s="70" t="s">
        <v>8873</v>
      </c>
      <c r="B7028" s="70" t="s">
        <v>8872</v>
      </c>
      <c r="C7028" s="70" t="s">
        <v>8873</v>
      </c>
      <c r="D7028" s="71">
        <v>5.3310000000000004</v>
      </c>
      <c r="E7028" s="71">
        <v>97.126436799999993</v>
      </c>
    </row>
    <row r="7029" spans="1:5" x14ac:dyDescent="0.2">
      <c r="A7029" s="70" t="s">
        <v>8873</v>
      </c>
      <c r="B7029" s="70" t="s">
        <v>8872</v>
      </c>
      <c r="C7029" s="70" t="s">
        <v>8873</v>
      </c>
      <c r="D7029" s="71">
        <v>5.3310000000000004</v>
      </c>
      <c r="E7029" s="71">
        <v>96.568627500000005</v>
      </c>
    </row>
    <row r="7030" spans="1:5" x14ac:dyDescent="0.2">
      <c r="A7030" s="70" t="s">
        <v>8899</v>
      </c>
      <c r="B7030" s="70" t="s">
        <v>8898</v>
      </c>
      <c r="C7030" s="70" t="s">
        <v>8899</v>
      </c>
      <c r="D7030" s="71">
        <v>1.1719999999999999</v>
      </c>
      <c r="E7030" s="71">
        <v>23.235294100000001</v>
      </c>
    </row>
    <row r="7031" spans="1:5" x14ac:dyDescent="0.2">
      <c r="A7031" s="70" t="s">
        <v>24963</v>
      </c>
      <c r="B7031" s="70" t="s">
        <v>8926</v>
      </c>
      <c r="C7031" s="70" t="s">
        <v>24963</v>
      </c>
      <c r="D7031" s="71">
        <v>2.3439999999999999</v>
      </c>
      <c r="E7031" s="71">
        <v>68.390804599999996</v>
      </c>
    </row>
    <row r="7032" spans="1:5" x14ac:dyDescent="0.2">
      <c r="A7032" s="70" t="s">
        <v>24963</v>
      </c>
      <c r="B7032" s="70" t="s">
        <v>8926</v>
      </c>
      <c r="C7032" s="70" t="s">
        <v>24963</v>
      </c>
      <c r="D7032" s="71">
        <v>2.3439999999999999</v>
      </c>
      <c r="E7032" s="71">
        <v>58.3333333</v>
      </c>
    </row>
    <row r="7033" spans="1:5" x14ac:dyDescent="0.2">
      <c r="A7033" s="70" t="s">
        <v>8875</v>
      </c>
      <c r="B7033" s="70" t="s">
        <v>8874</v>
      </c>
      <c r="C7033" s="70" t="s">
        <v>8875</v>
      </c>
      <c r="D7033" s="71">
        <v>1.5109999999999999</v>
      </c>
      <c r="E7033" s="71">
        <v>70</v>
      </c>
    </row>
    <row r="7034" spans="1:5" x14ac:dyDescent="0.2">
      <c r="A7034" s="70" t="s">
        <v>8875</v>
      </c>
      <c r="B7034" s="70" t="s">
        <v>8874</v>
      </c>
      <c r="C7034" s="70" t="s">
        <v>8875</v>
      </c>
      <c r="D7034" s="71">
        <v>1.5109999999999999</v>
      </c>
      <c r="E7034" s="71">
        <v>52.222222199999997</v>
      </c>
    </row>
    <row r="7035" spans="1:5" x14ac:dyDescent="0.2">
      <c r="A7035" s="70" t="s">
        <v>8875</v>
      </c>
      <c r="B7035" s="70" t="s">
        <v>8874</v>
      </c>
      <c r="C7035" s="70" t="s">
        <v>8875</v>
      </c>
      <c r="D7035" s="71">
        <v>1.5109999999999999</v>
      </c>
      <c r="E7035" s="71">
        <v>29.310344799999999</v>
      </c>
    </row>
    <row r="7036" spans="1:5" x14ac:dyDescent="0.2">
      <c r="A7036" s="70" t="s">
        <v>8881</v>
      </c>
      <c r="B7036" s="70" t="s">
        <v>8880</v>
      </c>
      <c r="C7036" s="70" t="s">
        <v>8881</v>
      </c>
      <c r="D7036" s="71">
        <v>0.97</v>
      </c>
      <c r="E7036" s="71">
        <v>43.3333333</v>
      </c>
    </row>
    <row r="7037" spans="1:5" x14ac:dyDescent="0.2">
      <c r="A7037" s="70" t="s">
        <v>8881</v>
      </c>
      <c r="B7037" s="70" t="s">
        <v>8880</v>
      </c>
      <c r="C7037" s="70" t="s">
        <v>8881</v>
      </c>
      <c r="D7037" s="71">
        <v>0.97</v>
      </c>
      <c r="E7037" s="71">
        <v>11.4705882</v>
      </c>
    </row>
    <row r="7038" spans="1:5" x14ac:dyDescent="0.2">
      <c r="A7038" s="70" t="s">
        <v>8879</v>
      </c>
      <c r="B7038" s="70" t="s">
        <v>8878</v>
      </c>
      <c r="C7038" s="70" t="s">
        <v>8879</v>
      </c>
      <c r="D7038" s="71">
        <v>2.6669999999999998</v>
      </c>
      <c r="E7038" s="71">
        <v>78.735632199999998</v>
      </c>
    </row>
    <row r="7039" spans="1:5" x14ac:dyDescent="0.2">
      <c r="A7039" s="70" t="s">
        <v>8877</v>
      </c>
      <c r="B7039" s="70" t="s">
        <v>8876</v>
      </c>
      <c r="C7039" s="70" t="s">
        <v>8877</v>
      </c>
      <c r="D7039" s="71">
        <v>2.15</v>
      </c>
      <c r="E7039" s="71">
        <v>61.494252899999999</v>
      </c>
    </row>
    <row r="7040" spans="1:5" x14ac:dyDescent="0.2">
      <c r="A7040" s="70" t="s">
        <v>8883</v>
      </c>
      <c r="B7040" s="70" t="s">
        <v>8882</v>
      </c>
      <c r="C7040" s="70" t="s">
        <v>8883</v>
      </c>
      <c r="D7040" s="71">
        <v>1.9650000000000001</v>
      </c>
      <c r="E7040" s="71">
        <v>65.760869600000007</v>
      </c>
    </row>
    <row r="7041" spans="1:5" x14ac:dyDescent="0.2">
      <c r="A7041" s="70" t="s">
        <v>8883</v>
      </c>
      <c r="B7041" s="70" t="s">
        <v>8882</v>
      </c>
      <c r="C7041" s="70" t="s">
        <v>8883</v>
      </c>
      <c r="D7041" s="71">
        <v>1.9650000000000001</v>
      </c>
      <c r="E7041" s="71">
        <v>51.149425299999997</v>
      </c>
    </row>
    <row r="7042" spans="1:5" x14ac:dyDescent="0.2">
      <c r="A7042" s="70" t="s">
        <v>8885</v>
      </c>
      <c r="B7042" s="70" t="s">
        <v>8884</v>
      </c>
      <c r="C7042" s="70" t="s">
        <v>8885</v>
      </c>
      <c r="D7042" s="71">
        <v>2.25</v>
      </c>
      <c r="E7042" s="71">
        <v>75.336927200000005</v>
      </c>
    </row>
    <row r="7043" spans="1:5" x14ac:dyDescent="0.2">
      <c r="A7043" s="70" t="s">
        <v>8885</v>
      </c>
      <c r="B7043" s="70" t="s">
        <v>8884</v>
      </c>
      <c r="C7043" s="70" t="s">
        <v>8885</v>
      </c>
      <c r="D7043" s="71">
        <v>2.25</v>
      </c>
      <c r="E7043" s="71">
        <v>64.942528699999997</v>
      </c>
    </row>
    <row r="7044" spans="1:5" x14ac:dyDescent="0.2">
      <c r="A7044" s="70" t="s">
        <v>8885</v>
      </c>
      <c r="B7044" s="70" t="s">
        <v>8884</v>
      </c>
      <c r="C7044" s="70" t="s">
        <v>8885</v>
      </c>
      <c r="D7044" s="71">
        <v>2.25</v>
      </c>
      <c r="E7044" s="71">
        <v>55.392156900000003</v>
      </c>
    </row>
    <row r="7045" spans="1:5" x14ac:dyDescent="0.2">
      <c r="A7045" s="70" t="s">
        <v>8887</v>
      </c>
      <c r="B7045" s="70" t="s">
        <v>8886</v>
      </c>
      <c r="C7045" s="70" t="s">
        <v>8887</v>
      </c>
      <c r="D7045" s="71">
        <v>1.365</v>
      </c>
      <c r="E7045" s="71">
        <v>23.5632184</v>
      </c>
    </row>
    <row r="7046" spans="1:5" x14ac:dyDescent="0.2">
      <c r="A7046" s="70" t="s">
        <v>8889</v>
      </c>
      <c r="B7046" s="70" t="s">
        <v>8888</v>
      </c>
      <c r="C7046" s="70" t="s">
        <v>8889</v>
      </c>
      <c r="D7046" s="71">
        <v>1.5429999999999999</v>
      </c>
      <c r="E7046" s="71">
        <v>54.582210199999999</v>
      </c>
    </row>
    <row r="7047" spans="1:5" x14ac:dyDescent="0.2">
      <c r="A7047" s="70" t="s">
        <v>8889</v>
      </c>
      <c r="B7047" s="70" t="s">
        <v>8888</v>
      </c>
      <c r="C7047" s="70" t="s">
        <v>8889</v>
      </c>
      <c r="D7047" s="71">
        <v>1.5429999999999999</v>
      </c>
      <c r="E7047" s="71">
        <v>31.609195400000001</v>
      </c>
    </row>
    <row r="7048" spans="1:5" x14ac:dyDescent="0.2">
      <c r="A7048" s="70" t="s">
        <v>8891</v>
      </c>
      <c r="B7048" s="70" t="s">
        <v>8890</v>
      </c>
      <c r="C7048" s="70" t="s">
        <v>8891</v>
      </c>
      <c r="D7048" s="71">
        <v>1.927</v>
      </c>
      <c r="E7048" s="71">
        <v>59.7058824</v>
      </c>
    </row>
    <row r="7049" spans="1:5" x14ac:dyDescent="0.2">
      <c r="A7049" s="70" t="s">
        <v>8893</v>
      </c>
      <c r="B7049" s="70" t="s">
        <v>8892</v>
      </c>
      <c r="C7049" s="70" t="s">
        <v>8893</v>
      </c>
      <c r="D7049" s="71">
        <v>0.93799999999999994</v>
      </c>
      <c r="E7049" s="71">
        <v>20.722433500000001</v>
      </c>
    </row>
    <row r="7050" spans="1:5" x14ac:dyDescent="0.2">
      <c r="A7050" s="70" t="s">
        <v>8893</v>
      </c>
      <c r="B7050" s="70" t="s">
        <v>8892</v>
      </c>
      <c r="C7050" s="70" t="s">
        <v>8893</v>
      </c>
      <c r="D7050" s="71">
        <v>0.93799999999999994</v>
      </c>
      <c r="E7050" s="71">
        <v>10.882352900000001</v>
      </c>
    </row>
    <row r="7051" spans="1:5" x14ac:dyDescent="0.2">
      <c r="A7051" s="70" t="s">
        <v>8895</v>
      </c>
      <c r="B7051" s="70" t="s">
        <v>8894</v>
      </c>
      <c r="C7051" s="70" t="s">
        <v>8895</v>
      </c>
      <c r="D7051" s="71">
        <v>1.1080000000000001</v>
      </c>
      <c r="E7051" s="71">
        <v>27.186311799999999</v>
      </c>
    </row>
    <row r="7052" spans="1:5" x14ac:dyDescent="0.2">
      <c r="A7052" s="70" t="s">
        <v>8895</v>
      </c>
      <c r="B7052" s="70" t="s">
        <v>8894</v>
      </c>
      <c r="C7052" s="70" t="s">
        <v>8895</v>
      </c>
      <c r="D7052" s="71">
        <v>1.1080000000000001</v>
      </c>
      <c r="E7052" s="71">
        <v>19.117647099999999</v>
      </c>
    </row>
    <row r="7053" spans="1:5" x14ac:dyDescent="0.2">
      <c r="A7053" s="70" t="s">
        <v>8897</v>
      </c>
      <c r="B7053" s="70" t="s">
        <v>8896</v>
      </c>
      <c r="C7053" s="70" t="s">
        <v>8897</v>
      </c>
      <c r="D7053" s="71">
        <v>3.008</v>
      </c>
      <c r="E7053" s="71">
        <v>85.632183900000001</v>
      </c>
    </row>
    <row r="7054" spans="1:5" x14ac:dyDescent="0.2">
      <c r="A7054" s="70" t="s">
        <v>8897</v>
      </c>
      <c r="B7054" s="70" t="s">
        <v>8896</v>
      </c>
      <c r="C7054" s="70" t="s">
        <v>8897</v>
      </c>
      <c r="D7054" s="71">
        <v>3.008</v>
      </c>
      <c r="E7054" s="71">
        <v>73.834196899999995</v>
      </c>
    </row>
    <row r="7055" spans="1:5" x14ac:dyDescent="0.2">
      <c r="A7055" s="70" t="s">
        <v>8897</v>
      </c>
      <c r="B7055" s="70" t="s">
        <v>8896</v>
      </c>
      <c r="C7055" s="70" t="s">
        <v>8897</v>
      </c>
      <c r="D7055" s="71">
        <v>3.008</v>
      </c>
      <c r="E7055" s="71">
        <v>73.0392157</v>
      </c>
    </row>
    <row r="7056" spans="1:5" x14ac:dyDescent="0.2">
      <c r="A7056" s="70" t="s">
        <v>8905</v>
      </c>
      <c r="B7056" s="70" t="s">
        <v>8904</v>
      </c>
      <c r="C7056" s="70" t="s">
        <v>8905</v>
      </c>
      <c r="D7056" s="71">
        <v>2.9319999999999999</v>
      </c>
      <c r="E7056" s="71">
        <v>72.058823500000003</v>
      </c>
    </row>
    <row r="7057" spans="1:5" x14ac:dyDescent="0.2">
      <c r="A7057" s="70" t="s">
        <v>8905</v>
      </c>
      <c r="B7057" s="70" t="s">
        <v>8904</v>
      </c>
      <c r="C7057" s="70" t="s">
        <v>8905</v>
      </c>
      <c r="D7057" s="71">
        <v>2.9319999999999999</v>
      </c>
      <c r="E7057" s="71">
        <v>57.407407399999997</v>
      </c>
    </row>
    <row r="7058" spans="1:5" x14ac:dyDescent="0.2">
      <c r="A7058" s="70" t="s">
        <v>8903</v>
      </c>
      <c r="B7058" s="70" t="s">
        <v>8902</v>
      </c>
      <c r="C7058" s="70" t="s">
        <v>8903</v>
      </c>
      <c r="D7058" s="71">
        <v>1.3560000000000001</v>
      </c>
      <c r="E7058" s="71">
        <v>41.954022999999999</v>
      </c>
    </row>
    <row r="7059" spans="1:5" x14ac:dyDescent="0.2">
      <c r="A7059" s="70" t="s">
        <v>8901</v>
      </c>
      <c r="B7059" s="70" t="s">
        <v>8900</v>
      </c>
      <c r="C7059" s="70" t="s">
        <v>8901</v>
      </c>
      <c r="D7059" s="71">
        <v>1.833</v>
      </c>
      <c r="E7059" s="71">
        <v>41.954022999999999</v>
      </c>
    </row>
    <row r="7060" spans="1:5" x14ac:dyDescent="0.2">
      <c r="A7060" s="70" t="s">
        <v>8901</v>
      </c>
      <c r="B7060" s="70" t="s">
        <v>8900</v>
      </c>
      <c r="C7060" s="70" t="s">
        <v>8901</v>
      </c>
      <c r="D7060" s="71">
        <v>1.833</v>
      </c>
      <c r="E7060" s="71">
        <v>27.777777799999999</v>
      </c>
    </row>
    <row r="7061" spans="1:5" x14ac:dyDescent="0.2">
      <c r="A7061" s="70" t="s">
        <v>8907</v>
      </c>
      <c r="B7061" s="70" t="s">
        <v>8906</v>
      </c>
      <c r="C7061" s="70" t="s">
        <v>8907</v>
      </c>
      <c r="D7061" s="71">
        <v>0.85299999999999998</v>
      </c>
      <c r="E7061" s="71">
        <v>27.941176500000001</v>
      </c>
    </row>
    <row r="7062" spans="1:5" x14ac:dyDescent="0.2">
      <c r="A7062" s="70" t="s">
        <v>8907</v>
      </c>
      <c r="B7062" s="70" t="s">
        <v>8906</v>
      </c>
      <c r="C7062" s="70" t="s">
        <v>8907</v>
      </c>
      <c r="D7062" s="71">
        <v>0.85299999999999998</v>
      </c>
      <c r="E7062" s="71">
        <v>9.0673575</v>
      </c>
    </row>
    <row r="7063" spans="1:5" x14ac:dyDescent="0.2">
      <c r="A7063" s="70" t="s">
        <v>8907</v>
      </c>
      <c r="B7063" s="70" t="s">
        <v>8906</v>
      </c>
      <c r="C7063" s="70" t="s">
        <v>8907</v>
      </c>
      <c r="D7063" s="71">
        <v>0.85299999999999998</v>
      </c>
      <c r="E7063" s="71">
        <v>8.6466165000000004</v>
      </c>
    </row>
    <row r="7064" spans="1:5" x14ac:dyDescent="0.2">
      <c r="A7064" s="70" t="s">
        <v>8907</v>
      </c>
      <c r="B7064" s="70" t="s">
        <v>8906</v>
      </c>
      <c r="C7064" s="70" t="s">
        <v>8907</v>
      </c>
      <c r="D7064" s="71">
        <v>0.85299999999999998</v>
      </c>
      <c r="E7064" s="71">
        <v>8.4905659999999994</v>
      </c>
    </row>
    <row r="7065" spans="1:5" x14ac:dyDescent="0.2">
      <c r="A7065" s="70" t="s">
        <v>8911</v>
      </c>
      <c r="B7065" s="70" t="s">
        <v>8910</v>
      </c>
      <c r="C7065" s="70" t="s">
        <v>8911</v>
      </c>
      <c r="D7065" s="71">
        <v>2.2120000000000002</v>
      </c>
      <c r="E7065" s="71">
        <v>62.643678199999997</v>
      </c>
    </row>
    <row r="7066" spans="1:5" x14ac:dyDescent="0.2">
      <c r="A7066" s="70" t="s">
        <v>8911</v>
      </c>
      <c r="B7066" s="70" t="s">
        <v>8910</v>
      </c>
      <c r="C7066" s="70" t="s">
        <v>8911</v>
      </c>
      <c r="D7066" s="71">
        <v>2.2120000000000002</v>
      </c>
      <c r="E7066" s="71">
        <v>53.431372500000002</v>
      </c>
    </row>
    <row r="7067" spans="1:5" x14ac:dyDescent="0.2">
      <c r="A7067" s="70" t="s">
        <v>8913</v>
      </c>
      <c r="B7067" s="70" t="s">
        <v>8912</v>
      </c>
      <c r="C7067" s="70" t="s">
        <v>8913</v>
      </c>
      <c r="D7067" s="71">
        <v>2.7040000000000002</v>
      </c>
      <c r="E7067" s="71">
        <v>79.885057500000002</v>
      </c>
    </row>
    <row r="7068" spans="1:5" x14ac:dyDescent="0.2">
      <c r="A7068" s="70" t="s">
        <v>8913</v>
      </c>
      <c r="B7068" s="70" t="s">
        <v>8912</v>
      </c>
      <c r="C7068" s="70" t="s">
        <v>8913</v>
      </c>
      <c r="D7068" s="71">
        <v>2.7040000000000002</v>
      </c>
      <c r="E7068" s="71">
        <v>68.137254900000002</v>
      </c>
    </row>
    <row r="7069" spans="1:5" x14ac:dyDescent="0.2">
      <c r="A7069" s="70" t="s">
        <v>8915</v>
      </c>
      <c r="B7069" s="70" t="s">
        <v>8914</v>
      </c>
      <c r="C7069" s="70" t="s">
        <v>8915</v>
      </c>
      <c r="D7069" s="71">
        <v>1.196</v>
      </c>
      <c r="E7069" s="71">
        <v>14.367816100000001</v>
      </c>
    </row>
    <row r="7070" spans="1:5" ht="32" x14ac:dyDescent="0.2">
      <c r="A7070" s="70" t="s">
        <v>8917</v>
      </c>
      <c r="B7070" s="70" t="s">
        <v>8916</v>
      </c>
      <c r="C7070" s="70" t="s">
        <v>8917</v>
      </c>
      <c r="D7070" s="71">
        <v>1.869</v>
      </c>
      <c r="E7070" s="71">
        <v>43.264248700000003</v>
      </c>
    </row>
    <row r="7071" spans="1:5" x14ac:dyDescent="0.2">
      <c r="A7071" s="70" t="s">
        <v>8919</v>
      </c>
      <c r="B7071" s="70" t="s">
        <v>8918</v>
      </c>
      <c r="C7071" s="70" t="s">
        <v>8919</v>
      </c>
      <c r="D7071" s="71">
        <v>1.98</v>
      </c>
      <c r="E7071" s="71">
        <v>54.597701100000002</v>
      </c>
    </row>
    <row r="7072" spans="1:5" x14ac:dyDescent="0.2">
      <c r="A7072" s="70" t="s">
        <v>8919</v>
      </c>
      <c r="B7072" s="70" t="s">
        <v>8918</v>
      </c>
      <c r="C7072" s="70" t="s">
        <v>8919</v>
      </c>
      <c r="D7072" s="71">
        <v>1.98</v>
      </c>
      <c r="E7072" s="71">
        <v>48.445595900000001</v>
      </c>
    </row>
    <row r="7073" spans="1:5" x14ac:dyDescent="0.2">
      <c r="A7073" s="70" t="s">
        <v>8921</v>
      </c>
      <c r="B7073" s="70" t="s">
        <v>8920</v>
      </c>
      <c r="C7073" s="70" t="s">
        <v>8921</v>
      </c>
      <c r="D7073" s="71">
        <v>1.476</v>
      </c>
      <c r="E7073" s="71">
        <v>37.941176499999997</v>
      </c>
    </row>
    <row r="7074" spans="1:5" x14ac:dyDescent="0.2">
      <c r="A7074" s="70" t="s">
        <v>8923</v>
      </c>
      <c r="B7074" s="70" t="s">
        <v>8922</v>
      </c>
      <c r="C7074" s="70" t="s">
        <v>8923</v>
      </c>
      <c r="D7074" s="71">
        <v>3.056</v>
      </c>
      <c r="E7074" s="71">
        <v>79.870129899999995</v>
      </c>
    </row>
    <row r="7075" spans="1:5" x14ac:dyDescent="0.2">
      <c r="A7075" s="70" t="s">
        <v>8923</v>
      </c>
      <c r="B7075" s="70" t="s">
        <v>8922</v>
      </c>
      <c r="C7075" s="70" t="s">
        <v>8923</v>
      </c>
      <c r="D7075" s="71">
        <v>3.056</v>
      </c>
      <c r="E7075" s="71">
        <v>75.190839699999998</v>
      </c>
    </row>
    <row r="7076" spans="1:5" x14ac:dyDescent="0.2">
      <c r="A7076" s="70" t="s">
        <v>8925</v>
      </c>
      <c r="B7076" s="70" t="s">
        <v>8924</v>
      </c>
      <c r="C7076" s="70" t="s">
        <v>8925</v>
      </c>
      <c r="D7076" s="71">
        <v>3.7050000000000001</v>
      </c>
      <c r="E7076" s="71">
        <v>88.931297700000002</v>
      </c>
    </row>
    <row r="7077" spans="1:5" x14ac:dyDescent="0.2">
      <c r="A7077" s="70" t="s">
        <v>8928</v>
      </c>
      <c r="B7077" s="70" t="s">
        <v>8927</v>
      </c>
      <c r="C7077" s="70" t="s">
        <v>8928</v>
      </c>
      <c r="D7077" s="71">
        <v>3.3580000000000001</v>
      </c>
      <c r="E7077" s="71">
        <v>78.497409300000001</v>
      </c>
    </row>
    <row r="7078" spans="1:5" x14ac:dyDescent="0.2">
      <c r="A7078" s="70" t="s">
        <v>8930</v>
      </c>
      <c r="B7078" s="70" t="s">
        <v>8929</v>
      </c>
      <c r="C7078" s="70" t="s">
        <v>8930</v>
      </c>
      <c r="D7078" s="71">
        <v>2.3650000000000002</v>
      </c>
      <c r="E7078" s="71">
        <v>70.689655200000004</v>
      </c>
    </row>
    <row r="7079" spans="1:5" x14ac:dyDescent="0.2">
      <c r="A7079" s="70" t="s">
        <v>8932</v>
      </c>
      <c r="B7079" s="70" t="s">
        <v>8931</v>
      </c>
      <c r="C7079" s="70" t="s">
        <v>8932</v>
      </c>
      <c r="D7079" s="71">
        <v>1.0469999999999999</v>
      </c>
      <c r="E7079" s="71">
        <v>15</v>
      </c>
    </row>
    <row r="7080" spans="1:5" x14ac:dyDescent="0.2">
      <c r="A7080" s="70" t="s">
        <v>8932</v>
      </c>
      <c r="B7080" s="70" t="s">
        <v>8931</v>
      </c>
      <c r="C7080" s="70" t="s">
        <v>8932</v>
      </c>
      <c r="D7080" s="71">
        <v>1.0469999999999999</v>
      </c>
      <c r="E7080" s="71">
        <v>12.222222199999999</v>
      </c>
    </row>
    <row r="7081" spans="1:5" x14ac:dyDescent="0.2">
      <c r="A7081" s="70" t="s">
        <v>8934</v>
      </c>
      <c r="B7081" s="70" t="s">
        <v>8933</v>
      </c>
      <c r="C7081" s="70" t="s">
        <v>8934</v>
      </c>
      <c r="D7081" s="71">
        <v>1.2969999999999999</v>
      </c>
      <c r="E7081" s="71">
        <v>30.2941176</v>
      </c>
    </row>
    <row r="7082" spans="1:5" x14ac:dyDescent="0.2">
      <c r="A7082" s="70" t="s">
        <v>8936</v>
      </c>
      <c r="B7082" s="70" t="s">
        <v>8935</v>
      </c>
      <c r="C7082" s="70" t="s">
        <v>8936</v>
      </c>
      <c r="D7082" s="71">
        <v>2.351</v>
      </c>
      <c r="E7082" s="71">
        <v>69.5402299</v>
      </c>
    </row>
    <row r="7083" spans="1:5" x14ac:dyDescent="0.2">
      <c r="A7083" s="70" t="s">
        <v>8936</v>
      </c>
      <c r="B7083" s="70" t="s">
        <v>8935</v>
      </c>
      <c r="C7083" s="70" t="s">
        <v>8936</v>
      </c>
      <c r="D7083" s="71">
        <v>2.351</v>
      </c>
      <c r="E7083" s="71">
        <v>59.313725499999997</v>
      </c>
    </row>
    <row r="7084" spans="1:5" x14ac:dyDescent="0.2">
      <c r="A7084" s="70" t="s">
        <v>8942</v>
      </c>
      <c r="B7084" s="70" t="s">
        <v>8941</v>
      </c>
      <c r="C7084" s="70" t="s">
        <v>8942</v>
      </c>
      <c r="D7084" s="71">
        <v>1.86</v>
      </c>
      <c r="E7084" s="71">
        <v>65.666666699999993</v>
      </c>
    </row>
    <row r="7085" spans="1:5" x14ac:dyDescent="0.2">
      <c r="A7085" s="70" t="s">
        <v>8942</v>
      </c>
      <c r="B7085" s="70" t="s">
        <v>8941</v>
      </c>
      <c r="C7085" s="70" t="s">
        <v>8942</v>
      </c>
      <c r="D7085" s="71">
        <v>1.86</v>
      </c>
      <c r="E7085" s="71">
        <v>43.103448299999997</v>
      </c>
    </row>
    <row r="7086" spans="1:5" x14ac:dyDescent="0.2">
      <c r="A7086" s="70" t="s">
        <v>24055</v>
      </c>
      <c r="B7086" s="70" t="s">
        <v>24056</v>
      </c>
      <c r="C7086" s="70" t="s">
        <v>24055</v>
      </c>
      <c r="D7086" s="71">
        <v>1.98</v>
      </c>
      <c r="E7086" s="71">
        <v>62.058823500000003</v>
      </c>
    </row>
    <row r="7087" spans="1:5" x14ac:dyDescent="0.2">
      <c r="A7087" s="70" t="s">
        <v>24055</v>
      </c>
      <c r="B7087" s="70" t="s">
        <v>24056</v>
      </c>
      <c r="C7087" s="70" t="s">
        <v>24055</v>
      </c>
      <c r="D7087" s="71">
        <v>1.98</v>
      </c>
      <c r="E7087" s="71">
        <v>54.597701100000002</v>
      </c>
    </row>
    <row r="7088" spans="1:5" x14ac:dyDescent="0.2">
      <c r="A7088" s="70" t="s">
        <v>8944</v>
      </c>
      <c r="B7088" s="70" t="s">
        <v>8943</v>
      </c>
      <c r="C7088" s="70" t="s">
        <v>8944</v>
      </c>
      <c r="D7088" s="71">
        <v>3.37</v>
      </c>
      <c r="E7088" s="71">
        <v>82.843137299999995</v>
      </c>
    </row>
    <row r="7089" spans="1:5" x14ac:dyDescent="0.2">
      <c r="A7089" s="70" t="s">
        <v>24964</v>
      </c>
      <c r="B7089" s="70" t="s">
        <v>24057</v>
      </c>
      <c r="C7089" s="70" t="s">
        <v>13887</v>
      </c>
      <c r="D7089" s="71">
        <v>1.9159999999999999</v>
      </c>
      <c r="E7089" s="71">
        <v>48.850574700000003</v>
      </c>
    </row>
    <row r="7090" spans="1:5" x14ac:dyDescent="0.2">
      <c r="A7090" s="70" t="s">
        <v>24964</v>
      </c>
      <c r="B7090" s="70" t="s">
        <v>24057</v>
      </c>
      <c r="C7090" s="70" t="s">
        <v>13887</v>
      </c>
      <c r="D7090" s="71">
        <v>1.9159999999999999</v>
      </c>
      <c r="E7090" s="71">
        <v>39.7058824</v>
      </c>
    </row>
    <row r="7091" spans="1:5" x14ac:dyDescent="0.2">
      <c r="A7091" s="70" t="s">
        <v>24058</v>
      </c>
      <c r="B7091" s="70" t="s">
        <v>24059</v>
      </c>
      <c r="C7091" s="70" t="s">
        <v>24058</v>
      </c>
      <c r="D7091" s="71">
        <v>1.7849999999999999</v>
      </c>
      <c r="E7091" s="71">
        <v>40.804597700000002</v>
      </c>
    </row>
    <row r="7092" spans="1:5" x14ac:dyDescent="0.2">
      <c r="A7092" s="70" t="s">
        <v>8948</v>
      </c>
      <c r="B7092" s="70" t="s">
        <v>8947</v>
      </c>
      <c r="C7092" s="70" t="s">
        <v>8948</v>
      </c>
      <c r="D7092" s="71">
        <v>3.6930000000000001</v>
      </c>
      <c r="E7092" s="71">
        <v>98.1481481</v>
      </c>
    </row>
    <row r="7093" spans="1:5" x14ac:dyDescent="0.2">
      <c r="A7093" s="70" t="s">
        <v>8948</v>
      </c>
      <c r="B7093" s="70" t="s">
        <v>8947</v>
      </c>
      <c r="C7093" s="70" t="s">
        <v>8948</v>
      </c>
      <c r="D7093" s="71">
        <v>3.6930000000000001</v>
      </c>
      <c r="E7093" s="71">
        <v>96.428571399999996</v>
      </c>
    </row>
    <row r="7094" spans="1:5" x14ac:dyDescent="0.2">
      <c r="A7094" s="70" t="s">
        <v>8948</v>
      </c>
      <c r="B7094" s="70" t="s">
        <v>8947</v>
      </c>
      <c r="C7094" s="70" t="s">
        <v>8948</v>
      </c>
      <c r="D7094" s="71">
        <v>3.6930000000000001</v>
      </c>
      <c r="E7094" s="71">
        <v>64.391143900000003</v>
      </c>
    </row>
    <row r="7095" spans="1:5" x14ac:dyDescent="0.2">
      <c r="A7095" s="70" t="s">
        <v>8950</v>
      </c>
      <c r="B7095" s="70" t="s">
        <v>8949</v>
      </c>
      <c r="C7095" s="70" t="s">
        <v>8950</v>
      </c>
      <c r="D7095" s="71">
        <v>5.2130000000000001</v>
      </c>
      <c r="E7095" s="71">
        <v>82.246376799999993</v>
      </c>
    </row>
    <row r="7096" spans="1:5" x14ac:dyDescent="0.2">
      <c r="A7096" s="70" t="s">
        <v>8956</v>
      </c>
      <c r="B7096" s="70" t="s">
        <v>8955</v>
      </c>
      <c r="C7096" s="70" t="s">
        <v>8956</v>
      </c>
      <c r="D7096" s="71">
        <v>1.63</v>
      </c>
      <c r="E7096" s="71">
        <v>64.634146299999998</v>
      </c>
    </row>
    <row r="7097" spans="1:5" x14ac:dyDescent="0.2">
      <c r="A7097" s="70" t="s">
        <v>8956</v>
      </c>
      <c r="B7097" s="70" t="s">
        <v>8955</v>
      </c>
      <c r="C7097" s="70" t="s">
        <v>8956</v>
      </c>
      <c r="D7097" s="71">
        <v>1.63</v>
      </c>
      <c r="E7097" s="71">
        <v>25.724637699999999</v>
      </c>
    </row>
    <row r="7098" spans="1:5" x14ac:dyDescent="0.2">
      <c r="A7098" s="70" t="s">
        <v>8956</v>
      </c>
      <c r="B7098" s="70" t="s">
        <v>8955</v>
      </c>
      <c r="C7098" s="70" t="s">
        <v>8956</v>
      </c>
      <c r="D7098" s="71">
        <v>1.63</v>
      </c>
      <c r="E7098" s="71">
        <v>14.84375</v>
      </c>
    </row>
    <row r="7099" spans="1:5" x14ac:dyDescent="0.2">
      <c r="A7099" s="70" t="s">
        <v>8964</v>
      </c>
      <c r="B7099" s="70" t="s">
        <v>8963</v>
      </c>
      <c r="C7099" s="70" t="s">
        <v>8964</v>
      </c>
      <c r="D7099" s="71">
        <v>1.6180000000000001</v>
      </c>
      <c r="E7099" s="71">
        <v>25</v>
      </c>
    </row>
    <row r="7100" spans="1:5" x14ac:dyDescent="0.2">
      <c r="A7100" s="70" t="s">
        <v>8964</v>
      </c>
      <c r="B7100" s="70" t="s">
        <v>8963</v>
      </c>
      <c r="C7100" s="70" t="s">
        <v>8964</v>
      </c>
      <c r="D7100" s="71">
        <v>1.6180000000000001</v>
      </c>
      <c r="E7100" s="71">
        <v>17.692307700000001</v>
      </c>
    </row>
    <row r="7101" spans="1:5" x14ac:dyDescent="0.2">
      <c r="A7101" s="70" t="s">
        <v>8952</v>
      </c>
      <c r="B7101" s="70" t="s">
        <v>8951</v>
      </c>
      <c r="C7101" s="70" t="s">
        <v>8952</v>
      </c>
      <c r="D7101" s="71">
        <v>2.327</v>
      </c>
      <c r="E7101" s="71">
        <v>49.637681200000003</v>
      </c>
    </row>
    <row r="7102" spans="1:5" x14ac:dyDescent="0.2">
      <c r="A7102" s="70" t="s">
        <v>8954</v>
      </c>
      <c r="B7102" s="70" t="s">
        <v>8953</v>
      </c>
      <c r="C7102" s="70" t="s">
        <v>8954</v>
      </c>
      <c r="D7102" s="71">
        <v>3.5379999999999998</v>
      </c>
      <c r="E7102" s="71">
        <v>64.130434800000003</v>
      </c>
    </row>
    <row r="7103" spans="1:5" x14ac:dyDescent="0.2">
      <c r="A7103" s="70" t="s">
        <v>8958</v>
      </c>
      <c r="B7103" s="70" t="s">
        <v>8957</v>
      </c>
      <c r="C7103" s="70" t="s">
        <v>8958</v>
      </c>
      <c r="D7103" s="71">
        <v>2.194</v>
      </c>
      <c r="E7103" s="71">
        <v>43.115941999999997</v>
      </c>
    </row>
    <row r="7104" spans="1:5" x14ac:dyDescent="0.2">
      <c r="A7104" s="70" t="s">
        <v>8960</v>
      </c>
      <c r="B7104" s="70" t="s">
        <v>8959</v>
      </c>
      <c r="C7104" s="70" t="s">
        <v>8960</v>
      </c>
      <c r="D7104" s="71">
        <v>5.7309999999999999</v>
      </c>
      <c r="E7104" s="71">
        <v>86.594202899999999</v>
      </c>
    </row>
    <row r="7105" spans="1:5" x14ac:dyDescent="0.2">
      <c r="A7105" s="70" t="s">
        <v>8962</v>
      </c>
      <c r="B7105" s="70" t="s">
        <v>8961</v>
      </c>
      <c r="C7105" s="70" t="s">
        <v>8962</v>
      </c>
      <c r="D7105" s="71">
        <v>0.40400000000000003</v>
      </c>
      <c r="E7105" s="71">
        <v>3.5714286</v>
      </c>
    </row>
    <row r="7106" spans="1:5" x14ac:dyDescent="0.2">
      <c r="A7106" s="70" t="s">
        <v>8962</v>
      </c>
      <c r="B7106" s="70" t="s">
        <v>8961</v>
      </c>
      <c r="C7106" s="70" t="s">
        <v>8962</v>
      </c>
      <c r="D7106" s="71">
        <v>0.40400000000000003</v>
      </c>
      <c r="E7106" s="71">
        <v>1.0869565000000001</v>
      </c>
    </row>
    <row r="7107" spans="1:5" x14ac:dyDescent="0.2">
      <c r="A7107" s="70" t="s">
        <v>8966</v>
      </c>
      <c r="B7107" s="70" t="s">
        <v>8965</v>
      </c>
      <c r="C7107" s="70" t="s">
        <v>8966</v>
      </c>
      <c r="D7107" s="71">
        <v>1.867</v>
      </c>
      <c r="E7107" s="71">
        <v>48.360655700000002</v>
      </c>
    </row>
    <row r="7108" spans="1:5" x14ac:dyDescent="0.2">
      <c r="A7108" s="70" t="s">
        <v>8966</v>
      </c>
      <c r="B7108" s="70" t="s">
        <v>8965</v>
      </c>
      <c r="C7108" s="70" t="s">
        <v>8966</v>
      </c>
      <c r="D7108" s="71">
        <v>1.867</v>
      </c>
      <c r="E7108" s="71">
        <v>41.5441176</v>
      </c>
    </row>
    <row r="7109" spans="1:5" x14ac:dyDescent="0.2">
      <c r="A7109" s="70" t="s">
        <v>8970</v>
      </c>
      <c r="B7109" s="70" t="s">
        <v>8969</v>
      </c>
      <c r="C7109" s="70" t="s">
        <v>8970</v>
      </c>
      <c r="D7109" s="71">
        <v>1.6930000000000001</v>
      </c>
      <c r="E7109" s="71">
        <v>39.615384599999999</v>
      </c>
    </row>
    <row r="7110" spans="1:5" x14ac:dyDescent="0.2">
      <c r="A7110" s="70" t="s">
        <v>8970</v>
      </c>
      <c r="B7110" s="70" t="s">
        <v>8969</v>
      </c>
      <c r="C7110" s="70" t="s">
        <v>8970</v>
      </c>
      <c r="D7110" s="71">
        <v>1.6930000000000001</v>
      </c>
      <c r="E7110" s="71">
        <v>37.867647099999999</v>
      </c>
    </row>
    <row r="7111" spans="1:5" x14ac:dyDescent="0.2">
      <c r="A7111" s="70" t="s">
        <v>8970</v>
      </c>
      <c r="B7111" s="70" t="s">
        <v>8969</v>
      </c>
      <c r="C7111" s="70" t="s">
        <v>8970</v>
      </c>
      <c r="D7111" s="71">
        <v>1.6930000000000001</v>
      </c>
      <c r="E7111" s="71">
        <v>36.885245900000001</v>
      </c>
    </row>
    <row r="7112" spans="1:5" x14ac:dyDescent="0.2">
      <c r="A7112" s="70" t="s">
        <v>8968</v>
      </c>
      <c r="B7112" s="70" t="s">
        <v>8967</v>
      </c>
      <c r="C7112" s="70" t="s">
        <v>8968</v>
      </c>
      <c r="D7112" s="71">
        <v>1.1990000000000001</v>
      </c>
      <c r="E7112" s="71">
        <v>20.491803300000001</v>
      </c>
    </row>
    <row r="7113" spans="1:5" x14ac:dyDescent="0.2">
      <c r="A7113" s="70" t="s">
        <v>24060</v>
      </c>
      <c r="B7113" s="70" t="s">
        <v>24061</v>
      </c>
      <c r="C7113" s="70" t="s">
        <v>24060</v>
      </c>
      <c r="D7113" s="71">
        <v>1.3859999999999999</v>
      </c>
      <c r="E7113" s="71">
        <v>60.909090900000002</v>
      </c>
    </row>
    <row r="7114" spans="1:5" x14ac:dyDescent="0.2">
      <c r="A7114" s="70" t="s">
        <v>8972</v>
      </c>
      <c r="B7114" s="70" t="s">
        <v>8971</v>
      </c>
      <c r="C7114" s="70" t="s">
        <v>8972</v>
      </c>
      <c r="D7114" s="71">
        <v>1.25</v>
      </c>
      <c r="E7114" s="71">
        <v>39.150943400000003</v>
      </c>
    </row>
    <row r="7115" spans="1:5" x14ac:dyDescent="0.2">
      <c r="A7115" s="70" t="s">
        <v>8972</v>
      </c>
      <c r="B7115" s="70" t="s">
        <v>8971</v>
      </c>
      <c r="C7115" s="70" t="s">
        <v>8972</v>
      </c>
      <c r="D7115" s="71">
        <v>1.25</v>
      </c>
      <c r="E7115" s="71">
        <v>28.030303</v>
      </c>
    </row>
    <row r="7116" spans="1:5" x14ac:dyDescent="0.2">
      <c r="A7116" s="70" t="s">
        <v>8974</v>
      </c>
      <c r="B7116" s="70" t="s">
        <v>8973</v>
      </c>
      <c r="C7116" s="70" t="s">
        <v>8974</v>
      </c>
      <c r="D7116" s="71">
        <v>4</v>
      </c>
      <c r="E7116" s="71">
        <v>70.740740700000003</v>
      </c>
    </row>
    <row r="7117" spans="1:5" x14ac:dyDescent="0.2">
      <c r="A7117" s="70" t="s">
        <v>8974</v>
      </c>
      <c r="B7117" s="70" t="s">
        <v>8973</v>
      </c>
      <c r="C7117" s="70" t="s">
        <v>8974</v>
      </c>
      <c r="D7117" s="71">
        <v>4</v>
      </c>
      <c r="E7117" s="71">
        <v>68.75</v>
      </c>
    </row>
    <row r="7118" spans="1:5" x14ac:dyDescent="0.2">
      <c r="A7118" s="70" t="s">
        <v>8976</v>
      </c>
      <c r="B7118" s="70" t="s">
        <v>8975</v>
      </c>
      <c r="C7118" s="70" t="s">
        <v>8976</v>
      </c>
      <c r="D7118" s="71">
        <v>4.0469999999999997</v>
      </c>
      <c r="E7118" s="71">
        <v>72.101449299999999</v>
      </c>
    </row>
    <row r="7119" spans="1:5" x14ac:dyDescent="0.2">
      <c r="A7119" s="70" t="s">
        <v>8978</v>
      </c>
      <c r="B7119" s="70" t="s">
        <v>8977</v>
      </c>
      <c r="C7119" s="70" t="s">
        <v>8978</v>
      </c>
      <c r="D7119" s="71">
        <v>0.98199999999999998</v>
      </c>
      <c r="E7119" s="71">
        <v>10.1503759</v>
      </c>
    </row>
    <row r="7120" spans="1:5" x14ac:dyDescent="0.2">
      <c r="A7120" s="70" t="s">
        <v>8980</v>
      </c>
      <c r="B7120" s="70" t="s">
        <v>8979</v>
      </c>
      <c r="C7120" s="70" t="s">
        <v>8980</v>
      </c>
      <c r="D7120" s="71">
        <v>0.67400000000000004</v>
      </c>
      <c r="E7120" s="71">
        <v>19.940476199999999</v>
      </c>
    </row>
    <row r="7121" spans="1:5" x14ac:dyDescent="0.2">
      <c r="A7121" s="70" t="s">
        <v>8980</v>
      </c>
      <c r="B7121" s="70" t="s">
        <v>8979</v>
      </c>
      <c r="C7121" s="70" t="s">
        <v>8980</v>
      </c>
      <c r="D7121" s="71">
        <v>0.67400000000000004</v>
      </c>
      <c r="E7121" s="71">
        <v>8.9743589999999998</v>
      </c>
    </row>
    <row r="7122" spans="1:5" x14ac:dyDescent="0.2">
      <c r="A7122" s="70" t="s">
        <v>8982</v>
      </c>
      <c r="B7122" s="70" t="s">
        <v>8981</v>
      </c>
      <c r="C7122" s="70" t="s">
        <v>8982</v>
      </c>
      <c r="D7122" s="71">
        <v>2.3090000000000002</v>
      </c>
      <c r="E7122" s="71">
        <v>47.740113000000001</v>
      </c>
    </row>
    <row r="7123" spans="1:5" x14ac:dyDescent="0.2">
      <c r="A7123" s="70" t="s">
        <v>8986</v>
      </c>
      <c r="B7123" s="70" t="s">
        <v>8985</v>
      </c>
      <c r="C7123" s="70" t="s">
        <v>8986</v>
      </c>
      <c r="D7123" s="71">
        <v>2.8319999999999999</v>
      </c>
      <c r="E7123" s="71">
        <v>50.6578947</v>
      </c>
    </row>
    <row r="7124" spans="1:5" x14ac:dyDescent="0.2">
      <c r="A7124" s="70" t="s">
        <v>8986</v>
      </c>
      <c r="B7124" s="70" t="s">
        <v>8985</v>
      </c>
      <c r="C7124" s="70" t="s">
        <v>8986</v>
      </c>
      <c r="D7124" s="71">
        <v>2.8319999999999999</v>
      </c>
      <c r="E7124" s="71">
        <v>39.139344299999998</v>
      </c>
    </row>
    <row r="7125" spans="1:5" x14ac:dyDescent="0.2">
      <c r="A7125" s="70" t="s">
        <v>8992</v>
      </c>
      <c r="B7125" s="70" t="s">
        <v>8991</v>
      </c>
      <c r="C7125" s="70" t="s">
        <v>8992</v>
      </c>
      <c r="D7125" s="71">
        <v>1.65</v>
      </c>
      <c r="E7125" s="71">
        <v>21.710526300000001</v>
      </c>
    </row>
    <row r="7126" spans="1:5" x14ac:dyDescent="0.2">
      <c r="A7126" s="70" t="s">
        <v>8990</v>
      </c>
      <c r="B7126" s="70" t="s">
        <v>8989</v>
      </c>
      <c r="C7126" s="70" t="s">
        <v>8990</v>
      </c>
      <c r="D7126" s="71">
        <v>3</v>
      </c>
      <c r="E7126" s="71">
        <v>89.024390199999999</v>
      </c>
    </row>
    <row r="7127" spans="1:5" x14ac:dyDescent="0.2">
      <c r="A7127" s="70" t="s">
        <v>8990</v>
      </c>
      <c r="B7127" s="70" t="s">
        <v>8989</v>
      </c>
      <c r="C7127" s="70" t="s">
        <v>8990</v>
      </c>
      <c r="D7127" s="71">
        <v>3</v>
      </c>
      <c r="E7127" s="71">
        <v>59.868421099999999</v>
      </c>
    </row>
    <row r="7128" spans="1:5" x14ac:dyDescent="0.2">
      <c r="A7128" s="70" t="s">
        <v>8988</v>
      </c>
      <c r="B7128" s="70" t="s">
        <v>8987</v>
      </c>
      <c r="C7128" s="70" t="s">
        <v>8988</v>
      </c>
      <c r="D7128" s="71">
        <v>3.1070000000000002</v>
      </c>
      <c r="E7128" s="71">
        <v>63.815789500000001</v>
      </c>
    </row>
    <row r="7129" spans="1:5" x14ac:dyDescent="0.2">
      <c r="A7129" s="70" t="s">
        <v>8988</v>
      </c>
      <c r="B7129" s="70" t="s">
        <v>8987</v>
      </c>
      <c r="C7129" s="70" t="s">
        <v>8988</v>
      </c>
      <c r="D7129" s="71">
        <v>3.1070000000000002</v>
      </c>
      <c r="E7129" s="71">
        <v>46.1065574</v>
      </c>
    </row>
    <row r="7130" spans="1:5" x14ac:dyDescent="0.2">
      <c r="A7130" s="70" t="s">
        <v>8984</v>
      </c>
      <c r="B7130" s="70" t="s">
        <v>8983</v>
      </c>
      <c r="C7130" s="70" t="s">
        <v>8984</v>
      </c>
      <c r="D7130" s="71">
        <v>0.40699999999999997</v>
      </c>
      <c r="E7130" s="71">
        <v>5.2447552000000002</v>
      </c>
    </row>
    <row r="7131" spans="1:5" x14ac:dyDescent="0.2">
      <c r="A7131" s="70" t="s">
        <v>8994</v>
      </c>
      <c r="B7131" s="70" t="s">
        <v>8993</v>
      </c>
      <c r="C7131" s="70" t="s">
        <v>8994</v>
      </c>
      <c r="D7131" s="71">
        <v>1.839</v>
      </c>
      <c r="E7131" s="71">
        <v>37.058823500000003</v>
      </c>
    </row>
    <row r="7132" spans="1:5" x14ac:dyDescent="0.2">
      <c r="A7132" s="70" t="s">
        <v>8996</v>
      </c>
      <c r="B7132" s="70" t="s">
        <v>8995</v>
      </c>
      <c r="C7132" s="70" t="s">
        <v>8996</v>
      </c>
      <c r="D7132" s="71">
        <v>0.52600000000000002</v>
      </c>
      <c r="E7132" s="71">
        <v>2.5252525000000001</v>
      </c>
    </row>
    <row r="7133" spans="1:5" x14ac:dyDescent="0.2">
      <c r="A7133" s="70" t="s">
        <v>8996</v>
      </c>
      <c r="B7133" s="70" t="s">
        <v>8995</v>
      </c>
      <c r="C7133" s="70" t="s">
        <v>8996</v>
      </c>
      <c r="D7133" s="71">
        <v>0.52600000000000002</v>
      </c>
      <c r="E7133" s="71">
        <v>1.9736842000000001</v>
      </c>
    </row>
    <row r="7134" spans="1:5" x14ac:dyDescent="0.2">
      <c r="A7134" s="70" t="s">
        <v>8998</v>
      </c>
      <c r="B7134" s="70" t="s">
        <v>8997</v>
      </c>
      <c r="C7134" s="70" t="s">
        <v>8998</v>
      </c>
      <c r="D7134" s="71">
        <v>0.70499999999999996</v>
      </c>
      <c r="E7134" s="71">
        <v>2.8409091000000002</v>
      </c>
    </row>
    <row r="7135" spans="1:5" x14ac:dyDescent="0.2">
      <c r="A7135" s="70" t="s">
        <v>9000</v>
      </c>
      <c r="B7135" s="70" t="s">
        <v>8999</v>
      </c>
      <c r="C7135" s="70" t="s">
        <v>9000</v>
      </c>
      <c r="D7135" s="71">
        <v>2.4279999999999999</v>
      </c>
      <c r="E7135" s="71">
        <v>26.704545499999998</v>
      </c>
    </row>
    <row r="7136" spans="1:5" x14ac:dyDescent="0.2">
      <c r="A7136" s="70" t="s">
        <v>9002</v>
      </c>
      <c r="B7136" s="70" t="s">
        <v>9001</v>
      </c>
      <c r="C7136" s="70" t="s">
        <v>9002</v>
      </c>
      <c r="D7136" s="71">
        <v>5.2960000000000003</v>
      </c>
      <c r="E7136" s="71">
        <v>95.952381000000003</v>
      </c>
    </row>
    <row r="7137" spans="1:5" x14ac:dyDescent="0.2">
      <c r="A7137" s="70" t="s">
        <v>9002</v>
      </c>
      <c r="B7137" s="70" t="s">
        <v>9001</v>
      </c>
      <c r="C7137" s="70" t="s">
        <v>9002</v>
      </c>
      <c r="D7137" s="71">
        <v>5.2960000000000003</v>
      </c>
      <c r="E7137" s="71">
        <v>87.078651699999995</v>
      </c>
    </row>
    <row r="7138" spans="1:5" x14ac:dyDescent="0.2">
      <c r="A7138" s="70" t="s">
        <v>9002</v>
      </c>
      <c r="B7138" s="70" t="s">
        <v>9001</v>
      </c>
      <c r="C7138" s="70" t="s">
        <v>9002</v>
      </c>
      <c r="D7138" s="71">
        <v>5.2960000000000003</v>
      </c>
      <c r="E7138" s="71">
        <v>80.113636400000004</v>
      </c>
    </row>
    <row r="7139" spans="1:5" x14ac:dyDescent="0.2">
      <c r="A7139" s="70" t="s">
        <v>9008</v>
      </c>
      <c r="B7139" s="70" t="s">
        <v>9007</v>
      </c>
      <c r="C7139" s="70" t="s">
        <v>9008</v>
      </c>
      <c r="D7139" s="71">
        <v>14.679</v>
      </c>
      <c r="E7139" s="71">
        <v>93.75</v>
      </c>
    </row>
    <row r="7140" spans="1:5" x14ac:dyDescent="0.2">
      <c r="A7140" s="70" t="s">
        <v>9004</v>
      </c>
      <c r="B7140" s="70" t="s">
        <v>9003</v>
      </c>
      <c r="C7140" s="70" t="s">
        <v>9004</v>
      </c>
      <c r="D7140" s="71">
        <v>5.1020000000000003</v>
      </c>
      <c r="E7140" s="71">
        <v>77.840909100000005</v>
      </c>
    </row>
    <row r="7141" spans="1:5" x14ac:dyDescent="0.2">
      <c r="A7141" s="70" t="s">
        <v>9006</v>
      </c>
      <c r="B7141" s="70" t="s">
        <v>9005</v>
      </c>
      <c r="C7141" s="70" t="s">
        <v>9006</v>
      </c>
      <c r="D7141" s="71">
        <v>3.165</v>
      </c>
      <c r="E7141" s="71">
        <v>48.295454499999998</v>
      </c>
    </row>
    <row r="7142" spans="1:5" x14ac:dyDescent="0.2">
      <c r="A7142" s="70" t="s">
        <v>9010</v>
      </c>
      <c r="B7142" s="70" t="s">
        <v>9009</v>
      </c>
      <c r="C7142" s="70" t="s">
        <v>9010</v>
      </c>
      <c r="D7142" s="71">
        <v>0.44500000000000001</v>
      </c>
      <c r="E7142" s="71">
        <v>32.539682499999998</v>
      </c>
    </row>
    <row r="7143" spans="1:5" x14ac:dyDescent="0.2">
      <c r="A7143" s="70" t="s">
        <v>9010</v>
      </c>
      <c r="B7143" s="70" t="s">
        <v>9009</v>
      </c>
      <c r="C7143" s="70" t="s">
        <v>9010</v>
      </c>
      <c r="D7143" s="71">
        <v>0.44500000000000001</v>
      </c>
      <c r="E7143" s="71">
        <v>14.788732400000001</v>
      </c>
    </row>
    <row r="7144" spans="1:5" x14ac:dyDescent="0.2">
      <c r="A7144" s="70" t="s">
        <v>9012</v>
      </c>
      <c r="B7144" s="70" t="s">
        <v>9011</v>
      </c>
      <c r="C7144" s="70" t="s">
        <v>9012</v>
      </c>
      <c r="D7144" s="71">
        <v>1.724</v>
      </c>
      <c r="E7144" s="71">
        <v>52.647058800000003</v>
      </c>
    </row>
    <row r="7145" spans="1:5" x14ac:dyDescent="0.2">
      <c r="A7145" s="70" t="s">
        <v>9014</v>
      </c>
      <c r="B7145" s="70" t="s">
        <v>9013</v>
      </c>
      <c r="C7145" s="70" t="s">
        <v>9014</v>
      </c>
      <c r="D7145" s="71">
        <v>2.2370000000000001</v>
      </c>
      <c r="E7145" s="71">
        <v>23.565573799999999</v>
      </c>
    </row>
    <row r="7146" spans="1:5" x14ac:dyDescent="0.2">
      <c r="A7146" s="70" t="s">
        <v>9016</v>
      </c>
      <c r="B7146" s="70" t="s">
        <v>9015</v>
      </c>
      <c r="C7146" s="70" t="s">
        <v>9016</v>
      </c>
      <c r="D7146" s="71">
        <v>2.4119999999999999</v>
      </c>
      <c r="E7146" s="71">
        <v>38.700564999999997</v>
      </c>
    </row>
    <row r="7147" spans="1:5" x14ac:dyDescent="0.2">
      <c r="A7147" s="70" t="s">
        <v>9018</v>
      </c>
      <c r="B7147" s="70" t="s">
        <v>9017</v>
      </c>
      <c r="C7147" s="70" t="s">
        <v>9018</v>
      </c>
      <c r="D7147" s="71">
        <v>3.4359999999999999</v>
      </c>
      <c r="E7147" s="71">
        <v>77.083333300000007</v>
      </c>
    </row>
    <row r="7148" spans="1:5" x14ac:dyDescent="0.2">
      <c r="A7148" s="70" t="s">
        <v>9018</v>
      </c>
      <c r="B7148" s="70" t="s">
        <v>9017</v>
      </c>
      <c r="C7148" s="70" t="s">
        <v>9018</v>
      </c>
      <c r="D7148" s="71">
        <v>3.4359999999999999</v>
      </c>
      <c r="E7148" s="71">
        <v>65</v>
      </c>
    </row>
    <row r="7149" spans="1:5" x14ac:dyDescent="0.2">
      <c r="A7149" s="70" t="s">
        <v>9018</v>
      </c>
      <c r="B7149" s="70" t="s">
        <v>9017</v>
      </c>
      <c r="C7149" s="70" t="s">
        <v>9018</v>
      </c>
      <c r="D7149" s="71">
        <v>3.4359999999999999</v>
      </c>
      <c r="E7149" s="71">
        <v>64.124293800000004</v>
      </c>
    </row>
    <row r="7150" spans="1:5" x14ac:dyDescent="0.2">
      <c r="A7150" s="70" t="s">
        <v>9020</v>
      </c>
      <c r="B7150" s="70" t="s">
        <v>9019</v>
      </c>
      <c r="C7150" s="70" t="s">
        <v>9020</v>
      </c>
      <c r="D7150" s="71">
        <v>1.9019999999999999</v>
      </c>
      <c r="E7150" s="71">
        <v>51.190476199999999</v>
      </c>
    </row>
    <row r="7151" spans="1:5" x14ac:dyDescent="0.2">
      <c r="A7151" s="70" t="s">
        <v>9020</v>
      </c>
      <c r="B7151" s="70" t="s">
        <v>9019</v>
      </c>
      <c r="C7151" s="70" t="s">
        <v>9020</v>
      </c>
      <c r="D7151" s="71">
        <v>1.9019999999999999</v>
      </c>
      <c r="E7151" s="71">
        <v>40.1162791</v>
      </c>
    </row>
    <row r="7152" spans="1:5" x14ac:dyDescent="0.2">
      <c r="A7152" s="70" t="s">
        <v>9020</v>
      </c>
      <c r="B7152" s="70" t="s">
        <v>9019</v>
      </c>
      <c r="C7152" s="70" t="s">
        <v>9020</v>
      </c>
      <c r="D7152" s="71">
        <v>1.9019999999999999</v>
      </c>
      <c r="E7152" s="71">
        <v>34.872611499999998</v>
      </c>
    </row>
    <row r="7153" spans="1:5" x14ac:dyDescent="0.2">
      <c r="A7153" s="70" t="s">
        <v>9022</v>
      </c>
      <c r="B7153" s="70" t="s">
        <v>9021</v>
      </c>
      <c r="C7153" s="70" t="s">
        <v>9022</v>
      </c>
      <c r="D7153" s="71">
        <v>2.7679999999999998</v>
      </c>
      <c r="E7153" s="71">
        <v>72.619047600000002</v>
      </c>
    </row>
    <row r="7154" spans="1:5" x14ac:dyDescent="0.2">
      <c r="A7154" s="70" t="s">
        <v>9024</v>
      </c>
      <c r="B7154" s="70" t="s">
        <v>9023</v>
      </c>
      <c r="C7154" s="70" t="s">
        <v>9024</v>
      </c>
      <c r="D7154" s="71">
        <v>0.53800000000000003</v>
      </c>
      <c r="E7154" s="71">
        <v>1.3888889</v>
      </c>
    </row>
    <row r="7155" spans="1:5" x14ac:dyDescent="0.2">
      <c r="A7155" s="70" t="s">
        <v>9032</v>
      </c>
      <c r="B7155" s="70" t="s">
        <v>9031</v>
      </c>
      <c r="C7155" s="70" t="s">
        <v>9032</v>
      </c>
      <c r="D7155" s="71">
        <v>1.284</v>
      </c>
      <c r="E7155" s="71">
        <v>55.059523800000001</v>
      </c>
    </row>
    <row r="7156" spans="1:5" x14ac:dyDescent="0.2">
      <c r="A7156" s="70" t="s">
        <v>9026</v>
      </c>
      <c r="B7156" s="70" t="s">
        <v>9025</v>
      </c>
      <c r="C7156" s="70" t="s">
        <v>9026</v>
      </c>
      <c r="D7156" s="71">
        <v>0.76100000000000001</v>
      </c>
      <c r="E7156" s="71">
        <v>25.892857100000001</v>
      </c>
    </row>
    <row r="7157" spans="1:5" x14ac:dyDescent="0.2">
      <c r="A7157" s="70" t="s">
        <v>9028</v>
      </c>
      <c r="B7157" s="70" t="s">
        <v>9027</v>
      </c>
      <c r="C7157" s="70" t="s">
        <v>9028</v>
      </c>
      <c r="D7157" s="71">
        <v>0.56100000000000005</v>
      </c>
      <c r="E7157" s="71">
        <v>12.797618999999999</v>
      </c>
    </row>
    <row r="7158" spans="1:5" x14ac:dyDescent="0.2">
      <c r="A7158" s="70" t="s">
        <v>9030</v>
      </c>
      <c r="B7158" s="70" t="s">
        <v>9029</v>
      </c>
      <c r="C7158" s="70" t="s">
        <v>9030</v>
      </c>
      <c r="D7158" s="71">
        <v>1.667</v>
      </c>
      <c r="E7158" s="71">
        <v>70.535714299999995</v>
      </c>
    </row>
    <row r="7159" spans="1:5" x14ac:dyDescent="0.2">
      <c r="A7159" s="70" t="s">
        <v>9034</v>
      </c>
      <c r="B7159" s="70" t="s">
        <v>9033</v>
      </c>
      <c r="C7159" s="70" t="s">
        <v>9034</v>
      </c>
      <c r="D7159" s="71">
        <v>0.64300000000000002</v>
      </c>
      <c r="E7159" s="71">
        <v>18.1547619</v>
      </c>
    </row>
    <row r="7160" spans="1:5" x14ac:dyDescent="0.2">
      <c r="A7160" s="70" t="s">
        <v>9036</v>
      </c>
      <c r="B7160" s="70" t="s">
        <v>9035</v>
      </c>
      <c r="C7160" s="70" t="s">
        <v>9036</v>
      </c>
      <c r="D7160" s="71">
        <v>1.0329999999999999</v>
      </c>
      <c r="E7160" s="71">
        <v>6.8840579999999996</v>
      </c>
    </row>
    <row r="7161" spans="1:5" x14ac:dyDescent="0.2">
      <c r="A7161" s="70" t="s">
        <v>9038</v>
      </c>
      <c r="B7161" s="70" t="s">
        <v>9037</v>
      </c>
      <c r="C7161" s="70" t="s">
        <v>9038</v>
      </c>
      <c r="D7161" s="71">
        <v>0.60399999999999998</v>
      </c>
      <c r="E7161" s="71">
        <v>13.034188</v>
      </c>
    </row>
    <row r="7162" spans="1:5" x14ac:dyDescent="0.2">
      <c r="A7162" s="70" t="s">
        <v>9040</v>
      </c>
      <c r="B7162" s="70" t="s">
        <v>9039</v>
      </c>
      <c r="C7162" s="70" t="s">
        <v>9040</v>
      </c>
      <c r="D7162" s="71">
        <v>0.86199999999999999</v>
      </c>
      <c r="E7162" s="71">
        <v>18.361581900000001</v>
      </c>
    </row>
    <row r="7163" spans="1:5" x14ac:dyDescent="0.2">
      <c r="A7163" s="70" t="s">
        <v>9044</v>
      </c>
      <c r="B7163" s="70" t="s">
        <v>9043</v>
      </c>
      <c r="C7163" s="70" t="s">
        <v>9044</v>
      </c>
      <c r="D7163" s="71">
        <v>0.66800000000000004</v>
      </c>
      <c r="E7163" s="71">
        <v>11.403508799999999</v>
      </c>
    </row>
    <row r="7164" spans="1:5" x14ac:dyDescent="0.2">
      <c r="A7164" s="70" t="s">
        <v>9042</v>
      </c>
      <c r="B7164" s="70" t="s">
        <v>9041</v>
      </c>
      <c r="C7164" s="70" t="s">
        <v>9042</v>
      </c>
      <c r="D7164" s="71">
        <v>1.0569999999999999</v>
      </c>
      <c r="E7164" s="71">
        <v>27.192982499999999</v>
      </c>
    </row>
    <row r="7165" spans="1:5" x14ac:dyDescent="0.2">
      <c r="A7165" s="70" t="s">
        <v>9046</v>
      </c>
      <c r="B7165" s="70" t="s">
        <v>9045</v>
      </c>
      <c r="C7165" s="70" t="s">
        <v>9046</v>
      </c>
      <c r="D7165" s="71">
        <v>0.34599999999999997</v>
      </c>
      <c r="E7165" s="71">
        <v>0.47169810000000001</v>
      </c>
    </row>
    <row r="7166" spans="1:5" x14ac:dyDescent="0.2">
      <c r="A7166" s="70" t="s">
        <v>9048</v>
      </c>
      <c r="B7166" s="70" t="s">
        <v>9047</v>
      </c>
      <c r="C7166" s="70" t="s">
        <v>9048</v>
      </c>
      <c r="D7166" s="71">
        <v>0.71399999999999997</v>
      </c>
      <c r="E7166" s="71">
        <v>7.5</v>
      </c>
    </row>
    <row r="7167" spans="1:5" x14ac:dyDescent="0.2">
      <c r="A7167" s="70" t="s">
        <v>9048</v>
      </c>
      <c r="B7167" s="70" t="s">
        <v>9047</v>
      </c>
      <c r="C7167" s="70" t="s">
        <v>9048</v>
      </c>
      <c r="D7167" s="71">
        <v>0.71399999999999997</v>
      </c>
      <c r="E7167" s="71">
        <v>5.9523809999999999</v>
      </c>
    </row>
    <row r="7168" spans="1:5" x14ac:dyDescent="0.2">
      <c r="A7168" s="70" t="s">
        <v>9050</v>
      </c>
      <c r="B7168" s="70" t="s">
        <v>9049</v>
      </c>
      <c r="C7168" s="70" t="s">
        <v>9050</v>
      </c>
      <c r="D7168" s="71">
        <v>1.43</v>
      </c>
      <c r="E7168" s="71">
        <v>25.647668400000001</v>
      </c>
    </row>
    <row r="7169" spans="1:5" x14ac:dyDescent="0.2">
      <c r="A7169" s="70" t="s">
        <v>9050</v>
      </c>
      <c r="B7169" s="70" t="s">
        <v>9049</v>
      </c>
      <c r="C7169" s="70" t="s">
        <v>9050</v>
      </c>
      <c r="D7169" s="71">
        <v>1.43</v>
      </c>
      <c r="E7169" s="71">
        <v>21.764705899999999</v>
      </c>
    </row>
    <row r="7170" spans="1:5" x14ac:dyDescent="0.2">
      <c r="A7170" s="70" t="s">
        <v>9050</v>
      </c>
      <c r="B7170" s="70" t="s">
        <v>9049</v>
      </c>
      <c r="C7170" s="70" t="s">
        <v>9050</v>
      </c>
      <c r="D7170" s="71">
        <v>1.43</v>
      </c>
      <c r="E7170" s="71">
        <v>20.422535199999999</v>
      </c>
    </row>
    <row r="7171" spans="1:5" x14ac:dyDescent="0.2">
      <c r="A7171" s="70" t="s">
        <v>9058</v>
      </c>
      <c r="B7171" s="70" t="s">
        <v>9057</v>
      </c>
      <c r="C7171" s="70" t="s">
        <v>9058</v>
      </c>
      <c r="D7171" s="71">
        <v>0.81299999999999994</v>
      </c>
      <c r="E7171" s="71">
        <v>5.9748428000000002</v>
      </c>
    </row>
    <row r="7172" spans="1:5" x14ac:dyDescent="0.2">
      <c r="A7172" s="70" t="s">
        <v>9060</v>
      </c>
      <c r="B7172" s="70" t="s">
        <v>9059</v>
      </c>
      <c r="C7172" s="70" t="s">
        <v>9060</v>
      </c>
      <c r="D7172" s="71">
        <v>1.1919999999999999</v>
      </c>
      <c r="E7172" s="71">
        <v>25</v>
      </c>
    </row>
    <row r="7173" spans="1:5" x14ac:dyDescent="0.2">
      <c r="A7173" s="70" t="s">
        <v>9062</v>
      </c>
      <c r="B7173" s="70" t="s">
        <v>9061</v>
      </c>
      <c r="C7173" s="70" t="s">
        <v>9062</v>
      </c>
      <c r="D7173" s="71">
        <v>1.5680000000000001</v>
      </c>
      <c r="E7173" s="71">
        <v>35.393258400000001</v>
      </c>
    </row>
    <row r="7174" spans="1:5" x14ac:dyDescent="0.2">
      <c r="A7174" s="70" t="s">
        <v>9064</v>
      </c>
      <c r="B7174" s="70" t="s">
        <v>9063</v>
      </c>
      <c r="C7174" s="70" t="s">
        <v>9064</v>
      </c>
      <c r="D7174" s="71">
        <v>2.6059999999999999</v>
      </c>
      <c r="E7174" s="71">
        <v>66.494845400000003</v>
      </c>
    </row>
    <row r="7175" spans="1:5" x14ac:dyDescent="0.2">
      <c r="A7175" s="70" t="s">
        <v>9066</v>
      </c>
      <c r="B7175" s="70" t="s">
        <v>9065</v>
      </c>
      <c r="C7175" s="70" t="s">
        <v>9066</v>
      </c>
      <c r="D7175" s="71">
        <v>1.3149999999999999</v>
      </c>
      <c r="E7175" s="71">
        <v>34.7058824</v>
      </c>
    </row>
    <row r="7176" spans="1:5" x14ac:dyDescent="0.2">
      <c r="A7176" s="70" t="s">
        <v>9070</v>
      </c>
      <c r="B7176" s="70" t="s">
        <v>9069</v>
      </c>
      <c r="C7176" s="70" t="s">
        <v>9070</v>
      </c>
      <c r="D7176" s="71">
        <v>1.085</v>
      </c>
      <c r="E7176" s="71">
        <v>17.2077922</v>
      </c>
    </row>
    <row r="7177" spans="1:5" x14ac:dyDescent="0.2">
      <c r="A7177" s="70" t="s">
        <v>9068</v>
      </c>
      <c r="B7177" s="70" t="s">
        <v>9067</v>
      </c>
      <c r="C7177" s="70" t="s">
        <v>9068</v>
      </c>
      <c r="D7177" s="71">
        <v>0.67700000000000005</v>
      </c>
      <c r="E7177" s="71">
        <v>9.0764330999999991</v>
      </c>
    </row>
    <row r="7178" spans="1:5" x14ac:dyDescent="0.2">
      <c r="A7178" s="70" t="s">
        <v>9072</v>
      </c>
      <c r="B7178" s="70" t="s">
        <v>9071</v>
      </c>
      <c r="C7178" s="70" t="s">
        <v>9072</v>
      </c>
      <c r="D7178" s="71">
        <v>0.42399999999999999</v>
      </c>
      <c r="E7178" s="71">
        <v>5.7377048999999998</v>
      </c>
    </row>
    <row r="7179" spans="1:5" x14ac:dyDescent="0.2">
      <c r="A7179" s="70" t="s">
        <v>9072</v>
      </c>
      <c r="B7179" s="70" t="s">
        <v>9071</v>
      </c>
      <c r="C7179" s="70" t="s">
        <v>9072</v>
      </c>
      <c r="D7179" s="71">
        <v>0.42399999999999999</v>
      </c>
      <c r="E7179" s="71">
        <v>4.5454545</v>
      </c>
    </row>
    <row r="7180" spans="1:5" x14ac:dyDescent="0.2">
      <c r="A7180" s="70" t="s">
        <v>9072</v>
      </c>
      <c r="B7180" s="70" t="s">
        <v>9071</v>
      </c>
      <c r="C7180" s="70" t="s">
        <v>9072</v>
      </c>
      <c r="D7180" s="71">
        <v>0.42399999999999999</v>
      </c>
      <c r="E7180" s="71">
        <v>2.5735294</v>
      </c>
    </row>
    <row r="7181" spans="1:5" x14ac:dyDescent="0.2">
      <c r="A7181" s="70" t="s">
        <v>24062</v>
      </c>
      <c r="B7181" s="70" t="s">
        <v>24063</v>
      </c>
      <c r="C7181" s="70" t="s">
        <v>24062</v>
      </c>
      <c r="D7181" s="71">
        <v>3.0270000000000001</v>
      </c>
      <c r="E7181" s="71">
        <v>64.8496241</v>
      </c>
    </row>
    <row r="7182" spans="1:5" x14ac:dyDescent="0.2">
      <c r="A7182" s="70" t="s">
        <v>9052</v>
      </c>
      <c r="B7182" s="70" t="s">
        <v>9051</v>
      </c>
      <c r="C7182" s="70" t="s">
        <v>9052</v>
      </c>
      <c r="D7182" s="71">
        <v>2.8559999999999999</v>
      </c>
      <c r="E7182" s="71">
        <v>87.642585600000004</v>
      </c>
    </row>
    <row r="7183" spans="1:5" x14ac:dyDescent="0.2">
      <c r="A7183" s="70" t="s">
        <v>9054</v>
      </c>
      <c r="B7183" s="70" t="s">
        <v>9053</v>
      </c>
      <c r="C7183" s="70" t="s">
        <v>9054</v>
      </c>
      <c r="D7183" s="71">
        <v>1.597</v>
      </c>
      <c r="E7183" s="71">
        <v>50.760456300000001</v>
      </c>
    </row>
    <row r="7184" spans="1:5" x14ac:dyDescent="0.2">
      <c r="A7184" s="70" t="s">
        <v>9056</v>
      </c>
      <c r="B7184" s="70" t="s">
        <v>9055</v>
      </c>
      <c r="C7184" s="70" t="s">
        <v>9056</v>
      </c>
      <c r="D7184" s="71">
        <v>2.129</v>
      </c>
      <c r="E7184" s="71">
        <v>70.532319400000006</v>
      </c>
    </row>
    <row r="7185" spans="1:5" x14ac:dyDescent="0.2">
      <c r="A7185" s="70" t="s">
        <v>9074</v>
      </c>
      <c r="B7185" s="70" t="s">
        <v>9073</v>
      </c>
      <c r="C7185" s="70" t="s">
        <v>9074</v>
      </c>
      <c r="D7185" s="71">
        <v>0.52600000000000002</v>
      </c>
      <c r="E7185" s="71">
        <v>5.3191489000000001</v>
      </c>
    </row>
    <row r="7186" spans="1:5" x14ac:dyDescent="0.2">
      <c r="A7186" s="70" t="s">
        <v>9076</v>
      </c>
      <c r="B7186" s="70" t="s">
        <v>9075</v>
      </c>
      <c r="C7186" s="70" t="s">
        <v>9076</v>
      </c>
      <c r="D7186" s="71">
        <v>1.349</v>
      </c>
      <c r="E7186" s="71">
        <v>31.097560999999999</v>
      </c>
    </row>
    <row r="7187" spans="1:5" x14ac:dyDescent="0.2">
      <c r="A7187" s="70" t="s">
        <v>9078</v>
      </c>
      <c r="B7187" s="70" t="s">
        <v>9077</v>
      </c>
      <c r="C7187" s="70" t="s">
        <v>9078</v>
      </c>
      <c r="D7187" s="71">
        <v>3.4039999999999999</v>
      </c>
      <c r="E7187" s="71">
        <v>60.3321033</v>
      </c>
    </row>
    <row r="7188" spans="1:5" x14ac:dyDescent="0.2">
      <c r="A7188" s="70" t="s">
        <v>9080</v>
      </c>
      <c r="B7188" s="70" t="s">
        <v>9079</v>
      </c>
      <c r="C7188" s="70" t="s">
        <v>9080</v>
      </c>
      <c r="D7188" s="71">
        <v>0.246</v>
      </c>
      <c r="E7188" s="71">
        <v>3.9393938999999998</v>
      </c>
    </row>
    <row r="7189" spans="1:5" x14ac:dyDescent="0.2">
      <c r="A7189" s="70" t="s">
        <v>9082</v>
      </c>
      <c r="B7189" s="70" t="s">
        <v>9081</v>
      </c>
      <c r="C7189" s="70" t="s">
        <v>9082</v>
      </c>
      <c r="D7189" s="71">
        <v>0.3</v>
      </c>
      <c r="E7189" s="71">
        <v>3.8580247000000001</v>
      </c>
    </row>
    <row r="7190" spans="1:5" x14ac:dyDescent="0.2">
      <c r="A7190" s="70" t="s">
        <v>9084</v>
      </c>
      <c r="B7190" s="70" t="s">
        <v>9083</v>
      </c>
      <c r="C7190" s="70" t="s">
        <v>9084</v>
      </c>
      <c r="D7190" s="71">
        <v>0.55300000000000005</v>
      </c>
      <c r="E7190" s="71">
        <v>29.679144399999998</v>
      </c>
    </row>
    <row r="7191" spans="1:5" x14ac:dyDescent="0.2">
      <c r="A7191" s="70" t="s">
        <v>9086</v>
      </c>
      <c r="B7191" s="70" t="s">
        <v>9085</v>
      </c>
      <c r="C7191" s="70" t="s">
        <v>9086</v>
      </c>
      <c r="D7191" s="71">
        <v>0.69499999999999995</v>
      </c>
      <c r="E7191" s="71">
        <v>14.1304348</v>
      </c>
    </row>
    <row r="7192" spans="1:5" x14ac:dyDescent="0.2">
      <c r="A7192" s="70" t="s">
        <v>9138</v>
      </c>
      <c r="B7192" s="70" t="s">
        <v>9137</v>
      </c>
      <c r="C7192" s="70" t="s">
        <v>9138</v>
      </c>
      <c r="D7192" s="71">
        <v>3.4180000000000001</v>
      </c>
      <c r="E7192" s="71">
        <v>95</v>
      </c>
    </row>
    <row r="7193" spans="1:5" x14ac:dyDescent="0.2">
      <c r="A7193" s="70" t="s">
        <v>9138</v>
      </c>
      <c r="B7193" s="70" t="s">
        <v>9137</v>
      </c>
      <c r="C7193" s="70" t="s">
        <v>9138</v>
      </c>
      <c r="D7193" s="71">
        <v>3.4180000000000001</v>
      </c>
      <c r="E7193" s="71">
        <v>44.871794899999998</v>
      </c>
    </row>
    <row r="7194" spans="1:5" x14ac:dyDescent="0.2">
      <c r="A7194" s="70" t="s">
        <v>9140</v>
      </c>
      <c r="B7194" s="70" t="s">
        <v>9139</v>
      </c>
      <c r="C7194" s="70" t="s">
        <v>9140</v>
      </c>
      <c r="D7194" s="71">
        <v>2.0209999999999999</v>
      </c>
      <c r="E7194" s="71">
        <v>44.230769199999997</v>
      </c>
    </row>
    <row r="7195" spans="1:5" x14ac:dyDescent="0.2">
      <c r="A7195" s="70" t="s">
        <v>9140</v>
      </c>
      <c r="B7195" s="70" t="s">
        <v>9139</v>
      </c>
      <c r="C7195" s="70" t="s">
        <v>9140</v>
      </c>
      <c r="D7195" s="71">
        <v>2.0209999999999999</v>
      </c>
      <c r="E7195" s="71">
        <v>20.256410299999999</v>
      </c>
    </row>
    <row r="7196" spans="1:5" x14ac:dyDescent="0.2">
      <c r="A7196" s="70" t="s">
        <v>9142</v>
      </c>
      <c r="B7196" s="70" t="s">
        <v>9141</v>
      </c>
      <c r="C7196" s="70" t="s">
        <v>9142</v>
      </c>
      <c r="D7196" s="71">
        <v>3.6259999999999999</v>
      </c>
      <c r="E7196" s="71">
        <v>77.564102599999998</v>
      </c>
    </row>
    <row r="7197" spans="1:5" x14ac:dyDescent="0.2">
      <c r="A7197" s="70" t="s">
        <v>9142</v>
      </c>
      <c r="B7197" s="70" t="s">
        <v>9141</v>
      </c>
      <c r="C7197" s="70" t="s">
        <v>9142</v>
      </c>
      <c r="D7197" s="71">
        <v>3.6259999999999999</v>
      </c>
      <c r="E7197" s="71">
        <v>48.974359</v>
      </c>
    </row>
    <row r="7198" spans="1:5" x14ac:dyDescent="0.2">
      <c r="A7198" s="70" t="s">
        <v>9088</v>
      </c>
      <c r="B7198" s="70" t="s">
        <v>9087</v>
      </c>
      <c r="C7198" s="70" t="s">
        <v>9088</v>
      </c>
      <c r="D7198" s="71">
        <v>0.63400000000000001</v>
      </c>
      <c r="E7198" s="71">
        <v>69.5</v>
      </c>
    </row>
    <row r="7199" spans="1:5" x14ac:dyDescent="0.2">
      <c r="A7199" s="70" t="s">
        <v>9094</v>
      </c>
      <c r="B7199" s="70" t="s">
        <v>9093</v>
      </c>
      <c r="C7199" s="70" t="s">
        <v>9094</v>
      </c>
      <c r="D7199" s="71">
        <v>0.50900000000000001</v>
      </c>
      <c r="E7199" s="71">
        <v>55.5</v>
      </c>
    </row>
    <row r="7200" spans="1:5" x14ac:dyDescent="0.2">
      <c r="A7200" s="70" t="s">
        <v>9110</v>
      </c>
      <c r="B7200" s="70" t="s">
        <v>9109</v>
      </c>
      <c r="C7200" s="70" t="s">
        <v>9110</v>
      </c>
      <c r="D7200" s="71">
        <v>0.28599999999999998</v>
      </c>
      <c r="E7200" s="71">
        <v>10.3174603</v>
      </c>
    </row>
    <row r="7201" spans="1:5" x14ac:dyDescent="0.2">
      <c r="A7201" s="70" t="s">
        <v>9110</v>
      </c>
      <c r="B7201" s="70" t="s">
        <v>9109</v>
      </c>
      <c r="C7201" s="70" t="s">
        <v>9110</v>
      </c>
      <c r="D7201" s="71">
        <v>0.28599999999999998</v>
      </c>
      <c r="E7201" s="71">
        <v>3.5493826999999998</v>
      </c>
    </row>
    <row r="7202" spans="1:5" x14ac:dyDescent="0.2">
      <c r="A7202" s="70" t="s">
        <v>9110</v>
      </c>
      <c r="B7202" s="70" t="s">
        <v>9109</v>
      </c>
      <c r="C7202" s="70" t="s">
        <v>9110</v>
      </c>
      <c r="D7202" s="71">
        <v>0.28599999999999998</v>
      </c>
      <c r="E7202" s="71">
        <v>1.4150943</v>
      </c>
    </row>
    <row r="7203" spans="1:5" x14ac:dyDescent="0.2">
      <c r="A7203" s="70" t="s">
        <v>9118</v>
      </c>
      <c r="B7203" s="70" t="s">
        <v>9117</v>
      </c>
      <c r="C7203" s="70" t="s">
        <v>9118</v>
      </c>
      <c r="D7203" s="71">
        <v>0.52200000000000002</v>
      </c>
      <c r="E7203" s="71">
        <v>57.5</v>
      </c>
    </row>
    <row r="7204" spans="1:5" x14ac:dyDescent="0.2">
      <c r="A7204" s="70" t="s">
        <v>9118</v>
      </c>
      <c r="B7204" s="70" t="s">
        <v>9117</v>
      </c>
      <c r="C7204" s="70" t="s">
        <v>9118</v>
      </c>
      <c r="D7204" s="71">
        <v>0.52200000000000002</v>
      </c>
      <c r="E7204" s="71">
        <v>13.6111111</v>
      </c>
    </row>
    <row r="7205" spans="1:5" x14ac:dyDescent="0.2">
      <c r="A7205" s="70" t="s">
        <v>9092</v>
      </c>
      <c r="B7205" s="70" t="s">
        <v>9091</v>
      </c>
      <c r="C7205" s="70" t="s">
        <v>9092</v>
      </c>
      <c r="D7205" s="71">
        <v>2.0230000000000001</v>
      </c>
      <c r="E7205" s="71">
        <v>75.454545499999995</v>
      </c>
    </row>
    <row r="7206" spans="1:5" x14ac:dyDescent="0.2">
      <c r="A7206" s="70" t="s">
        <v>9104</v>
      </c>
      <c r="B7206" s="70" t="s">
        <v>9103</v>
      </c>
      <c r="C7206" s="70" t="s">
        <v>9104</v>
      </c>
      <c r="D7206" s="71">
        <v>0.79100000000000004</v>
      </c>
      <c r="E7206" s="71">
        <v>87.5</v>
      </c>
    </row>
    <row r="7207" spans="1:5" x14ac:dyDescent="0.2">
      <c r="A7207" s="70" t="s">
        <v>9108</v>
      </c>
      <c r="B7207" s="70" t="s">
        <v>9107</v>
      </c>
      <c r="C7207" s="70" t="s">
        <v>9108</v>
      </c>
      <c r="D7207" s="71">
        <v>0.42</v>
      </c>
      <c r="E7207" s="71">
        <v>8.0555555999999999</v>
      </c>
    </row>
    <row r="7208" spans="1:5" x14ac:dyDescent="0.2">
      <c r="A7208" s="70" t="s">
        <v>9112</v>
      </c>
      <c r="B7208" s="70" t="s">
        <v>9111</v>
      </c>
      <c r="C7208" s="70" t="s">
        <v>9112</v>
      </c>
      <c r="D7208" s="71">
        <v>0.81299999999999994</v>
      </c>
      <c r="E7208" s="71">
        <v>89.5</v>
      </c>
    </row>
    <row r="7209" spans="1:5" x14ac:dyDescent="0.2">
      <c r="A7209" s="70" t="s">
        <v>9126</v>
      </c>
      <c r="B7209" s="70" t="s">
        <v>9125</v>
      </c>
      <c r="C7209" s="70" t="s">
        <v>9126</v>
      </c>
      <c r="D7209" s="71">
        <v>0.33300000000000002</v>
      </c>
      <c r="E7209" s="71">
        <v>21.428571399999999</v>
      </c>
    </row>
    <row r="7210" spans="1:5" x14ac:dyDescent="0.2">
      <c r="A7210" s="70" t="s">
        <v>9130</v>
      </c>
      <c r="B7210" s="70" t="s">
        <v>9129</v>
      </c>
      <c r="C7210" s="70" t="s">
        <v>9130</v>
      </c>
      <c r="D7210" s="71">
        <v>0.46500000000000002</v>
      </c>
      <c r="E7210" s="71">
        <v>50.5</v>
      </c>
    </row>
    <row r="7211" spans="1:5" x14ac:dyDescent="0.2">
      <c r="A7211" s="70" t="s">
        <v>9130</v>
      </c>
      <c r="B7211" s="70" t="s">
        <v>9129</v>
      </c>
      <c r="C7211" s="70" t="s">
        <v>9130</v>
      </c>
      <c r="D7211" s="71">
        <v>0.46500000000000002</v>
      </c>
      <c r="E7211" s="71">
        <v>36.764705900000003</v>
      </c>
    </row>
    <row r="7212" spans="1:5" x14ac:dyDescent="0.2">
      <c r="A7212" s="70" t="s">
        <v>9130</v>
      </c>
      <c r="B7212" s="70" t="s">
        <v>9129</v>
      </c>
      <c r="C7212" s="70" t="s">
        <v>9130</v>
      </c>
      <c r="D7212" s="71">
        <v>0.46500000000000002</v>
      </c>
      <c r="E7212" s="71">
        <v>16.203703699999998</v>
      </c>
    </row>
    <row r="7213" spans="1:5" x14ac:dyDescent="0.2">
      <c r="A7213" s="70" t="s">
        <v>9132</v>
      </c>
      <c r="B7213" s="70" t="s">
        <v>9131</v>
      </c>
      <c r="C7213" s="70" t="s">
        <v>9132</v>
      </c>
      <c r="D7213" s="71">
        <v>0.46300000000000002</v>
      </c>
      <c r="E7213" s="71">
        <v>35.714285699999998</v>
      </c>
    </row>
    <row r="7214" spans="1:5" x14ac:dyDescent="0.2">
      <c r="A7214" s="70" t="s">
        <v>9106</v>
      </c>
      <c r="B7214" s="70" t="s">
        <v>9105</v>
      </c>
      <c r="C7214" s="70" t="s">
        <v>9106</v>
      </c>
      <c r="D7214" s="71">
        <v>6.3E-2</v>
      </c>
      <c r="E7214" s="71">
        <v>0.80213900000000005</v>
      </c>
    </row>
    <row r="7215" spans="1:5" x14ac:dyDescent="0.2">
      <c r="A7215" s="70" t="s">
        <v>9090</v>
      </c>
      <c r="B7215" s="70" t="s">
        <v>9089</v>
      </c>
      <c r="C7215" s="70" t="s">
        <v>9090</v>
      </c>
      <c r="D7215" s="71">
        <v>0.56200000000000006</v>
      </c>
      <c r="E7215" s="71">
        <v>62.5</v>
      </c>
    </row>
    <row r="7216" spans="1:5" x14ac:dyDescent="0.2">
      <c r="A7216" s="70" t="s">
        <v>9090</v>
      </c>
      <c r="B7216" s="70" t="s">
        <v>9089</v>
      </c>
      <c r="C7216" s="70" t="s">
        <v>9090</v>
      </c>
      <c r="D7216" s="71">
        <v>0.56200000000000006</v>
      </c>
      <c r="E7216" s="71">
        <v>26.111111099999999</v>
      </c>
    </row>
    <row r="7217" spans="1:5" x14ac:dyDescent="0.2">
      <c r="A7217" s="70" t="s">
        <v>9116</v>
      </c>
      <c r="B7217" s="70" t="s">
        <v>9115</v>
      </c>
      <c r="C7217" s="70" t="s">
        <v>9116</v>
      </c>
      <c r="D7217" s="71">
        <v>0.33300000000000002</v>
      </c>
      <c r="E7217" s="71">
        <v>21.428571399999999</v>
      </c>
    </row>
    <row r="7218" spans="1:5" x14ac:dyDescent="0.2">
      <c r="A7218" s="70" t="s">
        <v>9116</v>
      </c>
      <c r="B7218" s="70" t="s">
        <v>9115</v>
      </c>
      <c r="C7218" s="70" t="s">
        <v>9116</v>
      </c>
      <c r="D7218" s="71">
        <v>0.33300000000000002</v>
      </c>
      <c r="E7218" s="71">
        <v>11.9047619</v>
      </c>
    </row>
    <row r="7219" spans="1:5" x14ac:dyDescent="0.2">
      <c r="A7219" s="70" t="s">
        <v>9114</v>
      </c>
      <c r="B7219" s="70" t="s">
        <v>9113</v>
      </c>
      <c r="C7219" s="70" t="s">
        <v>9114</v>
      </c>
      <c r="D7219" s="71">
        <v>0.873</v>
      </c>
      <c r="E7219" s="71">
        <v>67.460317500000002</v>
      </c>
    </row>
    <row r="7220" spans="1:5" x14ac:dyDescent="0.2">
      <c r="A7220" s="70" t="s">
        <v>9134</v>
      </c>
      <c r="B7220" s="70" t="s">
        <v>9133</v>
      </c>
      <c r="C7220" s="70" t="s">
        <v>9134</v>
      </c>
      <c r="D7220" s="71">
        <v>0.77200000000000002</v>
      </c>
      <c r="E7220" s="71">
        <v>85.5</v>
      </c>
    </row>
    <row r="7221" spans="1:5" x14ac:dyDescent="0.2">
      <c r="A7221" s="70" t="s">
        <v>9096</v>
      </c>
      <c r="B7221" s="70" t="s">
        <v>9095</v>
      </c>
      <c r="C7221" s="70" t="s">
        <v>9096</v>
      </c>
      <c r="D7221" s="71">
        <v>0.45200000000000001</v>
      </c>
      <c r="E7221" s="71">
        <v>27.941176500000001</v>
      </c>
    </row>
    <row r="7222" spans="1:5" x14ac:dyDescent="0.2">
      <c r="A7222" s="70" t="s">
        <v>9096</v>
      </c>
      <c r="B7222" s="70" t="s">
        <v>9095</v>
      </c>
      <c r="C7222" s="70" t="s">
        <v>9096</v>
      </c>
      <c r="D7222" s="71">
        <v>0.45200000000000001</v>
      </c>
      <c r="E7222" s="71">
        <v>6.2737642999999998</v>
      </c>
    </row>
    <row r="7223" spans="1:5" x14ac:dyDescent="0.2">
      <c r="A7223" s="70" t="s">
        <v>9100</v>
      </c>
      <c r="B7223" s="70" t="s">
        <v>9099</v>
      </c>
      <c r="C7223" s="70" t="s">
        <v>9100</v>
      </c>
      <c r="D7223" s="71">
        <v>0.33300000000000002</v>
      </c>
      <c r="E7223" s="71">
        <v>21.428571399999999</v>
      </c>
    </row>
    <row r="7224" spans="1:5" x14ac:dyDescent="0.2">
      <c r="A7224" s="70" t="s">
        <v>9100</v>
      </c>
      <c r="B7224" s="70" t="s">
        <v>9099</v>
      </c>
      <c r="C7224" s="70" t="s">
        <v>9100</v>
      </c>
      <c r="D7224" s="71">
        <v>0.33300000000000002</v>
      </c>
      <c r="E7224" s="71">
        <v>1.25</v>
      </c>
    </row>
    <row r="7225" spans="1:5" x14ac:dyDescent="0.2">
      <c r="A7225" s="70" t="s">
        <v>9120</v>
      </c>
      <c r="B7225" s="70" t="s">
        <v>9119</v>
      </c>
      <c r="C7225" s="70" t="s">
        <v>9120</v>
      </c>
      <c r="D7225" s="71">
        <v>0.82899999999999996</v>
      </c>
      <c r="E7225" s="71">
        <v>69.117647099999999</v>
      </c>
    </row>
    <row r="7226" spans="1:5" x14ac:dyDescent="0.2">
      <c r="A7226" s="70" t="s">
        <v>9120</v>
      </c>
      <c r="B7226" s="70" t="s">
        <v>9119</v>
      </c>
      <c r="C7226" s="70" t="s">
        <v>9120</v>
      </c>
      <c r="D7226" s="71">
        <v>0.82899999999999996</v>
      </c>
      <c r="E7226" s="71">
        <v>24.1239892</v>
      </c>
    </row>
    <row r="7227" spans="1:5" x14ac:dyDescent="0.2">
      <c r="A7227" s="70" t="s">
        <v>9122</v>
      </c>
      <c r="B7227" s="70" t="s">
        <v>9121</v>
      </c>
      <c r="C7227" s="70" t="s">
        <v>9122</v>
      </c>
      <c r="D7227" s="71">
        <v>0.49199999999999999</v>
      </c>
      <c r="E7227" s="71">
        <v>45.588235300000001</v>
      </c>
    </row>
    <row r="7228" spans="1:5" x14ac:dyDescent="0.2">
      <c r="A7228" s="70" t="s">
        <v>9122</v>
      </c>
      <c r="B7228" s="70" t="s">
        <v>9121</v>
      </c>
      <c r="C7228" s="70" t="s">
        <v>9122</v>
      </c>
      <c r="D7228" s="71">
        <v>0.49199999999999999</v>
      </c>
      <c r="E7228" s="71">
        <v>5.3191489000000001</v>
      </c>
    </row>
    <row r="7229" spans="1:5" x14ac:dyDescent="0.2">
      <c r="A7229" s="70" t="s">
        <v>9124</v>
      </c>
      <c r="B7229" s="70" t="s">
        <v>9123</v>
      </c>
      <c r="C7229" s="70" t="s">
        <v>9124</v>
      </c>
      <c r="D7229" s="71">
        <v>0.83299999999999996</v>
      </c>
      <c r="E7229" s="71">
        <v>72.058823500000003</v>
      </c>
    </row>
    <row r="7230" spans="1:5" x14ac:dyDescent="0.2">
      <c r="A7230" s="70" t="s">
        <v>9124</v>
      </c>
      <c r="B7230" s="70" t="s">
        <v>9123</v>
      </c>
      <c r="C7230" s="70" t="s">
        <v>9124</v>
      </c>
      <c r="D7230" s="71">
        <v>0.83299999999999996</v>
      </c>
      <c r="E7230" s="71">
        <v>24.275362300000001</v>
      </c>
    </row>
    <row r="7231" spans="1:5" x14ac:dyDescent="0.2">
      <c r="A7231" s="70" t="s">
        <v>9128</v>
      </c>
      <c r="B7231" s="70" t="s">
        <v>9127</v>
      </c>
      <c r="C7231" s="70" t="s">
        <v>9128</v>
      </c>
      <c r="D7231" s="71">
        <v>1</v>
      </c>
      <c r="E7231" s="71">
        <v>70.634920600000001</v>
      </c>
    </row>
    <row r="7232" spans="1:5" x14ac:dyDescent="0.2">
      <c r="A7232" s="70" t="s">
        <v>9098</v>
      </c>
      <c r="B7232" s="70" t="s">
        <v>9097</v>
      </c>
      <c r="C7232" s="70" t="s">
        <v>9098</v>
      </c>
      <c r="D7232" s="71">
        <v>0.92500000000000004</v>
      </c>
      <c r="E7232" s="71">
        <v>75</v>
      </c>
    </row>
    <row r="7233" spans="1:5" x14ac:dyDescent="0.2">
      <c r="A7233" s="70" t="s">
        <v>9098</v>
      </c>
      <c r="B7233" s="70" t="s">
        <v>9097</v>
      </c>
      <c r="C7233" s="70" t="s">
        <v>9098</v>
      </c>
      <c r="D7233" s="71">
        <v>0.92500000000000004</v>
      </c>
      <c r="E7233" s="71">
        <v>28.723404299999999</v>
      </c>
    </row>
    <row r="7234" spans="1:5" x14ac:dyDescent="0.2">
      <c r="A7234" s="70" t="s">
        <v>9102</v>
      </c>
      <c r="B7234" s="70" t="s">
        <v>9101</v>
      </c>
      <c r="C7234" s="70" t="s">
        <v>9102</v>
      </c>
      <c r="D7234" s="71">
        <v>0.68100000000000005</v>
      </c>
      <c r="E7234" s="71">
        <v>57.352941199999997</v>
      </c>
    </row>
    <row r="7235" spans="1:5" x14ac:dyDescent="0.2">
      <c r="A7235" s="70" t="s">
        <v>9102</v>
      </c>
      <c r="B7235" s="70" t="s">
        <v>9101</v>
      </c>
      <c r="C7235" s="70" t="s">
        <v>9102</v>
      </c>
      <c r="D7235" s="71">
        <v>0.68100000000000005</v>
      </c>
      <c r="E7235" s="71">
        <v>51.587301600000004</v>
      </c>
    </row>
    <row r="7236" spans="1:5" x14ac:dyDescent="0.2">
      <c r="A7236" s="70" t="s">
        <v>9136</v>
      </c>
      <c r="B7236" s="70" t="s">
        <v>9135</v>
      </c>
      <c r="C7236" s="70" t="s">
        <v>9136</v>
      </c>
      <c r="D7236" s="71">
        <v>0.64900000000000002</v>
      </c>
      <c r="E7236" s="71">
        <v>72.5</v>
      </c>
    </row>
    <row r="7237" spans="1:5" x14ac:dyDescent="0.2">
      <c r="A7237" s="70" t="s">
        <v>9144</v>
      </c>
      <c r="B7237" s="70" t="s">
        <v>9143</v>
      </c>
      <c r="C7237" s="70" t="s">
        <v>9144</v>
      </c>
      <c r="D7237" s="71">
        <v>0.61099999999999999</v>
      </c>
      <c r="E7237" s="71">
        <v>13.6118598</v>
      </c>
    </row>
    <row r="7238" spans="1:5" x14ac:dyDescent="0.2">
      <c r="A7238" s="70" t="s">
        <v>9146</v>
      </c>
      <c r="B7238" s="70" t="s">
        <v>9145</v>
      </c>
      <c r="C7238" s="70" t="s">
        <v>9146</v>
      </c>
      <c r="D7238" s="71">
        <v>1.821</v>
      </c>
      <c r="E7238" s="71">
        <v>22.777777799999999</v>
      </c>
    </row>
    <row r="7239" spans="1:5" x14ac:dyDescent="0.2">
      <c r="A7239" s="70" t="s">
        <v>9146</v>
      </c>
      <c r="B7239" s="70" t="s">
        <v>9145</v>
      </c>
      <c r="C7239" s="70" t="s">
        <v>9146</v>
      </c>
      <c r="D7239" s="71">
        <v>1.821</v>
      </c>
      <c r="E7239" s="71">
        <v>20.9677419</v>
      </c>
    </row>
    <row r="7240" spans="1:5" x14ac:dyDescent="0.2">
      <c r="A7240" s="70" t="s">
        <v>9148</v>
      </c>
      <c r="B7240" s="70" t="s">
        <v>9147</v>
      </c>
      <c r="C7240" s="70" t="s">
        <v>9148</v>
      </c>
      <c r="D7240" s="71">
        <v>3.556</v>
      </c>
      <c r="E7240" s="71">
        <v>66.129032300000006</v>
      </c>
    </row>
    <row r="7241" spans="1:5" x14ac:dyDescent="0.2">
      <c r="A7241" s="70" t="s">
        <v>9150</v>
      </c>
      <c r="B7241" s="70" t="s">
        <v>9149</v>
      </c>
      <c r="C7241" s="70" t="s">
        <v>9150</v>
      </c>
      <c r="D7241" s="71">
        <v>2.9550000000000001</v>
      </c>
      <c r="E7241" s="71">
        <v>72.435897400000002</v>
      </c>
    </row>
    <row r="7242" spans="1:5" x14ac:dyDescent="0.2">
      <c r="A7242" s="70" t="s">
        <v>9150</v>
      </c>
      <c r="B7242" s="70" t="s">
        <v>9149</v>
      </c>
      <c r="C7242" s="70" t="s">
        <v>9150</v>
      </c>
      <c r="D7242" s="71">
        <v>2.9550000000000001</v>
      </c>
      <c r="E7242" s="71">
        <v>40.189873400000003</v>
      </c>
    </row>
    <row r="7243" spans="1:5" x14ac:dyDescent="0.2">
      <c r="A7243" s="70" t="s">
        <v>9150</v>
      </c>
      <c r="B7243" s="70" t="s">
        <v>9149</v>
      </c>
      <c r="C7243" s="70" t="s">
        <v>9150</v>
      </c>
      <c r="D7243" s="71">
        <v>2.9550000000000001</v>
      </c>
      <c r="E7243" s="71">
        <v>36.6666667</v>
      </c>
    </row>
    <row r="7244" spans="1:5" x14ac:dyDescent="0.2">
      <c r="A7244" s="70" t="s">
        <v>9152</v>
      </c>
      <c r="B7244" s="70" t="s">
        <v>9151</v>
      </c>
      <c r="C7244" s="70" t="s">
        <v>9152</v>
      </c>
      <c r="D7244" s="71">
        <v>1</v>
      </c>
      <c r="E7244" s="71">
        <v>15.4761905</v>
      </c>
    </row>
    <row r="7245" spans="1:5" x14ac:dyDescent="0.2">
      <c r="A7245" s="70" t="s">
        <v>9154</v>
      </c>
      <c r="B7245" s="70" t="s">
        <v>9153</v>
      </c>
      <c r="C7245" s="70" t="s">
        <v>9154</v>
      </c>
      <c r="D7245" s="71">
        <v>0.49099999999999999</v>
      </c>
      <c r="E7245" s="71">
        <v>15.895061699999999</v>
      </c>
    </row>
    <row r="7246" spans="1:5" x14ac:dyDescent="0.2">
      <c r="A7246" s="70" t="s">
        <v>9156</v>
      </c>
      <c r="B7246" s="70" t="s">
        <v>9155</v>
      </c>
      <c r="C7246" s="70" t="s">
        <v>9156</v>
      </c>
      <c r="D7246" s="71">
        <v>0.96799999999999997</v>
      </c>
      <c r="E7246" s="71">
        <v>26.4227642</v>
      </c>
    </row>
    <row r="7247" spans="1:5" x14ac:dyDescent="0.2">
      <c r="A7247" s="70" t="s">
        <v>9156</v>
      </c>
      <c r="B7247" s="70" t="s">
        <v>9155</v>
      </c>
      <c r="C7247" s="70" t="s">
        <v>9156</v>
      </c>
      <c r="D7247" s="71">
        <v>0.96799999999999997</v>
      </c>
      <c r="E7247" s="71">
        <v>16.071428600000001</v>
      </c>
    </row>
    <row r="7248" spans="1:5" x14ac:dyDescent="0.2">
      <c r="A7248" s="70" t="s">
        <v>9158</v>
      </c>
      <c r="B7248" s="70" t="s">
        <v>9157</v>
      </c>
      <c r="C7248" s="70" t="s">
        <v>9158</v>
      </c>
      <c r="D7248" s="71">
        <v>2.3530000000000002</v>
      </c>
      <c r="E7248" s="71">
        <v>55.25</v>
      </c>
    </row>
    <row r="7249" spans="1:5" x14ac:dyDescent="0.2">
      <c r="A7249" s="70" t="s">
        <v>9158</v>
      </c>
      <c r="B7249" s="70" t="s">
        <v>9157</v>
      </c>
      <c r="C7249" s="70" t="s">
        <v>9158</v>
      </c>
      <c r="D7249" s="71">
        <v>2.3530000000000002</v>
      </c>
      <c r="E7249" s="71">
        <v>47</v>
      </c>
    </row>
    <row r="7250" spans="1:5" x14ac:dyDescent="0.2">
      <c r="A7250" s="70" t="s">
        <v>9160</v>
      </c>
      <c r="B7250" s="70" t="s">
        <v>9159</v>
      </c>
      <c r="C7250" s="70" t="s">
        <v>9160</v>
      </c>
      <c r="D7250" s="71">
        <v>1.8260000000000001</v>
      </c>
      <c r="E7250" s="71">
        <v>83.333333300000007</v>
      </c>
    </row>
    <row r="7251" spans="1:5" x14ac:dyDescent="0.2">
      <c r="A7251" s="70" t="s">
        <v>9160</v>
      </c>
      <c r="B7251" s="70" t="s">
        <v>9159</v>
      </c>
      <c r="C7251" s="70" t="s">
        <v>9160</v>
      </c>
      <c r="D7251" s="71">
        <v>1.8260000000000001</v>
      </c>
      <c r="E7251" s="71">
        <v>65.441176499999997</v>
      </c>
    </row>
    <row r="7252" spans="1:5" x14ac:dyDescent="0.2">
      <c r="A7252" s="70" t="s">
        <v>9162</v>
      </c>
      <c r="B7252" s="70" t="s">
        <v>9161</v>
      </c>
      <c r="C7252" s="70" t="s">
        <v>9162</v>
      </c>
      <c r="D7252" s="71">
        <v>1.704</v>
      </c>
      <c r="E7252" s="71">
        <v>37.5</v>
      </c>
    </row>
    <row r="7253" spans="1:5" x14ac:dyDescent="0.2">
      <c r="A7253" s="70" t="s">
        <v>9164</v>
      </c>
      <c r="B7253" s="70" t="s">
        <v>9163</v>
      </c>
      <c r="C7253" s="70" t="s">
        <v>9164</v>
      </c>
      <c r="D7253" s="71">
        <v>1.6359999999999999</v>
      </c>
      <c r="E7253" s="71">
        <v>63.043478299999997</v>
      </c>
    </row>
    <row r="7254" spans="1:5" x14ac:dyDescent="0.2">
      <c r="A7254" s="70" t="s">
        <v>9166</v>
      </c>
      <c r="B7254" s="70" t="s">
        <v>9165</v>
      </c>
      <c r="C7254" s="70" t="s">
        <v>9166</v>
      </c>
      <c r="D7254" s="71">
        <v>0.622</v>
      </c>
      <c r="E7254" s="71">
        <v>29.444444399999998</v>
      </c>
    </row>
    <row r="7255" spans="1:5" x14ac:dyDescent="0.2">
      <c r="A7255" s="70" t="s">
        <v>9168</v>
      </c>
      <c r="B7255" s="70" t="s">
        <v>9167</v>
      </c>
      <c r="C7255" s="70" t="s">
        <v>9168</v>
      </c>
      <c r="D7255" s="71">
        <v>0.49299999999999999</v>
      </c>
      <c r="E7255" s="71">
        <v>16.203703699999998</v>
      </c>
    </row>
    <row r="7256" spans="1:5" x14ac:dyDescent="0.2">
      <c r="A7256" s="70" t="s">
        <v>9168</v>
      </c>
      <c r="B7256" s="70" t="s">
        <v>9167</v>
      </c>
      <c r="C7256" s="70" t="s">
        <v>9168</v>
      </c>
      <c r="D7256" s="71">
        <v>0.49299999999999999</v>
      </c>
      <c r="E7256" s="71">
        <v>6.3461537999999997</v>
      </c>
    </row>
    <row r="7257" spans="1:5" x14ac:dyDescent="0.2">
      <c r="A7257" s="70" t="s">
        <v>9170</v>
      </c>
      <c r="B7257" s="70" t="s">
        <v>9169</v>
      </c>
      <c r="C7257" s="70" t="s">
        <v>9170</v>
      </c>
      <c r="D7257" s="71">
        <v>5.8999999999999997E-2</v>
      </c>
      <c r="E7257" s="71">
        <v>2.2058824000000001</v>
      </c>
    </row>
    <row r="7258" spans="1:5" x14ac:dyDescent="0.2">
      <c r="A7258" s="70" t="s">
        <v>9172</v>
      </c>
      <c r="B7258" s="70" t="s">
        <v>9171</v>
      </c>
      <c r="C7258" s="70" t="s">
        <v>9172</v>
      </c>
      <c r="D7258" s="71">
        <v>0.214</v>
      </c>
      <c r="E7258" s="71">
        <v>1.6129032000000001</v>
      </c>
    </row>
    <row r="7259" spans="1:5" x14ac:dyDescent="0.2">
      <c r="A7259" s="70" t="s">
        <v>9174</v>
      </c>
      <c r="B7259" s="70" t="s">
        <v>9173</v>
      </c>
      <c r="C7259" s="70" t="s">
        <v>9174</v>
      </c>
      <c r="D7259" s="71">
        <v>0.48</v>
      </c>
      <c r="E7259" s="71">
        <v>3.6764706</v>
      </c>
    </row>
    <row r="7260" spans="1:5" x14ac:dyDescent="0.2">
      <c r="A7260" s="70" t="s">
        <v>9176</v>
      </c>
      <c r="B7260" s="70" t="s">
        <v>9175</v>
      </c>
      <c r="C7260" s="70" t="s">
        <v>9176</v>
      </c>
      <c r="D7260" s="71">
        <v>0.156</v>
      </c>
      <c r="E7260" s="71">
        <v>0.390625</v>
      </c>
    </row>
    <row r="7261" spans="1:5" x14ac:dyDescent="0.2">
      <c r="A7261" s="70" t="s">
        <v>9178</v>
      </c>
      <c r="B7261" s="70" t="s">
        <v>9177</v>
      </c>
      <c r="C7261" s="70" t="s">
        <v>9178</v>
      </c>
      <c r="D7261" s="71">
        <v>0.5</v>
      </c>
      <c r="E7261" s="71">
        <v>17.2077922</v>
      </c>
    </row>
    <row r="7262" spans="1:5" x14ac:dyDescent="0.2">
      <c r="A7262" s="70" t="s">
        <v>9180</v>
      </c>
      <c r="B7262" s="70" t="s">
        <v>9179</v>
      </c>
      <c r="C7262" s="70" t="s">
        <v>9180</v>
      </c>
      <c r="D7262" s="71">
        <v>1.679</v>
      </c>
      <c r="E7262" s="71">
        <v>49.393939400000001</v>
      </c>
    </row>
    <row r="7263" spans="1:5" x14ac:dyDescent="0.2">
      <c r="A7263" s="70" t="s">
        <v>9186</v>
      </c>
      <c r="B7263" s="70" t="s">
        <v>9185</v>
      </c>
      <c r="C7263" s="70" t="s">
        <v>9186</v>
      </c>
      <c r="D7263" s="71">
        <v>2.5619999999999998</v>
      </c>
      <c r="E7263" s="71">
        <v>31.818181800000001</v>
      </c>
    </row>
    <row r="7264" spans="1:5" x14ac:dyDescent="0.2">
      <c r="A7264" s="70" t="s">
        <v>9188</v>
      </c>
      <c r="B7264" s="70" t="s">
        <v>9187</v>
      </c>
      <c r="C7264" s="70" t="s">
        <v>9188</v>
      </c>
      <c r="D7264" s="71">
        <v>2.1739999999999999</v>
      </c>
      <c r="E7264" s="71">
        <v>66.015625</v>
      </c>
    </row>
    <row r="7265" spans="1:5" x14ac:dyDescent="0.2">
      <c r="A7265" s="70" t="s">
        <v>9188</v>
      </c>
      <c r="B7265" s="70" t="s">
        <v>9187</v>
      </c>
      <c r="C7265" s="70" t="s">
        <v>9188</v>
      </c>
      <c r="D7265" s="71">
        <v>2.1739999999999999</v>
      </c>
      <c r="E7265" s="71">
        <v>24.125874100000001</v>
      </c>
    </row>
    <row r="7266" spans="1:5" x14ac:dyDescent="0.2">
      <c r="A7266" s="70" t="s">
        <v>9184</v>
      </c>
      <c r="B7266" s="70" t="s">
        <v>9183</v>
      </c>
      <c r="C7266" s="70" t="s">
        <v>9184</v>
      </c>
      <c r="D7266" s="71">
        <v>2.4369999999999998</v>
      </c>
      <c r="E7266" s="71">
        <v>30.122950800000002</v>
      </c>
    </row>
    <row r="7267" spans="1:5" x14ac:dyDescent="0.2">
      <c r="A7267" s="70" t="s">
        <v>9184</v>
      </c>
      <c r="B7267" s="70" t="s">
        <v>9183</v>
      </c>
      <c r="C7267" s="70" t="s">
        <v>9184</v>
      </c>
      <c r="D7267" s="71">
        <v>2.4369999999999998</v>
      </c>
      <c r="E7267" s="71">
        <v>29.720279699999999</v>
      </c>
    </row>
    <row r="7268" spans="1:5" x14ac:dyDescent="0.2">
      <c r="A7268" s="70" t="s">
        <v>9182</v>
      </c>
      <c r="B7268" s="70" t="s">
        <v>9181</v>
      </c>
      <c r="C7268" s="70" t="s">
        <v>9182</v>
      </c>
      <c r="D7268" s="71">
        <v>3.6840000000000002</v>
      </c>
      <c r="E7268" s="71">
        <v>85.576923100000002</v>
      </c>
    </row>
    <row r="7269" spans="1:5" x14ac:dyDescent="0.2">
      <c r="A7269" s="70" t="s">
        <v>9182</v>
      </c>
      <c r="B7269" s="70" t="s">
        <v>9181</v>
      </c>
      <c r="C7269" s="70" t="s">
        <v>9182</v>
      </c>
      <c r="D7269" s="71">
        <v>3.6840000000000002</v>
      </c>
      <c r="E7269" s="71">
        <v>63.286713300000002</v>
      </c>
    </row>
    <row r="7270" spans="1:5" x14ac:dyDescent="0.2">
      <c r="A7270" s="70" t="s">
        <v>9190</v>
      </c>
      <c r="B7270" s="70" t="s">
        <v>9189</v>
      </c>
      <c r="C7270" s="70" t="s">
        <v>9190</v>
      </c>
      <c r="D7270" s="71">
        <v>1.962</v>
      </c>
      <c r="E7270" s="71">
        <v>17.832167800000001</v>
      </c>
    </row>
    <row r="7271" spans="1:5" x14ac:dyDescent="0.2">
      <c r="A7271" s="70" t="s">
        <v>9192</v>
      </c>
      <c r="B7271" s="70" t="s">
        <v>9191</v>
      </c>
      <c r="C7271" s="70" t="s">
        <v>9192</v>
      </c>
      <c r="D7271" s="71">
        <v>0.52300000000000002</v>
      </c>
      <c r="E7271" s="71">
        <v>6.9444444000000001</v>
      </c>
    </row>
    <row r="7272" spans="1:5" x14ac:dyDescent="0.2">
      <c r="A7272" s="70" t="s">
        <v>24064</v>
      </c>
      <c r="B7272" s="70" t="s">
        <v>24065</v>
      </c>
      <c r="C7272" s="70" t="s">
        <v>24064</v>
      </c>
      <c r="D7272" s="71">
        <v>1.524</v>
      </c>
      <c r="E7272" s="71">
        <v>59.722222199999997</v>
      </c>
    </row>
    <row r="7273" spans="1:5" x14ac:dyDescent="0.2">
      <c r="A7273" s="70" t="s">
        <v>24064</v>
      </c>
      <c r="B7273" s="70" t="s">
        <v>24065</v>
      </c>
      <c r="C7273" s="70" t="s">
        <v>24064</v>
      </c>
      <c r="D7273" s="71">
        <v>1.524</v>
      </c>
      <c r="E7273" s="71">
        <v>48.076923100000002</v>
      </c>
    </row>
    <row r="7274" spans="1:5" x14ac:dyDescent="0.2">
      <c r="A7274" s="70" t="s">
        <v>9197</v>
      </c>
      <c r="B7274" s="70" t="s">
        <v>9196</v>
      </c>
      <c r="C7274" s="70" t="s">
        <v>9197</v>
      </c>
      <c r="D7274" s="71">
        <v>0.92500000000000004</v>
      </c>
      <c r="E7274" s="71">
        <v>40.277777800000003</v>
      </c>
    </row>
    <row r="7275" spans="1:5" x14ac:dyDescent="0.2">
      <c r="A7275" s="70" t="s">
        <v>9199</v>
      </c>
      <c r="B7275" s="70" t="s">
        <v>9198</v>
      </c>
      <c r="C7275" s="70" t="s">
        <v>9199</v>
      </c>
      <c r="D7275" s="71">
        <v>0.69499999999999995</v>
      </c>
      <c r="E7275" s="71">
        <v>31.944444399999998</v>
      </c>
    </row>
    <row r="7276" spans="1:5" x14ac:dyDescent="0.2">
      <c r="A7276" s="70" t="s">
        <v>9194</v>
      </c>
      <c r="B7276" s="70" t="s">
        <v>9193</v>
      </c>
      <c r="C7276" s="70" t="s">
        <v>9194</v>
      </c>
      <c r="D7276" s="71">
        <v>1.585</v>
      </c>
      <c r="E7276" s="71">
        <v>68.055555600000005</v>
      </c>
    </row>
    <row r="7277" spans="1:5" x14ac:dyDescent="0.2">
      <c r="A7277" s="70" t="s">
        <v>9201</v>
      </c>
      <c r="B7277" s="70" t="s">
        <v>9200</v>
      </c>
      <c r="C7277" s="70" t="s">
        <v>9201</v>
      </c>
      <c r="D7277" s="71">
        <v>1.1759999999999999</v>
      </c>
      <c r="E7277" s="71">
        <v>54.1666667</v>
      </c>
    </row>
    <row r="7278" spans="1:5" x14ac:dyDescent="0.2">
      <c r="A7278" s="70" t="s">
        <v>24066</v>
      </c>
      <c r="B7278" s="70" t="s">
        <v>9195</v>
      </c>
      <c r="C7278" s="70" t="s">
        <v>24066</v>
      </c>
      <c r="D7278" s="71">
        <v>5.4039999999999999</v>
      </c>
      <c r="E7278" s="71">
        <v>98.611111100000002</v>
      </c>
    </row>
    <row r="7279" spans="1:5" x14ac:dyDescent="0.2">
      <c r="A7279" s="70" t="s">
        <v>24066</v>
      </c>
      <c r="B7279" s="70" t="s">
        <v>9195</v>
      </c>
      <c r="C7279" s="70" t="s">
        <v>24066</v>
      </c>
      <c r="D7279" s="71">
        <v>5.4039999999999999</v>
      </c>
      <c r="E7279" s="71">
        <v>93.376068399999994</v>
      </c>
    </row>
    <row r="7280" spans="1:5" x14ac:dyDescent="0.2">
      <c r="A7280" s="70" t="s">
        <v>24066</v>
      </c>
      <c r="B7280" s="70" t="s">
        <v>9195</v>
      </c>
      <c r="C7280" s="70" t="s">
        <v>24066</v>
      </c>
      <c r="D7280" s="71">
        <v>5.4039999999999999</v>
      </c>
      <c r="E7280" s="71">
        <v>86.723163799999995</v>
      </c>
    </row>
    <row r="7281" spans="1:5" x14ac:dyDescent="0.2">
      <c r="A7281" s="70" t="s">
        <v>9203</v>
      </c>
      <c r="B7281" s="70" t="s">
        <v>9202</v>
      </c>
      <c r="C7281" s="70" t="s">
        <v>9203</v>
      </c>
      <c r="D7281" s="71">
        <v>1.1020000000000001</v>
      </c>
      <c r="E7281" s="71">
        <v>48.611111100000002</v>
      </c>
    </row>
    <row r="7282" spans="1:5" x14ac:dyDescent="0.2">
      <c r="A7282" s="70" t="s">
        <v>9205</v>
      </c>
      <c r="B7282" s="70" t="s">
        <v>9204</v>
      </c>
      <c r="C7282" s="70" t="s">
        <v>9205</v>
      </c>
      <c r="D7282" s="71">
        <v>0.66800000000000004</v>
      </c>
      <c r="E7282" s="71">
        <v>29.1666667</v>
      </c>
    </row>
    <row r="7283" spans="1:5" x14ac:dyDescent="0.2">
      <c r="A7283" s="70" t="s">
        <v>9207</v>
      </c>
      <c r="B7283" s="70" t="s">
        <v>9206</v>
      </c>
      <c r="C7283" s="70" t="s">
        <v>9207</v>
      </c>
      <c r="D7283" s="71">
        <v>0.26500000000000001</v>
      </c>
      <c r="E7283" s="71">
        <v>1.5957447</v>
      </c>
    </row>
    <row r="7284" spans="1:5" x14ac:dyDescent="0.2">
      <c r="A7284" s="70" t="s">
        <v>9209</v>
      </c>
      <c r="B7284" s="70" t="s">
        <v>9208</v>
      </c>
      <c r="C7284" s="70" t="s">
        <v>9209</v>
      </c>
      <c r="D7284" s="71">
        <v>1.6439999999999999</v>
      </c>
      <c r="E7284" s="71">
        <v>47.560975599999999</v>
      </c>
    </row>
    <row r="7285" spans="1:5" x14ac:dyDescent="0.2">
      <c r="A7285" s="70" t="s">
        <v>9209</v>
      </c>
      <c r="B7285" s="70" t="s">
        <v>9208</v>
      </c>
      <c r="C7285" s="70" t="s">
        <v>9209</v>
      </c>
      <c r="D7285" s="71">
        <v>1.6439999999999999</v>
      </c>
      <c r="E7285" s="71">
        <v>36.904761899999997</v>
      </c>
    </row>
    <row r="7286" spans="1:5" x14ac:dyDescent="0.2">
      <c r="A7286" s="70" t="s">
        <v>9213</v>
      </c>
      <c r="B7286" s="70" t="s">
        <v>9212</v>
      </c>
      <c r="C7286" s="70" t="s">
        <v>9213</v>
      </c>
      <c r="D7286" s="71">
        <v>2.2549999999999999</v>
      </c>
      <c r="E7286" s="71">
        <v>58.3333333</v>
      </c>
    </row>
    <row r="7287" spans="1:5" x14ac:dyDescent="0.2">
      <c r="A7287" s="70" t="s">
        <v>9213</v>
      </c>
      <c r="B7287" s="70" t="s">
        <v>9212</v>
      </c>
      <c r="C7287" s="70" t="s">
        <v>9213</v>
      </c>
      <c r="D7287" s="71">
        <v>2.2549999999999999</v>
      </c>
      <c r="E7287" s="71">
        <v>47.435897400000002</v>
      </c>
    </row>
    <row r="7288" spans="1:5" x14ac:dyDescent="0.2">
      <c r="A7288" s="70" t="s">
        <v>9213</v>
      </c>
      <c r="B7288" s="70" t="s">
        <v>9212</v>
      </c>
      <c r="C7288" s="70" t="s">
        <v>9213</v>
      </c>
      <c r="D7288" s="71">
        <v>2.2549999999999999</v>
      </c>
      <c r="E7288" s="71">
        <v>46.747967500000001</v>
      </c>
    </row>
    <row r="7289" spans="1:5" x14ac:dyDescent="0.2">
      <c r="A7289" s="70" t="s">
        <v>9211</v>
      </c>
      <c r="B7289" s="70" t="s">
        <v>9210</v>
      </c>
      <c r="C7289" s="70" t="s">
        <v>9211</v>
      </c>
      <c r="D7289" s="71">
        <v>2.3170000000000002</v>
      </c>
      <c r="E7289" s="71">
        <v>60.714285699999998</v>
      </c>
    </row>
    <row r="7290" spans="1:5" x14ac:dyDescent="0.2">
      <c r="A7290" s="70" t="s">
        <v>9211</v>
      </c>
      <c r="B7290" s="70" t="s">
        <v>9210</v>
      </c>
      <c r="C7290" s="70" t="s">
        <v>9211</v>
      </c>
      <c r="D7290" s="71">
        <v>2.3170000000000002</v>
      </c>
      <c r="E7290" s="71">
        <v>51.626016300000003</v>
      </c>
    </row>
    <row r="7291" spans="1:5" x14ac:dyDescent="0.2">
      <c r="A7291" s="70" t="s">
        <v>9211</v>
      </c>
      <c r="B7291" s="70" t="s">
        <v>9210</v>
      </c>
      <c r="C7291" s="70" t="s">
        <v>9211</v>
      </c>
      <c r="D7291" s="71">
        <v>2.3170000000000002</v>
      </c>
      <c r="E7291" s="71">
        <v>50</v>
      </c>
    </row>
    <row r="7292" spans="1:5" x14ac:dyDescent="0.2">
      <c r="A7292" s="70" t="s">
        <v>9215</v>
      </c>
      <c r="B7292" s="70" t="s">
        <v>9214</v>
      </c>
      <c r="C7292" s="70" t="s">
        <v>9215</v>
      </c>
      <c r="D7292" s="71">
        <v>0.47699999999999998</v>
      </c>
      <c r="E7292" s="71">
        <v>14.660493799999999</v>
      </c>
    </row>
    <row r="7293" spans="1:5" x14ac:dyDescent="0.2">
      <c r="A7293" s="70" t="s">
        <v>9217</v>
      </c>
      <c r="B7293" s="70" t="s">
        <v>9216</v>
      </c>
      <c r="C7293" s="70" t="s">
        <v>9217</v>
      </c>
      <c r="D7293" s="71">
        <v>3.4009999999999998</v>
      </c>
      <c r="E7293" s="71">
        <v>82.142857100000001</v>
      </c>
    </row>
    <row r="7294" spans="1:5" x14ac:dyDescent="0.2">
      <c r="A7294" s="70" t="s">
        <v>9217</v>
      </c>
      <c r="B7294" s="70" t="s">
        <v>9216</v>
      </c>
      <c r="C7294" s="70" t="s">
        <v>9217</v>
      </c>
      <c r="D7294" s="71">
        <v>3.4009999999999998</v>
      </c>
      <c r="E7294" s="71">
        <v>51.704545500000002</v>
      </c>
    </row>
    <row r="7295" spans="1:5" x14ac:dyDescent="0.2">
      <c r="A7295" s="70" t="s">
        <v>9237</v>
      </c>
      <c r="B7295" s="70" t="s">
        <v>9236</v>
      </c>
      <c r="C7295" s="70" t="s">
        <v>9237</v>
      </c>
      <c r="D7295" s="71">
        <v>2.0670000000000002</v>
      </c>
      <c r="E7295" s="71">
        <v>23.3695652</v>
      </c>
    </row>
    <row r="7296" spans="1:5" x14ac:dyDescent="0.2">
      <c r="A7296" s="70" t="s">
        <v>9235</v>
      </c>
      <c r="B7296" s="70" t="s">
        <v>9234</v>
      </c>
      <c r="C7296" s="70" t="s">
        <v>9235</v>
      </c>
      <c r="D7296" s="71">
        <v>2.2999999999999998</v>
      </c>
      <c r="E7296" s="71">
        <v>47.358490600000003</v>
      </c>
    </row>
    <row r="7297" spans="1:5" x14ac:dyDescent="0.2">
      <c r="A7297" s="70" t="s">
        <v>9219</v>
      </c>
      <c r="B7297" s="70" t="s">
        <v>9218</v>
      </c>
      <c r="C7297" s="70" t="s">
        <v>9219</v>
      </c>
      <c r="D7297" s="71">
        <v>0.629</v>
      </c>
      <c r="E7297" s="71">
        <v>30.555555600000002</v>
      </c>
    </row>
    <row r="7298" spans="1:5" x14ac:dyDescent="0.2">
      <c r="A7298" s="70" t="s">
        <v>9219</v>
      </c>
      <c r="B7298" s="70" t="s">
        <v>9218</v>
      </c>
      <c r="C7298" s="70" t="s">
        <v>9219</v>
      </c>
      <c r="D7298" s="71">
        <v>0.629</v>
      </c>
      <c r="E7298" s="71">
        <v>12.3655914</v>
      </c>
    </row>
    <row r="7299" spans="1:5" x14ac:dyDescent="0.2">
      <c r="A7299" s="70" t="s">
        <v>9219</v>
      </c>
      <c r="B7299" s="70" t="s">
        <v>9218</v>
      </c>
      <c r="C7299" s="70" t="s">
        <v>9219</v>
      </c>
      <c r="D7299" s="71">
        <v>0.629</v>
      </c>
      <c r="E7299" s="71">
        <v>5.3672316000000002</v>
      </c>
    </row>
    <row r="7300" spans="1:5" x14ac:dyDescent="0.2">
      <c r="A7300" s="70" t="s">
        <v>9221</v>
      </c>
      <c r="B7300" s="70" t="s">
        <v>9220</v>
      </c>
      <c r="C7300" s="70" t="s">
        <v>9221</v>
      </c>
      <c r="D7300" s="71">
        <v>4.4210000000000003</v>
      </c>
      <c r="E7300" s="71">
        <v>86.090225599999997</v>
      </c>
    </row>
    <row r="7301" spans="1:5" x14ac:dyDescent="0.2">
      <c r="A7301" s="70" t="s">
        <v>9221</v>
      </c>
      <c r="B7301" s="70" t="s">
        <v>9220</v>
      </c>
      <c r="C7301" s="70" t="s">
        <v>9221</v>
      </c>
      <c r="D7301" s="71">
        <v>4.4210000000000003</v>
      </c>
      <c r="E7301" s="71">
        <v>82.142857100000001</v>
      </c>
    </row>
    <row r="7302" spans="1:5" x14ac:dyDescent="0.2">
      <c r="A7302" s="70" t="s">
        <v>9221</v>
      </c>
      <c r="B7302" s="70" t="s">
        <v>9220</v>
      </c>
      <c r="C7302" s="70" t="s">
        <v>9221</v>
      </c>
      <c r="D7302" s="71">
        <v>4.4210000000000003</v>
      </c>
      <c r="E7302" s="71">
        <v>74.723247200000003</v>
      </c>
    </row>
    <row r="7303" spans="1:5" x14ac:dyDescent="0.2">
      <c r="A7303" s="70" t="s">
        <v>9223</v>
      </c>
      <c r="B7303" s="70" t="s">
        <v>9222</v>
      </c>
      <c r="C7303" s="70" t="s">
        <v>9223</v>
      </c>
      <c r="D7303" s="71">
        <v>3.4630000000000001</v>
      </c>
      <c r="E7303" s="71">
        <v>46.410256400000002</v>
      </c>
    </row>
    <row r="7304" spans="1:5" x14ac:dyDescent="0.2">
      <c r="A7304" s="70" t="s">
        <v>9225</v>
      </c>
      <c r="B7304" s="70" t="s">
        <v>9224</v>
      </c>
      <c r="C7304" s="70" t="s">
        <v>9225</v>
      </c>
      <c r="D7304" s="71">
        <v>3.54</v>
      </c>
      <c r="E7304" s="71">
        <v>87.5</v>
      </c>
    </row>
    <row r="7305" spans="1:5" x14ac:dyDescent="0.2">
      <c r="A7305" s="70" t="s">
        <v>9227</v>
      </c>
      <c r="B7305" s="70" t="s">
        <v>9226</v>
      </c>
      <c r="C7305" s="70" t="s">
        <v>9227</v>
      </c>
      <c r="D7305" s="71">
        <v>1.893</v>
      </c>
      <c r="E7305" s="71">
        <v>53.8961039</v>
      </c>
    </row>
    <row r="7306" spans="1:5" x14ac:dyDescent="0.2">
      <c r="A7306" s="70" t="s">
        <v>9229</v>
      </c>
      <c r="B7306" s="70" t="s">
        <v>9228</v>
      </c>
      <c r="C7306" s="70" t="s">
        <v>9229</v>
      </c>
      <c r="D7306" s="71">
        <v>1.7230000000000001</v>
      </c>
      <c r="E7306" s="71">
        <v>48.305084700000002</v>
      </c>
    </row>
    <row r="7307" spans="1:5" x14ac:dyDescent="0.2">
      <c r="A7307" s="70" t="s">
        <v>9229</v>
      </c>
      <c r="B7307" s="70" t="s">
        <v>9228</v>
      </c>
      <c r="C7307" s="70" t="s">
        <v>9229</v>
      </c>
      <c r="D7307" s="71">
        <v>1.7230000000000001</v>
      </c>
      <c r="E7307" s="71">
        <v>30.3773585</v>
      </c>
    </row>
    <row r="7308" spans="1:5" x14ac:dyDescent="0.2">
      <c r="A7308" s="70" t="s">
        <v>9231</v>
      </c>
      <c r="B7308" s="70" t="s">
        <v>9230</v>
      </c>
      <c r="C7308" s="70" t="s">
        <v>9231</v>
      </c>
      <c r="D7308" s="71">
        <v>1.6830000000000001</v>
      </c>
      <c r="E7308" s="71">
        <v>73.888888899999998</v>
      </c>
    </row>
    <row r="7309" spans="1:5" x14ac:dyDescent="0.2">
      <c r="A7309" s="70" t="s">
        <v>9231</v>
      </c>
      <c r="B7309" s="70" t="s">
        <v>9230</v>
      </c>
      <c r="C7309" s="70" t="s">
        <v>9231</v>
      </c>
      <c r="D7309" s="71">
        <v>1.6830000000000001</v>
      </c>
      <c r="E7309" s="71">
        <v>59.6666667</v>
      </c>
    </row>
    <row r="7310" spans="1:5" x14ac:dyDescent="0.2">
      <c r="A7310" s="70" t="s">
        <v>9231</v>
      </c>
      <c r="B7310" s="70" t="s">
        <v>9230</v>
      </c>
      <c r="C7310" s="70" t="s">
        <v>9231</v>
      </c>
      <c r="D7310" s="71">
        <v>1.6830000000000001</v>
      </c>
      <c r="E7310" s="71">
        <v>23.170731700000001</v>
      </c>
    </row>
    <row r="7311" spans="1:5" x14ac:dyDescent="0.2">
      <c r="A7311" s="70" t="s">
        <v>9233</v>
      </c>
      <c r="B7311" s="70" t="s">
        <v>9232</v>
      </c>
      <c r="C7311" s="70" t="s">
        <v>9233</v>
      </c>
      <c r="D7311" s="71">
        <v>0.45900000000000002</v>
      </c>
      <c r="E7311" s="71">
        <v>10.3333333</v>
      </c>
    </row>
    <row r="7312" spans="1:5" x14ac:dyDescent="0.2">
      <c r="A7312" s="70" t="s">
        <v>9233</v>
      </c>
      <c r="B7312" s="70" t="s">
        <v>9232</v>
      </c>
      <c r="C7312" s="70" t="s">
        <v>9233</v>
      </c>
      <c r="D7312" s="71">
        <v>0.45900000000000002</v>
      </c>
      <c r="E7312" s="71">
        <v>2.8455284999999999</v>
      </c>
    </row>
    <row r="7313" spans="1:5" x14ac:dyDescent="0.2">
      <c r="A7313" s="70" t="s">
        <v>9241</v>
      </c>
      <c r="B7313" s="70" t="s">
        <v>9240</v>
      </c>
      <c r="C7313" s="70" t="s">
        <v>9241</v>
      </c>
      <c r="D7313" s="71">
        <v>3.165</v>
      </c>
      <c r="E7313" s="71">
        <v>84.375</v>
      </c>
    </row>
    <row r="7314" spans="1:5" x14ac:dyDescent="0.2">
      <c r="A7314" s="70" t="s">
        <v>9241</v>
      </c>
      <c r="B7314" s="70" t="s">
        <v>9240</v>
      </c>
      <c r="C7314" s="70" t="s">
        <v>9241</v>
      </c>
      <c r="D7314" s="71">
        <v>3.165</v>
      </c>
      <c r="E7314" s="71">
        <v>81.1688312</v>
      </c>
    </row>
    <row r="7315" spans="1:5" x14ac:dyDescent="0.2">
      <c r="A7315" s="70" t="s">
        <v>9241</v>
      </c>
      <c r="B7315" s="70" t="s">
        <v>9240</v>
      </c>
      <c r="C7315" s="70" t="s">
        <v>9241</v>
      </c>
      <c r="D7315" s="71">
        <v>3.165</v>
      </c>
      <c r="E7315" s="71">
        <v>80.357142899999999</v>
      </c>
    </row>
    <row r="7316" spans="1:5" x14ac:dyDescent="0.2">
      <c r="A7316" s="70" t="s">
        <v>9241</v>
      </c>
      <c r="B7316" s="70" t="s">
        <v>9240</v>
      </c>
      <c r="C7316" s="70" t="s">
        <v>9241</v>
      </c>
      <c r="D7316" s="71">
        <v>3.165</v>
      </c>
      <c r="E7316" s="71">
        <v>79.807692299999999</v>
      </c>
    </row>
    <row r="7317" spans="1:5" x14ac:dyDescent="0.2">
      <c r="A7317" s="70" t="s">
        <v>9241</v>
      </c>
      <c r="B7317" s="70" t="s">
        <v>9240</v>
      </c>
      <c r="C7317" s="70" t="s">
        <v>9241</v>
      </c>
      <c r="D7317" s="71">
        <v>3.165</v>
      </c>
      <c r="E7317" s="71">
        <v>65.625</v>
      </c>
    </row>
    <row r="7318" spans="1:5" x14ac:dyDescent="0.2">
      <c r="A7318" s="70" t="s">
        <v>9239</v>
      </c>
      <c r="B7318" s="70" t="s">
        <v>9238</v>
      </c>
      <c r="C7318" s="70" t="s">
        <v>9239</v>
      </c>
      <c r="D7318" s="71">
        <v>1.2709999999999999</v>
      </c>
      <c r="E7318" s="71">
        <v>21.875</v>
      </c>
    </row>
    <row r="7319" spans="1:5" x14ac:dyDescent="0.2">
      <c r="A7319" s="70" t="s">
        <v>9239</v>
      </c>
      <c r="B7319" s="70" t="s">
        <v>9238</v>
      </c>
      <c r="C7319" s="70" t="s">
        <v>9239</v>
      </c>
      <c r="D7319" s="71">
        <v>1.2709999999999999</v>
      </c>
      <c r="E7319" s="71">
        <v>13</v>
      </c>
    </row>
    <row r="7320" spans="1:5" x14ac:dyDescent="0.2">
      <c r="A7320" s="70" t="s">
        <v>9243</v>
      </c>
      <c r="B7320" s="70" t="s">
        <v>9242</v>
      </c>
      <c r="C7320" s="70" t="s">
        <v>9243</v>
      </c>
      <c r="D7320" s="71">
        <v>2.161</v>
      </c>
      <c r="E7320" s="71">
        <v>55.4878049</v>
      </c>
    </row>
    <row r="7321" spans="1:5" x14ac:dyDescent="0.2">
      <c r="A7321" s="70" t="s">
        <v>9243</v>
      </c>
      <c r="B7321" s="70" t="s">
        <v>9242</v>
      </c>
      <c r="C7321" s="70" t="s">
        <v>9243</v>
      </c>
      <c r="D7321" s="71">
        <v>2.161</v>
      </c>
      <c r="E7321" s="71">
        <v>39.655172399999998</v>
      </c>
    </row>
    <row r="7322" spans="1:5" x14ac:dyDescent="0.2">
      <c r="A7322" s="70" t="s">
        <v>9245</v>
      </c>
      <c r="B7322" s="70" t="s">
        <v>9244</v>
      </c>
      <c r="C7322" s="70" t="s">
        <v>9245</v>
      </c>
      <c r="D7322" s="71">
        <v>4.2729999999999997</v>
      </c>
      <c r="E7322" s="71">
        <v>81.089743600000006</v>
      </c>
    </row>
    <row r="7323" spans="1:5" x14ac:dyDescent="0.2">
      <c r="A7323" s="70" t="s">
        <v>9245</v>
      </c>
      <c r="B7323" s="70" t="s">
        <v>9244</v>
      </c>
      <c r="C7323" s="70" t="s">
        <v>9245</v>
      </c>
      <c r="D7323" s="71">
        <v>4.2729999999999997</v>
      </c>
      <c r="E7323" s="71">
        <v>78.813559299999994</v>
      </c>
    </row>
    <row r="7324" spans="1:5" x14ac:dyDescent="0.2">
      <c r="A7324" s="70" t="s">
        <v>9245</v>
      </c>
      <c r="B7324" s="70" t="s">
        <v>9244</v>
      </c>
      <c r="C7324" s="70" t="s">
        <v>9245</v>
      </c>
      <c r="D7324" s="71">
        <v>4.2729999999999997</v>
      </c>
      <c r="E7324" s="71">
        <v>71.376811599999996</v>
      </c>
    </row>
    <row r="7325" spans="1:5" x14ac:dyDescent="0.2">
      <c r="A7325" s="70" t="s">
        <v>9247</v>
      </c>
      <c r="B7325" s="70" t="s">
        <v>9246</v>
      </c>
      <c r="C7325" s="70" t="s">
        <v>9247</v>
      </c>
      <c r="D7325" s="71">
        <v>3.6110000000000002</v>
      </c>
      <c r="E7325" s="71">
        <v>70.833333300000007</v>
      </c>
    </row>
    <row r="7326" spans="1:5" x14ac:dyDescent="0.2">
      <c r="A7326" s="70" t="s">
        <v>9247</v>
      </c>
      <c r="B7326" s="70" t="s">
        <v>9246</v>
      </c>
      <c r="C7326" s="70" t="s">
        <v>9247</v>
      </c>
      <c r="D7326" s="71">
        <v>3.6110000000000002</v>
      </c>
      <c r="E7326" s="71">
        <v>59.057971000000002</v>
      </c>
    </row>
    <row r="7327" spans="1:5" x14ac:dyDescent="0.2">
      <c r="A7327" s="70" t="s">
        <v>9249</v>
      </c>
      <c r="B7327" s="70" t="s">
        <v>9248</v>
      </c>
      <c r="C7327" s="70" t="s">
        <v>9249</v>
      </c>
      <c r="D7327" s="71">
        <v>2.4460000000000002</v>
      </c>
      <c r="E7327" s="71">
        <v>47.756410299999999</v>
      </c>
    </row>
    <row r="7328" spans="1:5" x14ac:dyDescent="0.2">
      <c r="A7328" s="70" t="s">
        <v>9249</v>
      </c>
      <c r="B7328" s="70" t="s">
        <v>9248</v>
      </c>
      <c r="C7328" s="70" t="s">
        <v>9249</v>
      </c>
      <c r="D7328" s="71">
        <v>2.4460000000000002</v>
      </c>
      <c r="E7328" s="71">
        <v>40.960451999999997</v>
      </c>
    </row>
    <row r="7329" spans="1:5" x14ac:dyDescent="0.2">
      <c r="A7329" s="70" t="s">
        <v>9249</v>
      </c>
      <c r="B7329" s="70" t="s">
        <v>9248</v>
      </c>
      <c r="C7329" s="70" t="s">
        <v>9249</v>
      </c>
      <c r="D7329" s="71">
        <v>2.4460000000000002</v>
      </c>
      <c r="E7329" s="71">
        <v>38.768115899999998</v>
      </c>
    </row>
    <row r="7330" spans="1:5" x14ac:dyDescent="0.2">
      <c r="A7330" s="70" t="s">
        <v>9251</v>
      </c>
      <c r="B7330" s="70" t="s">
        <v>9250</v>
      </c>
      <c r="C7330" s="70" t="s">
        <v>9251</v>
      </c>
      <c r="D7330" s="71">
        <v>5.7430000000000003</v>
      </c>
      <c r="E7330" s="71">
        <v>88.4180791</v>
      </c>
    </row>
    <row r="7331" spans="1:5" x14ac:dyDescent="0.2">
      <c r="A7331" s="70" t="s">
        <v>9253</v>
      </c>
      <c r="B7331" s="70" t="s">
        <v>9252</v>
      </c>
      <c r="C7331" s="70" t="s">
        <v>9253</v>
      </c>
      <c r="D7331" s="71">
        <v>3.351</v>
      </c>
      <c r="E7331" s="71">
        <v>61.299435000000003</v>
      </c>
    </row>
    <row r="7332" spans="1:5" x14ac:dyDescent="0.2">
      <c r="A7332" s="70" t="s">
        <v>9255</v>
      </c>
      <c r="B7332" s="70" t="s">
        <v>9254</v>
      </c>
      <c r="C7332" s="70" t="s">
        <v>9255</v>
      </c>
      <c r="D7332" s="71">
        <v>0.44400000000000001</v>
      </c>
      <c r="E7332" s="71">
        <v>2.5423729000000002</v>
      </c>
    </row>
    <row r="7333" spans="1:5" x14ac:dyDescent="0.2">
      <c r="A7333" s="70" t="s">
        <v>9257</v>
      </c>
      <c r="B7333" s="70" t="s">
        <v>9256</v>
      </c>
      <c r="C7333" s="70" t="s">
        <v>9257</v>
      </c>
      <c r="D7333" s="71">
        <v>2.4119999999999999</v>
      </c>
      <c r="E7333" s="71">
        <v>28.164556999999999</v>
      </c>
    </row>
    <row r="7334" spans="1:5" x14ac:dyDescent="0.2">
      <c r="A7334" s="70" t="s">
        <v>9259</v>
      </c>
      <c r="B7334" s="70" t="s">
        <v>9258</v>
      </c>
      <c r="C7334" s="70" t="s">
        <v>9259</v>
      </c>
      <c r="D7334" s="71">
        <v>5.0999999999999996</v>
      </c>
      <c r="E7334" s="71">
        <v>85.028248599999998</v>
      </c>
    </row>
    <row r="7335" spans="1:5" x14ac:dyDescent="0.2">
      <c r="A7335" s="70" t="s">
        <v>9259</v>
      </c>
      <c r="B7335" s="70" t="s">
        <v>9258</v>
      </c>
      <c r="C7335" s="70" t="s">
        <v>9259</v>
      </c>
      <c r="D7335" s="71">
        <v>5.0999999999999996</v>
      </c>
      <c r="E7335" s="71">
        <v>82.323232300000001</v>
      </c>
    </row>
    <row r="7336" spans="1:5" x14ac:dyDescent="0.2">
      <c r="A7336" s="70" t="s">
        <v>9261</v>
      </c>
      <c r="B7336" s="70" t="s">
        <v>9260</v>
      </c>
      <c r="C7336" s="70" t="s">
        <v>9261</v>
      </c>
      <c r="D7336" s="71">
        <v>2.0960000000000001</v>
      </c>
      <c r="E7336" s="71">
        <v>55.747126399999999</v>
      </c>
    </row>
    <row r="7337" spans="1:5" x14ac:dyDescent="0.2">
      <c r="A7337" s="70" t="s">
        <v>9261</v>
      </c>
      <c r="B7337" s="70" t="s">
        <v>9260</v>
      </c>
      <c r="C7337" s="70" t="s">
        <v>9261</v>
      </c>
      <c r="D7337" s="71">
        <v>2.0960000000000001</v>
      </c>
      <c r="E7337" s="71">
        <v>54.7058824</v>
      </c>
    </row>
    <row r="7338" spans="1:5" x14ac:dyDescent="0.2">
      <c r="A7338" s="70" t="s">
        <v>9261</v>
      </c>
      <c r="B7338" s="70" t="s">
        <v>9260</v>
      </c>
      <c r="C7338" s="70" t="s">
        <v>9261</v>
      </c>
      <c r="D7338" s="71">
        <v>2.0960000000000001</v>
      </c>
      <c r="E7338" s="71">
        <v>46.1038961</v>
      </c>
    </row>
    <row r="7339" spans="1:5" x14ac:dyDescent="0.2">
      <c r="A7339" s="70" t="s">
        <v>9261</v>
      </c>
      <c r="B7339" s="70" t="s">
        <v>9260</v>
      </c>
      <c r="C7339" s="70" t="s">
        <v>9261</v>
      </c>
      <c r="D7339" s="71">
        <v>2.0960000000000001</v>
      </c>
      <c r="E7339" s="71">
        <v>22.324723200000001</v>
      </c>
    </row>
    <row r="7340" spans="1:5" x14ac:dyDescent="0.2">
      <c r="A7340" s="70" t="s">
        <v>9263</v>
      </c>
      <c r="B7340" s="70" t="s">
        <v>9262</v>
      </c>
      <c r="C7340" s="70" t="s">
        <v>9263</v>
      </c>
      <c r="D7340" s="71">
        <v>4.1239999999999997</v>
      </c>
      <c r="E7340" s="71">
        <v>75.423728800000006</v>
      </c>
    </row>
    <row r="7341" spans="1:5" x14ac:dyDescent="0.2">
      <c r="A7341" s="70" t="s">
        <v>9265</v>
      </c>
      <c r="B7341" s="70" t="s">
        <v>9264</v>
      </c>
      <c r="C7341" s="70" t="s">
        <v>9265</v>
      </c>
      <c r="D7341" s="71">
        <v>2.2200000000000002</v>
      </c>
      <c r="E7341" s="71">
        <v>82.777777799999996</v>
      </c>
    </row>
    <row r="7342" spans="1:5" x14ac:dyDescent="0.2">
      <c r="A7342" s="70" t="s">
        <v>9265</v>
      </c>
      <c r="B7342" s="70" t="s">
        <v>9264</v>
      </c>
      <c r="C7342" s="70" t="s">
        <v>9265</v>
      </c>
      <c r="D7342" s="71">
        <v>2.2200000000000002</v>
      </c>
      <c r="E7342" s="71">
        <v>74.444444399999995</v>
      </c>
    </row>
    <row r="7343" spans="1:5" x14ac:dyDescent="0.2">
      <c r="A7343" s="70" t="s">
        <v>9267</v>
      </c>
      <c r="B7343" s="70" t="s">
        <v>9266</v>
      </c>
      <c r="C7343" s="70" t="s">
        <v>9267</v>
      </c>
      <c r="D7343" s="71">
        <v>0.85699999999999998</v>
      </c>
      <c r="E7343" s="71">
        <v>43.888888899999998</v>
      </c>
    </row>
    <row r="7344" spans="1:5" x14ac:dyDescent="0.2">
      <c r="A7344" s="70" t="s">
        <v>9267</v>
      </c>
      <c r="B7344" s="70" t="s">
        <v>9266</v>
      </c>
      <c r="C7344" s="70" t="s">
        <v>9267</v>
      </c>
      <c r="D7344" s="71">
        <v>0.85699999999999998</v>
      </c>
      <c r="E7344" s="71">
        <v>29.1666667</v>
      </c>
    </row>
    <row r="7345" spans="1:5" x14ac:dyDescent="0.2">
      <c r="A7345" s="70" t="s">
        <v>9269</v>
      </c>
      <c r="B7345" s="70" t="s">
        <v>9268</v>
      </c>
      <c r="C7345" s="70" t="s">
        <v>9269</v>
      </c>
      <c r="D7345" s="71">
        <v>2.7349999999999999</v>
      </c>
      <c r="E7345" s="71">
        <v>66.025640999999993</v>
      </c>
    </row>
    <row r="7346" spans="1:5" x14ac:dyDescent="0.2">
      <c r="A7346" s="70" t="s">
        <v>9271</v>
      </c>
      <c r="B7346" s="70" t="s">
        <v>9270</v>
      </c>
      <c r="C7346" s="70" t="s">
        <v>9271</v>
      </c>
      <c r="D7346" s="71">
        <v>1.1719999999999999</v>
      </c>
      <c r="E7346" s="71">
        <v>20.8333333</v>
      </c>
    </row>
    <row r="7347" spans="1:5" x14ac:dyDescent="0.2">
      <c r="A7347" s="70" t="s">
        <v>9273</v>
      </c>
      <c r="B7347" s="70" t="s">
        <v>9272</v>
      </c>
      <c r="C7347" s="70" t="s">
        <v>9273</v>
      </c>
      <c r="D7347" s="71">
        <v>2.1120000000000001</v>
      </c>
      <c r="E7347" s="71">
        <v>47.402597399999998</v>
      </c>
    </row>
    <row r="7348" spans="1:5" x14ac:dyDescent="0.2">
      <c r="A7348" s="70" t="s">
        <v>9273</v>
      </c>
      <c r="B7348" s="70" t="s">
        <v>9272</v>
      </c>
      <c r="C7348" s="70" t="s">
        <v>9273</v>
      </c>
      <c r="D7348" s="71">
        <v>2.1120000000000001</v>
      </c>
      <c r="E7348" s="71">
        <v>37.741935499999997</v>
      </c>
    </row>
    <row r="7349" spans="1:5" x14ac:dyDescent="0.2">
      <c r="A7349" s="70" t="s">
        <v>9273</v>
      </c>
      <c r="B7349" s="70" t="s">
        <v>9272</v>
      </c>
      <c r="C7349" s="70" t="s">
        <v>9273</v>
      </c>
      <c r="D7349" s="71">
        <v>2.1120000000000001</v>
      </c>
      <c r="E7349" s="71">
        <v>33.578431399999999</v>
      </c>
    </row>
    <row r="7350" spans="1:5" x14ac:dyDescent="0.2">
      <c r="A7350" s="70" t="s">
        <v>9273</v>
      </c>
      <c r="B7350" s="70" t="s">
        <v>9272</v>
      </c>
      <c r="C7350" s="70" t="s">
        <v>9273</v>
      </c>
      <c r="D7350" s="71">
        <v>2.1120000000000001</v>
      </c>
      <c r="E7350" s="71">
        <v>31.296296300000002</v>
      </c>
    </row>
    <row r="7351" spans="1:5" x14ac:dyDescent="0.2">
      <c r="A7351" s="70" t="s">
        <v>9275</v>
      </c>
      <c r="B7351" s="70" t="s">
        <v>9274</v>
      </c>
      <c r="C7351" s="70" t="s">
        <v>9275</v>
      </c>
      <c r="D7351" s="71">
        <v>3.6320000000000001</v>
      </c>
      <c r="E7351" s="71">
        <v>94.907407399999997</v>
      </c>
    </row>
    <row r="7352" spans="1:5" x14ac:dyDescent="0.2">
      <c r="A7352" s="70" t="s">
        <v>9275</v>
      </c>
      <c r="B7352" s="70" t="s">
        <v>9274</v>
      </c>
      <c r="C7352" s="70" t="s">
        <v>9275</v>
      </c>
      <c r="D7352" s="71">
        <v>3.6320000000000001</v>
      </c>
      <c r="E7352" s="71">
        <v>71.017699100000002</v>
      </c>
    </row>
    <row r="7353" spans="1:5" x14ac:dyDescent="0.2">
      <c r="A7353" s="70" t="s">
        <v>9277</v>
      </c>
      <c r="B7353" s="70" t="s">
        <v>9276</v>
      </c>
      <c r="C7353" s="70" t="s">
        <v>9277</v>
      </c>
      <c r="D7353" s="71">
        <v>5.7329999999999997</v>
      </c>
      <c r="E7353" s="71">
        <v>95.731707299999997</v>
      </c>
    </row>
    <row r="7354" spans="1:5" x14ac:dyDescent="0.2">
      <c r="A7354" s="70" t="s">
        <v>9277</v>
      </c>
      <c r="B7354" s="70" t="s">
        <v>9276</v>
      </c>
      <c r="C7354" s="70" t="s">
        <v>9277</v>
      </c>
      <c r="D7354" s="71">
        <v>5.7329999999999997</v>
      </c>
      <c r="E7354" s="71">
        <v>91.3793103</v>
      </c>
    </row>
    <row r="7355" spans="1:5" x14ac:dyDescent="0.2">
      <c r="A7355" s="70" t="s">
        <v>9279</v>
      </c>
      <c r="B7355" s="70" t="s">
        <v>9278</v>
      </c>
      <c r="C7355" s="70" t="s">
        <v>9279</v>
      </c>
      <c r="D7355" s="71">
        <v>12.683999999999999</v>
      </c>
      <c r="E7355" s="71">
        <v>99.390243900000002</v>
      </c>
    </row>
    <row r="7356" spans="1:5" x14ac:dyDescent="0.2">
      <c r="A7356" s="70" t="s">
        <v>9279</v>
      </c>
      <c r="B7356" s="70" t="s">
        <v>9278</v>
      </c>
      <c r="C7356" s="70" t="s">
        <v>9279</v>
      </c>
      <c r="D7356" s="71">
        <v>12.683999999999999</v>
      </c>
      <c r="E7356" s="71">
        <v>98.275862099999998</v>
      </c>
    </row>
    <row r="7357" spans="1:5" x14ac:dyDescent="0.2">
      <c r="A7357" s="70" t="s">
        <v>9281</v>
      </c>
      <c r="B7357" s="70" t="s">
        <v>9280</v>
      </c>
      <c r="C7357" s="70" t="s">
        <v>9281</v>
      </c>
      <c r="D7357" s="71">
        <v>3.6880000000000002</v>
      </c>
      <c r="E7357" s="71">
        <v>91.666666699999993</v>
      </c>
    </row>
    <row r="7358" spans="1:5" x14ac:dyDescent="0.2">
      <c r="A7358" s="70" t="s">
        <v>9281</v>
      </c>
      <c r="B7358" s="70" t="s">
        <v>9280</v>
      </c>
      <c r="C7358" s="70" t="s">
        <v>9281</v>
      </c>
      <c r="D7358" s="71">
        <v>3.6880000000000002</v>
      </c>
      <c r="E7358" s="71">
        <v>86.309523799999994</v>
      </c>
    </row>
    <row r="7359" spans="1:5" x14ac:dyDescent="0.2">
      <c r="A7359" s="70" t="s">
        <v>9281</v>
      </c>
      <c r="B7359" s="70" t="s">
        <v>9280</v>
      </c>
      <c r="C7359" s="70" t="s">
        <v>9281</v>
      </c>
      <c r="D7359" s="71">
        <v>3.6880000000000002</v>
      </c>
      <c r="E7359" s="71">
        <v>72.345132699999994</v>
      </c>
    </row>
    <row r="7360" spans="1:5" x14ac:dyDescent="0.2">
      <c r="A7360" s="70" t="s">
        <v>9283</v>
      </c>
      <c r="B7360" s="70" t="s">
        <v>9282</v>
      </c>
      <c r="C7360" s="70" t="s">
        <v>9283</v>
      </c>
      <c r="D7360" s="71">
        <v>2.7650000000000001</v>
      </c>
      <c r="E7360" s="71">
        <v>55.530973500000002</v>
      </c>
    </row>
    <row r="7361" spans="1:5" x14ac:dyDescent="0.2">
      <c r="A7361" s="70" t="s">
        <v>9290</v>
      </c>
      <c r="B7361" s="70" t="s">
        <v>9289</v>
      </c>
      <c r="C7361" s="70" t="s">
        <v>9290</v>
      </c>
      <c r="D7361" s="71">
        <v>2.476</v>
      </c>
      <c r="E7361" s="71">
        <v>67.261904799999996</v>
      </c>
    </row>
    <row r="7362" spans="1:5" x14ac:dyDescent="0.2">
      <c r="A7362" s="70" t="s">
        <v>9290</v>
      </c>
      <c r="B7362" s="70" t="s">
        <v>9289</v>
      </c>
      <c r="C7362" s="70" t="s">
        <v>9290</v>
      </c>
      <c r="D7362" s="71">
        <v>2.476</v>
      </c>
      <c r="E7362" s="71">
        <v>50.221238900000003</v>
      </c>
    </row>
    <row r="7363" spans="1:5" x14ac:dyDescent="0.2">
      <c r="A7363" s="70" t="s">
        <v>9286</v>
      </c>
      <c r="B7363" s="70" t="s">
        <v>9285</v>
      </c>
      <c r="C7363" s="70" t="s">
        <v>9286</v>
      </c>
      <c r="D7363" s="71">
        <v>3.8159999999999998</v>
      </c>
      <c r="E7363" s="71">
        <v>98.333333300000007</v>
      </c>
    </row>
    <row r="7364" spans="1:5" x14ac:dyDescent="0.2">
      <c r="A7364" s="70" t="s">
        <v>9286</v>
      </c>
      <c r="B7364" s="70" t="s">
        <v>9285</v>
      </c>
      <c r="C7364" s="70" t="s">
        <v>9286</v>
      </c>
      <c r="D7364" s="71">
        <v>3.8159999999999998</v>
      </c>
      <c r="E7364" s="71">
        <v>73.230088499999994</v>
      </c>
    </row>
    <row r="7365" spans="1:5" x14ac:dyDescent="0.2">
      <c r="A7365" s="70" t="s">
        <v>9288</v>
      </c>
      <c r="B7365" s="70" t="s">
        <v>9287</v>
      </c>
      <c r="C7365" s="70" t="s">
        <v>9288</v>
      </c>
      <c r="D7365" s="71">
        <v>4.9219999999999997</v>
      </c>
      <c r="E7365" s="71">
        <v>86.504424799999995</v>
      </c>
    </row>
    <row r="7366" spans="1:5" x14ac:dyDescent="0.2">
      <c r="A7366" s="70" t="s">
        <v>24965</v>
      </c>
      <c r="B7366" s="70" t="s">
        <v>9284</v>
      </c>
      <c r="C7366" s="70" t="s">
        <v>24965</v>
      </c>
      <c r="D7366" s="71">
        <v>2.9289999999999998</v>
      </c>
      <c r="E7366" s="71">
        <v>84.482758599999997</v>
      </c>
    </row>
    <row r="7367" spans="1:5" x14ac:dyDescent="0.2">
      <c r="A7367" s="70" t="s">
        <v>24965</v>
      </c>
      <c r="B7367" s="70" t="s">
        <v>9284</v>
      </c>
      <c r="C7367" s="70" t="s">
        <v>24965</v>
      </c>
      <c r="D7367" s="71">
        <v>2.9289999999999998</v>
      </c>
      <c r="E7367" s="71">
        <v>78.333333300000007</v>
      </c>
    </row>
    <row r="7368" spans="1:5" x14ac:dyDescent="0.2">
      <c r="A7368" s="70" t="s">
        <v>24067</v>
      </c>
      <c r="B7368" s="70" t="s">
        <v>24068</v>
      </c>
      <c r="C7368" s="70" t="s">
        <v>24067</v>
      </c>
      <c r="D7368" s="71">
        <v>0.86699999999999999</v>
      </c>
      <c r="E7368" s="71">
        <v>38.636363600000003</v>
      </c>
    </row>
    <row r="7369" spans="1:5" x14ac:dyDescent="0.2">
      <c r="A7369" s="70" t="s">
        <v>24067</v>
      </c>
      <c r="B7369" s="70" t="s">
        <v>24068</v>
      </c>
      <c r="C7369" s="70" t="s">
        <v>24067</v>
      </c>
      <c r="D7369" s="71">
        <v>0.86699999999999999</v>
      </c>
      <c r="E7369" s="71">
        <v>26.8421053</v>
      </c>
    </row>
    <row r="7370" spans="1:5" x14ac:dyDescent="0.2">
      <c r="A7370" s="70" t="s">
        <v>9292</v>
      </c>
      <c r="B7370" s="70" t="s">
        <v>9291</v>
      </c>
      <c r="C7370" s="70" t="s">
        <v>9292</v>
      </c>
      <c r="D7370" s="71">
        <v>1.2190000000000001</v>
      </c>
      <c r="E7370" s="71">
        <v>44.722222199999997</v>
      </c>
    </row>
    <row r="7371" spans="1:5" x14ac:dyDescent="0.2">
      <c r="A7371" s="70" t="s">
        <v>9292</v>
      </c>
      <c r="B7371" s="70" t="s">
        <v>9291</v>
      </c>
      <c r="C7371" s="70" t="s">
        <v>9292</v>
      </c>
      <c r="D7371" s="71">
        <v>1.2190000000000001</v>
      </c>
      <c r="E7371" s="71">
        <v>32.954545500000002</v>
      </c>
    </row>
    <row r="7372" spans="1:5" x14ac:dyDescent="0.2">
      <c r="A7372" s="70" t="s">
        <v>9294</v>
      </c>
      <c r="B7372" s="70" t="s">
        <v>9293</v>
      </c>
      <c r="C7372" s="70" t="s">
        <v>9294</v>
      </c>
      <c r="D7372" s="71">
        <v>1.145</v>
      </c>
      <c r="E7372" s="71">
        <v>42.045454499999998</v>
      </c>
    </row>
    <row r="7373" spans="1:5" x14ac:dyDescent="0.2">
      <c r="A7373" s="70" t="s">
        <v>9294</v>
      </c>
      <c r="B7373" s="70" t="s">
        <v>9293</v>
      </c>
      <c r="C7373" s="70" t="s">
        <v>9294</v>
      </c>
      <c r="D7373" s="71">
        <v>1.145</v>
      </c>
      <c r="E7373" s="71">
        <v>26.0416667</v>
      </c>
    </row>
    <row r="7374" spans="1:5" x14ac:dyDescent="0.2">
      <c r="A7374" s="70" t="s">
        <v>9296</v>
      </c>
      <c r="B7374" s="70" t="s">
        <v>9295</v>
      </c>
      <c r="C7374" s="70" t="s">
        <v>9296</v>
      </c>
      <c r="D7374" s="71">
        <v>0.55400000000000005</v>
      </c>
      <c r="E7374" s="71">
        <v>19.090909100000001</v>
      </c>
    </row>
    <row r="7375" spans="1:5" x14ac:dyDescent="0.2">
      <c r="A7375" s="70" t="s">
        <v>9296</v>
      </c>
      <c r="B7375" s="70" t="s">
        <v>9295</v>
      </c>
      <c r="C7375" s="70" t="s">
        <v>9296</v>
      </c>
      <c r="D7375" s="71">
        <v>0.55400000000000005</v>
      </c>
      <c r="E7375" s="71">
        <v>13.6666667</v>
      </c>
    </row>
    <row r="7376" spans="1:5" x14ac:dyDescent="0.2">
      <c r="A7376" s="70" t="s">
        <v>9298</v>
      </c>
      <c r="B7376" s="70" t="s">
        <v>9297</v>
      </c>
      <c r="C7376" s="70" t="s">
        <v>9298</v>
      </c>
      <c r="D7376" s="71">
        <v>2.6190000000000002</v>
      </c>
      <c r="E7376" s="71">
        <v>51.602564100000002</v>
      </c>
    </row>
    <row r="7377" spans="1:5" x14ac:dyDescent="0.2">
      <c r="A7377" s="70" t="s">
        <v>9298</v>
      </c>
      <c r="B7377" s="70" t="s">
        <v>9297</v>
      </c>
      <c r="C7377" s="70" t="s">
        <v>9298</v>
      </c>
      <c r="D7377" s="71">
        <v>2.6190000000000002</v>
      </c>
      <c r="E7377" s="71">
        <v>31.962025300000001</v>
      </c>
    </row>
    <row r="7378" spans="1:5" x14ac:dyDescent="0.2">
      <c r="A7378" s="70" t="s">
        <v>24966</v>
      </c>
      <c r="B7378" s="70" t="s">
        <v>9299</v>
      </c>
      <c r="C7378" s="70" t="s">
        <v>24966</v>
      </c>
      <c r="D7378" s="71">
        <v>3.7</v>
      </c>
      <c r="E7378" s="71">
        <v>76.602564099999995</v>
      </c>
    </row>
    <row r="7379" spans="1:5" x14ac:dyDescent="0.2">
      <c r="A7379" s="70" t="s">
        <v>9301</v>
      </c>
      <c r="B7379" s="70" t="s">
        <v>9300</v>
      </c>
      <c r="C7379" s="70" t="s">
        <v>9301</v>
      </c>
      <c r="D7379" s="71">
        <v>4.2220000000000004</v>
      </c>
      <c r="E7379" s="71">
        <v>88.425925899999996</v>
      </c>
    </row>
    <row r="7380" spans="1:5" x14ac:dyDescent="0.2">
      <c r="A7380" s="70" t="s">
        <v>9301</v>
      </c>
      <c r="B7380" s="70" t="s">
        <v>9300</v>
      </c>
      <c r="C7380" s="70" t="s">
        <v>9301</v>
      </c>
      <c r="D7380" s="71">
        <v>4.2220000000000004</v>
      </c>
      <c r="E7380" s="71">
        <v>79.545454500000005</v>
      </c>
    </row>
    <row r="7381" spans="1:5" x14ac:dyDescent="0.2">
      <c r="A7381" s="70" t="s">
        <v>9305</v>
      </c>
      <c r="B7381" s="70" t="s">
        <v>9304</v>
      </c>
      <c r="C7381" s="70" t="s">
        <v>9305</v>
      </c>
      <c r="D7381" s="71">
        <v>0.89700000000000002</v>
      </c>
      <c r="E7381" s="71">
        <v>22.881355899999999</v>
      </c>
    </row>
    <row r="7382" spans="1:5" x14ac:dyDescent="0.2">
      <c r="A7382" s="70" t="s">
        <v>9305</v>
      </c>
      <c r="B7382" s="70" t="s">
        <v>9304</v>
      </c>
      <c r="C7382" s="70" t="s">
        <v>9305</v>
      </c>
      <c r="D7382" s="71">
        <v>0.89700000000000002</v>
      </c>
      <c r="E7382" s="71">
        <v>15.178571399999999</v>
      </c>
    </row>
    <row r="7383" spans="1:5" x14ac:dyDescent="0.2">
      <c r="A7383" s="70" t="s">
        <v>9303</v>
      </c>
      <c r="B7383" s="70" t="s">
        <v>9302</v>
      </c>
      <c r="C7383" s="70" t="s">
        <v>9303</v>
      </c>
      <c r="D7383" s="71">
        <v>0.71099999999999997</v>
      </c>
      <c r="E7383" s="71">
        <v>15.5797101</v>
      </c>
    </row>
    <row r="7384" spans="1:5" x14ac:dyDescent="0.2">
      <c r="A7384" s="70" t="s">
        <v>9307</v>
      </c>
      <c r="B7384" s="70" t="s">
        <v>9306</v>
      </c>
      <c r="C7384" s="70" t="s">
        <v>9307</v>
      </c>
      <c r="D7384" s="71">
        <v>2.3849999999999998</v>
      </c>
      <c r="E7384" s="71">
        <v>80.660377400000002</v>
      </c>
    </row>
    <row r="7385" spans="1:5" x14ac:dyDescent="0.2">
      <c r="A7385" s="70" t="s">
        <v>9309</v>
      </c>
      <c r="B7385" s="70" t="s">
        <v>9308</v>
      </c>
      <c r="C7385" s="70" t="s">
        <v>9309</v>
      </c>
      <c r="D7385" s="71">
        <v>2.641</v>
      </c>
      <c r="E7385" s="71">
        <v>70.744680900000006</v>
      </c>
    </row>
    <row r="7386" spans="1:5" x14ac:dyDescent="0.2">
      <c r="A7386" s="70" t="s">
        <v>9309</v>
      </c>
      <c r="B7386" s="70" t="s">
        <v>9308</v>
      </c>
      <c r="C7386" s="70" t="s">
        <v>9309</v>
      </c>
      <c r="D7386" s="71">
        <v>2.641</v>
      </c>
      <c r="E7386" s="71">
        <v>61.75</v>
      </c>
    </row>
    <row r="7387" spans="1:5" x14ac:dyDescent="0.2">
      <c r="A7387" s="70" t="s">
        <v>9313</v>
      </c>
      <c r="B7387" s="70" t="s">
        <v>9312</v>
      </c>
      <c r="C7387" s="70" t="s">
        <v>9313</v>
      </c>
      <c r="D7387" s="71">
        <v>3.2559999999999998</v>
      </c>
      <c r="E7387" s="71">
        <v>81.382978699999995</v>
      </c>
    </row>
    <row r="7388" spans="1:5" x14ac:dyDescent="0.2">
      <c r="A7388" s="70" t="s">
        <v>9319</v>
      </c>
      <c r="B7388" s="70" t="s">
        <v>9318</v>
      </c>
      <c r="C7388" s="70" t="s">
        <v>9319</v>
      </c>
      <c r="D7388" s="71">
        <v>2.1859999999999999</v>
      </c>
      <c r="E7388" s="71">
        <v>55.851063799999999</v>
      </c>
    </row>
    <row r="7389" spans="1:5" x14ac:dyDescent="0.2">
      <c r="A7389" s="70" t="s">
        <v>9317</v>
      </c>
      <c r="B7389" s="70" t="s">
        <v>9316</v>
      </c>
      <c r="C7389" s="70" t="s">
        <v>9317</v>
      </c>
      <c r="D7389" s="71">
        <v>0.59099999999999997</v>
      </c>
      <c r="E7389" s="71">
        <v>5.8510638000000004</v>
      </c>
    </row>
    <row r="7390" spans="1:5" x14ac:dyDescent="0.2">
      <c r="A7390" s="70" t="s">
        <v>9311</v>
      </c>
      <c r="B7390" s="70" t="s">
        <v>9310</v>
      </c>
      <c r="C7390" s="70" t="s">
        <v>9311</v>
      </c>
      <c r="D7390" s="71">
        <v>5.1529999999999996</v>
      </c>
      <c r="E7390" s="71">
        <v>97.340425499999995</v>
      </c>
    </row>
    <row r="7391" spans="1:5" x14ac:dyDescent="0.2">
      <c r="A7391" s="70" t="s">
        <v>9311</v>
      </c>
      <c r="B7391" s="70" t="s">
        <v>9310</v>
      </c>
      <c r="C7391" s="70" t="s">
        <v>9311</v>
      </c>
      <c r="D7391" s="71">
        <v>5.1529999999999996</v>
      </c>
      <c r="E7391" s="71">
        <v>95.25</v>
      </c>
    </row>
    <row r="7392" spans="1:5" x14ac:dyDescent="0.2">
      <c r="A7392" s="70" t="s">
        <v>9315</v>
      </c>
      <c r="B7392" s="70" t="s">
        <v>9314</v>
      </c>
      <c r="C7392" s="70" t="s">
        <v>9315</v>
      </c>
      <c r="D7392" s="71">
        <v>2.012</v>
      </c>
      <c r="E7392" s="71">
        <v>50.531914899999997</v>
      </c>
    </row>
    <row r="7393" spans="1:5" x14ac:dyDescent="0.2">
      <c r="A7393" s="70" t="s">
        <v>9321</v>
      </c>
      <c r="B7393" s="70" t="s">
        <v>9320</v>
      </c>
      <c r="C7393" s="70" t="s">
        <v>9321</v>
      </c>
      <c r="D7393" s="71">
        <v>3.3380000000000001</v>
      </c>
      <c r="E7393" s="71">
        <v>84.177215200000006</v>
      </c>
    </row>
    <row r="7394" spans="1:5" x14ac:dyDescent="0.2">
      <c r="A7394" s="70" t="s">
        <v>9323</v>
      </c>
      <c r="B7394" s="70" t="s">
        <v>9322</v>
      </c>
      <c r="C7394" s="70" t="s">
        <v>9323</v>
      </c>
      <c r="D7394" s="71">
        <v>0.375</v>
      </c>
      <c r="E7394" s="71">
        <v>27.777777799999999</v>
      </c>
    </row>
    <row r="7395" spans="1:5" x14ac:dyDescent="0.2">
      <c r="A7395" s="70" t="s">
        <v>9323</v>
      </c>
      <c r="B7395" s="70" t="s">
        <v>9322</v>
      </c>
      <c r="C7395" s="70" t="s">
        <v>9323</v>
      </c>
      <c r="D7395" s="71">
        <v>0.375</v>
      </c>
      <c r="E7395" s="71">
        <v>4.2372880999999998</v>
      </c>
    </row>
    <row r="7396" spans="1:5" x14ac:dyDescent="0.2">
      <c r="A7396" s="70" t="s">
        <v>9325</v>
      </c>
      <c r="B7396" s="70" t="s">
        <v>9324</v>
      </c>
      <c r="C7396" s="70" t="s">
        <v>9325</v>
      </c>
      <c r="D7396" s="71">
        <v>0.78100000000000003</v>
      </c>
      <c r="E7396" s="71">
        <v>32.222222199999997</v>
      </c>
    </row>
    <row r="7397" spans="1:5" x14ac:dyDescent="0.2">
      <c r="A7397" s="70" t="s">
        <v>9331</v>
      </c>
      <c r="B7397" s="70" t="s">
        <v>9330</v>
      </c>
      <c r="C7397" s="70" t="s">
        <v>9331</v>
      </c>
      <c r="D7397" s="71">
        <v>7.7130000000000001</v>
      </c>
      <c r="E7397" s="71">
        <v>94.615384599999999</v>
      </c>
    </row>
    <row r="7398" spans="1:5" x14ac:dyDescent="0.2">
      <c r="A7398" s="70" t="s">
        <v>9327</v>
      </c>
      <c r="B7398" s="70" t="s">
        <v>9326</v>
      </c>
      <c r="C7398" s="70" t="s">
        <v>9327</v>
      </c>
      <c r="D7398" s="71">
        <v>1.7869999999999999</v>
      </c>
      <c r="E7398" s="71">
        <v>34.756097599999997</v>
      </c>
    </row>
    <row r="7399" spans="1:5" x14ac:dyDescent="0.2">
      <c r="A7399" s="70" t="s">
        <v>9327</v>
      </c>
      <c r="B7399" s="70" t="s">
        <v>9326</v>
      </c>
      <c r="C7399" s="70" t="s">
        <v>9327</v>
      </c>
      <c r="D7399" s="71">
        <v>1.7869999999999999</v>
      </c>
      <c r="E7399" s="71">
        <v>30.246913599999999</v>
      </c>
    </row>
    <row r="7400" spans="1:5" x14ac:dyDescent="0.2">
      <c r="A7400" s="70" t="s">
        <v>9327</v>
      </c>
      <c r="B7400" s="70" t="s">
        <v>9326</v>
      </c>
      <c r="C7400" s="70" t="s">
        <v>9327</v>
      </c>
      <c r="D7400" s="71">
        <v>1.7869999999999999</v>
      </c>
      <c r="E7400" s="71">
        <v>23.8461538</v>
      </c>
    </row>
    <row r="7401" spans="1:5" x14ac:dyDescent="0.2">
      <c r="A7401" s="70" t="s">
        <v>9329</v>
      </c>
      <c r="B7401" s="70" t="s">
        <v>9328</v>
      </c>
      <c r="C7401" s="70" t="s">
        <v>9329</v>
      </c>
      <c r="D7401" s="71">
        <v>2.9409999999999998</v>
      </c>
      <c r="E7401" s="71">
        <v>62.307692299999999</v>
      </c>
    </row>
    <row r="7402" spans="1:5" x14ac:dyDescent="0.2">
      <c r="A7402" s="70" t="s">
        <v>9333</v>
      </c>
      <c r="B7402" s="70" t="s">
        <v>9332</v>
      </c>
      <c r="C7402" s="70" t="s">
        <v>9333</v>
      </c>
      <c r="D7402" s="71">
        <v>1.4490000000000001</v>
      </c>
      <c r="E7402" s="71">
        <v>62.202381000000003</v>
      </c>
    </row>
    <row r="7403" spans="1:5" x14ac:dyDescent="0.2">
      <c r="A7403" s="70" t="s">
        <v>11271</v>
      </c>
      <c r="B7403" s="70" t="s">
        <v>11270</v>
      </c>
      <c r="C7403" s="70" t="s">
        <v>11271</v>
      </c>
      <c r="D7403" s="71">
        <v>1.5349999999999999</v>
      </c>
      <c r="E7403" s="71">
        <v>28.160919499999999</v>
      </c>
    </row>
    <row r="7404" spans="1:5" x14ac:dyDescent="0.2">
      <c r="A7404" s="70" t="s">
        <v>9335</v>
      </c>
      <c r="B7404" s="70" t="s">
        <v>9334</v>
      </c>
      <c r="C7404" s="70" t="s">
        <v>9335</v>
      </c>
      <c r="D7404" s="71">
        <v>1.627</v>
      </c>
      <c r="E7404" s="71">
        <v>50.735294099999997</v>
      </c>
    </row>
    <row r="7405" spans="1:5" x14ac:dyDescent="0.2">
      <c r="A7405" s="70" t="s">
        <v>9337</v>
      </c>
      <c r="B7405" s="70" t="s">
        <v>9336</v>
      </c>
      <c r="C7405" s="70" t="s">
        <v>9337</v>
      </c>
      <c r="D7405" s="71">
        <v>0.38500000000000001</v>
      </c>
      <c r="E7405" s="71">
        <v>21.1229947</v>
      </c>
    </row>
    <row r="7406" spans="1:5" x14ac:dyDescent="0.2">
      <c r="A7406" s="70" t="s">
        <v>9339</v>
      </c>
      <c r="B7406" s="70" t="s">
        <v>9338</v>
      </c>
      <c r="C7406" s="70" t="s">
        <v>9339</v>
      </c>
      <c r="D7406" s="71">
        <v>2.0760000000000001</v>
      </c>
      <c r="E7406" s="71">
        <v>87.5</v>
      </c>
    </row>
    <row r="7407" spans="1:5" x14ac:dyDescent="0.2">
      <c r="A7407" s="70" t="s">
        <v>9341</v>
      </c>
      <c r="B7407" s="70" t="s">
        <v>9340</v>
      </c>
      <c r="C7407" s="70" t="s">
        <v>9341</v>
      </c>
      <c r="D7407" s="71">
        <v>1.266</v>
      </c>
      <c r="E7407" s="71">
        <v>43.055555599999998</v>
      </c>
    </row>
    <row r="7408" spans="1:5" x14ac:dyDescent="0.2">
      <c r="A7408" s="70" t="s">
        <v>9341</v>
      </c>
      <c r="B7408" s="70" t="s">
        <v>9340</v>
      </c>
      <c r="C7408" s="70" t="s">
        <v>9341</v>
      </c>
      <c r="D7408" s="71">
        <v>1.266</v>
      </c>
      <c r="E7408" s="71">
        <v>33.796296300000002</v>
      </c>
    </row>
    <row r="7409" spans="1:5" x14ac:dyDescent="0.2">
      <c r="A7409" s="70" t="s">
        <v>9341</v>
      </c>
      <c r="B7409" s="70" t="s">
        <v>9340</v>
      </c>
      <c r="C7409" s="70" t="s">
        <v>9341</v>
      </c>
      <c r="D7409" s="71">
        <v>1.266</v>
      </c>
      <c r="E7409" s="71">
        <v>23.5849057</v>
      </c>
    </row>
    <row r="7410" spans="1:5" x14ac:dyDescent="0.2">
      <c r="A7410" s="70" t="s">
        <v>9341</v>
      </c>
      <c r="B7410" s="70" t="s">
        <v>9340</v>
      </c>
      <c r="C7410" s="70" t="s">
        <v>9341</v>
      </c>
      <c r="D7410" s="71">
        <v>1.266</v>
      </c>
      <c r="E7410" s="71">
        <v>19.551282100000002</v>
      </c>
    </row>
    <row r="7411" spans="1:5" x14ac:dyDescent="0.2">
      <c r="A7411" s="70" t="s">
        <v>9343</v>
      </c>
      <c r="B7411" s="70" t="s">
        <v>9342</v>
      </c>
      <c r="C7411" s="70" t="s">
        <v>9343</v>
      </c>
      <c r="D7411" s="71">
        <v>3.5129999999999999</v>
      </c>
      <c r="E7411" s="71">
        <v>65.441176499999997</v>
      </c>
    </row>
    <row r="7412" spans="1:5" x14ac:dyDescent="0.2">
      <c r="A7412" s="70" t="s">
        <v>9345</v>
      </c>
      <c r="B7412" s="70" t="s">
        <v>9344</v>
      </c>
      <c r="C7412" s="70" t="s">
        <v>9345</v>
      </c>
      <c r="D7412" s="71">
        <v>0.46200000000000002</v>
      </c>
      <c r="E7412" s="71">
        <v>23.275862100000001</v>
      </c>
    </row>
    <row r="7413" spans="1:5" x14ac:dyDescent="0.2">
      <c r="A7413" s="70" t="s">
        <v>9347</v>
      </c>
      <c r="B7413" s="70" t="s">
        <v>9346</v>
      </c>
      <c r="C7413" s="70" t="s">
        <v>9347</v>
      </c>
      <c r="D7413" s="71">
        <v>3.1880000000000002</v>
      </c>
      <c r="E7413" s="71">
        <v>90.094339599999998</v>
      </c>
    </row>
    <row r="7414" spans="1:5" x14ac:dyDescent="0.2">
      <c r="A7414" s="70" t="s">
        <v>9347</v>
      </c>
      <c r="B7414" s="70" t="s">
        <v>9346</v>
      </c>
      <c r="C7414" s="70" t="s">
        <v>9347</v>
      </c>
      <c r="D7414" s="71">
        <v>3.1880000000000002</v>
      </c>
      <c r="E7414" s="71">
        <v>87.735849099999996</v>
      </c>
    </row>
    <row r="7415" spans="1:5" x14ac:dyDescent="0.2">
      <c r="A7415" s="70" t="s">
        <v>9347</v>
      </c>
      <c r="B7415" s="70" t="s">
        <v>9346</v>
      </c>
      <c r="C7415" s="70" t="s">
        <v>9347</v>
      </c>
      <c r="D7415" s="71">
        <v>3.1880000000000002</v>
      </c>
      <c r="E7415" s="71">
        <v>84.090909100000005</v>
      </c>
    </row>
    <row r="7416" spans="1:5" x14ac:dyDescent="0.2">
      <c r="A7416" s="70" t="s">
        <v>9349</v>
      </c>
      <c r="B7416" s="70" t="s">
        <v>9348</v>
      </c>
      <c r="C7416" s="70" t="s">
        <v>9349</v>
      </c>
      <c r="D7416" s="71">
        <v>0.111</v>
      </c>
      <c r="E7416" s="71">
        <v>1.3888889</v>
      </c>
    </row>
    <row r="7417" spans="1:5" x14ac:dyDescent="0.2">
      <c r="A7417" s="70" t="s">
        <v>9351</v>
      </c>
      <c r="B7417" s="70" t="s">
        <v>9350</v>
      </c>
      <c r="C7417" s="70" t="s">
        <v>9351</v>
      </c>
      <c r="D7417" s="71">
        <v>1.4690000000000001</v>
      </c>
      <c r="E7417" s="71">
        <v>48.181818200000002</v>
      </c>
    </row>
    <row r="7418" spans="1:5" x14ac:dyDescent="0.2">
      <c r="A7418" s="70" t="s">
        <v>9353</v>
      </c>
      <c r="B7418" s="70" t="s">
        <v>9352</v>
      </c>
      <c r="C7418" s="70" t="s">
        <v>9353</v>
      </c>
      <c r="D7418" s="71">
        <v>1.786</v>
      </c>
      <c r="E7418" s="71">
        <v>74.702381000000003</v>
      </c>
    </row>
    <row r="7419" spans="1:5" x14ac:dyDescent="0.2">
      <c r="A7419" s="70" t="s">
        <v>9353</v>
      </c>
      <c r="B7419" s="70" t="s">
        <v>9352</v>
      </c>
      <c r="C7419" s="70" t="s">
        <v>9353</v>
      </c>
      <c r="D7419" s="71">
        <v>1.786</v>
      </c>
      <c r="E7419" s="71">
        <v>64.6226415</v>
      </c>
    </row>
    <row r="7420" spans="1:5" x14ac:dyDescent="0.2">
      <c r="A7420" s="70" t="s">
        <v>9355</v>
      </c>
      <c r="B7420" s="70" t="s">
        <v>9354</v>
      </c>
      <c r="C7420" s="70" t="s">
        <v>9355</v>
      </c>
      <c r="D7420" s="71">
        <v>0.65700000000000003</v>
      </c>
      <c r="E7420" s="71">
        <v>19.811320800000001</v>
      </c>
    </row>
    <row r="7421" spans="1:5" x14ac:dyDescent="0.2">
      <c r="A7421" s="70" t="s">
        <v>9355</v>
      </c>
      <c r="B7421" s="70" t="s">
        <v>9354</v>
      </c>
      <c r="C7421" s="70" t="s">
        <v>9355</v>
      </c>
      <c r="D7421" s="71">
        <v>0.65700000000000003</v>
      </c>
      <c r="E7421" s="71">
        <v>18.75</v>
      </c>
    </row>
    <row r="7422" spans="1:5" x14ac:dyDescent="0.2">
      <c r="A7422" s="70" t="s">
        <v>9355</v>
      </c>
      <c r="B7422" s="70" t="s">
        <v>9354</v>
      </c>
      <c r="C7422" s="70" t="s">
        <v>9355</v>
      </c>
      <c r="D7422" s="71">
        <v>0.65700000000000003</v>
      </c>
      <c r="E7422" s="71">
        <v>13.6792453</v>
      </c>
    </row>
    <row r="7423" spans="1:5" x14ac:dyDescent="0.2">
      <c r="A7423" s="70" t="s">
        <v>9357</v>
      </c>
      <c r="B7423" s="70" t="s">
        <v>9356</v>
      </c>
      <c r="C7423" s="70" t="s">
        <v>9357</v>
      </c>
      <c r="D7423" s="71">
        <v>1.51</v>
      </c>
      <c r="E7423" s="71">
        <v>69.155844200000004</v>
      </c>
    </row>
    <row r="7424" spans="1:5" x14ac:dyDescent="0.2">
      <c r="A7424" s="70" t="s">
        <v>24069</v>
      </c>
      <c r="B7424" s="70" t="s">
        <v>24070</v>
      </c>
      <c r="C7424" s="70" t="s">
        <v>24069</v>
      </c>
      <c r="D7424" s="71">
        <v>0.57599999999999996</v>
      </c>
      <c r="E7424" s="71">
        <v>20.454545499999998</v>
      </c>
    </row>
    <row r="7425" spans="1:5" x14ac:dyDescent="0.2">
      <c r="A7425" s="70" t="s">
        <v>9359</v>
      </c>
      <c r="B7425" s="70" t="s">
        <v>9358</v>
      </c>
      <c r="C7425" s="70" t="s">
        <v>9359</v>
      </c>
      <c r="D7425" s="71">
        <v>0.33700000000000002</v>
      </c>
      <c r="E7425" s="71">
        <v>1.7156863</v>
      </c>
    </row>
    <row r="7426" spans="1:5" x14ac:dyDescent="0.2">
      <c r="A7426" s="70" t="s">
        <v>9359</v>
      </c>
      <c r="B7426" s="70" t="s">
        <v>9358</v>
      </c>
      <c r="C7426" s="70" t="s">
        <v>9359</v>
      </c>
      <c r="D7426" s="71">
        <v>0.33700000000000002</v>
      </c>
      <c r="E7426" s="71">
        <v>1.6605166</v>
      </c>
    </row>
    <row r="7427" spans="1:5" x14ac:dyDescent="0.2">
      <c r="A7427" s="70" t="s">
        <v>9361</v>
      </c>
      <c r="B7427" s="70" t="s">
        <v>9360</v>
      </c>
      <c r="C7427" s="70" t="s">
        <v>9361</v>
      </c>
      <c r="D7427" s="71">
        <v>0.67900000000000005</v>
      </c>
      <c r="E7427" s="71">
        <v>56.6666667</v>
      </c>
    </row>
    <row r="7428" spans="1:5" x14ac:dyDescent="0.2">
      <c r="A7428" s="70" t="s">
        <v>9361</v>
      </c>
      <c r="B7428" s="70" t="s">
        <v>9360</v>
      </c>
      <c r="C7428" s="70" t="s">
        <v>9361</v>
      </c>
      <c r="D7428" s="71">
        <v>0.67900000000000005</v>
      </c>
      <c r="E7428" s="71">
        <v>17.5</v>
      </c>
    </row>
    <row r="7429" spans="1:5" x14ac:dyDescent="0.2">
      <c r="A7429" s="70" t="s">
        <v>9363</v>
      </c>
      <c r="B7429" s="70" t="s">
        <v>9362</v>
      </c>
      <c r="C7429" s="70" t="s">
        <v>9363</v>
      </c>
      <c r="D7429" s="71">
        <v>0.27700000000000002</v>
      </c>
      <c r="E7429" s="71">
        <v>0.53763439999999996</v>
      </c>
    </row>
    <row r="7430" spans="1:5" x14ac:dyDescent="0.2">
      <c r="A7430" s="70" t="s">
        <v>9365</v>
      </c>
      <c r="B7430" s="70" t="s">
        <v>9364</v>
      </c>
      <c r="C7430" s="70" t="s">
        <v>9365</v>
      </c>
      <c r="D7430" s="71">
        <v>0.60599999999999998</v>
      </c>
      <c r="E7430" s="71">
        <v>34.4155844</v>
      </c>
    </row>
    <row r="7431" spans="1:5" x14ac:dyDescent="0.2">
      <c r="A7431" s="70" t="s">
        <v>9365</v>
      </c>
      <c r="B7431" s="70" t="s">
        <v>9364</v>
      </c>
      <c r="C7431" s="70" t="s">
        <v>9365</v>
      </c>
      <c r="D7431" s="71">
        <v>0.60599999999999998</v>
      </c>
      <c r="E7431" s="71">
        <v>3.6585366000000001</v>
      </c>
    </row>
    <row r="7432" spans="1:5" x14ac:dyDescent="0.2">
      <c r="A7432" s="70" t="s">
        <v>9367</v>
      </c>
      <c r="B7432" s="70" t="s">
        <v>9366</v>
      </c>
      <c r="C7432" s="70" t="s">
        <v>9367</v>
      </c>
      <c r="D7432" s="71">
        <v>3.7450000000000001</v>
      </c>
      <c r="E7432" s="71">
        <v>77.884615400000001</v>
      </c>
    </row>
    <row r="7433" spans="1:5" x14ac:dyDescent="0.2">
      <c r="A7433" s="70" t="s">
        <v>9367</v>
      </c>
      <c r="B7433" s="70" t="s">
        <v>9366</v>
      </c>
      <c r="C7433" s="70" t="s">
        <v>9367</v>
      </c>
      <c r="D7433" s="71">
        <v>3.7450000000000001</v>
      </c>
      <c r="E7433" s="71">
        <v>77.255639099999996</v>
      </c>
    </row>
    <row r="7434" spans="1:5" x14ac:dyDescent="0.2">
      <c r="A7434" s="70" t="s">
        <v>9367</v>
      </c>
      <c r="B7434" s="70" t="s">
        <v>9366</v>
      </c>
      <c r="C7434" s="70" t="s">
        <v>9367</v>
      </c>
      <c r="D7434" s="71">
        <v>3.7450000000000001</v>
      </c>
      <c r="E7434" s="71">
        <v>71.666666699999993</v>
      </c>
    </row>
    <row r="7435" spans="1:5" x14ac:dyDescent="0.2">
      <c r="A7435" s="70" t="s">
        <v>9373</v>
      </c>
      <c r="B7435" s="70" t="s">
        <v>9372</v>
      </c>
      <c r="C7435" s="70" t="s">
        <v>9373</v>
      </c>
      <c r="D7435" s="71">
        <v>1.5389999999999999</v>
      </c>
      <c r="E7435" s="71">
        <v>50</v>
      </c>
    </row>
    <row r="7436" spans="1:5" x14ac:dyDescent="0.2">
      <c r="A7436" s="70" t="s">
        <v>9373</v>
      </c>
      <c r="B7436" s="70" t="s">
        <v>9372</v>
      </c>
      <c r="C7436" s="70" t="s">
        <v>9373</v>
      </c>
      <c r="D7436" s="71">
        <v>1.5389999999999999</v>
      </c>
      <c r="E7436" s="71">
        <v>32.142857100000001</v>
      </c>
    </row>
    <row r="7437" spans="1:5" x14ac:dyDescent="0.2">
      <c r="A7437" s="70" t="s">
        <v>9375</v>
      </c>
      <c r="B7437" s="70" t="s">
        <v>9374</v>
      </c>
      <c r="C7437" s="70" t="s">
        <v>9375</v>
      </c>
      <c r="D7437" s="71">
        <v>0.74099999999999999</v>
      </c>
      <c r="E7437" s="71">
        <v>56.349206299999999</v>
      </c>
    </row>
    <row r="7438" spans="1:5" x14ac:dyDescent="0.2">
      <c r="A7438" s="70" t="s">
        <v>9375</v>
      </c>
      <c r="B7438" s="70" t="s">
        <v>9374</v>
      </c>
      <c r="C7438" s="70" t="s">
        <v>9375</v>
      </c>
      <c r="D7438" s="71">
        <v>0.74099999999999999</v>
      </c>
      <c r="E7438" s="71">
        <v>20.8333333</v>
      </c>
    </row>
    <row r="7439" spans="1:5" x14ac:dyDescent="0.2">
      <c r="A7439" s="70" t="s">
        <v>9377</v>
      </c>
      <c r="B7439" s="70" t="s">
        <v>9376</v>
      </c>
      <c r="C7439" s="70" t="s">
        <v>9377</v>
      </c>
      <c r="D7439" s="71">
        <v>3.7650000000000001</v>
      </c>
      <c r="E7439" s="71">
        <v>77.631578899999994</v>
      </c>
    </row>
    <row r="7440" spans="1:5" x14ac:dyDescent="0.2">
      <c r="A7440" s="70" t="s">
        <v>9377</v>
      </c>
      <c r="B7440" s="70" t="s">
        <v>9376</v>
      </c>
      <c r="C7440" s="70" t="s">
        <v>9377</v>
      </c>
      <c r="D7440" s="71">
        <v>3.7650000000000001</v>
      </c>
      <c r="E7440" s="71">
        <v>72.777777799999996</v>
      </c>
    </row>
    <row r="7441" spans="1:5" x14ac:dyDescent="0.2">
      <c r="A7441" s="70" t="s">
        <v>9379</v>
      </c>
      <c r="B7441" s="70" t="s">
        <v>9378</v>
      </c>
      <c r="C7441" s="70" t="s">
        <v>9379</v>
      </c>
      <c r="D7441" s="71">
        <v>3.726</v>
      </c>
      <c r="E7441" s="71">
        <v>76.879699200000005</v>
      </c>
    </row>
    <row r="7442" spans="1:5" x14ac:dyDescent="0.2">
      <c r="A7442" s="70" t="s">
        <v>9379</v>
      </c>
      <c r="B7442" s="70" t="s">
        <v>9378</v>
      </c>
      <c r="C7442" s="70" t="s">
        <v>9379</v>
      </c>
      <c r="D7442" s="71">
        <v>3.726</v>
      </c>
      <c r="E7442" s="71">
        <v>70.555555600000005</v>
      </c>
    </row>
    <row r="7443" spans="1:5" x14ac:dyDescent="0.2">
      <c r="A7443" s="70" t="s">
        <v>9381</v>
      </c>
      <c r="B7443" s="70" t="s">
        <v>9380</v>
      </c>
      <c r="C7443" s="70" t="s">
        <v>9381</v>
      </c>
      <c r="D7443" s="71">
        <v>2.6789999999999998</v>
      </c>
      <c r="E7443" s="71">
        <v>58.082706799999997</v>
      </c>
    </row>
    <row r="7444" spans="1:5" x14ac:dyDescent="0.2">
      <c r="A7444" s="70" t="s">
        <v>9383</v>
      </c>
      <c r="B7444" s="70" t="s">
        <v>9382</v>
      </c>
      <c r="C7444" s="70" t="s">
        <v>9383</v>
      </c>
      <c r="D7444" s="71">
        <v>3.419</v>
      </c>
      <c r="E7444" s="71">
        <v>65</v>
      </c>
    </row>
    <row r="7445" spans="1:5" x14ac:dyDescent="0.2">
      <c r="A7445" s="70" t="s">
        <v>9385</v>
      </c>
      <c r="B7445" s="70" t="s">
        <v>9384</v>
      </c>
      <c r="C7445" s="70" t="s">
        <v>9385</v>
      </c>
      <c r="D7445" s="71">
        <v>11.052</v>
      </c>
      <c r="E7445" s="71">
        <v>97.556391000000005</v>
      </c>
    </row>
    <row r="7446" spans="1:5" x14ac:dyDescent="0.2">
      <c r="A7446" s="70" t="s">
        <v>9385</v>
      </c>
      <c r="B7446" s="70" t="s">
        <v>9384</v>
      </c>
      <c r="C7446" s="70" t="s">
        <v>9385</v>
      </c>
      <c r="D7446" s="71">
        <v>11.052</v>
      </c>
      <c r="E7446" s="71">
        <v>96.111111100000002</v>
      </c>
    </row>
    <row r="7447" spans="1:5" x14ac:dyDescent="0.2">
      <c r="A7447" s="70" t="s">
        <v>24967</v>
      </c>
      <c r="B7447" s="70" t="s">
        <v>9386</v>
      </c>
      <c r="C7447" s="70" t="s">
        <v>24967</v>
      </c>
      <c r="D7447" s="71">
        <v>23.7</v>
      </c>
      <c r="E7447" s="71">
        <v>99.679487199999997</v>
      </c>
    </row>
    <row r="7448" spans="1:5" x14ac:dyDescent="0.2">
      <c r="A7448" s="70" t="s">
        <v>24967</v>
      </c>
      <c r="B7448" s="70" t="s">
        <v>9386</v>
      </c>
      <c r="C7448" s="70" t="s">
        <v>24967</v>
      </c>
      <c r="D7448" s="71">
        <v>23.7</v>
      </c>
      <c r="E7448" s="71">
        <v>99.444444399999995</v>
      </c>
    </row>
    <row r="7449" spans="1:5" x14ac:dyDescent="0.2">
      <c r="A7449" s="70" t="s">
        <v>9392</v>
      </c>
      <c r="B7449" s="70" t="s">
        <v>9391</v>
      </c>
      <c r="C7449" s="70" t="s">
        <v>9392</v>
      </c>
      <c r="D7449" s="71">
        <v>9.0830000000000002</v>
      </c>
      <c r="E7449" s="71">
        <v>93.75</v>
      </c>
    </row>
    <row r="7450" spans="1:5" x14ac:dyDescent="0.2">
      <c r="A7450" s="70" t="s">
        <v>9388</v>
      </c>
      <c r="B7450" s="70" t="s">
        <v>9387</v>
      </c>
      <c r="C7450" s="70" t="s">
        <v>9388</v>
      </c>
      <c r="D7450" s="71">
        <v>1.109</v>
      </c>
      <c r="E7450" s="71">
        <v>14.150943399999999</v>
      </c>
    </row>
    <row r="7451" spans="1:5" x14ac:dyDescent="0.2">
      <c r="A7451" s="70" t="s">
        <v>9390</v>
      </c>
      <c r="B7451" s="70" t="s">
        <v>9389</v>
      </c>
      <c r="C7451" s="70" t="s">
        <v>9390</v>
      </c>
      <c r="D7451" s="71">
        <v>1.627</v>
      </c>
      <c r="E7451" s="71">
        <v>53.240740700000003</v>
      </c>
    </row>
    <row r="7452" spans="1:5" x14ac:dyDescent="0.2">
      <c r="A7452" s="70" t="s">
        <v>9394</v>
      </c>
      <c r="B7452" s="70" t="s">
        <v>9393</v>
      </c>
      <c r="C7452" s="70" t="s">
        <v>9394</v>
      </c>
      <c r="D7452" s="71">
        <v>4.016</v>
      </c>
      <c r="E7452" s="71">
        <v>83.962264200000007</v>
      </c>
    </row>
    <row r="7453" spans="1:5" x14ac:dyDescent="0.2">
      <c r="A7453" s="70" t="s">
        <v>9394</v>
      </c>
      <c r="B7453" s="70" t="s">
        <v>9393</v>
      </c>
      <c r="C7453" s="70" t="s">
        <v>9394</v>
      </c>
      <c r="D7453" s="71">
        <v>4.016</v>
      </c>
      <c r="E7453" s="71">
        <v>79.887218000000004</v>
      </c>
    </row>
    <row r="7454" spans="1:5" x14ac:dyDescent="0.2">
      <c r="A7454" s="70" t="s">
        <v>9394</v>
      </c>
      <c r="B7454" s="70" t="s">
        <v>9393</v>
      </c>
      <c r="C7454" s="70" t="s">
        <v>9394</v>
      </c>
      <c r="D7454" s="71">
        <v>4.016</v>
      </c>
      <c r="E7454" s="71">
        <v>75</v>
      </c>
    </row>
    <row r="7455" spans="1:5" x14ac:dyDescent="0.2">
      <c r="A7455" s="70" t="s">
        <v>9396</v>
      </c>
      <c r="B7455" s="70" t="s">
        <v>9395</v>
      </c>
      <c r="C7455" s="70" t="s">
        <v>9396</v>
      </c>
      <c r="D7455" s="71">
        <v>7.4710000000000001</v>
      </c>
      <c r="E7455" s="71">
        <v>92.857142899999999</v>
      </c>
    </row>
    <row r="7456" spans="1:5" x14ac:dyDescent="0.2">
      <c r="A7456" s="70" t="s">
        <v>9398</v>
      </c>
      <c r="B7456" s="70" t="s">
        <v>9397</v>
      </c>
      <c r="C7456" s="70" t="s">
        <v>9398</v>
      </c>
      <c r="D7456" s="71">
        <v>2.4089999999999998</v>
      </c>
      <c r="E7456" s="71">
        <v>53.773584900000003</v>
      </c>
    </row>
    <row r="7457" spans="1:5" x14ac:dyDescent="0.2">
      <c r="A7457" s="70" t="s">
        <v>9398</v>
      </c>
      <c r="B7457" s="70" t="s">
        <v>9397</v>
      </c>
      <c r="C7457" s="70" t="s">
        <v>9398</v>
      </c>
      <c r="D7457" s="71">
        <v>2.4089999999999998</v>
      </c>
      <c r="E7457" s="71">
        <v>52.819548900000001</v>
      </c>
    </row>
    <row r="7458" spans="1:5" x14ac:dyDescent="0.2">
      <c r="A7458" s="70" t="s">
        <v>9402</v>
      </c>
      <c r="B7458" s="70" t="s">
        <v>9401</v>
      </c>
      <c r="C7458" s="70" t="s">
        <v>9402</v>
      </c>
      <c r="D7458" s="71">
        <v>3.0939999999999999</v>
      </c>
      <c r="E7458" s="71">
        <v>67.105263199999996</v>
      </c>
    </row>
    <row r="7459" spans="1:5" x14ac:dyDescent="0.2">
      <c r="A7459" s="70" t="s">
        <v>9400</v>
      </c>
      <c r="B7459" s="70" t="s">
        <v>9399</v>
      </c>
      <c r="C7459" s="70" t="s">
        <v>9400</v>
      </c>
      <c r="D7459" s="71">
        <v>4.2210000000000001</v>
      </c>
      <c r="E7459" s="71">
        <v>82.142857100000001</v>
      </c>
    </row>
    <row r="7460" spans="1:5" x14ac:dyDescent="0.2">
      <c r="A7460" s="70" t="s">
        <v>24071</v>
      </c>
      <c r="B7460" s="70" t="s">
        <v>24072</v>
      </c>
      <c r="C7460" s="70" t="s">
        <v>24071</v>
      </c>
      <c r="D7460" s="71">
        <v>1.6890000000000001</v>
      </c>
      <c r="E7460" s="71">
        <v>55.092592600000003</v>
      </c>
    </row>
    <row r="7461" spans="1:5" x14ac:dyDescent="0.2">
      <c r="A7461" s="70" t="s">
        <v>24071</v>
      </c>
      <c r="B7461" s="70" t="s">
        <v>24072</v>
      </c>
      <c r="C7461" s="70" t="s">
        <v>24071</v>
      </c>
      <c r="D7461" s="71">
        <v>1.6890000000000001</v>
      </c>
      <c r="E7461" s="71">
        <v>42.452830200000001</v>
      </c>
    </row>
    <row r="7462" spans="1:5" x14ac:dyDescent="0.2">
      <c r="A7462" s="70" t="s">
        <v>9405</v>
      </c>
      <c r="B7462" s="70" t="s">
        <v>9404</v>
      </c>
      <c r="C7462" s="70" t="s">
        <v>9405</v>
      </c>
      <c r="D7462" s="71">
        <v>3.8330000000000002</v>
      </c>
      <c r="E7462" s="71">
        <v>85.294117600000007</v>
      </c>
    </row>
    <row r="7463" spans="1:5" x14ac:dyDescent="0.2">
      <c r="A7463" s="70" t="s">
        <v>9405</v>
      </c>
      <c r="B7463" s="70" t="s">
        <v>9404</v>
      </c>
      <c r="C7463" s="70" t="s">
        <v>9405</v>
      </c>
      <c r="D7463" s="71">
        <v>3.8330000000000002</v>
      </c>
      <c r="E7463" s="71">
        <v>78.383458599999997</v>
      </c>
    </row>
    <row r="7464" spans="1:5" x14ac:dyDescent="0.2">
      <c r="A7464" s="70" t="s">
        <v>9405</v>
      </c>
      <c r="B7464" s="70" t="s">
        <v>9404</v>
      </c>
      <c r="C7464" s="70" t="s">
        <v>9405</v>
      </c>
      <c r="D7464" s="71">
        <v>3.8330000000000002</v>
      </c>
      <c r="E7464" s="71">
        <v>75.925925899999996</v>
      </c>
    </row>
    <row r="7465" spans="1:5" x14ac:dyDescent="0.2">
      <c r="A7465" s="70" t="s">
        <v>9405</v>
      </c>
      <c r="B7465" s="70" t="s">
        <v>9404</v>
      </c>
      <c r="C7465" s="70" t="s">
        <v>9405</v>
      </c>
      <c r="D7465" s="71">
        <v>3.8330000000000002</v>
      </c>
      <c r="E7465" s="71">
        <v>68.333333300000007</v>
      </c>
    </row>
    <row r="7466" spans="1:5" x14ac:dyDescent="0.2">
      <c r="A7466" s="70" t="s">
        <v>24968</v>
      </c>
      <c r="B7466" s="70" t="s">
        <v>9403</v>
      </c>
      <c r="C7466" s="70" t="s">
        <v>24968</v>
      </c>
      <c r="D7466" s="71">
        <v>13</v>
      </c>
      <c r="E7466" s="71">
        <v>98.333333300000007</v>
      </c>
    </row>
    <row r="7467" spans="1:5" x14ac:dyDescent="0.2">
      <c r="A7467" s="70" t="s">
        <v>24968</v>
      </c>
      <c r="B7467" s="70" t="s">
        <v>9403</v>
      </c>
      <c r="C7467" s="70" t="s">
        <v>24968</v>
      </c>
      <c r="D7467" s="71">
        <v>13</v>
      </c>
      <c r="E7467" s="71">
        <v>98.1481481</v>
      </c>
    </row>
    <row r="7468" spans="1:5" x14ac:dyDescent="0.2">
      <c r="A7468" s="70" t="s">
        <v>24968</v>
      </c>
      <c r="B7468" s="70" t="s">
        <v>9403</v>
      </c>
      <c r="C7468" s="70" t="s">
        <v>24968</v>
      </c>
      <c r="D7468" s="71">
        <v>13</v>
      </c>
      <c r="E7468" s="71">
        <v>97.058823500000003</v>
      </c>
    </row>
    <row r="7469" spans="1:5" x14ac:dyDescent="0.2">
      <c r="A7469" s="70" t="s">
        <v>9409</v>
      </c>
      <c r="B7469" s="70" t="s">
        <v>9408</v>
      </c>
      <c r="C7469" s="70" t="s">
        <v>9409</v>
      </c>
      <c r="D7469" s="71">
        <v>13.593</v>
      </c>
      <c r="E7469" s="71">
        <v>99.060150399999998</v>
      </c>
    </row>
    <row r="7470" spans="1:5" x14ac:dyDescent="0.2">
      <c r="A7470" s="70" t="s">
        <v>9407</v>
      </c>
      <c r="B7470" s="70" t="s">
        <v>9406</v>
      </c>
      <c r="C7470" s="70" t="s">
        <v>9407</v>
      </c>
      <c r="D7470" s="71">
        <v>1.093</v>
      </c>
      <c r="E7470" s="71">
        <v>19.360902299999999</v>
      </c>
    </row>
    <row r="7471" spans="1:5" x14ac:dyDescent="0.2">
      <c r="A7471" s="70" t="s">
        <v>9407</v>
      </c>
      <c r="B7471" s="70" t="s">
        <v>9406</v>
      </c>
      <c r="C7471" s="70" t="s">
        <v>9407</v>
      </c>
      <c r="D7471" s="71">
        <v>1.093</v>
      </c>
      <c r="E7471" s="71">
        <v>17.7083333</v>
      </c>
    </row>
    <row r="7472" spans="1:5" x14ac:dyDescent="0.2">
      <c r="A7472" s="70" t="s">
        <v>9411</v>
      </c>
      <c r="B7472" s="70" t="s">
        <v>9410</v>
      </c>
      <c r="C7472" s="70" t="s">
        <v>9411</v>
      </c>
      <c r="D7472" s="71">
        <v>1.5489999999999999</v>
      </c>
      <c r="E7472" s="71">
        <v>38.28125</v>
      </c>
    </row>
    <row r="7473" spans="1:5" x14ac:dyDescent="0.2">
      <c r="A7473" s="70" t="s">
        <v>9411</v>
      </c>
      <c r="B7473" s="70" t="s">
        <v>9410</v>
      </c>
      <c r="C7473" s="70" t="s">
        <v>9411</v>
      </c>
      <c r="D7473" s="71">
        <v>1.5489999999999999</v>
      </c>
      <c r="E7473" s="71">
        <v>33.270676700000003</v>
      </c>
    </row>
    <row r="7474" spans="1:5" x14ac:dyDescent="0.2">
      <c r="A7474" s="70" t="s">
        <v>9415</v>
      </c>
      <c r="B7474" s="70" t="s">
        <v>9414</v>
      </c>
      <c r="C7474" s="70" t="s">
        <v>9415</v>
      </c>
      <c r="D7474" s="71">
        <v>3.21</v>
      </c>
      <c r="E7474" s="71">
        <v>70.488721799999993</v>
      </c>
    </row>
    <row r="7475" spans="1:5" x14ac:dyDescent="0.2">
      <c r="A7475" s="70" t="s">
        <v>9415</v>
      </c>
      <c r="B7475" s="70" t="s">
        <v>9414</v>
      </c>
      <c r="C7475" s="70" t="s">
        <v>9415</v>
      </c>
      <c r="D7475" s="71">
        <v>3.21</v>
      </c>
      <c r="E7475" s="71">
        <v>68.014705899999996</v>
      </c>
    </row>
    <row r="7476" spans="1:5" x14ac:dyDescent="0.2">
      <c r="A7476" s="70" t="s">
        <v>9413</v>
      </c>
      <c r="B7476" s="70" t="s">
        <v>9412</v>
      </c>
      <c r="C7476" s="70" t="s">
        <v>9413</v>
      </c>
      <c r="D7476" s="71">
        <v>3.363</v>
      </c>
      <c r="E7476" s="71">
        <v>73.120300799999995</v>
      </c>
    </row>
    <row r="7477" spans="1:5" x14ac:dyDescent="0.2">
      <c r="A7477" s="70" t="s">
        <v>9413</v>
      </c>
      <c r="B7477" s="70" t="s">
        <v>9412</v>
      </c>
      <c r="C7477" s="70" t="s">
        <v>9413</v>
      </c>
      <c r="D7477" s="71">
        <v>3.363</v>
      </c>
      <c r="E7477" s="71">
        <v>62.5</v>
      </c>
    </row>
    <row r="7478" spans="1:5" x14ac:dyDescent="0.2">
      <c r="A7478" s="70" t="s">
        <v>9417</v>
      </c>
      <c r="B7478" s="70" t="s">
        <v>9416</v>
      </c>
      <c r="C7478" s="70" t="s">
        <v>9417</v>
      </c>
      <c r="D7478" s="71">
        <v>4.2309999999999999</v>
      </c>
      <c r="E7478" s="71">
        <v>89.3518519</v>
      </c>
    </row>
    <row r="7479" spans="1:5" x14ac:dyDescent="0.2">
      <c r="A7479" s="70" t="s">
        <v>9419</v>
      </c>
      <c r="B7479" s="70" t="s">
        <v>9418</v>
      </c>
      <c r="C7479" s="70" t="s">
        <v>9419</v>
      </c>
      <c r="D7479" s="71">
        <v>9.9359999999999999</v>
      </c>
      <c r="E7479" s="71">
        <v>98.397435900000005</v>
      </c>
    </row>
    <row r="7480" spans="1:5" x14ac:dyDescent="0.2">
      <c r="A7480" s="70" t="s">
        <v>9419</v>
      </c>
      <c r="B7480" s="70" t="s">
        <v>9418</v>
      </c>
      <c r="C7480" s="70" t="s">
        <v>9419</v>
      </c>
      <c r="D7480" s="71">
        <v>9.9359999999999999</v>
      </c>
      <c r="E7480" s="71">
        <v>96.804511300000001</v>
      </c>
    </row>
    <row r="7481" spans="1:5" x14ac:dyDescent="0.2">
      <c r="A7481" s="70" t="s">
        <v>9419</v>
      </c>
      <c r="B7481" s="70" t="s">
        <v>9418</v>
      </c>
      <c r="C7481" s="70" t="s">
        <v>9419</v>
      </c>
      <c r="D7481" s="71">
        <v>9.9359999999999999</v>
      </c>
      <c r="E7481" s="71">
        <v>95</v>
      </c>
    </row>
    <row r="7482" spans="1:5" x14ac:dyDescent="0.2">
      <c r="A7482" s="70" t="s">
        <v>9421</v>
      </c>
      <c r="B7482" s="70" t="s">
        <v>9420</v>
      </c>
      <c r="C7482" s="70" t="s">
        <v>9421</v>
      </c>
      <c r="D7482" s="71">
        <v>5.2229999999999999</v>
      </c>
      <c r="E7482" s="71">
        <v>98.1481481</v>
      </c>
    </row>
    <row r="7483" spans="1:5" x14ac:dyDescent="0.2">
      <c r="A7483" s="70" t="s">
        <v>9421</v>
      </c>
      <c r="B7483" s="70" t="s">
        <v>9420</v>
      </c>
      <c r="C7483" s="70" t="s">
        <v>9421</v>
      </c>
      <c r="D7483" s="71">
        <v>5.2229999999999999</v>
      </c>
      <c r="E7483" s="71">
        <v>92.372881399999997</v>
      </c>
    </row>
    <row r="7484" spans="1:5" x14ac:dyDescent="0.2">
      <c r="A7484" s="70" t="s">
        <v>9421</v>
      </c>
      <c r="B7484" s="70" t="s">
        <v>9420</v>
      </c>
      <c r="C7484" s="70" t="s">
        <v>9421</v>
      </c>
      <c r="D7484" s="71">
        <v>5.2229999999999999</v>
      </c>
      <c r="E7484" s="71">
        <v>90.705128200000004</v>
      </c>
    </row>
    <row r="7485" spans="1:5" x14ac:dyDescent="0.2">
      <c r="A7485" s="70" t="s">
        <v>9421</v>
      </c>
      <c r="B7485" s="70" t="s">
        <v>9420</v>
      </c>
      <c r="C7485" s="70" t="s">
        <v>9421</v>
      </c>
      <c r="D7485" s="71">
        <v>5.2229999999999999</v>
      </c>
      <c r="E7485" s="71">
        <v>89.449541300000007</v>
      </c>
    </row>
    <row r="7486" spans="1:5" x14ac:dyDescent="0.2">
      <c r="A7486" s="70" t="s">
        <v>9427</v>
      </c>
      <c r="B7486" s="70" t="s">
        <v>9426</v>
      </c>
      <c r="C7486" s="70" t="s">
        <v>9427</v>
      </c>
      <c r="D7486" s="71">
        <v>4.7279999999999998</v>
      </c>
      <c r="E7486" s="71">
        <v>84.774436100000003</v>
      </c>
    </row>
    <row r="7487" spans="1:5" x14ac:dyDescent="0.2">
      <c r="A7487" s="70" t="s">
        <v>9429</v>
      </c>
      <c r="B7487" s="70" t="s">
        <v>9428</v>
      </c>
      <c r="C7487" s="70" t="s">
        <v>9429</v>
      </c>
      <c r="D7487" s="71">
        <v>3.0049999999999999</v>
      </c>
      <c r="E7487" s="71">
        <v>82.462686599999998</v>
      </c>
    </row>
    <row r="7488" spans="1:5" x14ac:dyDescent="0.2">
      <c r="A7488" s="70" t="s">
        <v>9429</v>
      </c>
      <c r="B7488" s="70" t="s">
        <v>9428</v>
      </c>
      <c r="C7488" s="70" t="s">
        <v>9429</v>
      </c>
      <c r="D7488" s="71">
        <v>3.0049999999999999</v>
      </c>
      <c r="E7488" s="71">
        <v>82.142857100000001</v>
      </c>
    </row>
    <row r="7489" spans="1:5" x14ac:dyDescent="0.2">
      <c r="A7489" s="70" t="s">
        <v>9429</v>
      </c>
      <c r="B7489" s="70" t="s">
        <v>9428</v>
      </c>
      <c r="C7489" s="70" t="s">
        <v>9429</v>
      </c>
      <c r="D7489" s="71">
        <v>3.0049999999999999</v>
      </c>
      <c r="E7489" s="71">
        <v>79.545454500000005</v>
      </c>
    </row>
    <row r="7490" spans="1:5" x14ac:dyDescent="0.2">
      <c r="A7490" s="70" t="s">
        <v>9429</v>
      </c>
      <c r="B7490" s="70" t="s">
        <v>9428</v>
      </c>
      <c r="C7490" s="70" t="s">
        <v>9429</v>
      </c>
      <c r="D7490" s="71">
        <v>3.0049999999999999</v>
      </c>
      <c r="E7490" s="71">
        <v>64.097744399999996</v>
      </c>
    </row>
    <row r="7491" spans="1:5" x14ac:dyDescent="0.2">
      <c r="A7491" s="70" t="s">
        <v>9431</v>
      </c>
      <c r="B7491" s="70" t="s">
        <v>9430</v>
      </c>
      <c r="C7491" s="70" t="s">
        <v>9431</v>
      </c>
      <c r="D7491" s="71">
        <v>3.052</v>
      </c>
      <c r="E7491" s="71">
        <v>67.857142899999999</v>
      </c>
    </row>
    <row r="7492" spans="1:5" x14ac:dyDescent="0.2">
      <c r="A7492" s="70" t="s">
        <v>9431</v>
      </c>
      <c r="B7492" s="70" t="s">
        <v>9430</v>
      </c>
      <c r="C7492" s="70" t="s">
        <v>9431</v>
      </c>
      <c r="D7492" s="71">
        <v>3.052</v>
      </c>
      <c r="E7492" s="71">
        <v>57.802547799999999</v>
      </c>
    </row>
    <row r="7493" spans="1:5" x14ac:dyDescent="0.2">
      <c r="A7493" s="70" t="s">
        <v>9431</v>
      </c>
      <c r="B7493" s="70" t="s">
        <v>9430</v>
      </c>
      <c r="C7493" s="70" t="s">
        <v>9431</v>
      </c>
      <c r="D7493" s="71">
        <v>3.052</v>
      </c>
      <c r="E7493" s="71">
        <v>47.767857100000001</v>
      </c>
    </row>
    <row r="7494" spans="1:5" x14ac:dyDescent="0.2">
      <c r="A7494" s="70" t="s">
        <v>9433</v>
      </c>
      <c r="B7494" s="70" t="s">
        <v>9432</v>
      </c>
      <c r="C7494" s="70" t="s">
        <v>9433</v>
      </c>
      <c r="D7494" s="71">
        <v>2.3839999999999999</v>
      </c>
      <c r="E7494" s="71">
        <v>60.309278399999997</v>
      </c>
    </row>
    <row r="7495" spans="1:5" x14ac:dyDescent="0.2">
      <c r="A7495" s="70" t="s">
        <v>9433</v>
      </c>
      <c r="B7495" s="70" t="s">
        <v>9432</v>
      </c>
      <c r="C7495" s="70" t="s">
        <v>9433</v>
      </c>
      <c r="D7495" s="71">
        <v>2.3839999999999999</v>
      </c>
      <c r="E7495" s="71">
        <v>58.116883100000003</v>
      </c>
    </row>
    <row r="7496" spans="1:5" x14ac:dyDescent="0.2">
      <c r="A7496" s="70" t="s">
        <v>9433</v>
      </c>
      <c r="B7496" s="70" t="s">
        <v>9432</v>
      </c>
      <c r="C7496" s="70" t="s">
        <v>9433</v>
      </c>
      <c r="D7496" s="71">
        <v>2.3839999999999999</v>
      </c>
      <c r="E7496" s="71">
        <v>52.443609000000002</v>
      </c>
    </row>
    <row r="7497" spans="1:5" x14ac:dyDescent="0.2">
      <c r="A7497" s="70" t="s">
        <v>9433</v>
      </c>
      <c r="B7497" s="70" t="s">
        <v>9432</v>
      </c>
      <c r="C7497" s="70" t="s">
        <v>9433</v>
      </c>
      <c r="D7497" s="71">
        <v>2.3839999999999999</v>
      </c>
      <c r="E7497" s="71">
        <v>44.117647099999999</v>
      </c>
    </row>
    <row r="7498" spans="1:5" x14ac:dyDescent="0.2">
      <c r="A7498" s="70" t="s">
        <v>9443</v>
      </c>
      <c r="B7498" s="70" t="s">
        <v>9442</v>
      </c>
      <c r="C7498" s="70" t="s">
        <v>9443</v>
      </c>
      <c r="D7498" s="71">
        <v>3.827</v>
      </c>
      <c r="E7498" s="71">
        <v>85</v>
      </c>
    </row>
    <row r="7499" spans="1:5" x14ac:dyDescent="0.2">
      <c r="A7499" s="70" t="s">
        <v>9443</v>
      </c>
      <c r="B7499" s="70" t="s">
        <v>9442</v>
      </c>
      <c r="C7499" s="70" t="s">
        <v>9443</v>
      </c>
      <c r="D7499" s="71">
        <v>3.827</v>
      </c>
      <c r="E7499" s="71">
        <v>78.0075188</v>
      </c>
    </row>
    <row r="7500" spans="1:5" x14ac:dyDescent="0.2">
      <c r="A7500" s="70" t="s">
        <v>9443</v>
      </c>
      <c r="B7500" s="70" t="s">
        <v>9442</v>
      </c>
      <c r="C7500" s="70" t="s">
        <v>9443</v>
      </c>
      <c r="D7500" s="71">
        <v>3.827</v>
      </c>
      <c r="E7500" s="71">
        <v>72.222222200000004</v>
      </c>
    </row>
    <row r="7501" spans="1:5" x14ac:dyDescent="0.2">
      <c r="A7501" s="70" t="s">
        <v>9443</v>
      </c>
      <c r="B7501" s="70" t="s">
        <v>9442</v>
      </c>
      <c r="C7501" s="70" t="s">
        <v>9443</v>
      </c>
      <c r="D7501" s="71">
        <v>3.827</v>
      </c>
      <c r="E7501" s="71">
        <v>65</v>
      </c>
    </row>
    <row r="7502" spans="1:5" x14ac:dyDescent="0.2">
      <c r="A7502" s="70" t="s">
        <v>9437</v>
      </c>
      <c r="B7502" s="70" t="s">
        <v>9436</v>
      </c>
      <c r="C7502" s="70" t="s">
        <v>9437</v>
      </c>
      <c r="D7502" s="71">
        <v>4.9169999999999998</v>
      </c>
      <c r="E7502" s="71">
        <v>88.144329900000002</v>
      </c>
    </row>
    <row r="7503" spans="1:5" x14ac:dyDescent="0.2">
      <c r="A7503" s="70" t="s">
        <v>9437</v>
      </c>
      <c r="B7503" s="70" t="s">
        <v>9436</v>
      </c>
      <c r="C7503" s="70" t="s">
        <v>9437</v>
      </c>
      <c r="D7503" s="71">
        <v>4.9169999999999998</v>
      </c>
      <c r="E7503" s="71">
        <v>85.1503759</v>
      </c>
    </row>
    <row r="7504" spans="1:5" x14ac:dyDescent="0.2">
      <c r="A7504" s="70" t="s">
        <v>9437</v>
      </c>
      <c r="B7504" s="70" t="s">
        <v>9436</v>
      </c>
      <c r="C7504" s="70" t="s">
        <v>9437</v>
      </c>
      <c r="D7504" s="71">
        <v>4.9169999999999998</v>
      </c>
      <c r="E7504" s="71">
        <v>80.844155799999996</v>
      </c>
    </row>
    <row r="7505" spans="1:5" x14ac:dyDescent="0.2">
      <c r="A7505" s="70" t="s">
        <v>9437</v>
      </c>
      <c r="B7505" s="70" t="s">
        <v>9436</v>
      </c>
      <c r="C7505" s="70" t="s">
        <v>9437</v>
      </c>
      <c r="D7505" s="71">
        <v>4.9169999999999998</v>
      </c>
      <c r="E7505" s="71">
        <v>79.411764700000006</v>
      </c>
    </row>
    <row r="7506" spans="1:5" x14ac:dyDescent="0.2">
      <c r="A7506" s="70" t="s">
        <v>9445</v>
      </c>
      <c r="B7506" s="70" t="s">
        <v>9444</v>
      </c>
      <c r="C7506" s="70" t="s">
        <v>9445</v>
      </c>
      <c r="D7506" s="71">
        <v>4.9809999999999999</v>
      </c>
      <c r="E7506" s="71">
        <v>86.278195499999995</v>
      </c>
    </row>
    <row r="7507" spans="1:5" x14ac:dyDescent="0.2">
      <c r="A7507" s="70" t="s">
        <v>9439</v>
      </c>
      <c r="B7507" s="70" t="s">
        <v>9438</v>
      </c>
      <c r="C7507" s="70" t="s">
        <v>9439</v>
      </c>
      <c r="D7507" s="71">
        <v>4.9290000000000003</v>
      </c>
      <c r="E7507" s="71">
        <v>85.526315800000006</v>
      </c>
    </row>
    <row r="7508" spans="1:5" x14ac:dyDescent="0.2">
      <c r="A7508" s="70" t="s">
        <v>9423</v>
      </c>
      <c r="B7508" s="70" t="s">
        <v>9422</v>
      </c>
      <c r="C7508" s="70" t="s">
        <v>9423</v>
      </c>
      <c r="D7508" s="71">
        <v>2.5550000000000002</v>
      </c>
      <c r="E7508" s="71">
        <v>55.451127800000002</v>
      </c>
    </row>
    <row r="7509" spans="1:5" x14ac:dyDescent="0.2">
      <c r="A7509" s="70" t="s">
        <v>9441</v>
      </c>
      <c r="B7509" s="70" t="s">
        <v>9440</v>
      </c>
      <c r="C7509" s="70" t="s">
        <v>9441</v>
      </c>
      <c r="D7509" s="71">
        <v>2.5299999999999998</v>
      </c>
      <c r="E7509" s="71">
        <v>53.448275899999999</v>
      </c>
    </row>
    <row r="7510" spans="1:5" x14ac:dyDescent="0.2">
      <c r="A7510" s="70" t="s">
        <v>9425</v>
      </c>
      <c r="B7510" s="70" t="s">
        <v>9424</v>
      </c>
      <c r="C7510" s="70" t="s">
        <v>9425</v>
      </c>
      <c r="D7510" s="71">
        <v>3.0329999999999999</v>
      </c>
      <c r="E7510" s="71">
        <v>65.225563899999997</v>
      </c>
    </row>
    <row r="7511" spans="1:5" x14ac:dyDescent="0.2">
      <c r="A7511" s="70" t="s">
        <v>9435</v>
      </c>
      <c r="B7511" s="70" t="s">
        <v>9434</v>
      </c>
      <c r="C7511" s="70" t="s">
        <v>9435</v>
      </c>
      <c r="D7511" s="71">
        <v>11.42</v>
      </c>
      <c r="E7511" s="71">
        <v>98.684210500000006</v>
      </c>
    </row>
    <row r="7512" spans="1:5" x14ac:dyDescent="0.2">
      <c r="A7512" s="70" t="s">
        <v>9435</v>
      </c>
      <c r="B7512" s="70" t="s">
        <v>9434</v>
      </c>
      <c r="C7512" s="70" t="s">
        <v>9435</v>
      </c>
      <c r="D7512" s="71">
        <v>11.42</v>
      </c>
      <c r="E7512" s="71">
        <v>98.333333300000007</v>
      </c>
    </row>
    <row r="7513" spans="1:5" x14ac:dyDescent="0.2">
      <c r="A7513" s="70" t="s">
        <v>9447</v>
      </c>
      <c r="B7513" s="70" t="s">
        <v>9446</v>
      </c>
      <c r="C7513" s="70" t="s">
        <v>9447</v>
      </c>
      <c r="D7513" s="71">
        <v>0.78200000000000003</v>
      </c>
      <c r="E7513" s="71">
        <v>12.218045099999999</v>
      </c>
    </row>
    <row r="7514" spans="1:5" x14ac:dyDescent="0.2">
      <c r="A7514" s="70" t="s">
        <v>9447</v>
      </c>
      <c r="B7514" s="70" t="s">
        <v>9446</v>
      </c>
      <c r="C7514" s="70" t="s">
        <v>9447</v>
      </c>
      <c r="D7514" s="71">
        <v>0.78200000000000003</v>
      </c>
      <c r="E7514" s="71">
        <v>7.3717949000000003</v>
      </c>
    </row>
    <row r="7515" spans="1:5" x14ac:dyDescent="0.2">
      <c r="A7515" s="70" t="s">
        <v>9449</v>
      </c>
      <c r="B7515" s="70" t="s">
        <v>9448</v>
      </c>
      <c r="C7515" s="70" t="s">
        <v>9449</v>
      </c>
      <c r="D7515" s="71">
        <v>1.54</v>
      </c>
      <c r="E7515" s="71">
        <v>33.441558399999998</v>
      </c>
    </row>
    <row r="7516" spans="1:5" x14ac:dyDescent="0.2">
      <c r="A7516" s="70" t="s">
        <v>9449</v>
      </c>
      <c r="B7516" s="70" t="s">
        <v>9448</v>
      </c>
      <c r="C7516" s="70" t="s">
        <v>9449</v>
      </c>
      <c r="D7516" s="71">
        <v>1.54</v>
      </c>
      <c r="E7516" s="71">
        <v>32.518796999999999</v>
      </c>
    </row>
    <row r="7517" spans="1:5" x14ac:dyDescent="0.2">
      <c r="A7517" s="70" t="s">
        <v>9451</v>
      </c>
      <c r="B7517" s="70" t="s">
        <v>9450</v>
      </c>
      <c r="C7517" s="70" t="s">
        <v>9451</v>
      </c>
      <c r="D7517" s="71">
        <v>3.1720000000000002</v>
      </c>
      <c r="E7517" s="71">
        <v>83.796296299999995</v>
      </c>
    </row>
    <row r="7518" spans="1:5" x14ac:dyDescent="0.2">
      <c r="A7518" s="70" t="s">
        <v>9451</v>
      </c>
      <c r="B7518" s="70" t="s">
        <v>9450</v>
      </c>
      <c r="C7518" s="70" t="s">
        <v>9451</v>
      </c>
      <c r="D7518" s="71">
        <v>3.1720000000000002</v>
      </c>
      <c r="E7518" s="71">
        <v>76.415094300000007</v>
      </c>
    </row>
    <row r="7519" spans="1:5" x14ac:dyDescent="0.2">
      <c r="A7519" s="70" t="s">
        <v>9455</v>
      </c>
      <c r="B7519" s="70" t="s">
        <v>9454</v>
      </c>
      <c r="C7519" s="70" t="s">
        <v>9455</v>
      </c>
      <c r="D7519" s="71">
        <v>2.31</v>
      </c>
      <c r="E7519" s="71">
        <v>51.315789500000001</v>
      </c>
    </row>
    <row r="7520" spans="1:5" x14ac:dyDescent="0.2">
      <c r="A7520" s="70" t="s">
        <v>9453</v>
      </c>
      <c r="B7520" s="70" t="s">
        <v>9452</v>
      </c>
      <c r="C7520" s="70" t="s">
        <v>9453</v>
      </c>
      <c r="D7520" s="71">
        <v>2.9279999999999999</v>
      </c>
      <c r="E7520" s="71">
        <v>63.3458647</v>
      </c>
    </row>
    <row r="7521" spans="1:5" x14ac:dyDescent="0.2">
      <c r="A7521" s="70" t="s">
        <v>9453</v>
      </c>
      <c r="B7521" s="70" t="s">
        <v>9452</v>
      </c>
      <c r="C7521" s="70" t="s">
        <v>9453</v>
      </c>
      <c r="D7521" s="71">
        <v>2.9279999999999999</v>
      </c>
      <c r="E7521" s="71">
        <v>59.444444400000002</v>
      </c>
    </row>
    <row r="7522" spans="1:5" x14ac:dyDescent="0.2">
      <c r="A7522" s="70" t="s">
        <v>9457</v>
      </c>
      <c r="B7522" s="70" t="s">
        <v>9456</v>
      </c>
      <c r="C7522" s="70" t="s">
        <v>9457</v>
      </c>
      <c r="D7522" s="71">
        <v>4.9619999999999997</v>
      </c>
      <c r="E7522" s="71">
        <v>92.129629600000001</v>
      </c>
    </row>
    <row r="7523" spans="1:5" x14ac:dyDescent="0.2">
      <c r="A7523" s="70" t="s">
        <v>9457</v>
      </c>
      <c r="B7523" s="70" t="s">
        <v>9456</v>
      </c>
      <c r="C7523" s="70" t="s">
        <v>9457</v>
      </c>
      <c r="D7523" s="71">
        <v>4.9619999999999997</v>
      </c>
      <c r="E7523" s="71">
        <v>91.203703700000005</v>
      </c>
    </row>
    <row r="7524" spans="1:5" x14ac:dyDescent="0.2">
      <c r="A7524" s="70" t="s">
        <v>9457</v>
      </c>
      <c r="B7524" s="70" t="s">
        <v>9456</v>
      </c>
      <c r="C7524" s="70" t="s">
        <v>9457</v>
      </c>
      <c r="D7524" s="71">
        <v>4.9619999999999997</v>
      </c>
      <c r="E7524" s="71">
        <v>88.141025600000006</v>
      </c>
    </row>
    <row r="7525" spans="1:5" x14ac:dyDescent="0.2">
      <c r="A7525" s="70" t="s">
        <v>9457</v>
      </c>
      <c r="B7525" s="70" t="s">
        <v>9456</v>
      </c>
      <c r="C7525" s="70" t="s">
        <v>9457</v>
      </c>
      <c r="D7525" s="71">
        <v>4.9619999999999997</v>
      </c>
      <c r="E7525" s="71">
        <v>87.735849099999996</v>
      </c>
    </row>
    <row r="7526" spans="1:5" x14ac:dyDescent="0.2">
      <c r="A7526" s="70" t="s">
        <v>9459</v>
      </c>
      <c r="B7526" s="70" t="s">
        <v>9458</v>
      </c>
      <c r="C7526" s="70" t="s">
        <v>9459</v>
      </c>
      <c r="D7526" s="71">
        <v>8.8079999999999998</v>
      </c>
      <c r="E7526" s="71">
        <v>97.756410299999999</v>
      </c>
    </row>
    <row r="7527" spans="1:5" x14ac:dyDescent="0.2">
      <c r="A7527" s="70" t="s">
        <v>9459</v>
      </c>
      <c r="B7527" s="70" t="s">
        <v>9458</v>
      </c>
      <c r="C7527" s="70" t="s">
        <v>9459</v>
      </c>
      <c r="D7527" s="71">
        <v>8.8079999999999998</v>
      </c>
      <c r="E7527" s="71">
        <v>97.169811300000006</v>
      </c>
    </row>
    <row r="7528" spans="1:5" x14ac:dyDescent="0.2">
      <c r="A7528" s="70" t="s">
        <v>9459</v>
      </c>
      <c r="B7528" s="70" t="s">
        <v>9458</v>
      </c>
      <c r="C7528" s="70" t="s">
        <v>9459</v>
      </c>
      <c r="D7528" s="71">
        <v>8.8079999999999998</v>
      </c>
      <c r="E7528" s="71">
        <v>95.676691700000006</v>
      </c>
    </row>
    <row r="7529" spans="1:5" x14ac:dyDescent="0.2">
      <c r="A7529" s="70" t="s">
        <v>9459</v>
      </c>
      <c r="B7529" s="70" t="s">
        <v>9458</v>
      </c>
      <c r="C7529" s="70" t="s">
        <v>9459</v>
      </c>
      <c r="D7529" s="71">
        <v>8.8079999999999998</v>
      </c>
      <c r="E7529" s="71">
        <v>93.888888899999998</v>
      </c>
    </row>
    <row r="7530" spans="1:5" x14ac:dyDescent="0.2">
      <c r="A7530" s="70" t="s">
        <v>9461</v>
      </c>
      <c r="B7530" s="70" t="s">
        <v>9460</v>
      </c>
      <c r="C7530" s="70" t="s">
        <v>9461</v>
      </c>
      <c r="D7530" s="71">
        <v>4.4180000000000001</v>
      </c>
      <c r="E7530" s="71">
        <v>83.646616499999993</v>
      </c>
    </row>
    <row r="7531" spans="1:5" x14ac:dyDescent="0.2">
      <c r="A7531" s="70" t="s">
        <v>9461</v>
      </c>
      <c r="B7531" s="70" t="s">
        <v>9460</v>
      </c>
      <c r="C7531" s="70" t="s">
        <v>9461</v>
      </c>
      <c r="D7531" s="71">
        <v>4.4180000000000001</v>
      </c>
      <c r="E7531" s="71">
        <v>81.730769199999997</v>
      </c>
    </row>
    <row r="7532" spans="1:5" x14ac:dyDescent="0.2">
      <c r="A7532" s="70" t="s">
        <v>9461</v>
      </c>
      <c r="B7532" s="70" t="s">
        <v>9460</v>
      </c>
      <c r="C7532" s="70" t="s">
        <v>9461</v>
      </c>
      <c r="D7532" s="71">
        <v>4.4180000000000001</v>
      </c>
      <c r="E7532" s="71">
        <v>78.333333300000007</v>
      </c>
    </row>
    <row r="7533" spans="1:5" x14ac:dyDescent="0.2">
      <c r="A7533" s="70" t="s">
        <v>9465</v>
      </c>
      <c r="B7533" s="70" t="s">
        <v>9464</v>
      </c>
      <c r="C7533" s="70" t="s">
        <v>9465</v>
      </c>
      <c r="D7533" s="71">
        <v>2.8330000000000002</v>
      </c>
      <c r="E7533" s="71">
        <v>71.6494845</v>
      </c>
    </row>
    <row r="7534" spans="1:5" x14ac:dyDescent="0.2">
      <c r="A7534" s="70" t="s">
        <v>9465</v>
      </c>
      <c r="B7534" s="70" t="s">
        <v>9464</v>
      </c>
      <c r="C7534" s="70" t="s">
        <v>9465</v>
      </c>
      <c r="D7534" s="71">
        <v>2.8330000000000002</v>
      </c>
      <c r="E7534" s="71">
        <v>64.610389600000005</v>
      </c>
    </row>
    <row r="7535" spans="1:5" x14ac:dyDescent="0.2">
      <c r="A7535" s="70" t="s">
        <v>9465</v>
      </c>
      <c r="B7535" s="70" t="s">
        <v>9464</v>
      </c>
      <c r="C7535" s="70" t="s">
        <v>9465</v>
      </c>
      <c r="D7535" s="71">
        <v>2.8330000000000002</v>
      </c>
      <c r="E7535" s="71">
        <v>60.714285699999998</v>
      </c>
    </row>
    <row r="7536" spans="1:5" x14ac:dyDescent="0.2">
      <c r="A7536" s="70" t="s">
        <v>9463</v>
      </c>
      <c r="B7536" s="70" t="s">
        <v>9462</v>
      </c>
      <c r="C7536" s="70" t="s">
        <v>9463</v>
      </c>
      <c r="D7536" s="71">
        <v>2.4510000000000001</v>
      </c>
      <c r="E7536" s="71">
        <v>61.340206199999997</v>
      </c>
    </row>
    <row r="7537" spans="1:5" x14ac:dyDescent="0.2">
      <c r="A7537" s="70" t="s">
        <v>9463</v>
      </c>
      <c r="B7537" s="70" t="s">
        <v>9462</v>
      </c>
      <c r="C7537" s="70" t="s">
        <v>9463</v>
      </c>
      <c r="D7537" s="71">
        <v>2.4510000000000001</v>
      </c>
      <c r="E7537" s="71">
        <v>58.766233800000002</v>
      </c>
    </row>
    <row r="7538" spans="1:5" x14ac:dyDescent="0.2">
      <c r="A7538" s="70" t="s">
        <v>9463</v>
      </c>
      <c r="B7538" s="70" t="s">
        <v>9462</v>
      </c>
      <c r="C7538" s="70" t="s">
        <v>9463</v>
      </c>
      <c r="D7538" s="71">
        <v>2.4510000000000001</v>
      </c>
      <c r="E7538" s="71">
        <v>53.571428599999997</v>
      </c>
    </row>
    <row r="7539" spans="1:5" x14ac:dyDescent="0.2">
      <c r="A7539" s="70" t="s">
        <v>9467</v>
      </c>
      <c r="B7539" s="70" t="s">
        <v>9466</v>
      </c>
      <c r="C7539" s="70" t="s">
        <v>9467</v>
      </c>
      <c r="D7539" s="71">
        <v>4.093</v>
      </c>
      <c r="E7539" s="71">
        <v>81.015037599999999</v>
      </c>
    </row>
    <row r="7540" spans="1:5" x14ac:dyDescent="0.2">
      <c r="A7540" s="70" t="s">
        <v>9469</v>
      </c>
      <c r="B7540" s="70" t="s">
        <v>9468</v>
      </c>
      <c r="C7540" s="70" t="s">
        <v>9469</v>
      </c>
      <c r="D7540" s="71">
        <v>0.73799999999999999</v>
      </c>
      <c r="E7540" s="71">
        <v>2.8735632</v>
      </c>
    </row>
    <row r="7541" spans="1:5" x14ac:dyDescent="0.2">
      <c r="A7541" s="70" t="s">
        <v>9471</v>
      </c>
      <c r="B7541" s="70" t="s">
        <v>9470</v>
      </c>
      <c r="C7541" s="70" t="s">
        <v>9471</v>
      </c>
      <c r="D7541" s="71">
        <v>3.5910000000000002</v>
      </c>
      <c r="E7541" s="71">
        <v>73.214285700000005</v>
      </c>
    </row>
    <row r="7542" spans="1:5" x14ac:dyDescent="0.2">
      <c r="A7542" s="70" t="s">
        <v>9471</v>
      </c>
      <c r="B7542" s="70" t="s">
        <v>9470</v>
      </c>
      <c r="C7542" s="70" t="s">
        <v>9471</v>
      </c>
      <c r="D7542" s="71">
        <v>3.5910000000000002</v>
      </c>
      <c r="E7542" s="71">
        <v>70.634920600000001</v>
      </c>
    </row>
    <row r="7543" spans="1:5" x14ac:dyDescent="0.2">
      <c r="A7543" s="70" t="s">
        <v>24073</v>
      </c>
      <c r="B7543" s="70" t="s">
        <v>24074</v>
      </c>
      <c r="C7543" s="70" t="s">
        <v>24073</v>
      </c>
      <c r="D7543" s="71">
        <v>3.6080000000000001</v>
      </c>
      <c r="E7543" s="71">
        <v>80.357142899999999</v>
      </c>
    </row>
    <row r="7544" spans="1:5" x14ac:dyDescent="0.2">
      <c r="A7544" s="70" t="s">
        <v>9473</v>
      </c>
      <c r="B7544" s="70" t="s">
        <v>9472</v>
      </c>
      <c r="C7544" s="70" t="s">
        <v>9473</v>
      </c>
      <c r="D7544" s="71">
        <v>2.04</v>
      </c>
      <c r="E7544" s="71">
        <v>62.5</v>
      </c>
    </row>
    <row r="7545" spans="1:5" x14ac:dyDescent="0.2">
      <c r="A7545" s="70" t="s">
        <v>9473</v>
      </c>
      <c r="B7545" s="70" t="s">
        <v>9472</v>
      </c>
      <c r="C7545" s="70" t="s">
        <v>9473</v>
      </c>
      <c r="D7545" s="71">
        <v>2.04</v>
      </c>
      <c r="E7545" s="71">
        <v>41.346153800000003</v>
      </c>
    </row>
    <row r="7546" spans="1:5" x14ac:dyDescent="0.2">
      <c r="A7546" s="70" t="s">
        <v>9475</v>
      </c>
      <c r="B7546" s="70" t="s">
        <v>9474</v>
      </c>
      <c r="C7546" s="70" t="s">
        <v>9475</v>
      </c>
      <c r="D7546" s="71">
        <v>3.073</v>
      </c>
      <c r="E7546" s="71">
        <v>72.65625</v>
      </c>
    </row>
    <row r="7547" spans="1:5" x14ac:dyDescent="0.2">
      <c r="A7547" s="70" t="s">
        <v>9475</v>
      </c>
      <c r="B7547" s="70" t="s">
        <v>9474</v>
      </c>
      <c r="C7547" s="70" t="s">
        <v>9475</v>
      </c>
      <c r="D7547" s="71">
        <v>3.073</v>
      </c>
      <c r="E7547" s="71">
        <v>69.805194799999995</v>
      </c>
    </row>
    <row r="7548" spans="1:5" x14ac:dyDescent="0.2">
      <c r="A7548" s="70" t="s">
        <v>9475</v>
      </c>
      <c r="B7548" s="70" t="s">
        <v>9474</v>
      </c>
      <c r="C7548" s="70" t="s">
        <v>9475</v>
      </c>
      <c r="D7548" s="71">
        <v>3.073</v>
      </c>
      <c r="E7548" s="71">
        <v>65.977443600000001</v>
      </c>
    </row>
    <row r="7549" spans="1:5" x14ac:dyDescent="0.2">
      <c r="A7549" s="70" t="s">
        <v>9477</v>
      </c>
      <c r="B7549" s="70" t="s">
        <v>9476</v>
      </c>
      <c r="C7549" s="70" t="s">
        <v>9477</v>
      </c>
      <c r="D7549" s="71">
        <v>3.105</v>
      </c>
      <c r="E7549" s="71">
        <v>67.857142899999999</v>
      </c>
    </row>
    <row r="7550" spans="1:5" x14ac:dyDescent="0.2">
      <c r="A7550" s="70" t="s">
        <v>9479</v>
      </c>
      <c r="B7550" s="70" t="s">
        <v>9478</v>
      </c>
      <c r="C7550" s="70" t="s">
        <v>9479</v>
      </c>
      <c r="D7550" s="71">
        <v>11.35</v>
      </c>
      <c r="E7550" s="71">
        <v>97.932330800000003</v>
      </c>
    </row>
    <row r="7551" spans="1:5" x14ac:dyDescent="0.2">
      <c r="A7551" s="70" t="s">
        <v>9481</v>
      </c>
      <c r="B7551" s="70" t="s">
        <v>9480</v>
      </c>
      <c r="C7551" s="70" t="s">
        <v>9481</v>
      </c>
      <c r="D7551" s="71">
        <v>2.589</v>
      </c>
      <c r="E7551" s="71">
        <v>73.611111100000002</v>
      </c>
    </row>
    <row r="7552" spans="1:5" x14ac:dyDescent="0.2">
      <c r="A7552" s="70" t="s">
        <v>9483</v>
      </c>
      <c r="B7552" s="70" t="s">
        <v>9482</v>
      </c>
      <c r="C7552" s="70" t="s">
        <v>9483</v>
      </c>
      <c r="D7552" s="71">
        <v>3.0179999999999998</v>
      </c>
      <c r="E7552" s="71">
        <v>64.473684199999994</v>
      </c>
    </row>
    <row r="7553" spans="1:5" x14ac:dyDescent="0.2">
      <c r="A7553" s="70" t="s">
        <v>9485</v>
      </c>
      <c r="B7553" s="70" t="s">
        <v>9484</v>
      </c>
      <c r="C7553" s="70" t="s">
        <v>9485</v>
      </c>
      <c r="D7553" s="71">
        <v>3.9870000000000001</v>
      </c>
      <c r="E7553" s="71">
        <v>80.448717900000005</v>
      </c>
    </row>
    <row r="7554" spans="1:5" x14ac:dyDescent="0.2">
      <c r="A7554" s="70" t="s">
        <v>9485</v>
      </c>
      <c r="B7554" s="70" t="s">
        <v>9484</v>
      </c>
      <c r="C7554" s="70" t="s">
        <v>9485</v>
      </c>
      <c r="D7554" s="71">
        <v>3.9870000000000001</v>
      </c>
      <c r="E7554" s="71">
        <v>80.120481900000001</v>
      </c>
    </row>
    <row r="7555" spans="1:5" x14ac:dyDescent="0.2">
      <c r="A7555" s="70" t="s">
        <v>9485</v>
      </c>
      <c r="B7555" s="70" t="s">
        <v>9484</v>
      </c>
      <c r="C7555" s="70" t="s">
        <v>9485</v>
      </c>
      <c r="D7555" s="71">
        <v>3.9870000000000001</v>
      </c>
      <c r="E7555" s="71">
        <v>79.135338300000001</v>
      </c>
    </row>
    <row r="7556" spans="1:5" x14ac:dyDescent="0.2">
      <c r="A7556" s="70" t="s">
        <v>9485</v>
      </c>
      <c r="B7556" s="70" t="s">
        <v>9484</v>
      </c>
      <c r="C7556" s="70" t="s">
        <v>9485</v>
      </c>
      <c r="D7556" s="71">
        <v>3.9870000000000001</v>
      </c>
      <c r="E7556" s="71">
        <v>73.888888899999998</v>
      </c>
    </row>
    <row r="7557" spans="1:5" x14ac:dyDescent="0.2">
      <c r="A7557" s="70" t="s">
        <v>9643</v>
      </c>
      <c r="B7557" s="70" t="s">
        <v>9642</v>
      </c>
      <c r="C7557" s="70" t="s">
        <v>9643</v>
      </c>
      <c r="D7557" s="71">
        <v>1.256</v>
      </c>
      <c r="E7557" s="71">
        <v>23.872180499999999</v>
      </c>
    </row>
    <row r="7558" spans="1:5" x14ac:dyDescent="0.2">
      <c r="A7558" s="70" t="s">
        <v>9487</v>
      </c>
      <c r="B7558" s="70" t="s">
        <v>9486</v>
      </c>
      <c r="C7558" s="70" t="s">
        <v>9487</v>
      </c>
      <c r="D7558" s="71">
        <v>3.6720000000000002</v>
      </c>
      <c r="E7558" s="71">
        <v>91.935483899999994</v>
      </c>
    </row>
    <row r="7559" spans="1:5" x14ac:dyDescent="0.2">
      <c r="A7559" s="70" t="s">
        <v>9487</v>
      </c>
      <c r="B7559" s="70" t="s">
        <v>9486</v>
      </c>
      <c r="C7559" s="70" t="s">
        <v>9487</v>
      </c>
      <c r="D7559" s="71">
        <v>3.6720000000000002</v>
      </c>
      <c r="E7559" s="71">
        <v>76.127819500000001</v>
      </c>
    </row>
    <row r="7560" spans="1:5" x14ac:dyDescent="0.2">
      <c r="A7560" s="70" t="s">
        <v>9487</v>
      </c>
      <c r="B7560" s="70" t="s">
        <v>9486</v>
      </c>
      <c r="C7560" s="70" t="s">
        <v>9487</v>
      </c>
      <c r="D7560" s="71">
        <v>3.6720000000000002</v>
      </c>
      <c r="E7560" s="71">
        <v>68.333333300000007</v>
      </c>
    </row>
    <row r="7561" spans="1:5" x14ac:dyDescent="0.2">
      <c r="A7561" s="70" t="s">
        <v>9489</v>
      </c>
      <c r="B7561" s="70" t="s">
        <v>9488</v>
      </c>
      <c r="C7561" s="70" t="s">
        <v>9489</v>
      </c>
      <c r="D7561" s="71">
        <v>7.5119999999999996</v>
      </c>
      <c r="E7561" s="71">
        <v>92.279411800000005</v>
      </c>
    </row>
    <row r="7562" spans="1:5" x14ac:dyDescent="0.2">
      <c r="A7562" s="70" t="s">
        <v>9489</v>
      </c>
      <c r="B7562" s="70" t="s">
        <v>9488</v>
      </c>
      <c r="C7562" s="70" t="s">
        <v>9489</v>
      </c>
      <c r="D7562" s="71">
        <v>7.5119999999999996</v>
      </c>
      <c r="E7562" s="71">
        <v>88.636363599999996</v>
      </c>
    </row>
    <row r="7563" spans="1:5" x14ac:dyDescent="0.2">
      <c r="A7563" s="70" t="s">
        <v>9491</v>
      </c>
      <c r="B7563" s="70" t="s">
        <v>9490</v>
      </c>
      <c r="C7563" s="70" t="s">
        <v>9491</v>
      </c>
      <c r="D7563" s="71">
        <v>4.3710000000000004</v>
      </c>
      <c r="E7563" s="71">
        <v>82.894736800000004</v>
      </c>
    </row>
    <row r="7564" spans="1:5" x14ac:dyDescent="0.2">
      <c r="A7564" s="70" t="s">
        <v>9491</v>
      </c>
      <c r="B7564" s="70" t="s">
        <v>9490</v>
      </c>
      <c r="C7564" s="70" t="s">
        <v>9491</v>
      </c>
      <c r="D7564" s="71">
        <v>4.3710000000000004</v>
      </c>
      <c r="E7564" s="71">
        <v>77.222222200000004</v>
      </c>
    </row>
    <row r="7565" spans="1:5" x14ac:dyDescent="0.2">
      <c r="A7565" s="70" t="s">
        <v>9495</v>
      </c>
      <c r="B7565" s="70" t="s">
        <v>9494</v>
      </c>
      <c r="C7565" s="70" t="s">
        <v>9495</v>
      </c>
      <c r="D7565" s="71">
        <v>5.625</v>
      </c>
      <c r="E7565" s="71">
        <v>88.909774400000003</v>
      </c>
    </row>
    <row r="7566" spans="1:5" x14ac:dyDescent="0.2">
      <c r="A7566" s="70" t="s">
        <v>9495</v>
      </c>
      <c r="B7566" s="70" t="s">
        <v>9494</v>
      </c>
      <c r="C7566" s="70" t="s">
        <v>9495</v>
      </c>
      <c r="D7566" s="71">
        <v>5.625</v>
      </c>
      <c r="E7566" s="71">
        <v>88.095238100000003</v>
      </c>
    </row>
    <row r="7567" spans="1:5" x14ac:dyDescent="0.2">
      <c r="A7567" s="70" t="s">
        <v>9493</v>
      </c>
      <c r="B7567" s="70" t="s">
        <v>9492</v>
      </c>
      <c r="C7567" s="70" t="s">
        <v>9493</v>
      </c>
      <c r="D7567" s="71">
        <v>4.9379999999999997</v>
      </c>
      <c r="E7567" s="71">
        <v>80.158730199999994</v>
      </c>
    </row>
    <row r="7568" spans="1:5" x14ac:dyDescent="0.2">
      <c r="A7568" s="70" t="s">
        <v>9497</v>
      </c>
      <c r="B7568" s="70" t="s">
        <v>9496</v>
      </c>
      <c r="C7568" s="70" t="s">
        <v>9497</v>
      </c>
      <c r="D7568" s="71">
        <v>4.0419999999999998</v>
      </c>
      <c r="E7568" s="71">
        <v>80.639097699999994</v>
      </c>
    </row>
    <row r="7569" spans="1:5" x14ac:dyDescent="0.2">
      <c r="A7569" s="70" t="s">
        <v>9497</v>
      </c>
      <c r="B7569" s="70" t="s">
        <v>9496</v>
      </c>
      <c r="C7569" s="70" t="s">
        <v>9497</v>
      </c>
      <c r="D7569" s="71">
        <v>4.0419999999999998</v>
      </c>
      <c r="E7569" s="71">
        <v>79.885057500000002</v>
      </c>
    </row>
    <row r="7570" spans="1:5" x14ac:dyDescent="0.2">
      <c r="A7570" s="70" t="s">
        <v>9499</v>
      </c>
      <c r="B7570" s="70" t="s">
        <v>9498</v>
      </c>
      <c r="C7570" s="70" t="s">
        <v>9499</v>
      </c>
      <c r="D7570" s="71">
        <v>4.4240000000000004</v>
      </c>
      <c r="E7570" s="71">
        <v>84.482758599999997</v>
      </c>
    </row>
    <row r="7571" spans="1:5" x14ac:dyDescent="0.2">
      <c r="A7571" s="70" t="s">
        <v>9501</v>
      </c>
      <c r="B7571" s="70" t="s">
        <v>9500</v>
      </c>
      <c r="C7571" s="70" t="s">
        <v>9501</v>
      </c>
      <c r="D7571" s="71">
        <v>3.419</v>
      </c>
      <c r="E7571" s="71">
        <v>74.248120299999997</v>
      </c>
    </row>
    <row r="7572" spans="1:5" x14ac:dyDescent="0.2">
      <c r="A7572" s="70" t="s">
        <v>9501</v>
      </c>
      <c r="B7572" s="70" t="s">
        <v>9500</v>
      </c>
      <c r="C7572" s="70" t="s">
        <v>9501</v>
      </c>
      <c r="D7572" s="71">
        <v>3.419</v>
      </c>
      <c r="E7572" s="71">
        <v>65</v>
      </c>
    </row>
    <row r="7573" spans="1:5" x14ac:dyDescent="0.2">
      <c r="A7573" s="70" t="s">
        <v>9503</v>
      </c>
      <c r="B7573" s="70" t="s">
        <v>9502</v>
      </c>
      <c r="C7573" s="70" t="s">
        <v>9503</v>
      </c>
      <c r="D7573" s="71">
        <v>4.133</v>
      </c>
      <c r="E7573" s="71">
        <v>81.390977399999997</v>
      </c>
    </row>
    <row r="7574" spans="1:5" x14ac:dyDescent="0.2">
      <c r="A7574" s="70" t="s">
        <v>9505</v>
      </c>
      <c r="B7574" s="70" t="s">
        <v>9504</v>
      </c>
      <c r="C7574" s="70" t="s">
        <v>9505</v>
      </c>
      <c r="D7574" s="71">
        <v>3.3180000000000001</v>
      </c>
      <c r="E7574" s="71">
        <v>72.368421100000006</v>
      </c>
    </row>
    <row r="7575" spans="1:5" x14ac:dyDescent="0.2">
      <c r="A7575" s="70" t="s">
        <v>9507</v>
      </c>
      <c r="B7575" s="70" t="s">
        <v>9506</v>
      </c>
      <c r="C7575" s="70" t="s">
        <v>9507</v>
      </c>
      <c r="D7575" s="71">
        <v>2.8140000000000001</v>
      </c>
      <c r="E7575" s="71">
        <v>59.962406000000001</v>
      </c>
    </row>
    <row r="7576" spans="1:5" x14ac:dyDescent="0.2">
      <c r="A7576" s="70" t="s">
        <v>9509</v>
      </c>
      <c r="B7576" s="70" t="s">
        <v>9508</v>
      </c>
      <c r="C7576" s="70" t="s">
        <v>9509</v>
      </c>
      <c r="D7576" s="71">
        <v>4.7140000000000004</v>
      </c>
      <c r="E7576" s="71">
        <v>90.277777799999996</v>
      </c>
    </row>
    <row r="7577" spans="1:5" x14ac:dyDescent="0.2">
      <c r="A7577" s="70" t="s">
        <v>9509</v>
      </c>
      <c r="B7577" s="70" t="s">
        <v>9508</v>
      </c>
      <c r="C7577" s="70" t="s">
        <v>9509</v>
      </c>
      <c r="D7577" s="71">
        <v>4.7140000000000004</v>
      </c>
      <c r="E7577" s="71">
        <v>84.935897400000002</v>
      </c>
    </row>
    <row r="7578" spans="1:5" x14ac:dyDescent="0.2">
      <c r="A7578" s="70" t="s">
        <v>9511</v>
      </c>
      <c r="B7578" s="70" t="s">
        <v>9510</v>
      </c>
      <c r="C7578" s="70" t="s">
        <v>9511</v>
      </c>
      <c r="D7578" s="71">
        <v>2.6669999999999998</v>
      </c>
      <c r="E7578" s="71">
        <v>56.985294099999997</v>
      </c>
    </row>
    <row r="7579" spans="1:5" x14ac:dyDescent="0.2">
      <c r="A7579" s="70" t="s">
        <v>9511</v>
      </c>
      <c r="B7579" s="70" t="s">
        <v>9510</v>
      </c>
      <c r="C7579" s="70" t="s">
        <v>9511</v>
      </c>
      <c r="D7579" s="71">
        <v>2.6669999999999998</v>
      </c>
      <c r="E7579" s="71">
        <v>55.357142899999999</v>
      </c>
    </row>
    <row r="7580" spans="1:5" x14ac:dyDescent="0.2">
      <c r="A7580" s="70" t="s">
        <v>9511</v>
      </c>
      <c r="B7580" s="70" t="s">
        <v>9510</v>
      </c>
      <c r="C7580" s="70" t="s">
        <v>9511</v>
      </c>
      <c r="D7580" s="71">
        <v>2.6669999999999998</v>
      </c>
      <c r="E7580" s="71">
        <v>40.7749077</v>
      </c>
    </row>
    <row r="7581" spans="1:5" x14ac:dyDescent="0.2">
      <c r="A7581" s="70" t="s">
        <v>24075</v>
      </c>
      <c r="B7581" s="70" t="s">
        <v>24076</v>
      </c>
      <c r="C7581" s="70" t="s">
        <v>24075</v>
      </c>
      <c r="D7581" s="71">
        <v>4.5739999999999998</v>
      </c>
      <c r="E7581" s="71">
        <v>79.444444399999995</v>
      </c>
    </row>
    <row r="7582" spans="1:5" x14ac:dyDescent="0.2">
      <c r="A7582" s="70" t="s">
        <v>9513</v>
      </c>
      <c r="B7582" s="70" t="s">
        <v>9512</v>
      </c>
      <c r="C7582" s="70" t="s">
        <v>9513</v>
      </c>
      <c r="D7582" s="71">
        <v>5.6459999999999999</v>
      </c>
      <c r="E7582" s="71">
        <v>89.285714299999995</v>
      </c>
    </row>
    <row r="7583" spans="1:5" x14ac:dyDescent="0.2">
      <c r="A7583" s="70" t="s">
        <v>9513</v>
      </c>
      <c r="B7583" s="70" t="s">
        <v>9512</v>
      </c>
      <c r="C7583" s="70" t="s">
        <v>9513</v>
      </c>
      <c r="D7583" s="71">
        <v>5.6459999999999999</v>
      </c>
      <c r="E7583" s="71">
        <v>88.333333300000007</v>
      </c>
    </row>
    <row r="7584" spans="1:5" x14ac:dyDescent="0.2">
      <c r="A7584" s="70" t="s">
        <v>9517</v>
      </c>
      <c r="B7584" s="70" t="s">
        <v>9516</v>
      </c>
      <c r="C7584" s="70" t="s">
        <v>9517</v>
      </c>
      <c r="D7584" s="71">
        <v>1.889</v>
      </c>
      <c r="E7584" s="71">
        <v>44.548872199999998</v>
      </c>
    </row>
    <row r="7585" spans="1:5" x14ac:dyDescent="0.2">
      <c r="A7585" s="70" t="s">
        <v>9517</v>
      </c>
      <c r="B7585" s="70" t="s">
        <v>9516</v>
      </c>
      <c r="C7585" s="70" t="s">
        <v>9517</v>
      </c>
      <c r="D7585" s="71">
        <v>1.889</v>
      </c>
      <c r="E7585" s="71">
        <v>34.235668799999999</v>
      </c>
    </row>
    <row r="7586" spans="1:5" x14ac:dyDescent="0.2">
      <c r="A7586" s="70" t="s">
        <v>9517</v>
      </c>
      <c r="B7586" s="70" t="s">
        <v>9516</v>
      </c>
      <c r="C7586" s="70" t="s">
        <v>9517</v>
      </c>
      <c r="D7586" s="71">
        <v>1.889</v>
      </c>
      <c r="E7586" s="71">
        <v>29</v>
      </c>
    </row>
    <row r="7587" spans="1:5" x14ac:dyDescent="0.2">
      <c r="A7587" s="70" t="s">
        <v>24077</v>
      </c>
      <c r="B7587" s="70" t="s">
        <v>24078</v>
      </c>
      <c r="C7587" s="70" t="s">
        <v>24077</v>
      </c>
      <c r="D7587" s="71">
        <v>4.0149999999999997</v>
      </c>
      <c r="E7587" s="71">
        <v>79.629629600000001</v>
      </c>
    </row>
    <row r="7588" spans="1:5" x14ac:dyDescent="0.2">
      <c r="A7588" s="70" t="s">
        <v>24077</v>
      </c>
      <c r="B7588" s="70" t="s">
        <v>24078</v>
      </c>
      <c r="C7588" s="70" t="s">
        <v>24077</v>
      </c>
      <c r="D7588" s="71">
        <v>4.0149999999999997</v>
      </c>
      <c r="E7588" s="71">
        <v>79.511278200000007</v>
      </c>
    </row>
    <row r="7589" spans="1:5" x14ac:dyDescent="0.2">
      <c r="A7589" s="70" t="s">
        <v>9515</v>
      </c>
      <c r="B7589" s="70" t="s">
        <v>9514</v>
      </c>
      <c r="C7589" s="70" t="s">
        <v>9515</v>
      </c>
      <c r="D7589" s="71">
        <v>1.5880000000000001</v>
      </c>
      <c r="E7589" s="71">
        <v>49.537036999999998</v>
      </c>
    </row>
    <row r="7590" spans="1:5" x14ac:dyDescent="0.2">
      <c r="A7590" s="70" t="s">
        <v>9515</v>
      </c>
      <c r="B7590" s="70" t="s">
        <v>9514</v>
      </c>
      <c r="C7590" s="70" t="s">
        <v>9515</v>
      </c>
      <c r="D7590" s="71">
        <v>1.5880000000000001</v>
      </c>
      <c r="E7590" s="71">
        <v>33.4558824</v>
      </c>
    </row>
    <row r="7591" spans="1:5" x14ac:dyDescent="0.2">
      <c r="A7591" s="70" t="s">
        <v>9521</v>
      </c>
      <c r="B7591" s="70" t="s">
        <v>9520</v>
      </c>
      <c r="C7591" s="70" t="s">
        <v>9521</v>
      </c>
      <c r="D7591" s="71">
        <v>2.1680000000000001</v>
      </c>
      <c r="E7591" s="71">
        <v>50</v>
      </c>
    </row>
    <row r="7592" spans="1:5" x14ac:dyDescent="0.2">
      <c r="A7592" s="70" t="s">
        <v>9521</v>
      </c>
      <c r="B7592" s="70" t="s">
        <v>9520</v>
      </c>
      <c r="C7592" s="70" t="s">
        <v>9521</v>
      </c>
      <c r="D7592" s="71">
        <v>2.1680000000000001</v>
      </c>
      <c r="E7592" s="71">
        <v>49.436090200000002</v>
      </c>
    </row>
    <row r="7593" spans="1:5" x14ac:dyDescent="0.2">
      <c r="A7593" s="70" t="s">
        <v>9521</v>
      </c>
      <c r="B7593" s="70" t="s">
        <v>9520</v>
      </c>
      <c r="C7593" s="70" t="s">
        <v>9521</v>
      </c>
      <c r="D7593" s="71">
        <v>2.1680000000000001</v>
      </c>
      <c r="E7593" s="71">
        <v>47.247706399999998</v>
      </c>
    </row>
    <row r="7594" spans="1:5" x14ac:dyDescent="0.2">
      <c r="A7594" s="70" t="s">
        <v>9519</v>
      </c>
      <c r="B7594" s="70" t="s">
        <v>9518</v>
      </c>
      <c r="C7594" s="70" t="s">
        <v>9519</v>
      </c>
      <c r="D7594" s="71">
        <v>2.7109999999999999</v>
      </c>
      <c r="E7594" s="71">
        <v>65.094339599999998</v>
      </c>
    </row>
    <row r="7595" spans="1:5" x14ac:dyDescent="0.2">
      <c r="A7595" s="70" t="s">
        <v>9519</v>
      </c>
      <c r="B7595" s="70" t="s">
        <v>9518</v>
      </c>
      <c r="C7595" s="70" t="s">
        <v>9519</v>
      </c>
      <c r="D7595" s="71">
        <v>2.7109999999999999</v>
      </c>
      <c r="E7595" s="71">
        <v>58.458646600000002</v>
      </c>
    </row>
    <row r="7596" spans="1:5" x14ac:dyDescent="0.2">
      <c r="A7596" s="70" t="s">
        <v>9523</v>
      </c>
      <c r="B7596" s="70" t="s">
        <v>9522</v>
      </c>
      <c r="C7596" s="70" t="s">
        <v>9523</v>
      </c>
      <c r="D7596" s="71">
        <v>2.7389999999999999</v>
      </c>
      <c r="E7596" s="71">
        <v>58.8345865</v>
      </c>
    </row>
    <row r="7597" spans="1:5" x14ac:dyDescent="0.2">
      <c r="A7597" s="70" t="s">
        <v>9523</v>
      </c>
      <c r="B7597" s="70" t="s">
        <v>9522</v>
      </c>
      <c r="C7597" s="70" t="s">
        <v>9523</v>
      </c>
      <c r="D7597" s="71">
        <v>2.7389999999999999</v>
      </c>
      <c r="E7597" s="71">
        <v>55</v>
      </c>
    </row>
    <row r="7598" spans="1:5" x14ac:dyDescent="0.2">
      <c r="A7598" s="70" t="s">
        <v>24079</v>
      </c>
      <c r="B7598" s="70" t="s">
        <v>24080</v>
      </c>
      <c r="C7598" s="70" t="s">
        <v>24079</v>
      </c>
      <c r="D7598" s="71">
        <v>3.4670000000000001</v>
      </c>
      <c r="E7598" s="71">
        <v>72.756410299999999</v>
      </c>
    </row>
    <row r="7599" spans="1:5" x14ac:dyDescent="0.2">
      <c r="A7599" s="70" t="s">
        <v>24079</v>
      </c>
      <c r="B7599" s="70" t="s">
        <v>24080</v>
      </c>
      <c r="C7599" s="70" t="s">
        <v>24079</v>
      </c>
      <c r="D7599" s="71">
        <v>3.4670000000000001</v>
      </c>
      <c r="E7599" s="71">
        <v>65.873015899999999</v>
      </c>
    </row>
    <row r="7600" spans="1:5" x14ac:dyDescent="0.2">
      <c r="A7600" s="70" t="s">
        <v>9525</v>
      </c>
      <c r="B7600" s="70" t="s">
        <v>9524</v>
      </c>
      <c r="C7600" s="70" t="s">
        <v>9525</v>
      </c>
      <c r="D7600" s="71">
        <v>5.3120000000000003</v>
      </c>
      <c r="E7600" s="71">
        <v>87.030075199999999</v>
      </c>
    </row>
    <row r="7601" spans="1:5" x14ac:dyDescent="0.2">
      <c r="A7601" s="70" t="s">
        <v>9525</v>
      </c>
      <c r="B7601" s="70" t="s">
        <v>9524</v>
      </c>
      <c r="C7601" s="70" t="s">
        <v>9525</v>
      </c>
      <c r="D7601" s="71">
        <v>5.3120000000000003</v>
      </c>
      <c r="E7601" s="71">
        <v>84.920634899999996</v>
      </c>
    </row>
    <row r="7602" spans="1:5" x14ac:dyDescent="0.2">
      <c r="A7602" s="70" t="s">
        <v>9527</v>
      </c>
      <c r="B7602" s="70" t="s">
        <v>9526</v>
      </c>
      <c r="C7602" s="70" t="s">
        <v>9527</v>
      </c>
      <c r="D7602" s="71">
        <v>11.079000000000001</v>
      </c>
      <c r="E7602" s="71">
        <v>99.206349200000005</v>
      </c>
    </row>
    <row r="7603" spans="1:5" x14ac:dyDescent="0.2">
      <c r="A7603" s="70" t="s">
        <v>9527</v>
      </c>
      <c r="B7603" s="70" t="s">
        <v>9526</v>
      </c>
      <c r="C7603" s="70" t="s">
        <v>9527</v>
      </c>
      <c r="D7603" s="71">
        <v>11.079000000000001</v>
      </c>
      <c r="E7603" s="71">
        <v>97.7272727</v>
      </c>
    </row>
    <row r="7604" spans="1:5" x14ac:dyDescent="0.2">
      <c r="A7604" s="70" t="s">
        <v>9527</v>
      </c>
      <c r="B7604" s="70" t="s">
        <v>9526</v>
      </c>
      <c r="C7604" s="70" t="s">
        <v>9527</v>
      </c>
      <c r="D7604" s="71">
        <v>11.079000000000001</v>
      </c>
      <c r="E7604" s="71">
        <v>96.691176499999997</v>
      </c>
    </row>
    <row r="7605" spans="1:5" x14ac:dyDescent="0.2">
      <c r="A7605" s="70" t="s">
        <v>9529</v>
      </c>
      <c r="B7605" s="70" t="s">
        <v>9528</v>
      </c>
      <c r="C7605" s="70" t="s">
        <v>9529</v>
      </c>
      <c r="D7605" s="71">
        <v>6.8639999999999999</v>
      </c>
      <c r="E7605" s="71">
        <v>97.685185200000006</v>
      </c>
    </row>
    <row r="7606" spans="1:5" x14ac:dyDescent="0.2">
      <c r="A7606" s="70" t="s">
        <v>9529</v>
      </c>
      <c r="B7606" s="70" t="s">
        <v>9528</v>
      </c>
      <c r="C7606" s="70" t="s">
        <v>9529</v>
      </c>
      <c r="D7606" s="71">
        <v>6.8639999999999999</v>
      </c>
      <c r="E7606" s="71">
        <v>96.474359000000007</v>
      </c>
    </row>
    <row r="7607" spans="1:5" x14ac:dyDescent="0.2">
      <c r="A7607" s="70" t="s">
        <v>9529</v>
      </c>
      <c r="B7607" s="70" t="s">
        <v>9528</v>
      </c>
      <c r="C7607" s="70" t="s">
        <v>9529</v>
      </c>
      <c r="D7607" s="71">
        <v>6.8639999999999999</v>
      </c>
      <c r="E7607" s="71">
        <v>91.509433999999999</v>
      </c>
    </row>
    <row r="7608" spans="1:5" x14ac:dyDescent="0.2">
      <c r="A7608" s="70" t="s">
        <v>9531</v>
      </c>
      <c r="B7608" s="70" t="s">
        <v>9530</v>
      </c>
      <c r="C7608" s="70" t="s">
        <v>9531</v>
      </c>
      <c r="D7608" s="71">
        <v>1.407</v>
      </c>
      <c r="E7608" s="71">
        <v>28.383458600000001</v>
      </c>
    </row>
    <row r="7609" spans="1:5" x14ac:dyDescent="0.2">
      <c r="A7609" s="70" t="s">
        <v>9531</v>
      </c>
      <c r="B7609" s="70" t="s">
        <v>9530</v>
      </c>
      <c r="C7609" s="70" t="s">
        <v>9531</v>
      </c>
      <c r="D7609" s="71">
        <v>1.407</v>
      </c>
      <c r="E7609" s="71">
        <v>27.597402599999999</v>
      </c>
    </row>
    <row r="7610" spans="1:5" x14ac:dyDescent="0.2">
      <c r="A7610" s="70" t="s">
        <v>9533</v>
      </c>
      <c r="B7610" s="70" t="s">
        <v>9532</v>
      </c>
      <c r="C7610" s="70" t="s">
        <v>9533</v>
      </c>
      <c r="D7610" s="71">
        <v>2.5539999999999998</v>
      </c>
      <c r="E7610" s="71">
        <v>61.363636399999997</v>
      </c>
    </row>
    <row r="7611" spans="1:5" x14ac:dyDescent="0.2">
      <c r="A7611" s="70" t="s">
        <v>9533</v>
      </c>
      <c r="B7611" s="70" t="s">
        <v>9532</v>
      </c>
      <c r="C7611" s="70" t="s">
        <v>9533</v>
      </c>
      <c r="D7611" s="71">
        <v>2.5539999999999998</v>
      </c>
      <c r="E7611" s="71">
        <v>55.075187999999997</v>
      </c>
    </row>
    <row r="7612" spans="1:5" x14ac:dyDescent="0.2">
      <c r="A7612" s="70" t="s">
        <v>9535</v>
      </c>
      <c r="B7612" s="70" t="s">
        <v>9534</v>
      </c>
      <c r="C7612" s="70" t="s">
        <v>9535</v>
      </c>
      <c r="D7612" s="71">
        <v>1.855</v>
      </c>
      <c r="E7612" s="71">
        <v>67.073170700000006</v>
      </c>
    </row>
    <row r="7613" spans="1:5" x14ac:dyDescent="0.2">
      <c r="A7613" s="70" t="s">
        <v>9535</v>
      </c>
      <c r="B7613" s="70" t="s">
        <v>9534</v>
      </c>
      <c r="C7613" s="70" t="s">
        <v>9535</v>
      </c>
      <c r="D7613" s="71">
        <v>1.855</v>
      </c>
      <c r="E7613" s="71">
        <v>43.796992500000002</v>
      </c>
    </row>
    <row r="7614" spans="1:5" x14ac:dyDescent="0.2">
      <c r="A7614" s="70" t="s">
        <v>9537</v>
      </c>
      <c r="B7614" s="70" t="s">
        <v>9536</v>
      </c>
      <c r="C7614" s="70" t="s">
        <v>9537</v>
      </c>
      <c r="D7614" s="71">
        <v>1.8819999999999999</v>
      </c>
      <c r="E7614" s="71">
        <v>44.172932299999999</v>
      </c>
    </row>
    <row r="7615" spans="1:5" x14ac:dyDescent="0.2">
      <c r="A7615" s="70" t="s">
        <v>9537</v>
      </c>
      <c r="B7615" s="70" t="s">
        <v>9536</v>
      </c>
      <c r="C7615" s="70" t="s">
        <v>9537</v>
      </c>
      <c r="D7615" s="71">
        <v>1.8819999999999999</v>
      </c>
      <c r="E7615" s="71">
        <v>38.3333333</v>
      </c>
    </row>
    <row r="7616" spans="1:5" x14ac:dyDescent="0.2">
      <c r="A7616" s="70" t="s">
        <v>9539</v>
      </c>
      <c r="B7616" s="70" t="s">
        <v>9538</v>
      </c>
      <c r="C7616" s="70" t="s">
        <v>9539</v>
      </c>
      <c r="D7616" s="71">
        <v>2.9129999999999998</v>
      </c>
      <c r="E7616" s="71">
        <v>65.909090899999995</v>
      </c>
    </row>
    <row r="7617" spans="1:5" x14ac:dyDescent="0.2">
      <c r="A7617" s="70" t="s">
        <v>9539</v>
      </c>
      <c r="B7617" s="70" t="s">
        <v>9538</v>
      </c>
      <c r="C7617" s="70" t="s">
        <v>9539</v>
      </c>
      <c r="D7617" s="71">
        <v>2.9129999999999998</v>
      </c>
      <c r="E7617" s="71">
        <v>62.593985000000004</v>
      </c>
    </row>
    <row r="7618" spans="1:5" x14ac:dyDescent="0.2">
      <c r="A7618" s="70" t="s">
        <v>9541</v>
      </c>
      <c r="B7618" s="70" t="s">
        <v>9540</v>
      </c>
      <c r="C7618" s="70" t="s">
        <v>9541</v>
      </c>
      <c r="D7618" s="71">
        <v>6.0430000000000001</v>
      </c>
      <c r="E7618" s="71">
        <v>95.192307700000001</v>
      </c>
    </row>
    <row r="7619" spans="1:5" x14ac:dyDescent="0.2">
      <c r="A7619" s="70" t="s">
        <v>9541</v>
      </c>
      <c r="B7619" s="70" t="s">
        <v>9540</v>
      </c>
      <c r="C7619" s="70" t="s">
        <v>9541</v>
      </c>
      <c r="D7619" s="71">
        <v>6.0430000000000001</v>
      </c>
      <c r="E7619" s="71">
        <v>89.444444399999995</v>
      </c>
    </row>
    <row r="7620" spans="1:5" x14ac:dyDescent="0.2">
      <c r="A7620" s="70" t="s">
        <v>9543</v>
      </c>
      <c r="B7620" s="70" t="s">
        <v>9542</v>
      </c>
      <c r="C7620" s="70" t="s">
        <v>9543</v>
      </c>
      <c r="D7620" s="71">
        <v>4.5010000000000003</v>
      </c>
      <c r="E7620" s="71">
        <v>84.022556399999999</v>
      </c>
    </row>
    <row r="7621" spans="1:5" x14ac:dyDescent="0.2">
      <c r="A7621" s="70" t="s">
        <v>9543</v>
      </c>
      <c r="B7621" s="70" t="s">
        <v>9542</v>
      </c>
      <c r="C7621" s="70" t="s">
        <v>9543</v>
      </c>
      <c r="D7621" s="71">
        <v>4.5010000000000003</v>
      </c>
      <c r="E7621" s="71">
        <v>66.517857100000001</v>
      </c>
    </row>
    <row r="7622" spans="1:5" x14ac:dyDescent="0.2">
      <c r="A7622" s="70" t="s">
        <v>9545</v>
      </c>
      <c r="B7622" s="70" t="s">
        <v>9544</v>
      </c>
      <c r="C7622" s="70" t="s">
        <v>9545</v>
      </c>
      <c r="D7622" s="71">
        <v>2.7839999999999998</v>
      </c>
      <c r="E7622" s="71">
        <v>59.375</v>
      </c>
    </row>
    <row r="7623" spans="1:5" x14ac:dyDescent="0.2">
      <c r="A7623" s="70" t="s">
        <v>9545</v>
      </c>
      <c r="B7623" s="70" t="s">
        <v>9544</v>
      </c>
      <c r="C7623" s="70" t="s">
        <v>9545</v>
      </c>
      <c r="D7623" s="71">
        <v>2.7839999999999998</v>
      </c>
      <c r="E7623" s="71">
        <v>55.973451300000001</v>
      </c>
    </row>
    <row r="7624" spans="1:5" x14ac:dyDescent="0.2">
      <c r="A7624" s="70" t="s">
        <v>9545</v>
      </c>
      <c r="B7624" s="70" t="s">
        <v>9544</v>
      </c>
      <c r="C7624" s="70" t="s">
        <v>9545</v>
      </c>
      <c r="D7624" s="71">
        <v>2.7839999999999998</v>
      </c>
      <c r="E7624" s="71">
        <v>54.934210499999999</v>
      </c>
    </row>
    <row r="7625" spans="1:5" x14ac:dyDescent="0.2">
      <c r="A7625" s="70" t="s">
        <v>9547</v>
      </c>
      <c r="B7625" s="70" t="s">
        <v>9546</v>
      </c>
      <c r="C7625" s="70" t="s">
        <v>9547</v>
      </c>
      <c r="D7625" s="71">
        <v>11.169</v>
      </c>
      <c r="E7625" s="71">
        <v>98.611111100000002</v>
      </c>
    </row>
    <row r="7626" spans="1:5" x14ac:dyDescent="0.2">
      <c r="A7626" s="70" t="s">
        <v>9547</v>
      </c>
      <c r="B7626" s="70" t="s">
        <v>9546</v>
      </c>
      <c r="C7626" s="70" t="s">
        <v>9547</v>
      </c>
      <c r="D7626" s="71">
        <v>11.169</v>
      </c>
      <c r="E7626" s="71">
        <v>98.161764700000006</v>
      </c>
    </row>
    <row r="7627" spans="1:5" x14ac:dyDescent="0.2">
      <c r="A7627" s="70" t="s">
        <v>9549</v>
      </c>
      <c r="B7627" s="70" t="s">
        <v>9548</v>
      </c>
      <c r="C7627" s="70" t="s">
        <v>9549</v>
      </c>
      <c r="D7627" s="71">
        <v>9.5180000000000007</v>
      </c>
      <c r="E7627" s="71">
        <v>96.428571399999996</v>
      </c>
    </row>
    <row r="7628" spans="1:5" x14ac:dyDescent="0.2">
      <c r="A7628" s="70" t="s">
        <v>9549</v>
      </c>
      <c r="B7628" s="70" t="s">
        <v>9548</v>
      </c>
      <c r="C7628" s="70" t="s">
        <v>9549</v>
      </c>
      <c r="D7628" s="71">
        <v>9.5180000000000007</v>
      </c>
      <c r="E7628" s="71">
        <v>95.220588199999995</v>
      </c>
    </row>
    <row r="7629" spans="1:5" x14ac:dyDescent="0.2">
      <c r="A7629" s="70" t="s">
        <v>24081</v>
      </c>
      <c r="B7629" s="70" t="s">
        <v>24082</v>
      </c>
      <c r="C7629" s="70" t="s">
        <v>24081</v>
      </c>
      <c r="D7629" s="71">
        <v>1.8859999999999999</v>
      </c>
      <c r="E7629" s="71">
        <v>59.722222199999997</v>
      </c>
    </row>
    <row r="7630" spans="1:5" x14ac:dyDescent="0.2">
      <c r="A7630" s="70" t="s">
        <v>24081</v>
      </c>
      <c r="B7630" s="70" t="s">
        <v>24082</v>
      </c>
      <c r="C7630" s="70" t="s">
        <v>24081</v>
      </c>
      <c r="D7630" s="71">
        <v>1.8859999999999999</v>
      </c>
      <c r="E7630" s="71">
        <v>43.75</v>
      </c>
    </row>
    <row r="7631" spans="1:5" x14ac:dyDescent="0.2">
      <c r="A7631" s="70" t="s">
        <v>9551</v>
      </c>
      <c r="B7631" s="70" t="s">
        <v>9550</v>
      </c>
      <c r="C7631" s="70" t="s">
        <v>9551</v>
      </c>
      <c r="D7631" s="71">
        <v>5.8550000000000004</v>
      </c>
      <c r="E7631" s="71">
        <v>94.705882399999993</v>
      </c>
    </row>
    <row r="7632" spans="1:5" x14ac:dyDescent="0.2">
      <c r="A7632" s="70" t="s">
        <v>9551</v>
      </c>
      <c r="B7632" s="70" t="s">
        <v>9550</v>
      </c>
      <c r="C7632" s="70" t="s">
        <v>9551</v>
      </c>
      <c r="D7632" s="71">
        <v>5.8550000000000004</v>
      </c>
      <c r="E7632" s="71">
        <v>90.037593999999999</v>
      </c>
    </row>
    <row r="7633" spans="1:5" x14ac:dyDescent="0.2">
      <c r="A7633" s="70" t="s">
        <v>9551</v>
      </c>
      <c r="B7633" s="70" t="s">
        <v>9550</v>
      </c>
      <c r="C7633" s="70" t="s">
        <v>9551</v>
      </c>
      <c r="D7633" s="71">
        <v>5.8550000000000004</v>
      </c>
      <c r="E7633" s="71">
        <v>85</v>
      </c>
    </row>
    <row r="7634" spans="1:5" x14ac:dyDescent="0.2">
      <c r="A7634" s="70" t="s">
        <v>9551</v>
      </c>
      <c r="B7634" s="70" t="s">
        <v>9550</v>
      </c>
      <c r="C7634" s="70" t="s">
        <v>9551</v>
      </c>
      <c r="D7634" s="71">
        <v>5.8550000000000004</v>
      </c>
      <c r="E7634" s="71">
        <v>83.333333300000007</v>
      </c>
    </row>
    <row r="7635" spans="1:5" x14ac:dyDescent="0.2">
      <c r="A7635" s="70" t="s">
        <v>9553</v>
      </c>
      <c r="B7635" s="70" t="s">
        <v>9552</v>
      </c>
      <c r="C7635" s="70" t="s">
        <v>9553</v>
      </c>
      <c r="D7635" s="71">
        <v>3.0990000000000002</v>
      </c>
      <c r="E7635" s="71">
        <v>61.363636399999997</v>
      </c>
    </row>
    <row r="7636" spans="1:5" x14ac:dyDescent="0.2">
      <c r="A7636" s="70" t="s">
        <v>9555</v>
      </c>
      <c r="B7636" s="70" t="s">
        <v>9554</v>
      </c>
      <c r="C7636" s="70" t="s">
        <v>9555</v>
      </c>
      <c r="D7636" s="71">
        <v>3.3740000000000001</v>
      </c>
      <c r="E7636" s="71">
        <v>75</v>
      </c>
    </row>
    <row r="7637" spans="1:5" x14ac:dyDescent="0.2">
      <c r="A7637" s="70" t="s">
        <v>9555</v>
      </c>
      <c r="B7637" s="70" t="s">
        <v>9554</v>
      </c>
      <c r="C7637" s="70" t="s">
        <v>9555</v>
      </c>
      <c r="D7637" s="71">
        <v>3.3740000000000001</v>
      </c>
      <c r="E7637" s="71">
        <v>70.220588199999995</v>
      </c>
    </row>
    <row r="7638" spans="1:5" x14ac:dyDescent="0.2">
      <c r="A7638" s="70" t="s">
        <v>9557</v>
      </c>
      <c r="B7638" s="70" t="s">
        <v>9556</v>
      </c>
      <c r="C7638" s="70" t="s">
        <v>9557</v>
      </c>
      <c r="D7638" s="71">
        <v>9.34</v>
      </c>
      <c r="E7638" s="71">
        <v>96.052631599999998</v>
      </c>
    </row>
    <row r="7639" spans="1:5" x14ac:dyDescent="0.2">
      <c r="A7639" s="70" t="s">
        <v>9557</v>
      </c>
      <c r="B7639" s="70" t="s">
        <v>9556</v>
      </c>
      <c r="C7639" s="70" t="s">
        <v>9557</v>
      </c>
      <c r="D7639" s="71">
        <v>9.34</v>
      </c>
      <c r="E7639" s="71">
        <v>94.485294100000004</v>
      </c>
    </row>
    <row r="7640" spans="1:5" x14ac:dyDescent="0.2">
      <c r="A7640" s="70" t="s">
        <v>9561</v>
      </c>
      <c r="B7640" s="70" t="s">
        <v>9560</v>
      </c>
      <c r="C7640" s="70" t="s">
        <v>9561</v>
      </c>
      <c r="D7640" s="71">
        <v>7.5149999999999997</v>
      </c>
      <c r="E7640" s="71">
        <v>99.21875</v>
      </c>
    </row>
    <row r="7641" spans="1:5" x14ac:dyDescent="0.2">
      <c r="A7641" s="70" t="s">
        <v>9561</v>
      </c>
      <c r="B7641" s="70" t="s">
        <v>9560</v>
      </c>
      <c r="C7641" s="70" t="s">
        <v>9561</v>
      </c>
      <c r="D7641" s="71">
        <v>7.5149999999999997</v>
      </c>
      <c r="E7641" s="71">
        <v>94.444444399999995</v>
      </c>
    </row>
    <row r="7642" spans="1:5" x14ac:dyDescent="0.2">
      <c r="A7642" s="70" t="s">
        <v>9561</v>
      </c>
      <c r="B7642" s="70" t="s">
        <v>9560</v>
      </c>
      <c r="C7642" s="70" t="s">
        <v>9561</v>
      </c>
      <c r="D7642" s="71">
        <v>7.5149999999999997</v>
      </c>
      <c r="E7642" s="71">
        <v>94.172932299999999</v>
      </c>
    </row>
    <row r="7643" spans="1:5" x14ac:dyDescent="0.2">
      <c r="A7643" s="70" t="s">
        <v>9563</v>
      </c>
      <c r="B7643" s="70" t="s">
        <v>9562</v>
      </c>
      <c r="C7643" s="70" t="s">
        <v>9563</v>
      </c>
      <c r="D7643" s="71">
        <v>9.1120000000000001</v>
      </c>
      <c r="E7643" s="71">
        <v>96.875</v>
      </c>
    </row>
    <row r="7644" spans="1:5" x14ac:dyDescent="0.2">
      <c r="A7644" s="70" t="s">
        <v>9563</v>
      </c>
      <c r="B7644" s="70" t="s">
        <v>9562</v>
      </c>
      <c r="C7644" s="70" t="s">
        <v>9563</v>
      </c>
      <c r="D7644" s="71">
        <v>9.1120000000000001</v>
      </c>
      <c r="E7644" s="71">
        <v>96.788990799999993</v>
      </c>
    </row>
    <row r="7645" spans="1:5" x14ac:dyDescent="0.2">
      <c r="A7645" s="70" t="s">
        <v>9563</v>
      </c>
      <c r="B7645" s="70" t="s">
        <v>9562</v>
      </c>
      <c r="C7645" s="70" t="s">
        <v>9563</v>
      </c>
      <c r="D7645" s="71">
        <v>9.1120000000000001</v>
      </c>
      <c r="E7645" s="71">
        <v>96.031745999999998</v>
      </c>
    </row>
    <row r="7646" spans="1:5" x14ac:dyDescent="0.2">
      <c r="A7646" s="70" t="s">
        <v>9559</v>
      </c>
      <c r="B7646" s="70" t="s">
        <v>9558</v>
      </c>
      <c r="C7646" s="70" t="s">
        <v>9559</v>
      </c>
      <c r="D7646" s="71">
        <v>3.488</v>
      </c>
      <c r="E7646" s="71">
        <v>79.670329699999996</v>
      </c>
    </row>
    <row r="7647" spans="1:5" x14ac:dyDescent="0.2">
      <c r="A7647" s="70" t="s">
        <v>9559</v>
      </c>
      <c r="B7647" s="70" t="s">
        <v>9558</v>
      </c>
      <c r="C7647" s="70" t="s">
        <v>9559</v>
      </c>
      <c r="D7647" s="71">
        <v>3.488</v>
      </c>
      <c r="E7647" s="71">
        <v>74.624060200000002</v>
      </c>
    </row>
    <row r="7648" spans="1:5" x14ac:dyDescent="0.2">
      <c r="A7648" s="70" t="s">
        <v>9565</v>
      </c>
      <c r="B7648" s="70" t="s">
        <v>9564</v>
      </c>
      <c r="C7648" s="70" t="s">
        <v>9565</v>
      </c>
      <c r="D7648" s="71">
        <v>6.0129999999999999</v>
      </c>
      <c r="E7648" s="71">
        <v>92.129629600000001</v>
      </c>
    </row>
    <row r="7649" spans="1:5" x14ac:dyDescent="0.2">
      <c r="A7649" s="70" t="s">
        <v>9565</v>
      </c>
      <c r="B7649" s="70" t="s">
        <v>9564</v>
      </c>
      <c r="C7649" s="70" t="s">
        <v>9565</v>
      </c>
      <c r="D7649" s="71">
        <v>6.0129999999999999</v>
      </c>
      <c r="E7649" s="71">
        <v>90.413533799999996</v>
      </c>
    </row>
    <row r="7650" spans="1:5" x14ac:dyDescent="0.2">
      <c r="A7650" s="70" t="s">
        <v>9567</v>
      </c>
      <c r="B7650" s="70" t="s">
        <v>9566</v>
      </c>
      <c r="C7650" s="70" t="s">
        <v>9567</v>
      </c>
      <c r="D7650" s="71">
        <v>3.036</v>
      </c>
      <c r="E7650" s="71">
        <v>65.705128200000004</v>
      </c>
    </row>
    <row r="7651" spans="1:5" x14ac:dyDescent="0.2">
      <c r="A7651" s="70" t="s">
        <v>9567</v>
      </c>
      <c r="B7651" s="70" t="s">
        <v>9566</v>
      </c>
      <c r="C7651" s="70" t="s">
        <v>9567</v>
      </c>
      <c r="D7651" s="71">
        <v>3.036</v>
      </c>
      <c r="E7651" s="71">
        <v>65.601503800000003</v>
      </c>
    </row>
    <row r="7652" spans="1:5" x14ac:dyDescent="0.2">
      <c r="A7652" s="70" t="s">
        <v>9569</v>
      </c>
      <c r="B7652" s="70" t="s">
        <v>9568</v>
      </c>
      <c r="C7652" s="70" t="s">
        <v>9569</v>
      </c>
      <c r="D7652" s="71">
        <v>3.6579999999999999</v>
      </c>
      <c r="E7652" s="71">
        <v>86.71875</v>
      </c>
    </row>
    <row r="7653" spans="1:5" x14ac:dyDescent="0.2">
      <c r="A7653" s="70" t="s">
        <v>9569</v>
      </c>
      <c r="B7653" s="70" t="s">
        <v>9568</v>
      </c>
      <c r="C7653" s="70" t="s">
        <v>9569</v>
      </c>
      <c r="D7653" s="71">
        <v>3.6579999999999999</v>
      </c>
      <c r="E7653" s="71">
        <v>75.751879700000003</v>
      </c>
    </row>
    <row r="7654" spans="1:5" x14ac:dyDescent="0.2">
      <c r="A7654" s="70" t="s">
        <v>9571</v>
      </c>
      <c r="B7654" s="70" t="s">
        <v>9570</v>
      </c>
      <c r="C7654" s="70" t="s">
        <v>9571</v>
      </c>
      <c r="D7654" s="71">
        <v>6.319</v>
      </c>
      <c r="E7654" s="71">
        <v>98.880596999999995</v>
      </c>
    </row>
    <row r="7655" spans="1:5" x14ac:dyDescent="0.2">
      <c r="A7655" s="70" t="s">
        <v>9571</v>
      </c>
      <c r="B7655" s="70" t="s">
        <v>9570</v>
      </c>
      <c r="C7655" s="70" t="s">
        <v>9571</v>
      </c>
      <c r="D7655" s="71">
        <v>6.319</v>
      </c>
      <c r="E7655" s="71">
        <v>93.055555600000005</v>
      </c>
    </row>
    <row r="7656" spans="1:5" x14ac:dyDescent="0.2">
      <c r="A7656" s="70" t="s">
        <v>9571</v>
      </c>
      <c r="B7656" s="70" t="s">
        <v>9570</v>
      </c>
      <c r="C7656" s="70" t="s">
        <v>9571</v>
      </c>
      <c r="D7656" s="71">
        <v>6.319</v>
      </c>
      <c r="E7656" s="71">
        <v>91.541353400000006</v>
      </c>
    </row>
    <row r="7657" spans="1:5" x14ac:dyDescent="0.2">
      <c r="A7657" s="70" t="s">
        <v>9573</v>
      </c>
      <c r="B7657" s="70" t="s">
        <v>9572</v>
      </c>
      <c r="C7657" s="70" t="s">
        <v>9573</v>
      </c>
      <c r="D7657" s="71">
        <v>4.9349999999999996</v>
      </c>
      <c r="E7657" s="71">
        <v>87.5</v>
      </c>
    </row>
    <row r="7658" spans="1:5" x14ac:dyDescent="0.2">
      <c r="A7658" s="70" t="s">
        <v>9573</v>
      </c>
      <c r="B7658" s="70" t="s">
        <v>9572</v>
      </c>
      <c r="C7658" s="70" t="s">
        <v>9573</v>
      </c>
      <c r="D7658" s="71">
        <v>4.9349999999999996</v>
      </c>
      <c r="E7658" s="71">
        <v>85.902255600000004</v>
      </c>
    </row>
    <row r="7659" spans="1:5" x14ac:dyDescent="0.2">
      <c r="A7659" s="70" t="s">
        <v>9573</v>
      </c>
      <c r="B7659" s="70" t="s">
        <v>9572</v>
      </c>
      <c r="C7659" s="70" t="s">
        <v>9573</v>
      </c>
      <c r="D7659" s="71">
        <v>4.9349999999999996</v>
      </c>
      <c r="E7659" s="71">
        <v>84.191176499999997</v>
      </c>
    </row>
    <row r="7660" spans="1:5" x14ac:dyDescent="0.2">
      <c r="A7660" s="70" t="s">
        <v>9575</v>
      </c>
      <c r="B7660" s="70" t="s">
        <v>9574</v>
      </c>
      <c r="C7660" s="70" t="s">
        <v>9575</v>
      </c>
      <c r="D7660" s="71">
        <v>2.714</v>
      </c>
      <c r="E7660" s="71">
        <v>86.501901099999998</v>
      </c>
    </row>
    <row r="7661" spans="1:5" x14ac:dyDescent="0.2">
      <c r="A7661" s="70" t="s">
        <v>9575</v>
      </c>
      <c r="B7661" s="70" t="s">
        <v>9574</v>
      </c>
      <c r="C7661" s="70" t="s">
        <v>9575</v>
      </c>
      <c r="D7661" s="71">
        <v>2.714</v>
      </c>
      <c r="E7661" s="71">
        <v>56.422018299999998</v>
      </c>
    </row>
    <row r="7662" spans="1:5" x14ac:dyDescent="0.2">
      <c r="A7662" s="70" t="s">
        <v>9577</v>
      </c>
      <c r="B7662" s="70" t="s">
        <v>9576</v>
      </c>
      <c r="C7662" s="70" t="s">
        <v>9577</v>
      </c>
      <c r="D7662" s="71">
        <v>1.6259999999999999</v>
      </c>
      <c r="E7662" s="71">
        <v>36.6541353</v>
      </c>
    </row>
    <row r="7663" spans="1:5" x14ac:dyDescent="0.2">
      <c r="A7663" s="70" t="s">
        <v>9577</v>
      </c>
      <c r="B7663" s="70" t="s">
        <v>9576</v>
      </c>
      <c r="C7663" s="70" t="s">
        <v>9577</v>
      </c>
      <c r="D7663" s="71">
        <v>1.6259999999999999</v>
      </c>
      <c r="E7663" s="71">
        <v>35.389610400000002</v>
      </c>
    </row>
    <row r="7664" spans="1:5" x14ac:dyDescent="0.2">
      <c r="A7664" s="70" t="s">
        <v>9579</v>
      </c>
      <c r="B7664" s="70" t="s">
        <v>9578</v>
      </c>
      <c r="C7664" s="70" t="s">
        <v>9579</v>
      </c>
      <c r="D7664" s="71">
        <v>6.6849999999999996</v>
      </c>
      <c r="E7664" s="71">
        <v>95.864661699999999</v>
      </c>
    </row>
    <row r="7665" spans="1:5" x14ac:dyDescent="0.2">
      <c r="A7665" s="70" t="s">
        <v>9579</v>
      </c>
      <c r="B7665" s="70" t="s">
        <v>9578</v>
      </c>
      <c r="C7665" s="70" t="s">
        <v>9579</v>
      </c>
      <c r="D7665" s="71">
        <v>6.6849999999999996</v>
      </c>
      <c r="E7665" s="71">
        <v>94.036697200000006</v>
      </c>
    </row>
    <row r="7666" spans="1:5" x14ac:dyDescent="0.2">
      <c r="A7666" s="70" t="s">
        <v>9579</v>
      </c>
      <c r="B7666" s="70" t="s">
        <v>9578</v>
      </c>
      <c r="C7666" s="70" t="s">
        <v>9579</v>
      </c>
      <c r="D7666" s="71">
        <v>6.6849999999999996</v>
      </c>
      <c r="E7666" s="71">
        <v>92.293233099999995</v>
      </c>
    </row>
    <row r="7667" spans="1:5" x14ac:dyDescent="0.2">
      <c r="A7667" s="70" t="s">
        <v>9579</v>
      </c>
      <c r="B7667" s="70" t="s">
        <v>9578</v>
      </c>
      <c r="C7667" s="70" t="s">
        <v>9579</v>
      </c>
      <c r="D7667" s="71">
        <v>6.6849999999999996</v>
      </c>
      <c r="E7667" s="71">
        <v>89.0804598</v>
      </c>
    </row>
    <row r="7668" spans="1:5" x14ac:dyDescent="0.2">
      <c r="A7668" s="70" t="s">
        <v>9579</v>
      </c>
      <c r="B7668" s="70" t="s">
        <v>9578</v>
      </c>
      <c r="C7668" s="70" t="s">
        <v>9579</v>
      </c>
      <c r="D7668" s="71">
        <v>6.6849999999999996</v>
      </c>
      <c r="E7668" s="71">
        <v>87.037036999999998</v>
      </c>
    </row>
    <row r="7669" spans="1:5" x14ac:dyDescent="0.2">
      <c r="A7669" s="70" t="s">
        <v>9581</v>
      </c>
      <c r="B7669" s="70" t="s">
        <v>9580</v>
      </c>
      <c r="C7669" s="70" t="s">
        <v>9581</v>
      </c>
      <c r="D7669" s="71">
        <v>3.4129999999999998</v>
      </c>
      <c r="E7669" s="71">
        <v>73.872180499999999</v>
      </c>
    </row>
    <row r="7670" spans="1:5" x14ac:dyDescent="0.2">
      <c r="A7670" s="70" t="s">
        <v>9583</v>
      </c>
      <c r="B7670" s="70" t="s">
        <v>9582</v>
      </c>
      <c r="C7670" s="70" t="s">
        <v>9583</v>
      </c>
      <c r="D7670" s="71">
        <v>5.1120000000000001</v>
      </c>
      <c r="E7670" s="71">
        <v>88.782051300000006</v>
      </c>
    </row>
    <row r="7671" spans="1:5" x14ac:dyDescent="0.2">
      <c r="A7671" s="70" t="s">
        <v>9583</v>
      </c>
      <c r="B7671" s="70" t="s">
        <v>9582</v>
      </c>
      <c r="C7671" s="70" t="s">
        <v>9583</v>
      </c>
      <c r="D7671" s="71">
        <v>5.1120000000000001</v>
      </c>
      <c r="E7671" s="71">
        <v>85</v>
      </c>
    </row>
    <row r="7672" spans="1:5" x14ac:dyDescent="0.2">
      <c r="A7672" s="70" t="s">
        <v>9585</v>
      </c>
      <c r="B7672" s="70" t="s">
        <v>9584</v>
      </c>
      <c r="C7672" s="70" t="s">
        <v>9585</v>
      </c>
      <c r="D7672" s="71">
        <v>6.0510000000000002</v>
      </c>
      <c r="E7672" s="71">
        <v>95.833333300000007</v>
      </c>
    </row>
    <row r="7673" spans="1:5" x14ac:dyDescent="0.2">
      <c r="A7673" s="70" t="s">
        <v>9585</v>
      </c>
      <c r="B7673" s="70" t="s">
        <v>9584</v>
      </c>
      <c r="C7673" s="70" t="s">
        <v>9585</v>
      </c>
      <c r="D7673" s="71">
        <v>6.0510000000000002</v>
      </c>
      <c r="E7673" s="71">
        <v>95.833333300000007</v>
      </c>
    </row>
    <row r="7674" spans="1:5" x14ac:dyDescent="0.2">
      <c r="A7674" s="70" t="s">
        <v>9585</v>
      </c>
      <c r="B7674" s="70" t="s">
        <v>9584</v>
      </c>
      <c r="C7674" s="70" t="s">
        <v>9585</v>
      </c>
      <c r="D7674" s="71">
        <v>6.0510000000000002</v>
      </c>
      <c r="E7674" s="71">
        <v>90.555555600000005</v>
      </c>
    </row>
    <row r="7675" spans="1:5" x14ac:dyDescent="0.2">
      <c r="A7675" s="70" t="s">
        <v>9587</v>
      </c>
      <c r="B7675" s="70" t="s">
        <v>9586</v>
      </c>
      <c r="C7675" s="70" t="s">
        <v>9587</v>
      </c>
      <c r="D7675" s="71">
        <v>2.7909999999999999</v>
      </c>
      <c r="E7675" s="71">
        <v>56.493506500000002</v>
      </c>
    </row>
    <row r="7676" spans="1:5" x14ac:dyDescent="0.2">
      <c r="A7676" s="70" t="s">
        <v>9587</v>
      </c>
      <c r="B7676" s="70" t="s">
        <v>9586</v>
      </c>
      <c r="C7676" s="70" t="s">
        <v>9587</v>
      </c>
      <c r="D7676" s="71">
        <v>2.7909999999999999</v>
      </c>
      <c r="E7676" s="71">
        <v>42.233009699999997</v>
      </c>
    </row>
    <row r="7677" spans="1:5" x14ac:dyDescent="0.2">
      <c r="A7677" s="70" t="s">
        <v>9589</v>
      </c>
      <c r="B7677" s="70" t="s">
        <v>9588</v>
      </c>
      <c r="C7677" s="70" t="s">
        <v>9589</v>
      </c>
      <c r="D7677" s="71">
        <v>2.1960000000000002</v>
      </c>
      <c r="E7677" s="71">
        <v>51.6233766</v>
      </c>
    </row>
    <row r="7678" spans="1:5" x14ac:dyDescent="0.2">
      <c r="A7678" s="70" t="s">
        <v>9589</v>
      </c>
      <c r="B7678" s="70" t="s">
        <v>9588</v>
      </c>
      <c r="C7678" s="70" t="s">
        <v>9589</v>
      </c>
      <c r="D7678" s="71">
        <v>2.1960000000000002</v>
      </c>
      <c r="E7678" s="71">
        <v>49.812030100000001</v>
      </c>
    </row>
    <row r="7679" spans="1:5" x14ac:dyDescent="0.2">
      <c r="A7679" s="70" t="s">
        <v>9589</v>
      </c>
      <c r="B7679" s="70" t="s">
        <v>9588</v>
      </c>
      <c r="C7679" s="70" t="s">
        <v>9589</v>
      </c>
      <c r="D7679" s="71">
        <v>2.1960000000000002</v>
      </c>
      <c r="E7679" s="71">
        <v>43.789808899999997</v>
      </c>
    </row>
    <row r="7680" spans="1:5" x14ac:dyDescent="0.2">
      <c r="A7680" s="70" t="s">
        <v>9589</v>
      </c>
      <c r="B7680" s="70" t="s">
        <v>9588</v>
      </c>
      <c r="C7680" s="70" t="s">
        <v>9589</v>
      </c>
      <c r="D7680" s="71">
        <v>2.1960000000000002</v>
      </c>
      <c r="E7680" s="71">
        <v>30.582524299999999</v>
      </c>
    </row>
    <row r="7681" spans="1:5" x14ac:dyDescent="0.2">
      <c r="A7681" s="70" t="s">
        <v>9591</v>
      </c>
      <c r="B7681" s="70" t="s">
        <v>9590</v>
      </c>
      <c r="C7681" s="70" t="s">
        <v>9591</v>
      </c>
      <c r="D7681" s="71">
        <v>3.8780000000000001</v>
      </c>
      <c r="E7681" s="71">
        <v>79.166666699999993</v>
      </c>
    </row>
    <row r="7682" spans="1:5" x14ac:dyDescent="0.2">
      <c r="A7682" s="70" t="s">
        <v>24083</v>
      </c>
      <c r="B7682" s="70" t="s">
        <v>24084</v>
      </c>
      <c r="C7682" s="70" t="s">
        <v>24083</v>
      </c>
      <c r="D7682" s="71">
        <v>5.2130000000000001</v>
      </c>
      <c r="E7682" s="71">
        <v>97.641509400000004</v>
      </c>
    </row>
    <row r="7683" spans="1:5" x14ac:dyDescent="0.2">
      <c r="A7683" s="70" t="s">
        <v>24083</v>
      </c>
      <c r="B7683" s="70" t="s">
        <v>24084</v>
      </c>
      <c r="C7683" s="70" t="s">
        <v>24083</v>
      </c>
      <c r="D7683" s="71">
        <v>5.2130000000000001</v>
      </c>
      <c r="E7683" s="71">
        <v>92.857142899999999</v>
      </c>
    </row>
    <row r="7684" spans="1:5" x14ac:dyDescent="0.2">
      <c r="A7684" s="70" t="s">
        <v>9593</v>
      </c>
      <c r="B7684" s="70" t="s">
        <v>9592</v>
      </c>
      <c r="C7684" s="70" t="s">
        <v>9593</v>
      </c>
      <c r="D7684" s="71">
        <v>8.7929999999999993</v>
      </c>
      <c r="E7684" s="71">
        <v>97.685185200000006</v>
      </c>
    </row>
    <row r="7685" spans="1:5" x14ac:dyDescent="0.2">
      <c r="A7685" s="70" t="s">
        <v>9593</v>
      </c>
      <c r="B7685" s="70" t="s">
        <v>9592</v>
      </c>
      <c r="C7685" s="70" t="s">
        <v>9593</v>
      </c>
      <c r="D7685" s="71">
        <v>8.7929999999999993</v>
      </c>
      <c r="E7685" s="71">
        <v>95.300751899999995</v>
      </c>
    </row>
    <row r="7686" spans="1:5" x14ac:dyDescent="0.2">
      <c r="A7686" s="70" t="s">
        <v>9593</v>
      </c>
      <c r="B7686" s="70" t="s">
        <v>9592</v>
      </c>
      <c r="C7686" s="70" t="s">
        <v>9593</v>
      </c>
      <c r="D7686" s="71">
        <v>8.7929999999999993</v>
      </c>
      <c r="E7686" s="71">
        <v>95.283018900000002</v>
      </c>
    </row>
    <row r="7687" spans="1:5" x14ac:dyDescent="0.2">
      <c r="A7687" s="70" t="s">
        <v>9593</v>
      </c>
      <c r="B7687" s="70" t="s">
        <v>9592</v>
      </c>
      <c r="C7687" s="70" t="s">
        <v>9593</v>
      </c>
      <c r="D7687" s="71">
        <v>8.7929999999999993</v>
      </c>
      <c r="E7687" s="71">
        <v>93.014705899999996</v>
      </c>
    </row>
    <row r="7688" spans="1:5" x14ac:dyDescent="0.2">
      <c r="A7688" s="70" t="s">
        <v>9595</v>
      </c>
      <c r="B7688" s="70" t="s">
        <v>9594</v>
      </c>
      <c r="C7688" s="70" t="s">
        <v>9595</v>
      </c>
      <c r="D7688" s="71">
        <v>3.34</v>
      </c>
      <c r="E7688" s="71">
        <v>90.441176499999997</v>
      </c>
    </row>
    <row r="7689" spans="1:5" x14ac:dyDescent="0.2">
      <c r="A7689" s="70" t="s">
        <v>9595</v>
      </c>
      <c r="B7689" s="70" t="s">
        <v>9594</v>
      </c>
      <c r="C7689" s="70" t="s">
        <v>9595</v>
      </c>
      <c r="D7689" s="71">
        <v>3.34</v>
      </c>
      <c r="E7689" s="71">
        <v>67.241379300000006</v>
      </c>
    </row>
    <row r="7690" spans="1:5" x14ac:dyDescent="0.2">
      <c r="A7690" s="70" t="s">
        <v>9597</v>
      </c>
      <c r="B7690" s="70" t="s">
        <v>9596</v>
      </c>
      <c r="C7690" s="70" t="s">
        <v>9597</v>
      </c>
      <c r="D7690" s="71">
        <v>1.575</v>
      </c>
      <c r="E7690" s="71">
        <v>75</v>
      </c>
    </row>
    <row r="7691" spans="1:5" x14ac:dyDescent="0.2">
      <c r="A7691" s="70" t="s">
        <v>9597</v>
      </c>
      <c r="B7691" s="70" t="s">
        <v>9596</v>
      </c>
      <c r="C7691" s="70" t="s">
        <v>9597</v>
      </c>
      <c r="D7691" s="71">
        <v>1.575</v>
      </c>
      <c r="E7691" s="71">
        <v>34.398496199999997</v>
      </c>
    </row>
    <row r="7692" spans="1:5" x14ac:dyDescent="0.2">
      <c r="A7692" s="70" t="s">
        <v>9599</v>
      </c>
      <c r="B7692" s="70" t="s">
        <v>9598</v>
      </c>
      <c r="C7692" s="70" t="s">
        <v>9599</v>
      </c>
      <c r="D7692" s="71">
        <v>2.6</v>
      </c>
      <c r="E7692" s="71">
        <v>73.611111100000002</v>
      </c>
    </row>
    <row r="7693" spans="1:5" x14ac:dyDescent="0.2">
      <c r="A7693" s="70" t="s">
        <v>9599</v>
      </c>
      <c r="B7693" s="70" t="s">
        <v>9598</v>
      </c>
      <c r="C7693" s="70" t="s">
        <v>9599</v>
      </c>
      <c r="D7693" s="71">
        <v>2.6</v>
      </c>
      <c r="E7693" s="71">
        <v>56.203007499999998</v>
      </c>
    </row>
    <row r="7694" spans="1:5" x14ac:dyDescent="0.2">
      <c r="A7694" s="70" t="s">
        <v>9601</v>
      </c>
      <c r="B7694" s="70" t="s">
        <v>9600</v>
      </c>
      <c r="C7694" s="70" t="s">
        <v>9601</v>
      </c>
      <c r="D7694" s="71">
        <v>17.861000000000001</v>
      </c>
      <c r="E7694" s="71">
        <v>99.632352900000001</v>
      </c>
    </row>
    <row r="7695" spans="1:5" x14ac:dyDescent="0.2">
      <c r="A7695" s="70" t="s">
        <v>9601</v>
      </c>
      <c r="B7695" s="70" t="s">
        <v>9600</v>
      </c>
      <c r="C7695" s="70" t="s">
        <v>9601</v>
      </c>
      <c r="D7695" s="71">
        <v>17.861000000000001</v>
      </c>
      <c r="E7695" s="71">
        <v>99.436090199999995</v>
      </c>
    </row>
    <row r="7696" spans="1:5" x14ac:dyDescent="0.2">
      <c r="A7696" s="70" t="s">
        <v>9603</v>
      </c>
      <c r="B7696" s="70" t="s">
        <v>9602</v>
      </c>
      <c r="C7696" s="70" t="s">
        <v>9603</v>
      </c>
      <c r="D7696" s="71">
        <v>1.3089999999999999</v>
      </c>
      <c r="E7696" s="71">
        <v>30.882352900000001</v>
      </c>
    </row>
    <row r="7697" spans="1:5" x14ac:dyDescent="0.2">
      <c r="A7697" s="70" t="s">
        <v>9605</v>
      </c>
      <c r="B7697" s="70" t="s">
        <v>9604</v>
      </c>
      <c r="C7697" s="70" t="s">
        <v>9605</v>
      </c>
      <c r="D7697" s="71">
        <v>3.681</v>
      </c>
      <c r="E7697" s="71">
        <v>76.503759400000007</v>
      </c>
    </row>
    <row r="7698" spans="1:5" x14ac:dyDescent="0.2">
      <c r="A7698" s="70" t="s">
        <v>9607</v>
      </c>
      <c r="B7698" s="70" t="s">
        <v>9606</v>
      </c>
      <c r="C7698" s="70" t="s">
        <v>9607</v>
      </c>
      <c r="D7698" s="71">
        <v>6.3730000000000002</v>
      </c>
      <c r="E7698" s="71">
        <v>91.917293200000003</v>
      </c>
    </row>
    <row r="7699" spans="1:5" x14ac:dyDescent="0.2">
      <c r="A7699" s="70" t="s">
        <v>9609</v>
      </c>
      <c r="B7699" s="70" t="s">
        <v>9608</v>
      </c>
      <c r="C7699" s="70" t="s">
        <v>9609</v>
      </c>
      <c r="D7699" s="71">
        <v>6.0739999999999998</v>
      </c>
      <c r="E7699" s="71">
        <v>90.789473700000002</v>
      </c>
    </row>
    <row r="7700" spans="1:5" x14ac:dyDescent="0.2">
      <c r="A7700" s="70" t="s">
        <v>9611</v>
      </c>
      <c r="B7700" s="70" t="s">
        <v>9610</v>
      </c>
      <c r="C7700" s="70" t="s">
        <v>9611</v>
      </c>
      <c r="D7700" s="71">
        <v>0.98</v>
      </c>
      <c r="E7700" s="71">
        <v>17.934782599999998</v>
      </c>
    </row>
    <row r="7701" spans="1:5" x14ac:dyDescent="0.2">
      <c r="A7701" s="70" t="s">
        <v>9613</v>
      </c>
      <c r="B7701" s="70" t="s">
        <v>9612</v>
      </c>
      <c r="C7701" s="70" t="s">
        <v>9613</v>
      </c>
      <c r="D7701" s="71">
        <v>3.177</v>
      </c>
      <c r="E7701" s="71">
        <v>84.722222200000004</v>
      </c>
    </row>
    <row r="7702" spans="1:5" x14ac:dyDescent="0.2">
      <c r="A7702" s="70" t="s">
        <v>9613</v>
      </c>
      <c r="B7702" s="70" t="s">
        <v>9612</v>
      </c>
      <c r="C7702" s="70" t="s">
        <v>9613</v>
      </c>
      <c r="D7702" s="71">
        <v>3.177</v>
      </c>
      <c r="E7702" s="71">
        <v>78.301886800000005</v>
      </c>
    </row>
    <row r="7703" spans="1:5" x14ac:dyDescent="0.2">
      <c r="A7703" s="70" t="s">
        <v>9613</v>
      </c>
      <c r="B7703" s="70" t="s">
        <v>9612</v>
      </c>
      <c r="C7703" s="70" t="s">
        <v>9613</v>
      </c>
      <c r="D7703" s="71">
        <v>3.177</v>
      </c>
      <c r="E7703" s="71">
        <v>69.736842100000004</v>
      </c>
    </row>
    <row r="7704" spans="1:5" x14ac:dyDescent="0.2">
      <c r="A7704" s="70" t="s">
        <v>9615</v>
      </c>
      <c r="B7704" s="70" t="s">
        <v>9614</v>
      </c>
      <c r="C7704" s="70" t="s">
        <v>9615</v>
      </c>
      <c r="D7704" s="71">
        <v>6.1230000000000002</v>
      </c>
      <c r="E7704" s="71">
        <v>94.642857100000001</v>
      </c>
    </row>
    <row r="7705" spans="1:5" x14ac:dyDescent="0.2">
      <c r="A7705" s="70" t="s">
        <v>9617</v>
      </c>
      <c r="B7705" s="70" t="s">
        <v>9616</v>
      </c>
      <c r="C7705" s="70" t="s">
        <v>9617</v>
      </c>
      <c r="D7705" s="71">
        <v>1.9770000000000001</v>
      </c>
      <c r="E7705" s="71">
        <v>47.180451099999999</v>
      </c>
    </row>
    <row r="7706" spans="1:5" x14ac:dyDescent="0.2">
      <c r="A7706" s="70" t="s">
        <v>9617</v>
      </c>
      <c r="B7706" s="70" t="s">
        <v>9616</v>
      </c>
      <c r="C7706" s="70" t="s">
        <v>9617</v>
      </c>
      <c r="D7706" s="71">
        <v>1.9770000000000001</v>
      </c>
      <c r="E7706" s="71">
        <v>46.428571400000003</v>
      </c>
    </row>
    <row r="7707" spans="1:5" x14ac:dyDescent="0.2">
      <c r="A7707" s="70" t="s">
        <v>9617</v>
      </c>
      <c r="B7707" s="70" t="s">
        <v>9616</v>
      </c>
      <c r="C7707" s="70" t="s">
        <v>9617</v>
      </c>
      <c r="D7707" s="71">
        <v>1.9770000000000001</v>
      </c>
      <c r="E7707" s="71">
        <v>42.7536232</v>
      </c>
    </row>
    <row r="7708" spans="1:5" x14ac:dyDescent="0.2">
      <c r="A7708" s="70" t="s">
        <v>9617</v>
      </c>
      <c r="B7708" s="70" t="s">
        <v>9616</v>
      </c>
      <c r="C7708" s="70" t="s">
        <v>9617</v>
      </c>
      <c r="D7708" s="71">
        <v>1.9770000000000001</v>
      </c>
      <c r="E7708" s="71">
        <v>31</v>
      </c>
    </row>
    <row r="7709" spans="1:5" x14ac:dyDescent="0.2">
      <c r="A7709" s="70" t="s">
        <v>9619</v>
      </c>
      <c r="B7709" s="70" t="s">
        <v>9618</v>
      </c>
      <c r="C7709" s="70" t="s">
        <v>9619</v>
      </c>
      <c r="D7709" s="71">
        <v>5.8230000000000004</v>
      </c>
      <c r="E7709" s="71">
        <v>94.907407399999997</v>
      </c>
    </row>
    <row r="7710" spans="1:5" x14ac:dyDescent="0.2">
      <c r="A7710" s="70" t="s">
        <v>9619</v>
      </c>
      <c r="B7710" s="70" t="s">
        <v>9618</v>
      </c>
      <c r="C7710" s="70" t="s">
        <v>9619</v>
      </c>
      <c r="D7710" s="71">
        <v>5.8230000000000004</v>
      </c>
      <c r="E7710" s="71">
        <v>93.269230800000003</v>
      </c>
    </row>
    <row r="7711" spans="1:5" x14ac:dyDescent="0.2">
      <c r="A7711" s="70" t="s">
        <v>24085</v>
      </c>
      <c r="B7711" s="70" t="s">
        <v>24086</v>
      </c>
      <c r="C7711" s="70" t="s">
        <v>24085</v>
      </c>
      <c r="D7711" s="71">
        <v>3.153</v>
      </c>
      <c r="E7711" s="71">
        <v>69.360902300000006</v>
      </c>
    </row>
    <row r="7712" spans="1:5" x14ac:dyDescent="0.2">
      <c r="A7712" s="70" t="s">
        <v>24085</v>
      </c>
      <c r="B7712" s="70" t="s">
        <v>24086</v>
      </c>
      <c r="C7712" s="70" t="s">
        <v>24085</v>
      </c>
      <c r="D7712" s="71">
        <v>3.153</v>
      </c>
      <c r="E7712" s="71">
        <v>61.6666667</v>
      </c>
    </row>
    <row r="7713" spans="1:5" x14ac:dyDescent="0.2">
      <c r="A7713" s="70" t="s">
        <v>9621</v>
      </c>
      <c r="B7713" s="70" t="s">
        <v>9620</v>
      </c>
      <c r="C7713" s="70" t="s">
        <v>9621</v>
      </c>
      <c r="D7713" s="71">
        <v>5.0279999999999996</v>
      </c>
      <c r="E7713" s="71">
        <v>86.654135299999993</v>
      </c>
    </row>
    <row r="7714" spans="1:5" x14ac:dyDescent="0.2">
      <c r="A7714" s="70" t="s">
        <v>9623</v>
      </c>
      <c r="B7714" s="70" t="s">
        <v>9622</v>
      </c>
      <c r="C7714" s="70" t="s">
        <v>9623</v>
      </c>
      <c r="D7714" s="71">
        <v>8.2669999999999995</v>
      </c>
      <c r="E7714" s="71">
        <v>94.924812000000003</v>
      </c>
    </row>
    <row r="7715" spans="1:5" x14ac:dyDescent="0.2">
      <c r="A7715" s="70" t="s">
        <v>9625</v>
      </c>
      <c r="B7715" s="70" t="s">
        <v>9624</v>
      </c>
      <c r="C7715" s="70" t="s">
        <v>9625</v>
      </c>
      <c r="D7715" s="71">
        <v>6.1120000000000001</v>
      </c>
      <c r="E7715" s="71">
        <v>96.759259299999997</v>
      </c>
    </row>
    <row r="7716" spans="1:5" x14ac:dyDescent="0.2">
      <c r="A7716" s="70" t="s">
        <v>9625</v>
      </c>
      <c r="B7716" s="70" t="s">
        <v>9624</v>
      </c>
      <c r="C7716" s="70" t="s">
        <v>9625</v>
      </c>
      <c r="D7716" s="71">
        <v>6.1120000000000001</v>
      </c>
      <c r="E7716" s="71">
        <v>91.1654135</v>
      </c>
    </row>
    <row r="7717" spans="1:5" x14ac:dyDescent="0.2">
      <c r="A7717" s="70" t="s">
        <v>9627</v>
      </c>
      <c r="B7717" s="70" t="s">
        <v>9626</v>
      </c>
      <c r="C7717" s="70" t="s">
        <v>9627</v>
      </c>
      <c r="D7717" s="71">
        <v>7.44</v>
      </c>
      <c r="E7717" s="71">
        <v>93.796992500000002</v>
      </c>
    </row>
    <row r="7718" spans="1:5" x14ac:dyDescent="0.2">
      <c r="A7718" s="70" t="s">
        <v>9627</v>
      </c>
      <c r="B7718" s="70" t="s">
        <v>9626</v>
      </c>
      <c r="C7718" s="70" t="s">
        <v>9627</v>
      </c>
      <c r="D7718" s="71">
        <v>7.44</v>
      </c>
      <c r="E7718" s="71">
        <v>89.024390199999999</v>
      </c>
    </row>
    <row r="7719" spans="1:5" x14ac:dyDescent="0.2">
      <c r="A7719" s="70" t="s">
        <v>9627</v>
      </c>
      <c r="B7719" s="70" t="s">
        <v>9626</v>
      </c>
      <c r="C7719" s="70" t="s">
        <v>9627</v>
      </c>
      <c r="D7719" s="71">
        <v>7.44</v>
      </c>
      <c r="E7719" s="71">
        <v>87.053571399999996</v>
      </c>
    </row>
    <row r="7720" spans="1:5" x14ac:dyDescent="0.2">
      <c r="A7720" s="70" t="s">
        <v>9629</v>
      </c>
      <c r="B7720" s="70" t="s">
        <v>9628</v>
      </c>
      <c r="C7720" s="70" t="s">
        <v>9629</v>
      </c>
      <c r="D7720" s="71">
        <v>9.3089999999999993</v>
      </c>
      <c r="E7720" s="71">
        <v>97.619047600000002</v>
      </c>
    </row>
    <row r="7721" spans="1:5" x14ac:dyDescent="0.2">
      <c r="A7721" s="70" t="s">
        <v>9629</v>
      </c>
      <c r="B7721" s="70" t="s">
        <v>9628</v>
      </c>
      <c r="C7721" s="70" t="s">
        <v>9629</v>
      </c>
      <c r="D7721" s="71">
        <v>9.3089999999999993</v>
      </c>
      <c r="E7721" s="71">
        <v>93.181818199999995</v>
      </c>
    </row>
    <row r="7722" spans="1:5" x14ac:dyDescent="0.2">
      <c r="A7722" s="70" t="s">
        <v>9631</v>
      </c>
      <c r="B7722" s="70" t="s">
        <v>9630</v>
      </c>
      <c r="C7722" s="70" t="s">
        <v>9631</v>
      </c>
      <c r="D7722" s="71">
        <v>2.593</v>
      </c>
      <c r="E7722" s="71">
        <v>65.463917499999994</v>
      </c>
    </row>
    <row r="7723" spans="1:5" x14ac:dyDescent="0.2">
      <c r="A7723" s="70" t="s">
        <v>9631</v>
      </c>
      <c r="B7723" s="70" t="s">
        <v>9630</v>
      </c>
      <c r="C7723" s="70" t="s">
        <v>9631</v>
      </c>
      <c r="D7723" s="71">
        <v>2.593</v>
      </c>
      <c r="E7723" s="71">
        <v>62.012987000000003</v>
      </c>
    </row>
    <row r="7724" spans="1:5" x14ac:dyDescent="0.2">
      <c r="A7724" s="70" t="s">
        <v>9631</v>
      </c>
      <c r="B7724" s="70" t="s">
        <v>9630</v>
      </c>
      <c r="C7724" s="70" t="s">
        <v>9631</v>
      </c>
      <c r="D7724" s="71">
        <v>2.593</v>
      </c>
      <c r="E7724" s="71">
        <v>55.827067700000001</v>
      </c>
    </row>
    <row r="7725" spans="1:5" x14ac:dyDescent="0.2">
      <c r="A7725" s="70" t="s">
        <v>24087</v>
      </c>
      <c r="B7725" s="70" t="s">
        <v>24088</v>
      </c>
      <c r="C7725" s="70" t="s">
        <v>24087</v>
      </c>
      <c r="D7725" s="71">
        <v>5.444</v>
      </c>
      <c r="E7725" s="71">
        <v>87.781954900000002</v>
      </c>
    </row>
    <row r="7726" spans="1:5" x14ac:dyDescent="0.2">
      <c r="A7726" s="70" t="s">
        <v>24087</v>
      </c>
      <c r="B7726" s="70" t="s">
        <v>24088</v>
      </c>
      <c r="C7726" s="70" t="s">
        <v>24087</v>
      </c>
      <c r="D7726" s="71">
        <v>5.444</v>
      </c>
      <c r="E7726" s="71">
        <v>87.5</v>
      </c>
    </row>
    <row r="7727" spans="1:5" x14ac:dyDescent="0.2">
      <c r="A7727" s="70" t="s">
        <v>9633</v>
      </c>
      <c r="B7727" s="70" t="s">
        <v>9632</v>
      </c>
      <c r="C7727" s="70" t="s">
        <v>9633</v>
      </c>
      <c r="D7727" s="71">
        <v>2.8119999999999998</v>
      </c>
      <c r="E7727" s="71">
        <v>79.6875</v>
      </c>
    </row>
    <row r="7728" spans="1:5" x14ac:dyDescent="0.2">
      <c r="A7728" s="70" t="s">
        <v>9633</v>
      </c>
      <c r="B7728" s="70" t="s">
        <v>9632</v>
      </c>
      <c r="C7728" s="70" t="s">
        <v>9633</v>
      </c>
      <c r="D7728" s="71">
        <v>2.8119999999999998</v>
      </c>
      <c r="E7728" s="71">
        <v>59.586466199999997</v>
      </c>
    </row>
    <row r="7729" spans="1:5" x14ac:dyDescent="0.2">
      <c r="A7729" s="70" t="s">
        <v>9635</v>
      </c>
      <c r="B7729" s="70" t="s">
        <v>9634</v>
      </c>
      <c r="C7729" s="70" t="s">
        <v>9635</v>
      </c>
      <c r="D7729" s="71">
        <v>5.3789999999999996</v>
      </c>
      <c r="E7729" s="71">
        <v>87.406014999999996</v>
      </c>
    </row>
    <row r="7730" spans="1:5" x14ac:dyDescent="0.2">
      <c r="A7730" s="70" t="s">
        <v>9635</v>
      </c>
      <c r="B7730" s="70" t="s">
        <v>9634</v>
      </c>
      <c r="C7730" s="70" t="s">
        <v>9635</v>
      </c>
      <c r="D7730" s="71">
        <v>5.3789999999999996</v>
      </c>
      <c r="E7730" s="71">
        <v>86.111111100000002</v>
      </c>
    </row>
    <row r="7731" spans="1:5" x14ac:dyDescent="0.2">
      <c r="A7731" s="70" t="s">
        <v>9635</v>
      </c>
      <c r="B7731" s="70" t="s">
        <v>9634</v>
      </c>
      <c r="C7731" s="70" t="s">
        <v>9635</v>
      </c>
      <c r="D7731" s="71">
        <v>5.3789999999999996</v>
      </c>
      <c r="E7731" s="71">
        <v>84.722222200000004</v>
      </c>
    </row>
    <row r="7732" spans="1:5" x14ac:dyDescent="0.2">
      <c r="A7732" s="70" t="s">
        <v>9639</v>
      </c>
      <c r="B7732" s="70" t="s">
        <v>9638</v>
      </c>
      <c r="C7732" s="70" t="s">
        <v>9639</v>
      </c>
      <c r="D7732" s="71">
        <v>2.0369999999999999</v>
      </c>
      <c r="E7732" s="71">
        <v>48.113207500000001</v>
      </c>
    </row>
    <row r="7733" spans="1:5" x14ac:dyDescent="0.2">
      <c r="A7733" s="70" t="s">
        <v>9639</v>
      </c>
      <c r="B7733" s="70" t="s">
        <v>9638</v>
      </c>
      <c r="C7733" s="70" t="s">
        <v>9639</v>
      </c>
      <c r="D7733" s="71">
        <v>2.0369999999999999</v>
      </c>
      <c r="E7733" s="71">
        <v>47.932330800000003</v>
      </c>
    </row>
    <row r="7734" spans="1:5" x14ac:dyDescent="0.2">
      <c r="A7734" s="70" t="s">
        <v>9637</v>
      </c>
      <c r="B7734" s="70" t="s">
        <v>9636</v>
      </c>
      <c r="C7734" s="70" t="s">
        <v>9637</v>
      </c>
      <c r="D7734" s="71">
        <v>4.5579999999999998</v>
      </c>
      <c r="E7734" s="71">
        <v>91.203703700000005</v>
      </c>
    </row>
    <row r="7735" spans="1:5" x14ac:dyDescent="0.2">
      <c r="A7735" s="70" t="s">
        <v>9641</v>
      </c>
      <c r="B7735" s="70" t="s">
        <v>9640</v>
      </c>
      <c r="C7735" s="70" t="s">
        <v>9641</v>
      </c>
      <c r="D7735" s="71">
        <v>6.7789999999999999</v>
      </c>
      <c r="E7735" s="71">
        <v>92.669172900000007</v>
      </c>
    </row>
    <row r="7736" spans="1:5" x14ac:dyDescent="0.2">
      <c r="A7736" s="70" t="s">
        <v>9641</v>
      </c>
      <c r="B7736" s="70" t="s">
        <v>9640</v>
      </c>
      <c r="C7736" s="70" t="s">
        <v>9641</v>
      </c>
      <c r="D7736" s="71">
        <v>6.7789999999999999</v>
      </c>
      <c r="E7736" s="71">
        <v>91.666666699999993</v>
      </c>
    </row>
    <row r="7737" spans="1:5" x14ac:dyDescent="0.2">
      <c r="A7737" s="70" t="s">
        <v>9645</v>
      </c>
      <c r="B7737" s="70" t="s">
        <v>9644</v>
      </c>
      <c r="C7737" s="70" t="s">
        <v>9645</v>
      </c>
      <c r="D7737" s="71">
        <v>7.9210000000000003</v>
      </c>
      <c r="E7737" s="71">
        <v>95.833333300000007</v>
      </c>
    </row>
    <row r="7738" spans="1:5" x14ac:dyDescent="0.2">
      <c r="A7738" s="70" t="s">
        <v>9645</v>
      </c>
      <c r="B7738" s="70" t="s">
        <v>9644</v>
      </c>
      <c r="C7738" s="70" t="s">
        <v>9645</v>
      </c>
      <c r="D7738" s="71">
        <v>7.9210000000000003</v>
      </c>
      <c r="E7738" s="71">
        <v>94.548872200000005</v>
      </c>
    </row>
    <row r="7739" spans="1:5" x14ac:dyDescent="0.2">
      <c r="A7739" s="70" t="s">
        <v>9645</v>
      </c>
      <c r="B7739" s="70" t="s">
        <v>9644</v>
      </c>
      <c r="C7739" s="70" t="s">
        <v>9645</v>
      </c>
      <c r="D7739" s="71">
        <v>7.9210000000000003</v>
      </c>
      <c r="E7739" s="71">
        <v>92.777777799999996</v>
      </c>
    </row>
    <row r="7740" spans="1:5" x14ac:dyDescent="0.2">
      <c r="A7740" s="70" t="s">
        <v>9647</v>
      </c>
      <c r="B7740" s="70" t="s">
        <v>9646</v>
      </c>
      <c r="C7740" s="70" t="s">
        <v>9647</v>
      </c>
      <c r="D7740" s="71">
        <v>11.391</v>
      </c>
      <c r="E7740" s="71">
        <v>99.056603800000005</v>
      </c>
    </row>
    <row r="7741" spans="1:5" x14ac:dyDescent="0.2">
      <c r="A7741" s="70" t="s">
        <v>9647</v>
      </c>
      <c r="B7741" s="70" t="s">
        <v>9646</v>
      </c>
      <c r="C7741" s="70" t="s">
        <v>9647</v>
      </c>
      <c r="D7741" s="71">
        <v>11.391</v>
      </c>
      <c r="E7741" s="71">
        <v>99.038461499999997</v>
      </c>
    </row>
    <row r="7742" spans="1:5" x14ac:dyDescent="0.2">
      <c r="A7742" s="70" t="s">
        <v>9647</v>
      </c>
      <c r="B7742" s="70" t="s">
        <v>9646</v>
      </c>
      <c r="C7742" s="70" t="s">
        <v>9647</v>
      </c>
      <c r="D7742" s="71">
        <v>11.391</v>
      </c>
      <c r="E7742" s="71">
        <v>98.308270699999994</v>
      </c>
    </row>
    <row r="7743" spans="1:5" x14ac:dyDescent="0.2">
      <c r="A7743" s="70" t="s">
        <v>9647</v>
      </c>
      <c r="B7743" s="70" t="s">
        <v>9646</v>
      </c>
      <c r="C7743" s="70" t="s">
        <v>9647</v>
      </c>
      <c r="D7743" s="71">
        <v>11.391</v>
      </c>
      <c r="E7743" s="71">
        <v>97.222222200000004</v>
      </c>
    </row>
    <row r="7744" spans="1:5" x14ac:dyDescent="0.2">
      <c r="A7744" s="70" t="s">
        <v>9649</v>
      </c>
      <c r="B7744" s="70" t="s">
        <v>9648</v>
      </c>
      <c r="C7744" s="70" t="s">
        <v>9649</v>
      </c>
      <c r="D7744" s="71">
        <v>4.66</v>
      </c>
      <c r="E7744" s="71">
        <v>84.398496199999997</v>
      </c>
    </row>
    <row r="7745" spans="1:5" x14ac:dyDescent="0.2">
      <c r="A7745" s="70" t="s">
        <v>9649</v>
      </c>
      <c r="B7745" s="70" t="s">
        <v>9648</v>
      </c>
      <c r="C7745" s="70" t="s">
        <v>9649</v>
      </c>
      <c r="D7745" s="71">
        <v>4.66</v>
      </c>
      <c r="E7745" s="71">
        <v>83.653846200000004</v>
      </c>
    </row>
    <row r="7746" spans="1:5" x14ac:dyDescent="0.2">
      <c r="A7746" s="70" t="s">
        <v>9649</v>
      </c>
      <c r="B7746" s="70" t="s">
        <v>9648</v>
      </c>
      <c r="C7746" s="70" t="s">
        <v>9649</v>
      </c>
      <c r="D7746" s="71">
        <v>4.66</v>
      </c>
      <c r="E7746" s="71">
        <v>81.666666699999993</v>
      </c>
    </row>
    <row r="7747" spans="1:5" x14ac:dyDescent="0.2">
      <c r="A7747" s="70" t="s">
        <v>9651</v>
      </c>
      <c r="B7747" s="70" t="s">
        <v>9650</v>
      </c>
      <c r="C7747" s="70" t="s">
        <v>9651</v>
      </c>
      <c r="D7747" s="71">
        <v>3.3980000000000001</v>
      </c>
      <c r="E7747" s="71">
        <v>85.9375</v>
      </c>
    </row>
    <row r="7748" spans="1:5" x14ac:dyDescent="0.2">
      <c r="A7748" s="70" t="s">
        <v>9651</v>
      </c>
      <c r="B7748" s="70" t="s">
        <v>9650</v>
      </c>
      <c r="C7748" s="70" t="s">
        <v>9651</v>
      </c>
      <c r="D7748" s="71">
        <v>3.3980000000000001</v>
      </c>
      <c r="E7748" s="71">
        <v>73.496240599999993</v>
      </c>
    </row>
    <row r="7749" spans="1:5" x14ac:dyDescent="0.2">
      <c r="A7749" s="70" t="s">
        <v>9369</v>
      </c>
      <c r="B7749" s="70" t="s">
        <v>9368</v>
      </c>
      <c r="C7749" s="70" t="s">
        <v>9369</v>
      </c>
      <c r="D7749" s="71">
        <v>3.0150000000000001</v>
      </c>
      <c r="E7749" s="71">
        <v>91.532258100000007</v>
      </c>
    </row>
    <row r="7750" spans="1:5" x14ac:dyDescent="0.2">
      <c r="A7750" s="70" t="s">
        <v>9369</v>
      </c>
      <c r="B7750" s="70" t="s">
        <v>9368</v>
      </c>
      <c r="C7750" s="70" t="s">
        <v>9369</v>
      </c>
      <c r="D7750" s="71">
        <v>3.0150000000000001</v>
      </c>
      <c r="E7750" s="71">
        <v>85.3773585</v>
      </c>
    </row>
    <row r="7751" spans="1:5" x14ac:dyDescent="0.2">
      <c r="A7751" s="70" t="s">
        <v>9369</v>
      </c>
      <c r="B7751" s="70" t="s">
        <v>9368</v>
      </c>
      <c r="C7751" s="70" t="s">
        <v>9369</v>
      </c>
      <c r="D7751" s="71">
        <v>3.0150000000000001</v>
      </c>
      <c r="E7751" s="71">
        <v>64.285714299999995</v>
      </c>
    </row>
    <row r="7752" spans="1:5" x14ac:dyDescent="0.2">
      <c r="A7752" s="70" t="s">
        <v>9369</v>
      </c>
      <c r="B7752" s="70" t="s">
        <v>9368</v>
      </c>
      <c r="C7752" s="70" t="s">
        <v>9369</v>
      </c>
      <c r="D7752" s="71">
        <v>3.0150000000000001</v>
      </c>
      <c r="E7752" s="71">
        <v>62.844036699999997</v>
      </c>
    </row>
    <row r="7753" spans="1:5" x14ac:dyDescent="0.2">
      <c r="A7753" s="70" t="s">
        <v>9371</v>
      </c>
      <c r="B7753" s="70" t="s">
        <v>9370</v>
      </c>
      <c r="C7753" s="70" t="s">
        <v>9371</v>
      </c>
      <c r="D7753" s="71">
        <v>3.3149999999999999</v>
      </c>
      <c r="E7753" s="71">
        <v>82.870370399999999</v>
      </c>
    </row>
    <row r="7754" spans="1:5" x14ac:dyDescent="0.2">
      <c r="A7754" s="70" t="s">
        <v>9371</v>
      </c>
      <c r="B7754" s="70" t="s">
        <v>9370</v>
      </c>
      <c r="C7754" s="70" t="s">
        <v>9371</v>
      </c>
      <c r="D7754" s="71">
        <v>3.3149999999999999</v>
      </c>
      <c r="E7754" s="71">
        <v>80.188679199999996</v>
      </c>
    </row>
    <row r="7755" spans="1:5" x14ac:dyDescent="0.2">
      <c r="A7755" s="70" t="s">
        <v>9371</v>
      </c>
      <c r="B7755" s="70" t="s">
        <v>9370</v>
      </c>
      <c r="C7755" s="70" t="s">
        <v>9371</v>
      </c>
      <c r="D7755" s="71">
        <v>3.3149999999999999</v>
      </c>
      <c r="E7755" s="71">
        <v>71.9924812</v>
      </c>
    </row>
    <row r="7756" spans="1:5" x14ac:dyDescent="0.2">
      <c r="A7756" s="70" t="s">
        <v>9371</v>
      </c>
      <c r="B7756" s="70" t="s">
        <v>9370</v>
      </c>
      <c r="C7756" s="70" t="s">
        <v>9371</v>
      </c>
      <c r="D7756" s="71">
        <v>3.3149999999999999</v>
      </c>
      <c r="E7756" s="71">
        <v>62.777777800000003</v>
      </c>
    </row>
    <row r="7757" spans="1:5" x14ac:dyDescent="0.2">
      <c r="A7757" s="70" t="s">
        <v>9653</v>
      </c>
      <c r="B7757" s="70" t="s">
        <v>9652</v>
      </c>
      <c r="C7757" s="70" t="s">
        <v>9653</v>
      </c>
      <c r="D7757" s="71">
        <v>5.673</v>
      </c>
      <c r="E7757" s="71">
        <v>95</v>
      </c>
    </row>
    <row r="7758" spans="1:5" x14ac:dyDescent="0.2">
      <c r="A7758" s="70" t="s">
        <v>9653</v>
      </c>
      <c r="B7758" s="70" t="s">
        <v>9652</v>
      </c>
      <c r="C7758" s="70" t="s">
        <v>9653</v>
      </c>
      <c r="D7758" s="71">
        <v>5.673</v>
      </c>
      <c r="E7758" s="71">
        <v>91</v>
      </c>
    </row>
    <row r="7759" spans="1:5" x14ac:dyDescent="0.2">
      <c r="A7759" s="70" t="s">
        <v>9653</v>
      </c>
      <c r="B7759" s="70" t="s">
        <v>9652</v>
      </c>
      <c r="C7759" s="70" t="s">
        <v>9653</v>
      </c>
      <c r="D7759" s="71">
        <v>5.673</v>
      </c>
      <c r="E7759" s="71">
        <v>89.682539700000007</v>
      </c>
    </row>
    <row r="7760" spans="1:5" x14ac:dyDescent="0.2">
      <c r="A7760" s="70" t="s">
        <v>9653</v>
      </c>
      <c r="B7760" s="70" t="s">
        <v>9652</v>
      </c>
      <c r="C7760" s="70" t="s">
        <v>9653</v>
      </c>
      <c r="D7760" s="71">
        <v>5.673</v>
      </c>
      <c r="E7760" s="71">
        <v>89.661654100000007</v>
      </c>
    </row>
    <row r="7761" spans="1:5" x14ac:dyDescent="0.2">
      <c r="A7761" s="70" t="s">
        <v>24089</v>
      </c>
      <c r="B7761" s="70" t="s">
        <v>24090</v>
      </c>
      <c r="C7761" s="70" t="s">
        <v>24089</v>
      </c>
      <c r="D7761" s="71">
        <v>5.1289999999999996</v>
      </c>
      <c r="E7761" s="71">
        <v>83.333333300000007</v>
      </c>
    </row>
    <row r="7762" spans="1:5" x14ac:dyDescent="0.2">
      <c r="A7762" s="70" t="s">
        <v>9655</v>
      </c>
      <c r="B7762" s="70" t="s">
        <v>9654</v>
      </c>
      <c r="C7762" s="70" t="s">
        <v>9655</v>
      </c>
      <c r="D7762" s="71">
        <v>0.66800000000000004</v>
      </c>
      <c r="E7762" s="71">
        <v>8.4586465999999998</v>
      </c>
    </row>
    <row r="7763" spans="1:5" x14ac:dyDescent="0.2">
      <c r="A7763" s="70" t="s">
        <v>9657</v>
      </c>
      <c r="B7763" s="70" t="s">
        <v>9656</v>
      </c>
      <c r="C7763" s="70" t="s">
        <v>9657</v>
      </c>
      <c r="D7763" s="71">
        <v>0.78800000000000003</v>
      </c>
      <c r="E7763" s="71">
        <v>12.593985</v>
      </c>
    </row>
    <row r="7764" spans="1:5" x14ac:dyDescent="0.2">
      <c r="A7764" s="70" t="s">
        <v>9659</v>
      </c>
      <c r="B7764" s="70" t="s">
        <v>9658</v>
      </c>
      <c r="C7764" s="70" t="s">
        <v>9659</v>
      </c>
      <c r="D7764" s="71">
        <v>0.61399999999999999</v>
      </c>
      <c r="E7764" s="71">
        <v>7.7067668999999999</v>
      </c>
    </row>
    <row r="7765" spans="1:5" x14ac:dyDescent="0.2">
      <c r="A7765" s="70" t="s">
        <v>9659</v>
      </c>
      <c r="B7765" s="70" t="s">
        <v>9658</v>
      </c>
      <c r="C7765" s="70" t="s">
        <v>9659</v>
      </c>
      <c r="D7765" s="71">
        <v>0.61399999999999999</v>
      </c>
      <c r="E7765" s="71">
        <v>3.8888889</v>
      </c>
    </row>
    <row r="7766" spans="1:5" x14ac:dyDescent="0.2">
      <c r="A7766" s="70" t="s">
        <v>9661</v>
      </c>
      <c r="B7766" s="70" t="s">
        <v>9660</v>
      </c>
      <c r="C7766" s="70" t="s">
        <v>9661</v>
      </c>
      <c r="D7766" s="71">
        <v>0.57399999999999995</v>
      </c>
      <c r="E7766" s="71">
        <v>6.2030075</v>
      </c>
    </row>
    <row r="7767" spans="1:5" ht="32" x14ac:dyDescent="0.2">
      <c r="A7767" s="70" t="s">
        <v>24091</v>
      </c>
      <c r="B7767" s="70" t="s">
        <v>9662</v>
      </c>
      <c r="C7767" s="70" t="s">
        <v>24091</v>
      </c>
      <c r="D7767" s="71">
        <v>0.33400000000000002</v>
      </c>
      <c r="E7767" s="71">
        <v>2.8301886999999999</v>
      </c>
    </row>
    <row r="7768" spans="1:5" ht="32" x14ac:dyDescent="0.2">
      <c r="A7768" s="70" t="s">
        <v>24091</v>
      </c>
      <c r="B7768" s="70" t="s">
        <v>9662</v>
      </c>
      <c r="C7768" s="70" t="s">
        <v>24091</v>
      </c>
      <c r="D7768" s="71">
        <v>0.33400000000000002</v>
      </c>
      <c r="E7768" s="71">
        <v>2.4436089999999999</v>
      </c>
    </row>
    <row r="7769" spans="1:5" ht="32" x14ac:dyDescent="0.2">
      <c r="A7769" s="70" t="s">
        <v>24091</v>
      </c>
      <c r="B7769" s="70" t="s">
        <v>9662</v>
      </c>
      <c r="C7769" s="70" t="s">
        <v>24091</v>
      </c>
      <c r="D7769" s="71">
        <v>0.33400000000000002</v>
      </c>
      <c r="E7769" s="71">
        <v>0.96153849999999996</v>
      </c>
    </row>
    <row r="7770" spans="1:5" x14ac:dyDescent="0.2">
      <c r="A7770" s="70" t="s">
        <v>9664</v>
      </c>
      <c r="B7770" s="70" t="s">
        <v>9663</v>
      </c>
      <c r="C7770" s="70" t="s">
        <v>9664</v>
      </c>
      <c r="D7770" s="71">
        <v>0.44900000000000001</v>
      </c>
      <c r="E7770" s="71">
        <v>5.0925925999999997</v>
      </c>
    </row>
    <row r="7771" spans="1:5" x14ac:dyDescent="0.2">
      <c r="A7771" s="70" t="s">
        <v>9664</v>
      </c>
      <c r="B7771" s="70" t="s">
        <v>9663</v>
      </c>
      <c r="C7771" s="70" t="s">
        <v>9664</v>
      </c>
      <c r="D7771" s="71">
        <v>0.44900000000000001</v>
      </c>
      <c r="E7771" s="71">
        <v>1.6025640999999999</v>
      </c>
    </row>
    <row r="7772" spans="1:5" x14ac:dyDescent="0.2">
      <c r="A7772" s="70" t="s">
        <v>9666</v>
      </c>
      <c r="B7772" s="70" t="s">
        <v>9665</v>
      </c>
      <c r="C7772" s="70" t="s">
        <v>9666</v>
      </c>
      <c r="D7772" s="71">
        <v>1.821</v>
      </c>
      <c r="E7772" s="71">
        <v>40.808823500000003</v>
      </c>
    </row>
    <row r="7773" spans="1:5" x14ac:dyDescent="0.2">
      <c r="A7773" s="70" t="s">
        <v>9668</v>
      </c>
      <c r="B7773" s="70" t="s">
        <v>9667</v>
      </c>
      <c r="C7773" s="70" t="s">
        <v>9668</v>
      </c>
      <c r="D7773" s="71">
        <v>1.29</v>
      </c>
      <c r="E7773" s="71">
        <v>25</v>
      </c>
    </row>
    <row r="7774" spans="1:5" x14ac:dyDescent="0.2">
      <c r="A7774" s="70" t="s">
        <v>9670</v>
      </c>
      <c r="B7774" s="70" t="s">
        <v>9669</v>
      </c>
      <c r="C7774" s="70" t="s">
        <v>9670</v>
      </c>
      <c r="D7774" s="71">
        <v>1.6639999999999999</v>
      </c>
      <c r="E7774" s="71">
        <v>37.781954900000002</v>
      </c>
    </row>
    <row r="7775" spans="1:5" x14ac:dyDescent="0.2">
      <c r="A7775" s="70" t="s">
        <v>9674</v>
      </c>
      <c r="B7775" s="70" t="s">
        <v>9673</v>
      </c>
      <c r="C7775" s="70" t="s">
        <v>9674</v>
      </c>
      <c r="D7775" s="71">
        <v>1.516</v>
      </c>
      <c r="E7775" s="71">
        <v>30.514705899999999</v>
      </c>
    </row>
    <row r="7776" spans="1:5" x14ac:dyDescent="0.2">
      <c r="A7776" s="70" t="s">
        <v>9674</v>
      </c>
      <c r="B7776" s="70" t="s">
        <v>9673</v>
      </c>
      <c r="C7776" s="70" t="s">
        <v>9674</v>
      </c>
      <c r="D7776" s="71">
        <v>1.516</v>
      </c>
      <c r="E7776" s="71">
        <v>30.2631579</v>
      </c>
    </row>
    <row r="7777" spans="1:5" x14ac:dyDescent="0.2">
      <c r="A7777" s="70" t="s">
        <v>9672</v>
      </c>
      <c r="B7777" s="70" t="s">
        <v>9671</v>
      </c>
      <c r="C7777" s="70" t="s">
        <v>9672</v>
      </c>
      <c r="D7777" s="71">
        <v>0.80300000000000005</v>
      </c>
      <c r="E7777" s="71">
        <v>25.462962999999998</v>
      </c>
    </row>
    <row r="7778" spans="1:5" x14ac:dyDescent="0.2">
      <c r="A7778" s="70" t="s">
        <v>9672</v>
      </c>
      <c r="B7778" s="70" t="s">
        <v>9671</v>
      </c>
      <c r="C7778" s="70" t="s">
        <v>9672</v>
      </c>
      <c r="D7778" s="71">
        <v>0.80300000000000005</v>
      </c>
      <c r="E7778" s="71">
        <v>4.7169810999999999</v>
      </c>
    </row>
    <row r="7779" spans="1:5" x14ac:dyDescent="0.2">
      <c r="A7779" s="70" t="s">
        <v>9676</v>
      </c>
      <c r="B7779" s="70" t="s">
        <v>9675</v>
      </c>
      <c r="C7779" s="70" t="s">
        <v>9676</v>
      </c>
      <c r="D7779" s="71">
        <v>3.343</v>
      </c>
      <c r="E7779" s="71">
        <v>78.90625</v>
      </c>
    </row>
    <row r="7780" spans="1:5" x14ac:dyDescent="0.2">
      <c r="A7780" s="70" t="s">
        <v>9676</v>
      </c>
      <c r="B7780" s="70" t="s">
        <v>9675</v>
      </c>
      <c r="C7780" s="70" t="s">
        <v>9676</v>
      </c>
      <c r="D7780" s="71">
        <v>3.343</v>
      </c>
      <c r="E7780" s="71">
        <v>72.744360900000004</v>
      </c>
    </row>
    <row r="7781" spans="1:5" x14ac:dyDescent="0.2">
      <c r="A7781" s="70" t="s">
        <v>9676</v>
      </c>
      <c r="B7781" s="70" t="s">
        <v>9675</v>
      </c>
      <c r="C7781" s="70" t="s">
        <v>9676</v>
      </c>
      <c r="D7781" s="71">
        <v>3.343</v>
      </c>
      <c r="E7781" s="71">
        <v>64.285714299999995</v>
      </c>
    </row>
    <row r="7782" spans="1:5" x14ac:dyDescent="0.2">
      <c r="A7782" s="70" t="s">
        <v>9678</v>
      </c>
      <c r="B7782" s="70" t="s">
        <v>9677</v>
      </c>
      <c r="C7782" s="70" t="s">
        <v>9678</v>
      </c>
      <c r="D7782" s="71">
        <v>2.8340000000000001</v>
      </c>
      <c r="E7782" s="71">
        <v>61.090225599999997</v>
      </c>
    </row>
    <row r="7783" spans="1:5" x14ac:dyDescent="0.2">
      <c r="A7783" s="70" t="s">
        <v>9680</v>
      </c>
      <c r="B7783" s="70" t="s">
        <v>9679</v>
      </c>
      <c r="C7783" s="70" t="s">
        <v>9680</v>
      </c>
      <c r="D7783" s="71">
        <v>2.8620000000000001</v>
      </c>
      <c r="E7783" s="71">
        <v>61.466165400000001</v>
      </c>
    </row>
    <row r="7784" spans="1:5" x14ac:dyDescent="0.2">
      <c r="A7784" s="70" t="s">
        <v>9682</v>
      </c>
      <c r="B7784" s="70" t="s">
        <v>9681</v>
      </c>
      <c r="C7784" s="70" t="s">
        <v>9682</v>
      </c>
      <c r="D7784" s="71">
        <v>1.9950000000000001</v>
      </c>
      <c r="E7784" s="71">
        <v>50</v>
      </c>
    </row>
    <row r="7785" spans="1:5" x14ac:dyDescent="0.2">
      <c r="A7785" s="70" t="s">
        <v>9682</v>
      </c>
      <c r="B7785" s="70" t="s">
        <v>9681</v>
      </c>
      <c r="C7785" s="70" t="s">
        <v>9682</v>
      </c>
      <c r="D7785" s="71">
        <v>1.9950000000000001</v>
      </c>
      <c r="E7785" s="71">
        <v>47.556390999999998</v>
      </c>
    </row>
    <row r="7786" spans="1:5" x14ac:dyDescent="0.2">
      <c r="A7786" s="70" t="s">
        <v>9682</v>
      </c>
      <c r="B7786" s="70" t="s">
        <v>9681</v>
      </c>
      <c r="C7786" s="70" t="s">
        <v>9682</v>
      </c>
      <c r="D7786" s="71">
        <v>1.9950000000000001</v>
      </c>
      <c r="E7786" s="71">
        <v>47.426470600000002</v>
      </c>
    </row>
    <row r="7787" spans="1:5" x14ac:dyDescent="0.2">
      <c r="A7787" s="70" t="s">
        <v>9684</v>
      </c>
      <c r="B7787" s="70" t="s">
        <v>9683</v>
      </c>
      <c r="C7787" s="70" t="s">
        <v>9684</v>
      </c>
      <c r="D7787" s="71">
        <v>1.0680000000000001</v>
      </c>
      <c r="E7787" s="71">
        <v>32.870370399999999</v>
      </c>
    </row>
    <row r="7788" spans="1:5" x14ac:dyDescent="0.2">
      <c r="A7788" s="70" t="s">
        <v>9684</v>
      </c>
      <c r="B7788" s="70" t="s">
        <v>9683</v>
      </c>
      <c r="C7788" s="70" t="s">
        <v>9684</v>
      </c>
      <c r="D7788" s="71">
        <v>1.0680000000000001</v>
      </c>
      <c r="E7788" s="71">
        <v>15.0641026</v>
      </c>
    </row>
    <row r="7789" spans="1:5" x14ac:dyDescent="0.2">
      <c r="A7789" s="70" t="s">
        <v>9686</v>
      </c>
      <c r="B7789" s="70" t="s">
        <v>9685</v>
      </c>
      <c r="C7789" s="70" t="s">
        <v>9686</v>
      </c>
      <c r="D7789" s="71">
        <v>2.48</v>
      </c>
      <c r="E7789" s="71">
        <v>56.944444400000002</v>
      </c>
    </row>
    <row r="7790" spans="1:5" x14ac:dyDescent="0.2">
      <c r="A7790" s="70" t="s">
        <v>9688</v>
      </c>
      <c r="B7790" s="70" t="s">
        <v>9687</v>
      </c>
      <c r="C7790" s="70" t="s">
        <v>9688</v>
      </c>
      <c r="D7790" s="71">
        <v>1.972</v>
      </c>
      <c r="E7790" s="71">
        <v>46.428571400000003</v>
      </c>
    </row>
    <row r="7791" spans="1:5" x14ac:dyDescent="0.2">
      <c r="A7791" s="70" t="s">
        <v>9688</v>
      </c>
      <c r="B7791" s="70" t="s">
        <v>9687</v>
      </c>
      <c r="C7791" s="70" t="s">
        <v>9688</v>
      </c>
      <c r="D7791" s="71">
        <v>1.972</v>
      </c>
      <c r="E7791" s="71">
        <v>41.6666667</v>
      </c>
    </row>
    <row r="7792" spans="1:5" x14ac:dyDescent="0.2">
      <c r="A7792" s="70" t="s">
        <v>9690</v>
      </c>
      <c r="B7792" s="70" t="s">
        <v>9689</v>
      </c>
      <c r="C7792" s="70" t="s">
        <v>9690</v>
      </c>
      <c r="D7792" s="71">
        <v>1.859</v>
      </c>
      <c r="E7792" s="71">
        <v>30.5194805</v>
      </c>
    </row>
    <row r="7793" spans="1:5" x14ac:dyDescent="0.2">
      <c r="A7793" s="70" t="s">
        <v>9690</v>
      </c>
      <c r="B7793" s="70" t="s">
        <v>9689</v>
      </c>
      <c r="C7793" s="70" t="s">
        <v>9690</v>
      </c>
      <c r="D7793" s="71">
        <v>1.859</v>
      </c>
      <c r="E7793" s="71">
        <v>24.757281599999999</v>
      </c>
    </row>
    <row r="7794" spans="1:5" x14ac:dyDescent="0.2">
      <c r="A7794" s="70" t="s">
        <v>9692</v>
      </c>
      <c r="B7794" s="70" t="s">
        <v>9691</v>
      </c>
      <c r="C7794" s="70" t="s">
        <v>9692</v>
      </c>
      <c r="D7794" s="71">
        <v>1.742</v>
      </c>
      <c r="E7794" s="71">
        <v>40.413533800000003</v>
      </c>
    </row>
    <row r="7795" spans="1:5" x14ac:dyDescent="0.2">
      <c r="A7795" s="70" t="s">
        <v>9692</v>
      </c>
      <c r="B7795" s="70" t="s">
        <v>9691</v>
      </c>
      <c r="C7795" s="70" t="s">
        <v>9692</v>
      </c>
      <c r="D7795" s="71">
        <v>1.742</v>
      </c>
      <c r="E7795" s="71">
        <v>36.5979381</v>
      </c>
    </row>
    <row r="7796" spans="1:5" x14ac:dyDescent="0.2">
      <c r="A7796" s="70" t="s">
        <v>9692</v>
      </c>
      <c r="B7796" s="70" t="s">
        <v>9691</v>
      </c>
      <c r="C7796" s="70" t="s">
        <v>9692</v>
      </c>
      <c r="D7796" s="71">
        <v>1.742</v>
      </c>
      <c r="E7796" s="71">
        <v>33.888888899999998</v>
      </c>
    </row>
    <row r="7797" spans="1:5" x14ac:dyDescent="0.2">
      <c r="A7797" s="70" t="s">
        <v>9694</v>
      </c>
      <c r="B7797" s="70" t="s">
        <v>9693</v>
      </c>
      <c r="C7797" s="70" t="s">
        <v>9694</v>
      </c>
      <c r="D7797" s="71">
        <v>2.6720000000000002</v>
      </c>
      <c r="E7797" s="71">
        <v>57.706766899999998</v>
      </c>
    </row>
    <row r="7798" spans="1:5" x14ac:dyDescent="0.2">
      <c r="A7798" s="70" t="s">
        <v>9696</v>
      </c>
      <c r="B7798" s="70" t="s">
        <v>9695</v>
      </c>
      <c r="C7798" s="70" t="s">
        <v>9696</v>
      </c>
      <c r="D7798" s="71">
        <v>1.9079999999999999</v>
      </c>
      <c r="E7798" s="71">
        <v>45.300751900000002</v>
      </c>
    </row>
    <row r="7799" spans="1:5" x14ac:dyDescent="0.2">
      <c r="A7799" s="70" t="s">
        <v>9696</v>
      </c>
      <c r="B7799" s="70" t="s">
        <v>9695</v>
      </c>
      <c r="C7799" s="70" t="s">
        <v>9696</v>
      </c>
      <c r="D7799" s="71">
        <v>1.9079999999999999</v>
      </c>
      <c r="E7799" s="71">
        <v>40.555555599999998</v>
      </c>
    </row>
    <row r="7800" spans="1:5" x14ac:dyDescent="0.2">
      <c r="A7800" s="70" t="s">
        <v>9698</v>
      </c>
      <c r="B7800" s="70" t="s">
        <v>9697</v>
      </c>
      <c r="C7800" s="70" t="s">
        <v>9698</v>
      </c>
      <c r="D7800" s="71">
        <v>3.8940000000000001</v>
      </c>
      <c r="E7800" s="71">
        <v>78.759398500000003</v>
      </c>
    </row>
    <row r="7801" spans="1:5" x14ac:dyDescent="0.2">
      <c r="A7801" s="70" t="s">
        <v>9698</v>
      </c>
      <c r="B7801" s="70" t="s">
        <v>9697</v>
      </c>
      <c r="C7801" s="70" t="s">
        <v>9698</v>
      </c>
      <c r="D7801" s="71">
        <v>3.8940000000000001</v>
      </c>
      <c r="E7801" s="71">
        <v>62.053571400000003</v>
      </c>
    </row>
    <row r="7802" spans="1:5" x14ac:dyDescent="0.2">
      <c r="A7802" s="70" t="s">
        <v>9698</v>
      </c>
      <c r="B7802" s="70" t="s">
        <v>9697</v>
      </c>
      <c r="C7802" s="70" t="s">
        <v>9698</v>
      </c>
      <c r="D7802" s="71">
        <v>3.8940000000000001</v>
      </c>
      <c r="E7802" s="71">
        <v>57.317073200000003</v>
      </c>
    </row>
    <row r="7803" spans="1:5" x14ac:dyDescent="0.2">
      <c r="A7803" s="70" t="s">
        <v>9700</v>
      </c>
      <c r="B7803" s="70" t="s">
        <v>9699</v>
      </c>
      <c r="C7803" s="70" t="s">
        <v>9700</v>
      </c>
      <c r="D7803" s="71">
        <v>1.9750000000000001</v>
      </c>
      <c r="E7803" s="71">
        <v>46.804511300000001</v>
      </c>
    </row>
    <row r="7804" spans="1:5" x14ac:dyDescent="0.2">
      <c r="A7804" s="70" t="s">
        <v>9702</v>
      </c>
      <c r="B7804" s="70" t="s">
        <v>9701</v>
      </c>
      <c r="C7804" s="70" t="s">
        <v>9702</v>
      </c>
      <c r="D7804" s="71">
        <v>1.6919999999999999</v>
      </c>
      <c r="E7804" s="71">
        <v>38.909774400000003</v>
      </c>
    </row>
    <row r="7805" spans="1:5" x14ac:dyDescent="0.2">
      <c r="A7805" s="70" t="s">
        <v>9704</v>
      </c>
      <c r="B7805" s="70" t="s">
        <v>9703</v>
      </c>
      <c r="C7805" s="70" t="s">
        <v>9704</v>
      </c>
      <c r="D7805" s="71">
        <v>1.258</v>
      </c>
      <c r="E7805" s="71">
        <v>32.870370399999999</v>
      </c>
    </row>
    <row r="7806" spans="1:5" x14ac:dyDescent="0.2">
      <c r="A7806" s="70" t="s">
        <v>9706</v>
      </c>
      <c r="B7806" s="70" t="s">
        <v>9705</v>
      </c>
      <c r="C7806" s="70" t="s">
        <v>9706</v>
      </c>
      <c r="D7806" s="71">
        <v>1</v>
      </c>
      <c r="E7806" s="71">
        <v>14.4067797</v>
      </c>
    </row>
    <row r="7807" spans="1:5" x14ac:dyDescent="0.2">
      <c r="A7807" s="70" t="s">
        <v>9706</v>
      </c>
      <c r="B7807" s="70" t="s">
        <v>9705</v>
      </c>
      <c r="C7807" s="70" t="s">
        <v>9706</v>
      </c>
      <c r="D7807" s="71">
        <v>1</v>
      </c>
      <c r="E7807" s="71">
        <v>4.3589744000000001</v>
      </c>
    </row>
    <row r="7808" spans="1:5" x14ac:dyDescent="0.2">
      <c r="A7808" s="70" t="s">
        <v>9708</v>
      </c>
      <c r="B7808" s="70" t="s">
        <v>9707</v>
      </c>
      <c r="C7808" s="70" t="s">
        <v>9708</v>
      </c>
      <c r="D7808" s="71">
        <v>1.125</v>
      </c>
      <c r="E7808" s="71">
        <v>20.4887218</v>
      </c>
    </row>
    <row r="7809" spans="1:5" x14ac:dyDescent="0.2">
      <c r="A7809" s="70" t="s">
        <v>9708</v>
      </c>
      <c r="B7809" s="70" t="s">
        <v>9707</v>
      </c>
      <c r="C7809" s="70" t="s">
        <v>9708</v>
      </c>
      <c r="D7809" s="71">
        <v>1.125</v>
      </c>
      <c r="E7809" s="71">
        <v>13.8888889</v>
      </c>
    </row>
    <row r="7810" spans="1:5" x14ac:dyDescent="0.2">
      <c r="A7810" s="70" t="s">
        <v>9710</v>
      </c>
      <c r="B7810" s="70" t="s">
        <v>9709</v>
      </c>
      <c r="C7810" s="70" t="s">
        <v>9710</v>
      </c>
      <c r="D7810" s="71">
        <v>1.845</v>
      </c>
      <c r="E7810" s="71">
        <v>43.421052600000003</v>
      </c>
    </row>
    <row r="7811" spans="1:5" x14ac:dyDescent="0.2">
      <c r="A7811" s="70" t="s">
        <v>9710</v>
      </c>
      <c r="B7811" s="70" t="s">
        <v>9709</v>
      </c>
      <c r="C7811" s="70" t="s">
        <v>9710</v>
      </c>
      <c r="D7811" s="71">
        <v>1.845</v>
      </c>
      <c r="E7811" s="71">
        <v>37.222222199999997</v>
      </c>
    </row>
    <row r="7812" spans="1:5" x14ac:dyDescent="0.2">
      <c r="A7812" s="70" t="s">
        <v>9712</v>
      </c>
      <c r="B7812" s="70" t="s">
        <v>9711</v>
      </c>
      <c r="C7812" s="70" t="s">
        <v>9712</v>
      </c>
      <c r="D7812" s="71">
        <v>1.6830000000000001</v>
      </c>
      <c r="E7812" s="71">
        <v>53.676470600000002</v>
      </c>
    </row>
    <row r="7813" spans="1:5" x14ac:dyDescent="0.2">
      <c r="A7813" s="70" t="s">
        <v>24969</v>
      </c>
      <c r="B7813" s="70" t="s">
        <v>9713</v>
      </c>
      <c r="C7813" s="70" t="s">
        <v>24969</v>
      </c>
      <c r="D7813" s="71">
        <v>0.443</v>
      </c>
      <c r="E7813" s="71">
        <v>5.7692307999999999</v>
      </c>
    </row>
    <row r="7814" spans="1:5" x14ac:dyDescent="0.2">
      <c r="A7814" s="70" t="s">
        <v>9715</v>
      </c>
      <c r="B7814" s="70" t="s">
        <v>9714</v>
      </c>
      <c r="C7814" s="70" t="s">
        <v>9715</v>
      </c>
      <c r="D7814" s="71">
        <v>0.52600000000000002</v>
      </c>
      <c r="E7814" s="71">
        <v>9.2261904999999995</v>
      </c>
    </row>
    <row r="7815" spans="1:5" x14ac:dyDescent="0.2">
      <c r="A7815" s="70" t="s">
        <v>9717</v>
      </c>
      <c r="B7815" s="70" t="s">
        <v>9716</v>
      </c>
      <c r="C7815" s="70" t="s">
        <v>9717</v>
      </c>
      <c r="D7815" s="71">
        <v>1.579</v>
      </c>
      <c r="E7815" s="71">
        <v>41.566265100000003</v>
      </c>
    </row>
    <row r="7816" spans="1:5" x14ac:dyDescent="0.2">
      <c r="A7816" s="70" t="s">
        <v>9717</v>
      </c>
      <c r="B7816" s="70" t="s">
        <v>9716</v>
      </c>
      <c r="C7816" s="70" t="s">
        <v>9717</v>
      </c>
      <c r="D7816" s="71">
        <v>1.579</v>
      </c>
      <c r="E7816" s="71">
        <v>28.125</v>
      </c>
    </row>
    <row r="7817" spans="1:5" x14ac:dyDescent="0.2">
      <c r="A7817" s="70" t="s">
        <v>9725</v>
      </c>
      <c r="B7817" s="70" t="s">
        <v>9724</v>
      </c>
      <c r="C7817" s="70" t="s">
        <v>9725</v>
      </c>
      <c r="D7817" s="71">
        <v>2.25</v>
      </c>
      <c r="E7817" s="71">
        <v>87.676056299999999</v>
      </c>
    </row>
    <row r="7818" spans="1:5" x14ac:dyDescent="0.2">
      <c r="A7818" s="70" t="s">
        <v>9727</v>
      </c>
      <c r="B7818" s="70" t="s">
        <v>9726</v>
      </c>
      <c r="C7818" s="70" t="s">
        <v>9727</v>
      </c>
      <c r="D7818" s="71">
        <v>3.0249999999999999</v>
      </c>
      <c r="E7818" s="71">
        <v>81.666666699999993</v>
      </c>
    </row>
    <row r="7819" spans="1:5" x14ac:dyDescent="0.2">
      <c r="A7819" s="70" t="s">
        <v>9729</v>
      </c>
      <c r="B7819" s="70" t="s">
        <v>9728</v>
      </c>
      <c r="C7819" s="70" t="s">
        <v>9729</v>
      </c>
      <c r="D7819" s="71">
        <v>3.6360000000000001</v>
      </c>
      <c r="E7819" s="71">
        <v>81.034482800000006</v>
      </c>
    </row>
    <row r="7820" spans="1:5" x14ac:dyDescent="0.2">
      <c r="A7820" s="70" t="s">
        <v>9731</v>
      </c>
      <c r="B7820" s="70" t="s">
        <v>9730</v>
      </c>
      <c r="C7820" s="70" t="s">
        <v>9731</v>
      </c>
      <c r="D7820" s="71">
        <v>1.49</v>
      </c>
      <c r="E7820" s="71">
        <v>69.038461499999997</v>
      </c>
    </row>
    <row r="7821" spans="1:5" x14ac:dyDescent="0.2">
      <c r="A7821" s="70" t="s">
        <v>9733</v>
      </c>
      <c r="B7821" s="70" t="s">
        <v>9732</v>
      </c>
      <c r="C7821" s="70" t="s">
        <v>9733</v>
      </c>
      <c r="D7821" s="71">
        <v>1.5289999999999999</v>
      </c>
      <c r="E7821" s="71">
        <v>53.921568600000001</v>
      </c>
    </row>
    <row r="7822" spans="1:5" x14ac:dyDescent="0.2">
      <c r="A7822" s="70" t="s">
        <v>9733</v>
      </c>
      <c r="B7822" s="70" t="s">
        <v>9732</v>
      </c>
      <c r="C7822" s="70" t="s">
        <v>9733</v>
      </c>
      <c r="D7822" s="71">
        <v>1.5289999999999999</v>
      </c>
      <c r="E7822" s="71">
        <v>45.754716999999999</v>
      </c>
    </row>
    <row r="7823" spans="1:5" x14ac:dyDescent="0.2">
      <c r="A7823" s="70" t="s">
        <v>9733</v>
      </c>
      <c r="B7823" s="70" t="s">
        <v>9732</v>
      </c>
      <c r="C7823" s="70" t="s">
        <v>9733</v>
      </c>
      <c r="D7823" s="71">
        <v>1.5289999999999999</v>
      </c>
      <c r="E7823" s="71">
        <v>39.156626500000002</v>
      </c>
    </row>
    <row r="7824" spans="1:5" x14ac:dyDescent="0.2">
      <c r="A7824" s="70" t="s">
        <v>9733</v>
      </c>
      <c r="B7824" s="70" t="s">
        <v>9732</v>
      </c>
      <c r="C7824" s="70" t="s">
        <v>9733</v>
      </c>
      <c r="D7824" s="71">
        <v>1.5289999999999999</v>
      </c>
      <c r="E7824" s="71">
        <v>21.460177000000002</v>
      </c>
    </row>
    <row r="7825" spans="1:5" x14ac:dyDescent="0.2">
      <c r="A7825" s="70" t="s">
        <v>9735</v>
      </c>
      <c r="B7825" s="70" t="s">
        <v>9734</v>
      </c>
      <c r="C7825" s="70" t="s">
        <v>9735</v>
      </c>
      <c r="D7825" s="71">
        <v>1.034</v>
      </c>
      <c r="E7825" s="71">
        <v>41.730769199999997</v>
      </c>
    </row>
    <row r="7826" spans="1:5" x14ac:dyDescent="0.2">
      <c r="A7826" s="70" t="s">
        <v>9735</v>
      </c>
      <c r="B7826" s="70" t="s">
        <v>9734</v>
      </c>
      <c r="C7826" s="70" t="s">
        <v>9735</v>
      </c>
      <c r="D7826" s="71">
        <v>1.034</v>
      </c>
      <c r="E7826" s="71">
        <v>18.2539683</v>
      </c>
    </row>
    <row r="7827" spans="1:5" x14ac:dyDescent="0.2">
      <c r="A7827" s="70" t="s">
        <v>9737</v>
      </c>
      <c r="B7827" s="70" t="s">
        <v>9736</v>
      </c>
      <c r="C7827" s="70" t="s">
        <v>9737</v>
      </c>
      <c r="D7827" s="71">
        <v>2.2749999999999999</v>
      </c>
      <c r="E7827" s="71">
        <v>88.653846200000004</v>
      </c>
    </row>
    <row r="7828" spans="1:5" x14ac:dyDescent="0.2">
      <c r="A7828" s="70" t="s">
        <v>9739</v>
      </c>
      <c r="B7828" s="70" t="s">
        <v>9738</v>
      </c>
      <c r="C7828" s="70" t="s">
        <v>9739</v>
      </c>
      <c r="D7828" s="71">
        <v>0.55000000000000004</v>
      </c>
      <c r="E7828" s="71">
        <v>10.5769231</v>
      </c>
    </row>
    <row r="7829" spans="1:5" x14ac:dyDescent="0.2">
      <c r="A7829" s="70" t="s">
        <v>9739</v>
      </c>
      <c r="B7829" s="70" t="s">
        <v>9738</v>
      </c>
      <c r="C7829" s="70" t="s">
        <v>9739</v>
      </c>
      <c r="D7829" s="71">
        <v>0.55000000000000004</v>
      </c>
      <c r="E7829" s="71">
        <v>5.5732483999999998</v>
      </c>
    </row>
    <row r="7830" spans="1:5" x14ac:dyDescent="0.2">
      <c r="A7830" s="70" t="s">
        <v>9739</v>
      </c>
      <c r="B7830" s="70" t="s">
        <v>9738</v>
      </c>
      <c r="C7830" s="70" t="s">
        <v>9739</v>
      </c>
      <c r="D7830" s="71">
        <v>0.55000000000000004</v>
      </c>
      <c r="E7830" s="71">
        <v>5.5555555999999999</v>
      </c>
    </row>
    <row r="7831" spans="1:5" x14ac:dyDescent="0.2">
      <c r="A7831" s="70" t="s">
        <v>9741</v>
      </c>
      <c r="B7831" s="70" t="s">
        <v>9740</v>
      </c>
      <c r="C7831" s="70" t="s">
        <v>9741</v>
      </c>
      <c r="D7831" s="71">
        <v>3.1030000000000002</v>
      </c>
      <c r="E7831" s="71">
        <v>81.018518499999999</v>
      </c>
    </row>
    <row r="7832" spans="1:5" x14ac:dyDescent="0.2">
      <c r="A7832" s="70" t="s">
        <v>9741</v>
      </c>
      <c r="B7832" s="70" t="s">
        <v>9740</v>
      </c>
      <c r="C7832" s="70" t="s">
        <v>9741</v>
      </c>
      <c r="D7832" s="71">
        <v>3.1030000000000002</v>
      </c>
      <c r="E7832" s="71">
        <v>79.166666699999993</v>
      </c>
    </row>
    <row r="7833" spans="1:5" x14ac:dyDescent="0.2">
      <c r="A7833" s="70" t="s">
        <v>9741</v>
      </c>
      <c r="B7833" s="70" t="s">
        <v>9740</v>
      </c>
      <c r="C7833" s="70" t="s">
        <v>9741</v>
      </c>
      <c r="D7833" s="71">
        <v>3.1030000000000002</v>
      </c>
      <c r="E7833" s="71">
        <v>76.804123700000005</v>
      </c>
    </row>
    <row r="7834" spans="1:5" x14ac:dyDescent="0.2">
      <c r="A7834" s="70" t="s">
        <v>9741</v>
      </c>
      <c r="B7834" s="70" t="s">
        <v>9740</v>
      </c>
      <c r="C7834" s="70" t="s">
        <v>9741</v>
      </c>
      <c r="D7834" s="71">
        <v>3.1030000000000002</v>
      </c>
      <c r="E7834" s="71">
        <v>67.481202999999994</v>
      </c>
    </row>
    <row r="7835" spans="1:5" x14ac:dyDescent="0.2">
      <c r="A7835" s="70" t="s">
        <v>9741</v>
      </c>
      <c r="B7835" s="70" t="s">
        <v>9740</v>
      </c>
      <c r="C7835" s="70" t="s">
        <v>9741</v>
      </c>
      <c r="D7835" s="71">
        <v>3.1030000000000002</v>
      </c>
      <c r="E7835" s="71">
        <v>65.073529399999998</v>
      </c>
    </row>
    <row r="7836" spans="1:5" x14ac:dyDescent="0.2">
      <c r="A7836" s="70" t="s">
        <v>9743</v>
      </c>
      <c r="B7836" s="70" t="s">
        <v>9742</v>
      </c>
      <c r="C7836" s="70" t="s">
        <v>9743</v>
      </c>
      <c r="D7836" s="71">
        <v>1.0229999999999999</v>
      </c>
      <c r="E7836" s="71">
        <v>16.6666667</v>
      </c>
    </row>
    <row r="7837" spans="1:5" x14ac:dyDescent="0.2">
      <c r="A7837" s="70" t="s">
        <v>9745</v>
      </c>
      <c r="B7837" s="70" t="s">
        <v>9744</v>
      </c>
      <c r="C7837" s="70" t="s">
        <v>9745</v>
      </c>
      <c r="D7837" s="71">
        <v>0.222</v>
      </c>
      <c r="E7837" s="71">
        <v>13.5</v>
      </c>
    </row>
    <row r="7838" spans="1:5" x14ac:dyDescent="0.2">
      <c r="A7838" s="70" t="s">
        <v>9745</v>
      </c>
      <c r="B7838" s="70" t="s">
        <v>9744</v>
      </c>
      <c r="C7838" s="70" t="s">
        <v>9745</v>
      </c>
      <c r="D7838" s="71">
        <v>0.222</v>
      </c>
      <c r="E7838" s="71">
        <v>5.2083332999999996</v>
      </c>
    </row>
    <row r="7839" spans="1:5" x14ac:dyDescent="0.2">
      <c r="A7839" s="70" t="s">
        <v>9745</v>
      </c>
      <c r="B7839" s="70" t="s">
        <v>9744</v>
      </c>
      <c r="C7839" s="70" t="s">
        <v>9745</v>
      </c>
      <c r="D7839" s="71">
        <v>0.222</v>
      </c>
      <c r="E7839" s="71">
        <v>4.4117647</v>
      </c>
    </row>
    <row r="7840" spans="1:5" x14ac:dyDescent="0.2">
      <c r="A7840" s="70" t="s">
        <v>9745</v>
      </c>
      <c r="B7840" s="70" t="s">
        <v>9744</v>
      </c>
      <c r="C7840" s="70" t="s">
        <v>9745</v>
      </c>
      <c r="D7840" s="71">
        <v>0.222</v>
      </c>
      <c r="E7840" s="71">
        <v>1.7857143</v>
      </c>
    </row>
    <row r="7841" spans="1:5" x14ac:dyDescent="0.2">
      <c r="A7841" s="70" t="s">
        <v>9747</v>
      </c>
      <c r="B7841" s="70" t="s">
        <v>9746</v>
      </c>
      <c r="C7841" s="70" t="s">
        <v>9747</v>
      </c>
      <c r="D7841" s="71">
        <v>1.7270000000000001</v>
      </c>
      <c r="E7841" s="71">
        <v>62.668463600000003</v>
      </c>
    </row>
    <row r="7842" spans="1:5" x14ac:dyDescent="0.2">
      <c r="A7842" s="70" t="s">
        <v>9747</v>
      </c>
      <c r="B7842" s="70" t="s">
        <v>9746</v>
      </c>
      <c r="C7842" s="70" t="s">
        <v>9747</v>
      </c>
      <c r="D7842" s="71">
        <v>1.7270000000000001</v>
      </c>
      <c r="E7842" s="71">
        <v>52.314814800000001</v>
      </c>
    </row>
    <row r="7843" spans="1:5" x14ac:dyDescent="0.2">
      <c r="A7843" s="70" t="s">
        <v>9751</v>
      </c>
      <c r="B7843" s="70" t="s">
        <v>9750</v>
      </c>
      <c r="C7843" s="70" t="s">
        <v>9751</v>
      </c>
      <c r="D7843" s="71">
        <v>3.637</v>
      </c>
      <c r="E7843" s="71">
        <v>55.379746799999999</v>
      </c>
    </row>
    <row r="7844" spans="1:5" x14ac:dyDescent="0.2">
      <c r="A7844" s="70" t="s">
        <v>9753</v>
      </c>
      <c r="B7844" s="70" t="s">
        <v>9752</v>
      </c>
      <c r="C7844" s="70" t="s">
        <v>9753</v>
      </c>
      <c r="D7844" s="71">
        <v>22.553000000000001</v>
      </c>
      <c r="E7844" s="71">
        <v>99.050632899999997</v>
      </c>
    </row>
    <row r="7845" spans="1:5" x14ac:dyDescent="0.2">
      <c r="A7845" s="70" t="s">
        <v>9749</v>
      </c>
      <c r="B7845" s="70" t="s">
        <v>9748</v>
      </c>
      <c r="C7845" s="70" t="s">
        <v>9749</v>
      </c>
      <c r="D7845" s="71">
        <v>2.8039999999999998</v>
      </c>
      <c r="E7845" s="71">
        <v>51.9607843</v>
      </c>
    </row>
    <row r="7846" spans="1:5" x14ac:dyDescent="0.2">
      <c r="A7846" s="70" t="s">
        <v>9749</v>
      </c>
      <c r="B7846" s="70" t="s">
        <v>9748</v>
      </c>
      <c r="C7846" s="70" t="s">
        <v>9749</v>
      </c>
      <c r="D7846" s="71">
        <v>2.8039999999999998</v>
      </c>
      <c r="E7846" s="71">
        <v>37.025316500000002</v>
      </c>
    </row>
    <row r="7847" spans="1:5" x14ac:dyDescent="0.2">
      <c r="A7847" s="70" t="s">
        <v>24970</v>
      </c>
      <c r="B7847" s="70" t="s">
        <v>24092</v>
      </c>
      <c r="C7847" s="70" t="s">
        <v>13887</v>
      </c>
      <c r="D7847" s="71">
        <v>2.5</v>
      </c>
      <c r="E7847" s="71">
        <v>29.4303797</v>
      </c>
    </row>
    <row r="7848" spans="1:5" x14ac:dyDescent="0.2">
      <c r="A7848" s="70" t="s">
        <v>9755</v>
      </c>
      <c r="B7848" s="70" t="s">
        <v>9754</v>
      </c>
      <c r="C7848" s="70" t="s">
        <v>9755</v>
      </c>
      <c r="D7848" s="71">
        <v>2.7879999999999998</v>
      </c>
      <c r="E7848" s="71">
        <v>35.7594937</v>
      </c>
    </row>
    <row r="7849" spans="1:5" x14ac:dyDescent="0.2">
      <c r="A7849" s="70" t="s">
        <v>9757</v>
      </c>
      <c r="B7849" s="70" t="s">
        <v>9756</v>
      </c>
      <c r="C7849" s="70" t="s">
        <v>9757</v>
      </c>
      <c r="D7849" s="71">
        <v>2.621</v>
      </c>
      <c r="E7849" s="71">
        <v>44.350282499999999</v>
      </c>
    </row>
    <row r="7850" spans="1:5" x14ac:dyDescent="0.2">
      <c r="A7850" s="70" t="s">
        <v>9757</v>
      </c>
      <c r="B7850" s="70" t="s">
        <v>9756</v>
      </c>
      <c r="C7850" s="70" t="s">
        <v>9757</v>
      </c>
      <c r="D7850" s="71">
        <v>2.621</v>
      </c>
      <c r="E7850" s="71">
        <v>32.594936699999998</v>
      </c>
    </row>
    <row r="7851" spans="1:5" x14ac:dyDescent="0.2">
      <c r="A7851" s="70" t="s">
        <v>9767</v>
      </c>
      <c r="B7851" s="70" t="s">
        <v>9766</v>
      </c>
      <c r="C7851" s="70" t="s">
        <v>9767</v>
      </c>
      <c r="D7851" s="71">
        <v>2.5070000000000001</v>
      </c>
      <c r="E7851" s="71">
        <v>30.063291100000001</v>
      </c>
    </row>
    <row r="7852" spans="1:5" x14ac:dyDescent="0.2">
      <c r="A7852" s="70" t="s">
        <v>9763</v>
      </c>
      <c r="B7852" s="70" t="s">
        <v>9762</v>
      </c>
      <c r="C7852" s="70" t="s">
        <v>9763</v>
      </c>
      <c r="D7852" s="71">
        <v>2.5110000000000001</v>
      </c>
      <c r="E7852" s="71">
        <v>30.696202499999998</v>
      </c>
    </row>
    <row r="7853" spans="1:5" x14ac:dyDescent="0.2">
      <c r="A7853" s="70" t="s">
        <v>9769</v>
      </c>
      <c r="B7853" s="70" t="s">
        <v>9768</v>
      </c>
      <c r="C7853" s="70" t="s">
        <v>9769</v>
      </c>
      <c r="D7853" s="71">
        <v>13.939</v>
      </c>
      <c r="E7853" s="71">
        <v>96.518987300000006</v>
      </c>
    </row>
    <row r="7854" spans="1:5" x14ac:dyDescent="0.2">
      <c r="A7854" s="70" t="s">
        <v>9771</v>
      </c>
      <c r="B7854" s="70" t="s">
        <v>9770</v>
      </c>
      <c r="C7854" s="70" t="s">
        <v>9771</v>
      </c>
      <c r="D7854" s="71">
        <v>5.016</v>
      </c>
      <c r="E7854" s="71">
        <v>75</v>
      </c>
    </row>
    <row r="7855" spans="1:5" x14ac:dyDescent="0.2">
      <c r="A7855" s="70" t="s">
        <v>9759</v>
      </c>
      <c r="B7855" s="70" t="s">
        <v>9758</v>
      </c>
      <c r="C7855" s="70" t="s">
        <v>9759</v>
      </c>
      <c r="D7855" s="71">
        <v>3</v>
      </c>
      <c r="E7855" s="71">
        <v>41.455696199999998</v>
      </c>
    </row>
    <row r="7856" spans="1:5" x14ac:dyDescent="0.2">
      <c r="A7856" s="70" t="s">
        <v>9759</v>
      </c>
      <c r="B7856" s="70" t="s">
        <v>9758</v>
      </c>
      <c r="C7856" s="70" t="s">
        <v>9759</v>
      </c>
      <c r="D7856" s="71">
        <v>3</v>
      </c>
      <c r="E7856" s="71">
        <v>41.071428599999997</v>
      </c>
    </row>
    <row r="7857" spans="1:5" x14ac:dyDescent="0.2">
      <c r="A7857" s="70" t="s">
        <v>9761</v>
      </c>
      <c r="B7857" s="70" t="s">
        <v>9760</v>
      </c>
      <c r="C7857" s="70" t="s">
        <v>9761</v>
      </c>
      <c r="D7857" s="71">
        <v>3.7450000000000001</v>
      </c>
      <c r="E7857" s="71">
        <v>59.177215199999999</v>
      </c>
    </row>
    <row r="7858" spans="1:5" x14ac:dyDescent="0.2">
      <c r="A7858" s="70" t="s">
        <v>9761</v>
      </c>
      <c r="B7858" s="70" t="s">
        <v>9760</v>
      </c>
      <c r="C7858" s="70" t="s">
        <v>9761</v>
      </c>
      <c r="D7858" s="71">
        <v>3.7450000000000001</v>
      </c>
      <c r="E7858" s="71">
        <v>52.051282100000002</v>
      </c>
    </row>
    <row r="7859" spans="1:5" x14ac:dyDescent="0.2">
      <c r="A7859" s="70" t="s">
        <v>9765</v>
      </c>
      <c r="B7859" s="70" t="s">
        <v>9764</v>
      </c>
      <c r="C7859" s="70" t="s">
        <v>9765</v>
      </c>
      <c r="D7859" s="71">
        <v>3.2759999999999998</v>
      </c>
      <c r="E7859" s="71">
        <v>49.050632899999997</v>
      </c>
    </row>
    <row r="7860" spans="1:5" x14ac:dyDescent="0.2">
      <c r="A7860" s="70" t="s">
        <v>9773</v>
      </c>
      <c r="B7860" s="70" t="s">
        <v>9772</v>
      </c>
      <c r="C7860" s="70" t="s">
        <v>9773</v>
      </c>
      <c r="D7860" s="71">
        <v>2.3519999999999999</v>
      </c>
      <c r="E7860" s="71">
        <v>39.074074099999997</v>
      </c>
    </row>
    <row r="7861" spans="1:5" x14ac:dyDescent="0.2">
      <c r="A7861" s="70" t="s">
        <v>9773</v>
      </c>
      <c r="B7861" s="70" t="s">
        <v>9772</v>
      </c>
      <c r="C7861" s="70" t="s">
        <v>9773</v>
      </c>
      <c r="D7861" s="71">
        <v>2.3519999999999999</v>
      </c>
      <c r="E7861" s="71">
        <v>36.413043500000001</v>
      </c>
    </row>
    <row r="7862" spans="1:5" x14ac:dyDescent="0.2">
      <c r="A7862" s="70" t="s">
        <v>9773</v>
      </c>
      <c r="B7862" s="70" t="s">
        <v>9772</v>
      </c>
      <c r="C7862" s="70" t="s">
        <v>9773</v>
      </c>
      <c r="D7862" s="71">
        <v>2.3519999999999999</v>
      </c>
      <c r="E7862" s="71">
        <v>26.265822799999999</v>
      </c>
    </row>
    <row r="7863" spans="1:5" x14ac:dyDescent="0.2">
      <c r="A7863" s="70" t="s">
        <v>9775</v>
      </c>
      <c r="B7863" s="70" t="s">
        <v>9774</v>
      </c>
      <c r="C7863" s="70" t="s">
        <v>9775</v>
      </c>
      <c r="D7863" s="71">
        <v>2.964</v>
      </c>
      <c r="E7863" s="71">
        <v>40.822784800000001</v>
      </c>
    </row>
    <row r="7864" spans="1:5" x14ac:dyDescent="0.2">
      <c r="A7864" s="70" t="s">
        <v>9777</v>
      </c>
      <c r="B7864" s="70" t="s">
        <v>9776</v>
      </c>
      <c r="C7864" s="70" t="s">
        <v>9777</v>
      </c>
      <c r="D7864" s="71">
        <v>1.5509999999999999</v>
      </c>
      <c r="E7864" s="71">
        <v>17.479674800000002</v>
      </c>
    </row>
    <row r="7865" spans="1:5" x14ac:dyDescent="0.2">
      <c r="A7865" s="70" t="s">
        <v>9779</v>
      </c>
      <c r="B7865" s="70" t="s">
        <v>9778</v>
      </c>
      <c r="C7865" s="70" t="s">
        <v>9779</v>
      </c>
      <c r="D7865" s="71">
        <v>1.452</v>
      </c>
      <c r="E7865" s="71">
        <v>30.219780199999999</v>
      </c>
    </row>
    <row r="7866" spans="1:5" x14ac:dyDescent="0.2">
      <c r="A7866" s="70" t="s">
        <v>9781</v>
      </c>
      <c r="B7866" s="70" t="s">
        <v>9780</v>
      </c>
      <c r="C7866" s="70" t="s">
        <v>9781</v>
      </c>
      <c r="D7866" s="71">
        <v>0.123</v>
      </c>
      <c r="E7866" s="71">
        <v>1.6483516</v>
      </c>
    </row>
    <row r="7867" spans="1:5" x14ac:dyDescent="0.2">
      <c r="A7867" s="70" t="s">
        <v>9783</v>
      </c>
      <c r="B7867" s="70" t="s">
        <v>9782</v>
      </c>
      <c r="C7867" s="70" t="s">
        <v>9783</v>
      </c>
      <c r="D7867" s="71">
        <v>5.5309999999999997</v>
      </c>
      <c r="E7867" s="71">
        <v>98.529411800000005</v>
      </c>
    </row>
    <row r="7868" spans="1:5" x14ac:dyDescent="0.2">
      <c r="A7868" s="70" t="s">
        <v>9783</v>
      </c>
      <c r="B7868" s="70" t="s">
        <v>9782</v>
      </c>
      <c r="C7868" s="70" t="s">
        <v>9783</v>
      </c>
      <c r="D7868" s="71">
        <v>5.5309999999999997</v>
      </c>
      <c r="E7868" s="71">
        <v>98.275862099999998</v>
      </c>
    </row>
    <row r="7869" spans="1:5" x14ac:dyDescent="0.2">
      <c r="A7869" s="70" t="s">
        <v>9785</v>
      </c>
      <c r="B7869" s="70" t="s">
        <v>9784</v>
      </c>
      <c r="C7869" s="70" t="s">
        <v>9785</v>
      </c>
      <c r="D7869" s="71">
        <v>0.375</v>
      </c>
      <c r="E7869" s="71">
        <v>15.1408451</v>
      </c>
    </row>
    <row r="7870" spans="1:5" x14ac:dyDescent="0.2">
      <c r="A7870" s="70" t="s">
        <v>9787</v>
      </c>
      <c r="B7870" s="70" t="s">
        <v>9786</v>
      </c>
      <c r="C7870" s="70" t="s">
        <v>9787</v>
      </c>
      <c r="D7870" s="71">
        <v>1.665</v>
      </c>
      <c r="E7870" s="71">
        <v>18.292682899999999</v>
      </c>
    </row>
    <row r="7871" spans="1:5" x14ac:dyDescent="0.2">
      <c r="A7871" s="70" t="s">
        <v>9787</v>
      </c>
      <c r="B7871" s="70" t="s">
        <v>9786</v>
      </c>
      <c r="C7871" s="70" t="s">
        <v>9787</v>
      </c>
      <c r="D7871" s="71">
        <v>1.665</v>
      </c>
      <c r="E7871" s="71">
        <v>12.5641026</v>
      </c>
    </row>
    <row r="7872" spans="1:5" x14ac:dyDescent="0.2">
      <c r="A7872" s="70" t="s">
        <v>9789</v>
      </c>
      <c r="B7872" s="70" t="s">
        <v>9788</v>
      </c>
      <c r="C7872" s="70" t="s">
        <v>9789</v>
      </c>
      <c r="D7872" s="71">
        <v>1.8140000000000001</v>
      </c>
      <c r="E7872" s="71">
        <v>57.478632500000003</v>
      </c>
    </row>
    <row r="7873" spans="1:5" x14ac:dyDescent="0.2">
      <c r="A7873" s="70" t="s">
        <v>9789</v>
      </c>
      <c r="B7873" s="70" t="s">
        <v>9788</v>
      </c>
      <c r="C7873" s="70" t="s">
        <v>9789</v>
      </c>
      <c r="D7873" s="71">
        <v>1.8140000000000001</v>
      </c>
      <c r="E7873" s="71">
        <v>28.048780499999999</v>
      </c>
    </row>
    <row r="7874" spans="1:5" x14ac:dyDescent="0.2">
      <c r="A7874" s="70" t="s">
        <v>9789</v>
      </c>
      <c r="B7874" s="70" t="s">
        <v>9788</v>
      </c>
      <c r="C7874" s="70" t="s">
        <v>9789</v>
      </c>
      <c r="D7874" s="71">
        <v>1.8140000000000001</v>
      </c>
      <c r="E7874" s="71">
        <v>15.641025600000001</v>
      </c>
    </row>
    <row r="7875" spans="1:5" x14ac:dyDescent="0.2">
      <c r="A7875" s="70" t="s">
        <v>9791</v>
      </c>
      <c r="B7875" s="70" t="s">
        <v>9790</v>
      </c>
      <c r="C7875" s="70" t="s">
        <v>9791</v>
      </c>
      <c r="D7875" s="71">
        <v>1.5409999999999999</v>
      </c>
      <c r="E7875" s="71">
        <v>20.652173900000001</v>
      </c>
    </row>
    <row r="7876" spans="1:5" x14ac:dyDescent="0.2">
      <c r="A7876" s="70" t="s">
        <v>9814</v>
      </c>
      <c r="B7876" s="70" t="s">
        <v>9813</v>
      </c>
      <c r="C7876" s="70" t="s">
        <v>9814</v>
      </c>
      <c r="D7876" s="71">
        <v>0.88200000000000001</v>
      </c>
      <c r="E7876" s="71">
        <v>57.870370399999999</v>
      </c>
    </row>
    <row r="7877" spans="1:5" x14ac:dyDescent="0.2">
      <c r="A7877" s="70" t="s">
        <v>9816</v>
      </c>
      <c r="B7877" s="70" t="s">
        <v>9815</v>
      </c>
      <c r="C7877" s="70" t="s">
        <v>9816</v>
      </c>
      <c r="D7877" s="71">
        <v>0.61499999999999999</v>
      </c>
      <c r="E7877" s="71">
        <v>16.388888900000001</v>
      </c>
    </row>
    <row r="7878" spans="1:5" x14ac:dyDescent="0.2">
      <c r="A7878" s="70" t="s">
        <v>9816</v>
      </c>
      <c r="B7878" s="70" t="s">
        <v>9815</v>
      </c>
      <c r="C7878" s="70" t="s">
        <v>9816</v>
      </c>
      <c r="D7878" s="71">
        <v>0.61499999999999999</v>
      </c>
      <c r="E7878" s="71">
        <v>13.8814016</v>
      </c>
    </row>
    <row r="7879" spans="1:5" x14ac:dyDescent="0.2">
      <c r="A7879" s="70" t="s">
        <v>9818</v>
      </c>
      <c r="B7879" s="70" t="s">
        <v>9817</v>
      </c>
      <c r="C7879" s="70" t="s">
        <v>9818</v>
      </c>
      <c r="D7879" s="71">
        <v>0.378</v>
      </c>
      <c r="E7879" s="71">
        <v>37.5</v>
      </c>
    </row>
    <row r="7880" spans="1:5" x14ac:dyDescent="0.2">
      <c r="A7880" s="70" t="s">
        <v>9820</v>
      </c>
      <c r="B7880" s="70" t="s">
        <v>9819</v>
      </c>
      <c r="C7880" s="70" t="s">
        <v>9820</v>
      </c>
      <c r="D7880" s="71">
        <v>0.20799999999999999</v>
      </c>
      <c r="E7880" s="71">
        <v>2.5862069000000001</v>
      </c>
    </row>
    <row r="7881" spans="1:5" x14ac:dyDescent="0.2">
      <c r="A7881" s="70" t="s">
        <v>9822</v>
      </c>
      <c r="B7881" s="70" t="s">
        <v>9821</v>
      </c>
      <c r="C7881" s="70" t="s">
        <v>9822</v>
      </c>
      <c r="D7881" s="71">
        <v>0.39500000000000002</v>
      </c>
      <c r="E7881" s="71">
        <v>15.0793651</v>
      </c>
    </row>
    <row r="7882" spans="1:5" x14ac:dyDescent="0.2">
      <c r="A7882" s="70" t="s">
        <v>9824</v>
      </c>
      <c r="B7882" s="70" t="s">
        <v>9823</v>
      </c>
      <c r="C7882" s="70" t="s">
        <v>9824</v>
      </c>
      <c r="D7882" s="71">
        <v>0.27800000000000002</v>
      </c>
      <c r="E7882" s="71">
        <v>5.5555555999999999</v>
      </c>
    </row>
    <row r="7883" spans="1:5" x14ac:dyDescent="0.2">
      <c r="A7883" s="70" t="s">
        <v>9826</v>
      </c>
      <c r="B7883" s="70" t="s">
        <v>9825</v>
      </c>
      <c r="C7883" s="70" t="s">
        <v>9826</v>
      </c>
      <c r="D7883" s="71">
        <v>0.53700000000000003</v>
      </c>
      <c r="E7883" s="71">
        <v>3.5211267999999998</v>
      </c>
    </row>
    <row r="7884" spans="1:5" x14ac:dyDescent="0.2">
      <c r="A7884" s="70" t="s">
        <v>9826</v>
      </c>
      <c r="B7884" s="70" t="s">
        <v>9825</v>
      </c>
      <c r="C7884" s="70" t="s">
        <v>9826</v>
      </c>
      <c r="D7884" s="71">
        <v>0.53700000000000003</v>
      </c>
      <c r="E7884" s="71">
        <v>2.8619528999999999</v>
      </c>
    </row>
    <row r="7885" spans="1:5" x14ac:dyDescent="0.2">
      <c r="A7885" s="70" t="s">
        <v>9828</v>
      </c>
      <c r="B7885" s="70" t="s">
        <v>9827</v>
      </c>
      <c r="C7885" s="70" t="s">
        <v>9828</v>
      </c>
      <c r="D7885" s="71">
        <v>0.41299999999999998</v>
      </c>
      <c r="E7885" s="71">
        <v>1.6025640999999999</v>
      </c>
    </row>
    <row r="7886" spans="1:5" x14ac:dyDescent="0.2">
      <c r="A7886" s="70" t="s">
        <v>9830</v>
      </c>
      <c r="B7886" s="70" t="s">
        <v>9829</v>
      </c>
      <c r="C7886" s="70" t="s">
        <v>9830</v>
      </c>
      <c r="D7886" s="71">
        <v>0.76500000000000001</v>
      </c>
      <c r="E7886" s="71">
        <v>3.0737705000000002</v>
      </c>
    </row>
    <row r="7887" spans="1:5" x14ac:dyDescent="0.2">
      <c r="A7887" s="70" t="s">
        <v>9836</v>
      </c>
      <c r="B7887" s="70" t="s">
        <v>9835</v>
      </c>
      <c r="C7887" s="70" t="s">
        <v>9836</v>
      </c>
      <c r="D7887" s="71">
        <v>0.47499999999999998</v>
      </c>
      <c r="E7887" s="71">
        <v>7.7464788999999996</v>
      </c>
    </row>
    <row r="7888" spans="1:5" x14ac:dyDescent="0.2">
      <c r="A7888" s="70" t="s">
        <v>9836</v>
      </c>
      <c r="B7888" s="70" t="s">
        <v>9835</v>
      </c>
      <c r="C7888" s="70" t="s">
        <v>9836</v>
      </c>
      <c r="D7888" s="71">
        <v>0.47499999999999998</v>
      </c>
      <c r="E7888" s="71">
        <v>6.6433565999999997</v>
      </c>
    </row>
    <row r="7889" spans="1:5" ht="32" x14ac:dyDescent="0.2">
      <c r="A7889" s="70" t="s">
        <v>9832</v>
      </c>
      <c r="B7889" s="70" t="s">
        <v>9831</v>
      </c>
      <c r="C7889" s="70" t="s">
        <v>9832</v>
      </c>
      <c r="D7889" s="71">
        <v>0.48899999999999999</v>
      </c>
      <c r="E7889" s="71">
        <v>7.6271186000000002</v>
      </c>
    </row>
    <row r="7890" spans="1:5" ht="32" x14ac:dyDescent="0.2">
      <c r="A7890" s="70" t="s">
        <v>9834</v>
      </c>
      <c r="B7890" s="70" t="s">
        <v>9833</v>
      </c>
      <c r="C7890" s="70" t="s">
        <v>9834</v>
      </c>
      <c r="D7890" s="71">
        <v>0.38800000000000001</v>
      </c>
      <c r="E7890" s="71">
        <v>4.3859649000000003</v>
      </c>
    </row>
    <row r="7891" spans="1:5" x14ac:dyDescent="0.2">
      <c r="A7891" s="70" t="s">
        <v>9838</v>
      </c>
      <c r="B7891" s="70" t="s">
        <v>9837</v>
      </c>
      <c r="C7891" s="70" t="s">
        <v>9838</v>
      </c>
      <c r="D7891" s="71">
        <v>1.5229999999999999</v>
      </c>
      <c r="E7891" s="71">
        <v>30.1470588</v>
      </c>
    </row>
    <row r="7892" spans="1:5" x14ac:dyDescent="0.2">
      <c r="A7892" s="70" t="s">
        <v>9840</v>
      </c>
      <c r="B7892" s="70" t="s">
        <v>9839</v>
      </c>
      <c r="C7892" s="70" t="s">
        <v>9840</v>
      </c>
      <c r="D7892" s="71">
        <v>2.7120000000000002</v>
      </c>
      <c r="E7892" s="71">
        <v>62.5</v>
      </c>
    </row>
    <row r="7893" spans="1:5" x14ac:dyDescent="0.2">
      <c r="A7893" s="70" t="s">
        <v>9842</v>
      </c>
      <c r="B7893" s="70" t="s">
        <v>9841</v>
      </c>
      <c r="C7893" s="70" t="s">
        <v>9842</v>
      </c>
      <c r="D7893" s="71">
        <v>0.52100000000000002</v>
      </c>
      <c r="E7893" s="71">
        <v>8.2417581999999996</v>
      </c>
    </row>
    <row r="7894" spans="1:5" x14ac:dyDescent="0.2">
      <c r="A7894" s="70" t="s">
        <v>9842</v>
      </c>
      <c r="B7894" s="70" t="s">
        <v>9841</v>
      </c>
      <c r="C7894" s="70" t="s">
        <v>9842</v>
      </c>
      <c r="D7894" s="71">
        <v>0.52100000000000002</v>
      </c>
      <c r="E7894" s="71">
        <v>4.2993630999999999</v>
      </c>
    </row>
    <row r="7895" spans="1:5" x14ac:dyDescent="0.2">
      <c r="A7895" s="70" t="s">
        <v>9844</v>
      </c>
      <c r="B7895" s="70" t="s">
        <v>9843</v>
      </c>
      <c r="C7895" s="70" t="s">
        <v>9844</v>
      </c>
      <c r="D7895" s="71">
        <v>0.78300000000000003</v>
      </c>
      <c r="E7895" s="71">
        <v>20.9677419</v>
      </c>
    </row>
    <row r="7896" spans="1:5" x14ac:dyDescent="0.2">
      <c r="A7896" s="70" t="s">
        <v>9846</v>
      </c>
      <c r="B7896" s="70" t="s">
        <v>9845</v>
      </c>
      <c r="C7896" s="70" t="s">
        <v>9846</v>
      </c>
      <c r="D7896" s="71">
        <v>0.44900000000000001</v>
      </c>
      <c r="E7896" s="71">
        <v>18.75</v>
      </c>
    </row>
    <row r="7897" spans="1:5" x14ac:dyDescent="0.2">
      <c r="A7897" s="70" t="s">
        <v>9848</v>
      </c>
      <c r="B7897" s="70" t="s">
        <v>9847</v>
      </c>
      <c r="C7897" s="70" t="s">
        <v>9848</v>
      </c>
      <c r="D7897" s="71">
        <v>0.29299999999999998</v>
      </c>
      <c r="E7897" s="71">
        <v>4.7169810999999999</v>
      </c>
    </row>
    <row r="7898" spans="1:5" x14ac:dyDescent="0.2">
      <c r="A7898" s="70" t="s">
        <v>9850</v>
      </c>
      <c r="B7898" s="70" t="s">
        <v>9849</v>
      </c>
      <c r="C7898" s="70" t="s">
        <v>9850</v>
      </c>
      <c r="D7898" s="71">
        <v>0.19500000000000001</v>
      </c>
      <c r="E7898" s="71">
        <v>3.3333333000000001</v>
      </c>
    </row>
    <row r="7899" spans="1:5" x14ac:dyDescent="0.2">
      <c r="A7899" s="70" t="s">
        <v>9852</v>
      </c>
      <c r="B7899" s="70" t="s">
        <v>9851</v>
      </c>
      <c r="C7899" s="70" t="s">
        <v>9852</v>
      </c>
      <c r="D7899" s="71">
        <v>0.55400000000000005</v>
      </c>
      <c r="E7899" s="71">
        <v>10.042735</v>
      </c>
    </row>
    <row r="7900" spans="1:5" x14ac:dyDescent="0.2">
      <c r="A7900" s="70" t="s">
        <v>9854</v>
      </c>
      <c r="B7900" s="70" t="s">
        <v>9853</v>
      </c>
      <c r="C7900" s="70" t="s">
        <v>9854</v>
      </c>
      <c r="D7900" s="71">
        <v>0.32800000000000001</v>
      </c>
      <c r="E7900" s="71">
        <v>2.2727273000000001</v>
      </c>
    </row>
    <row r="7901" spans="1:5" x14ac:dyDescent="0.2">
      <c r="A7901" s="70" t="s">
        <v>9856</v>
      </c>
      <c r="B7901" s="70" t="s">
        <v>9855</v>
      </c>
      <c r="C7901" s="70" t="s">
        <v>9856</v>
      </c>
      <c r="D7901" s="71">
        <v>1.615</v>
      </c>
      <c r="E7901" s="71">
        <v>19.078947400000001</v>
      </c>
    </row>
    <row r="7902" spans="1:5" x14ac:dyDescent="0.2">
      <c r="A7902" s="70" t="s">
        <v>9858</v>
      </c>
      <c r="B7902" s="70" t="s">
        <v>9857</v>
      </c>
      <c r="C7902" s="70" t="s">
        <v>9858</v>
      </c>
      <c r="D7902" s="71">
        <v>0.27300000000000002</v>
      </c>
      <c r="E7902" s="71">
        <v>0.877193</v>
      </c>
    </row>
    <row r="7903" spans="1:5" x14ac:dyDescent="0.2">
      <c r="A7903" s="70" t="s">
        <v>9860</v>
      </c>
      <c r="B7903" s="70" t="s">
        <v>9859</v>
      </c>
      <c r="C7903" s="70" t="s">
        <v>9860</v>
      </c>
      <c r="D7903" s="71">
        <v>0.155</v>
      </c>
      <c r="E7903" s="71">
        <v>1.3888889</v>
      </c>
    </row>
    <row r="7904" spans="1:5" x14ac:dyDescent="0.2">
      <c r="A7904" s="70" t="s">
        <v>9862</v>
      </c>
      <c r="B7904" s="70" t="s">
        <v>9861</v>
      </c>
      <c r="C7904" s="70" t="s">
        <v>9862</v>
      </c>
      <c r="D7904" s="71">
        <v>0.9</v>
      </c>
      <c r="E7904" s="71">
        <v>4.1139241000000002</v>
      </c>
    </row>
    <row r="7905" spans="1:5" x14ac:dyDescent="0.2">
      <c r="A7905" s="70" t="s">
        <v>9864</v>
      </c>
      <c r="B7905" s="70" t="s">
        <v>9863</v>
      </c>
      <c r="C7905" s="70" t="s">
        <v>9864</v>
      </c>
      <c r="D7905" s="71">
        <v>1.5029999999999999</v>
      </c>
      <c r="E7905" s="71">
        <v>43.939393899999999</v>
      </c>
    </row>
    <row r="7906" spans="1:5" x14ac:dyDescent="0.2">
      <c r="A7906" s="70" t="s">
        <v>9864</v>
      </c>
      <c r="B7906" s="70" t="s">
        <v>9863</v>
      </c>
      <c r="C7906" s="70" t="s">
        <v>9864</v>
      </c>
      <c r="D7906" s="71">
        <v>1.5029999999999999</v>
      </c>
      <c r="E7906" s="71">
        <v>18.478260899999999</v>
      </c>
    </row>
    <row r="7907" spans="1:5" x14ac:dyDescent="0.2">
      <c r="A7907" s="70" t="s">
        <v>9864</v>
      </c>
      <c r="B7907" s="70" t="s">
        <v>9863</v>
      </c>
      <c r="C7907" s="70" t="s">
        <v>9864</v>
      </c>
      <c r="D7907" s="71">
        <v>1.5029999999999999</v>
      </c>
      <c r="E7907" s="71">
        <v>11.075949400000001</v>
      </c>
    </row>
    <row r="7908" spans="1:5" x14ac:dyDescent="0.2">
      <c r="A7908" s="70" t="s">
        <v>9866</v>
      </c>
      <c r="B7908" s="70" t="s">
        <v>9865</v>
      </c>
      <c r="C7908" s="70" t="s">
        <v>9866</v>
      </c>
      <c r="D7908" s="71">
        <v>1.83</v>
      </c>
      <c r="E7908" s="71">
        <v>27.243589700000001</v>
      </c>
    </row>
    <row r="7909" spans="1:5" x14ac:dyDescent="0.2">
      <c r="A7909" s="70" t="s">
        <v>9866</v>
      </c>
      <c r="B7909" s="70" t="s">
        <v>9865</v>
      </c>
      <c r="C7909" s="70" t="s">
        <v>9866</v>
      </c>
      <c r="D7909" s="71">
        <v>1.83</v>
      </c>
      <c r="E7909" s="71">
        <v>21.8518519</v>
      </c>
    </row>
    <row r="7910" spans="1:5" x14ac:dyDescent="0.2">
      <c r="A7910" s="70" t="s">
        <v>9868</v>
      </c>
      <c r="B7910" s="70" t="s">
        <v>9867</v>
      </c>
      <c r="C7910" s="70" t="s">
        <v>9868</v>
      </c>
      <c r="D7910" s="71">
        <v>1.25</v>
      </c>
      <c r="E7910" s="71">
        <v>14.1666667</v>
      </c>
    </row>
    <row r="7911" spans="1:5" x14ac:dyDescent="0.2">
      <c r="A7911" s="70" t="s">
        <v>9870</v>
      </c>
      <c r="B7911" s="70" t="s">
        <v>9869</v>
      </c>
      <c r="C7911" s="70" t="s">
        <v>9870</v>
      </c>
      <c r="D7911" s="71">
        <v>0.92</v>
      </c>
      <c r="E7911" s="71">
        <v>14.024390199999999</v>
      </c>
    </row>
    <row r="7912" spans="1:5" x14ac:dyDescent="0.2">
      <c r="A7912" s="70" t="s">
        <v>9872</v>
      </c>
      <c r="B7912" s="70" t="s">
        <v>9871</v>
      </c>
      <c r="C7912" s="70" t="s">
        <v>9872</v>
      </c>
      <c r="D7912" s="71">
        <v>0.66300000000000003</v>
      </c>
      <c r="E7912" s="71">
        <v>10.8974359</v>
      </c>
    </row>
    <row r="7913" spans="1:5" x14ac:dyDescent="0.2">
      <c r="A7913" s="70" t="s">
        <v>9874</v>
      </c>
      <c r="B7913" s="70" t="s">
        <v>9873</v>
      </c>
      <c r="C7913" s="70" t="s">
        <v>9874</v>
      </c>
      <c r="D7913" s="71">
        <v>1.508</v>
      </c>
      <c r="E7913" s="71">
        <v>37.890625</v>
      </c>
    </row>
    <row r="7914" spans="1:5" x14ac:dyDescent="0.2">
      <c r="A7914" s="70" t="s">
        <v>9876</v>
      </c>
      <c r="B7914" s="70" t="s">
        <v>9875</v>
      </c>
      <c r="C7914" s="70" t="s">
        <v>9876</v>
      </c>
      <c r="D7914" s="71">
        <v>0.501</v>
      </c>
      <c r="E7914" s="71">
        <v>3.6585366000000001</v>
      </c>
    </row>
    <row r="7915" spans="1:5" x14ac:dyDescent="0.2">
      <c r="A7915" s="70" t="s">
        <v>9876</v>
      </c>
      <c r="B7915" s="70" t="s">
        <v>9875</v>
      </c>
      <c r="C7915" s="70" t="s">
        <v>9876</v>
      </c>
      <c r="D7915" s="71">
        <v>0.501</v>
      </c>
      <c r="E7915" s="71">
        <v>2.0370370000000002</v>
      </c>
    </row>
    <row r="7916" spans="1:5" x14ac:dyDescent="0.2">
      <c r="A7916" s="70" t="s">
        <v>9878</v>
      </c>
      <c r="B7916" s="70" t="s">
        <v>9877</v>
      </c>
      <c r="C7916" s="70" t="s">
        <v>9878</v>
      </c>
      <c r="D7916" s="71">
        <v>0.72099999999999997</v>
      </c>
      <c r="E7916" s="71">
        <v>4.6296296000000003</v>
      </c>
    </row>
    <row r="7917" spans="1:5" x14ac:dyDescent="0.2">
      <c r="A7917" s="70" t="s">
        <v>9880</v>
      </c>
      <c r="B7917" s="70" t="s">
        <v>9879</v>
      </c>
      <c r="C7917" s="70" t="s">
        <v>9880</v>
      </c>
      <c r="D7917" s="71">
        <v>0.88800000000000001</v>
      </c>
      <c r="E7917" s="71">
        <v>6.1111110999999996</v>
      </c>
    </row>
    <row r="7918" spans="1:5" x14ac:dyDescent="0.2">
      <c r="A7918" s="70" t="s">
        <v>9882</v>
      </c>
      <c r="B7918" s="70" t="s">
        <v>9881</v>
      </c>
      <c r="C7918" s="70" t="s">
        <v>9882</v>
      </c>
      <c r="D7918" s="71">
        <v>1.407</v>
      </c>
      <c r="E7918" s="71">
        <v>40.588235300000001</v>
      </c>
    </row>
    <row r="7919" spans="1:5" x14ac:dyDescent="0.2">
      <c r="A7919" s="70" t="s">
        <v>9884</v>
      </c>
      <c r="B7919" s="70" t="s">
        <v>9883</v>
      </c>
      <c r="C7919" s="70" t="s">
        <v>9884</v>
      </c>
      <c r="D7919" s="71">
        <v>1.121</v>
      </c>
      <c r="E7919" s="71">
        <v>14.516128999999999</v>
      </c>
    </row>
    <row r="7920" spans="1:5" x14ac:dyDescent="0.2">
      <c r="A7920" s="70" t="s">
        <v>9886</v>
      </c>
      <c r="B7920" s="70" t="s">
        <v>9885</v>
      </c>
      <c r="C7920" s="70" t="s">
        <v>9886</v>
      </c>
      <c r="D7920" s="71">
        <v>0.51600000000000001</v>
      </c>
      <c r="E7920" s="71">
        <v>18.981481500000001</v>
      </c>
    </row>
    <row r="7921" spans="1:5" x14ac:dyDescent="0.2">
      <c r="A7921" s="70" t="s">
        <v>9888</v>
      </c>
      <c r="B7921" s="70" t="s">
        <v>9887</v>
      </c>
      <c r="C7921" s="70" t="s">
        <v>9888</v>
      </c>
      <c r="D7921" s="71">
        <v>0.65300000000000002</v>
      </c>
      <c r="E7921" s="71">
        <v>14.7058824</v>
      </c>
    </row>
    <row r="7922" spans="1:5" x14ac:dyDescent="0.2">
      <c r="A7922" s="70" t="s">
        <v>9890</v>
      </c>
      <c r="B7922" s="70" t="s">
        <v>9889</v>
      </c>
      <c r="C7922" s="70" t="s">
        <v>9890</v>
      </c>
      <c r="D7922" s="71">
        <v>0.56100000000000005</v>
      </c>
      <c r="E7922" s="71">
        <v>5</v>
      </c>
    </row>
    <row r="7923" spans="1:5" x14ac:dyDescent="0.2">
      <c r="A7923" s="70" t="s">
        <v>9892</v>
      </c>
      <c r="B7923" s="70" t="s">
        <v>9891</v>
      </c>
      <c r="C7923" s="70" t="s">
        <v>9892</v>
      </c>
      <c r="D7923" s="71">
        <v>0.73099999999999998</v>
      </c>
      <c r="E7923" s="71">
        <v>18.1623932</v>
      </c>
    </row>
    <row r="7924" spans="1:5" x14ac:dyDescent="0.2">
      <c r="A7924" s="70" t="s">
        <v>9894</v>
      </c>
      <c r="B7924" s="70" t="s">
        <v>9893</v>
      </c>
      <c r="C7924" s="70" t="s">
        <v>9894</v>
      </c>
      <c r="D7924" s="71">
        <v>1.1859999999999999</v>
      </c>
      <c r="E7924" s="71">
        <v>22.265625</v>
      </c>
    </row>
    <row r="7925" spans="1:5" x14ac:dyDescent="0.2">
      <c r="A7925" s="70" t="s">
        <v>9896</v>
      </c>
      <c r="B7925" s="70" t="s">
        <v>9895</v>
      </c>
      <c r="C7925" s="70" t="s">
        <v>9896</v>
      </c>
      <c r="D7925" s="71">
        <v>1.2110000000000001</v>
      </c>
      <c r="E7925" s="71">
        <v>57.467532499999997</v>
      </c>
    </row>
    <row r="7926" spans="1:5" x14ac:dyDescent="0.2">
      <c r="A7926" s="70" t="s">
        <v>9898</v>
      </c>
      <c r="B7926" s="70" t="s">
        <v>9897</v>
      </c>
      <c r="C7926" s="70" t="s">
        <v>9898</v>
      </c>
      <c r="D7926" s="71">
        <v>1.0649999999999999</v>
      </c>
      <c r="E7926" s="71">
        <v>69.598765400000005</v>
      </c>
    </row>
    <row r="7927" spans="1:5" x14ac:dyDescent="0.2">
      <c r="A7927" s="70" t="s">
        <v>9900</v>
      </c>
      <c r="B7927" s="70" t="s">
        <v>9899</v>
      </c>
      <c r="C7927" s="70" t="s">
        <v>9900</v>
      </c>
      <c r="D7927" s="71">
        <v>0.32100000000000001</v>
      </c>
      <c r="E7927" s="71">
        <v>15.240641699999999</v>
      </c>
    </row>
    <row r="7928" spans="1:5" x14ac:dyDescent="0.2">
      <c r="A7928" s="70" t="s">
        <v>9902</v>
      </c>
      <c r="B7928" s="70" t="s">
        <v>9901</v>
      </c>
      <c r="C7928" s="70" t="s">
        <v>9902</v>
      </c>
      <c r="D7928" s="71">
        <v>4.7389999999999999</v>
      </c>
      <c r="E7928" s="71">
        <v>90.414507799999996</v>
      </c>
    </row>
    <row r="7929" spans="1:5" x14ac:dyDescent="0.2">
      <c r="A7929" s="70" t="s">
        <v>9902</v>
      </c>
      <c r="B7929" s="70" t="s">
        <v>9901</v>
      </c>
      <c r="C7929" s="70" t="s">
        <v>9902</v>
      </c>
      <c r="D7929" s="71">
        <v>4.7389999999999999</v>
      </c>
      <c r="E7929" s="71">
        <v>88.095238100000003</v>
      </c>
    </row>
    <row r="7930" spans="1:5" x14ac:dyDescent="0.2">
      <c r="A7930" s="70" t="s">
        <v>9902</v>
      </c>
      <c r="B7930" s="70" t="s">
        <v>9901</v>
      </c>
      <c r="C7930" s="70" t="s">
        <v>9902</v>
      </c>
      <c r="D7930" s="71">
        <v>4.7389999999999999</v>
      </c>
      <c r="E7930" s="71">
        <v>70.754716999999999</v>
      </c>
    </row>
    <row r="7931" spans="1:5" x14ac:dyDescent="0.2">
      <c r="A7931" s="70" t="s">
        <v>9904</v>
      </c>
      <c r="B7931" s="70" t="s">
        <v>9903</v>
      </c>
      <c r="C7931" s="70" t="s">
        <v>9904</v>
      </c>
      <c r="D7931" s="71">
        <v>1.9</v>
      </c>
      <c r="E7931" s="71">
        <v>51.587301600000004</v>
      </c>
    </row>
    <row r="7932" spans="1:5" x14ac:dyDescent="0.2">
      <c r="A7932" s="70" t="s">
        <v>9904</v>
      </c>
      <c r="B7932" s="70" t="s">
        <v>9903</v>
      </c>
      <c r="C7932" s="70" t="s">
        <v>9904</v>
      </c>
      <c r="D7932" s="71">
        <v>1.9</v>
      </c>
      <c r="E7932" s="71">
        <v>44.818652800000002</v>
      </c>
    </row>
    <row r="7933" spans="1:5" x14ac:dyDescent="0.2">
      <c r="A7933" s="70" t="s">
        <v>9904</v>
      </c>
      <c r="B7933" s="70" t="s">
        <v>9903</v>
      </c>
      <c r="C7933" s="70" t="s">
        <v>9904</v>
      </c>
      <c r="D7933" s="71">
        <v>1.9</v>
      </c>
      <c r="E7933" s="71">
        <v>23.5849057</v>
      </c>
    </row>
    <row r="7934" spans="1:5" x14ac:dyDescent="0.2">
      <c r="A7934" s="70" t="s">
        <v>9797</v>
      </c>
      <c r="B7934" s="70" t="s">
        <v>9796</v>
      </c>
      <c r="C7934" s="70" t="s">
        <v>9797</v>
      </c>
      <c r="D7934" s="71">
        <v>3.573</v>
      </c>
      <c r="E7934" s="71">
        <v>69.580419599999999</v>
      </c>
    </row>
    <row r="7935" spans="1:5" x14ac:dyDescent="0.2">
      <c r="A7935" s="70" t="s">
        <v>9793</v>
      </c>
      <c r="B7935" s="70" t="s">
        <v>9792</v>
      </c>
      <c r="C7935" s="70" t="s">
        <v>9793</v>
      </c>
      <c r="D7935" s="71">
        <v>1.9810000000000001</v>
      </c>
      <c r="E7935" s="71">
        <v>70.215633400000002</v>
      </c>
    </row>
    <row r="7936" spans="1:5" x14ac:dyDescent="0.2">
      <c r="A7936" s="70" t="s">
        <v>9793</v>
      </c>
      <c r="B7936" s="70" t="s">
        <v>9792</v>
      </c>
      <c r="C7936" s="70" t="s">
        <v>9793</v>
      </c>
      <c r="D7936" s="71">
        <v>1.9810000000000001</v>
      </c>
      <c r="E7936" s="71">
        <v>35.619469000000002</v>
      </c>
    </row>
    <row r="7937" spans="1:5" x14ac:dyDescent="0.2">
      <c r="A7937" s="70" t="s">
        <v>9793</v>
      </c>
      <c r="B7937" s="70" t="s">
        <v>9792</v>
      </c>
      <c r="C7937" s="70" t="s">
        <v>9793</v>
      </c>
      <c r="D7937" s="71">
        <v>1.9810000000000001</v>
      </c>
      <c r="E7937" s="71">
        <v>33.881578900000001</v>
      </c>
    </row>
    <row r="7938" spans="1:5" x14ac:dyDescent="0.2">
      <c r="A7938" s="70" t="s">
        <v>9809</v>
      </c>
      <c r="B7938" s="70" t="s">
        <v>9808</v>
      </c>
      <c r="C7938" s="70" t="s">
        <v>9809</v>
      </c>
      <c r="D7938" s="71">
        <v>3.1739999999999999</v>
      </c>
      <c r="E7938" s="71">
        <v>81.547618999999997</v>
      </c>
    </row>
    <row r="7939" spans="1:5" x14ac:dyDescent="0.2">
      <c r="A7939" s="70" t="s">
        <v>9795</v>
      </c>
      <c r="B7939" s="70" t="s">
        <v>9794</v>
      </c>
      <c r="C7939" s="70" t="s">
        <v>9795</v>
      </c>
      <c r="D7939" s="71">
        <v>4.2439999999999998</v>
      </c>
      <c r="E7939" s="71">
        <v>91.758241799999993</v>
      </c>
    </row>
    <row r="7940" spans="1:5" x14ac:dyDescent="0.2">
      <c r="A7940" s="70" t="s">
        <v>9795</v>
      </c>
      <c r="B7940" s="70" t="s">
        <v>9794</v>
      </c>
      <c r="C7940" s="70" t="s">
        <v>9795</v>
      </c>
      <c r="D7940" s="71">
        <v>4.2439999999999998</v>
      </c>
      <c r="E7940" s="71">
        <v>88.461538500000003</v>
      </c>
    </row>
    <row r="7941" spans="1:5" x14ac:dyDescent="0.2">
      <c r="A7941" s="70" t="s">
        <v>9799</v>
      </c>
      <c r="B7941" s="70" t="s">
        <v>9798</v>
      </c>
      <c r="C7941" s="70" t="s">
        <v>9799</v>
      </c>
      <c r="D7941" s="71">
        <v>1.4710000000000001</v>
      </c>
      <c r="E7941" s="71">
        <v>27.2020725</v>
      </c>
    </row>
    <row r="7942" spans="1:5" x14ac:dyDescent="0.2">
      <c r="A7942" s="70" t="s">
        <v>9799</v>
      </c>
      <c r="B7942" s="70" t="s">
        <v>9798</v>
      </c>
      <c r="C7942" s="70" t="s">
        <v>9799</v>
      </c>
      <c r="D7942" s="71">
        <v>1.4710000000000001</v>
      </c>
      <c r="E7942" s="71">
        <v>22.075471700000001</v>
      </c>
    </row>
    <row r="7943" spans="1:5" x14ac:dyDescent="0.2">
      <c r="A7943" s="70" t="s">
        <v>9799</v>
      </c>
      <c r="B7943" s="70" t="s">
        <v>9798</v>
      </c>
      <c r="C7943" s="70" t="s">
        <v>9799</v>
      </c>
      <c r="D7943" s="71">
        <v>1.4710000000000001</v>
      </c>
      <c r="E7943" s="71">
        <v>7.0652173999999999</v>
      </c>
    </row>
    <row r="7944" spans="1:5" x14ac:dyDescent="0.2">
      <c r="A7944" s="70" t="s">
        <v>24093</v>
      </c>
      <c r="B7944" s="70" t="s">
        <v>24094</v>
      </c>
      <c r="C7944" s="70" t="s">
        <v>24093</v>
      </c>
      <c r="D7944" s="71">
        <v>0.85399999999999998</v>
      </c>
      <c r="E7944" s="71">
        <v>37.987012999999997</v>
      </c>
    </row>
    <row r="7945" spans="1:5" x14ac:dyDescent="0.2">
      <c r="A7945" s="70" t="s">
        <v>24093</v>
      </c>
      <c r="B7945" s="70" t="s">
        <v>24094</v>
      </c>
      <c r="C7945" s="70" t="s">
        <v>24093</v>
      </c>
      <c r="D7945" s="71">
        <v>0.85399999999999998</v>
      </c>
      <c r="E7945" s="71">
        <v>25</v>
      </c>
    </row>
    <row r="7946" spans="1:5" x14ac:dyDescent="0.2">
      <c r="A7946" s="70" t="s">
        <v>9803</v>
      </c>
      <c r="B7946" s="70" t="s">
        <v>9802</v>
      </c>
      <c r="C7946" s="70" t="s">
        <v>9803</v>
      </c>
      <c r="D7946" s="71">
        <v>0.79800000000000004</v>
      </c>
      <c r="E7946" s="71">
        <v>10.384615399999999</v>
      </c>
    </row>
    <row r="7947" spans="1:5" x14ac:dyDescent="0.2">
      <c r="A7947" s="70" t="s">
        <v>9805</v>
      </c>
      <c r="B7947" s="70" t="s">
        <v>9804</v>
      </c>
      <c r="C7947" s="70" t="s">
        <v>9805</v>
      </c>
      <c r="D7947" s="71">
        <v>3.3290000000000002</v>
      </c>
      <c r="E7947" s="71">
        <v>67.708333300000007</v>
      </c>
    </row>
    <row r="7948" spans="1:5" x14ac:dyDescent="0.2">
      <c r="A7948" s="70" t="s">
        <v>9805</v>
      </c>
      <c r="B7948" s="70" t="s">
        <v>9804</v>
      </c>
      <c r="C7948" s="70" t="s">
        <v>9805</v>
      </c>
      <c r="D7948" s="71">
        <v>3.3290000000000002</v>
      </c>
      <c r="E7948" s="71">
        <v>66.513761500000001</v>
      </c>
    </row>
    <row r="7949" spans="1:5" x14ac:dyDescent="0.2">
      <c r="A7949" s="70" t="s">
        <v>9807</v>
      </c>
      <c r="B7949" s="70" t="s">
        <v>9806</v>
      </c>
      <c r="C7949" s="70" t="s">
        <v>9807</v>
      </c>
      <c r="D7949" s="71">
        <v>4.6950000000000003</v>
      </c>
      <c r="E7949" s="71">
        <v>82.964601799999997</v>
      </c>
    </row>
    <row r="7950" spans="1:5" x14ac:dyDescent="0.2">
      <c r="A7950" s="70" t="s">
        <v>9807</v>
      </c>
      <c r="B7950" s="70" t="s">
        <v>9806</v>
      </c>
      <c r="C7950" s="70" t="s">
        <v>9807</v>
      </c>
      <c r="D7950" s="71">
        <v>4.6950000000000003</v>
      </c>
      <c r="E7950" s="71">
        <v>77.960526299999998</v>
      </c>
    </row>
    <row r="7951" spans="1:5" x14ac:dyDescent="0.2">
      <c r="A7951" s="70" t="s">
        <v>9811</v>
      </c>
      <c r="B7951" s="70" t="s">
        <v>9810</v>
      </c>
      <c r="C7951" s="70" t="s">
        <v>9811</v>
      </c>
      <c r="D7951" s="71">
        <v>1.581</v>
      </c>
      <c r="E7951" s="71">
        <v>38.3333333</v>
      </c>
    </row>
    <row r="7952" spans="1:5" ht="32" x14ac:dyDescent="0.2">
      <c r="A7952" s="70" t="s">
        <v>9812</v>
      </c>
      <c r="B7952" s="70" t="s">
        <v>24095</v>
      </c>
      <c r="C7952" s="70" t="s">
        <v>9812</v>
      </c>
      <c r="D7952" s="71">
        <v>1.123</v>
      </c>
      <c r="E7952" s="71">
        <v>19.7916667</v>
      </c>
    </row>
    <row r="7953" spans="1:5" ht="32" x14ac:dyDescent="0.2">
      <c r="A7953" s="70" t="s">
        <v>9812</v>
      </c>
      <c r="B7953" s="70" t="s">
        <v>24095</v>
      </c>
      <c r="C7953" s="70" t="s">
        <v>9812</v>
      </c>
      <c r="D7953" s="71">
        <v>1.123</v>
      </c>
      <c r="E7953" s="71">
        <v>8.9285713999999992</v>
      </c>
    </row>
    <row r="7954" spans="1:5" x14ac:dyDescent="0.2">
      <c r="A7954" s="70" t="s">
        <v>9801</v>
      </c>
      <c r="B7954" s="70" t="s">
        <v>9800</v>
      </c>
      <c r="C7954" s="70" t="s">
        <v>9801</v>
      </c>
      <c r="D7954" s="71">
        <v>3.351</v>
      </c>
      <c r="E7954" s="71">
        <v>87.196765499999998</v>
      </c>
    </row>
    <row r="7955" spans="1:5" x14ac:dyDescent="0.2">
      <c r="A7955" s="70" t="s">
        <v>9801</v>
      </c>
      <c r="B7955" s="70" t="s">
        <v>9800</v>
      </c>
      <c r="C7955" s="70" t="s">
        <v>9801</v>
      </c>
      <c r="D7955" s="71">
        <v>3.351</v>
      </c>
      <c r="E7955" s="71">
        <v>66.592920399999997</v>
      </c>
    </row>
    <row r="7956" spans="1:5" x14ac:dyDescent="0.2">
      <c r="A7956" s="70" t="s">
        <v>9916</v>
      </c>
      <c r="B7956" s="70" t="s">
        <v>9915</v>
      </c>
      <c r="C7956" s="70" t="s">
        <v>9916</v>
      </c>
      <c r="D7956" s="71">
        <v>0.90700000000000003</v>
      </c>
      <c r="E7956" s="71">
        <v>10.8333333</v>
      </c>
    </row>
    <row r="7957" spans="1:5" x14ac:dyDescent="0.2">
      <c r="A7957" s="70" t="s">
        <v>9916</v>
      </c>
      <c r="B7957" s="70" t="s">
        <v>9915</v>
      </c>
      <c r="C7957" s="70" t="s">
        <v>9916</v>
      </c>
      <c r="D7957" s="71">
        <v>0.90700000000000003</v>
      </c>
      <c r="E7957" s="71">
        <v>8.4415583999999999</v>
      </c>
    </row>
    <row r="7958" spans="1:5" x14ac:dyDescent="0.2">
      <c r="A7958" s="70" t="s">
        <v>9918</v>
      </c>
      <c r="B7958" s="70" t="s">
        <v>9917</v>
      </c>
      <c r="C7958" s="70" t="s">
        <v>9918</v>
      </c>
      <c r="D7958" s="71">
        <v>2.0209999999999999</v>
      </c>
      <c r="E7958" s="71">
        <v>60.389610400000002</v>
      </c>
    </row>
    <row r="7959" spans="1:5" x14ac:dyDescent="0.2">
      <c r="A7959" s="70" t="s">
        <v>24096</v>
      </c>
      <c r="B7959" s="70" t="s">
        <v>9921</v>
      </c>
      <c r="C7959" s="70" t="s">
        <v>24096</v>
      </c>
      <c r="D7959" s="71">
        <v>1.069</v>
      </c>
      <c r="E7959" s="71">
        <v>16.233766200000002</v>
      </c>
    </row>
    <row r="7960" spans="1:5" x14ac:dyDescent="0.2">
      <c r="A7960" s="70" t="s">
        <v>9920</v>
      </c>
      <c r="B7960" s="70" t="s">
        <v>9919</v>
      </c>
      <c r="C7960" s="70" t="s">
        <v>9920</v>
      </c>
      <c r="D7960" s="71">
        <v>1.6819999999999999</v>
      </c>
      <c r="E7960" s="71">
        <v>44.805194800000002</v>
      </c>
    </row>
    <row r="7961" spans="1:5" x14ac:dyDescent="0.2">
      <c r="A7961" s="70" t="s">
        <v>9923</v>
      </c>
      <c r="B7961" s="70" t="s">
        <v>9922</v>
      </c>
      <c r="C7961" s="70" t="s">
        <v>9923</v>
      </c>
      <c r="D7961" s="71">
        <v>1.389</v>
      </c>
      <c r="E7961" s="71">
        <v>27.922077900000001</v>
      </c>
    </row>
    <row r="7962" spans="1:5" x14ac:dyDescent="0.2">
      <c r="A7962" s="70" t="s">
        <v>9925</v>
      </c>
      <c r="B7962" s="70" t="s">
        <v>9924</v>
      </c>
      <c r="C7962" s="70" t="s">
        <v>9925</v>
      </c>
      <c r="D7962" s="71">
        <v>0.81</v>
      </c>
      <c r="E7962" s="71">
        <v>17.857142899999999</v>
      </c>
    </row>
    <row r="7963" spans="1:5" x14ac:dyDescent="0.2">
      <c r="A7963" s="70" t="s">
        <v>9925</v>
      </c>
      <c r="B7963" s="70" t="s">
        <v>9924</v>
      </c>
      <c r="C7963" s="70" t="s">
        <v>9925</v>
      </c>
      <c r="D7963" s="71">
        <v>0.81</v>
      </c>
      <c r="E7963" s="71">
        <v>16.1971831</v>
      </c>
    </row>
    <row r="7964" spans="1:5" x14ac:dyDescent="0.2">
      <c r="A7964" s="70" t="s">
        <v>9925</v>
      </c>
      <c r="B7964" s="70" t="s">
        <v>9924</v>
      </c>
      <c r="C7964" s="70" t="s">
        <v>9925</v>
      </c>
      <c r="D7964" s="71">
        <v>0.81</v>
      </c>
      <c r="E7964" s="71">
        <v>5.8441558000000002</v>
      </c>
    </row>
    <row r="7965" spans="1:5" x14ac:dyDescent="0.2">
      <c r="A7965" s="70" t="s">
        <v>9943</v>
      </c>
      <c r="B7965" s="70" t="s">
        <v>9942</v>
      </c>
      <c r="C7965" s="70" t="s">
        <v>9943</v>
      </c>
      <c r="D7965" s="71">
        <v>3.04</v>
      </c>
      <c r="E7965" s="71">
        <v>56.451612900000001</v>
      </c>
    </row>
    <row r="7966" spans="1:5" x14ac:dyDescent="0.2">
      <c r="A7966" s="70" t="s">
        <v>9937</v>
      </c>
      <c r="B7966" s="70" t="s">
        <v>9936</v>
      </c>
      <c r="C7966" s="70" t="s">
        <v>9937</v>
      </c>
      <c r="D7966" s="71">
        <v>2.984</v>
      </c>
      <c r="E7966" s="71">
        <v>59.074074099999997</v>
      </c>
    </row>
    <row r="7967" spans="1:5" x14ac:dyDescent="0.2">
      <c r="A7967" s="70" t="s">
        <v>9937</v>
      </c>
      <c r="B7967" s="70" t="s">
        <v>9936</v>
      </c>
      <c r="C7967" s="70" t="s">
        <v>9937</v>
      </c>
      <c r="D7967" s="71">
        <v>2.984</v>
      </c>
      <c r="E7967" s="71">
        <v>55.376344099999997</v>
      </c>
    </row>
    <row r="7968" spans="1:5" x14ac:dyDescent="0.2">
      <c r="A7968" s="70" t="s">
        <v>9941</v>
      </c>
      <c r="B7968" s="70" t="s">
        <v>9940</v>
      </c>
      <c r="C7968" s="70" t="s">
        <v>9941</v>
      </c>
      <c r="D7968" s="71">
        <v>3.2010000000000001</v>
      </c>
      <c r="E7968" s="71">
        <v>58.6021505</v>
      </c>
    </row>
    <row r="7969" spans="1:5" x14ac:dyDescent="0.2">
      <c r="A7969" s="70" t="s">
        <v>9941</v>
      </c>
      <c r="B7969" s="70" t="s">
        <v>9940</v>
      </c>
      <c r="C7969" s="70" t="s">
        <v>9941</v>
      </c>
      <c r="D7969" s="71">
        <v>3.2010000000000001</v>
      </c>
      <c r="E7969" s="71">
        <v>45.886075900000002</v>
      </c>
    </row>
    <row r="7970" spans="1:5" x14ac:dyDescent="0.2">
      <c r="A7970" s="70" t="s">
        <v>9929</v>
      </c>
      <c r="B7970" s="70" t="s">
        <v>9928</v>
      </c>
      <c r="C7970" s="70" t="s">
        <v>9929</v>
      </c>
      <c r="D7970" s="71">
        <v>2.9380000000000002</v>
      </c>
      <c r="E7970" s="71">
        <v>72.7979275</v>
      </c>
    </row>
    <row r="7971" spans="1:5" x14ac:dyDescent="0.2">
      <c r="A7971" s="70" t="s">
        <v>9929</v>
      </c>
      <c r="B7971" s="70" t="s">
        <v>9928</v>
      </c>
      <c r="C7971" s="70" t="s">
        <v>9929</v>
      </c>
      <c r="D7971" s="71">
        <v>2.9380000000000002</v>
      </c>
      <c r="E7971" s="71">
        <v>53.225806499999997</v>
      </c>
    </row>
    <row r="7972" spans="1:5" x14ac:dyDescent="0.2">
      <c r="A7972" s="70" t="s">
        <v>9939</v>
      </c>
      <c r="B7972" s="70" t="s">
        <v>9938</v>
      </c>
      <c r="C7972" s="70" t="s">
        <v>9939</v>
      </c>
      <c r="D7972" s="71">
        <v>2.7730000000000001</v>
      </c>
      <c r="E7972" s="71">
        <v>48.924731199999997</v>
      </c>
    </row>
    <row r="7973" spans="1:5" x14ac:dyDescent="0.2">
      <c r="A7973" s="70" t="s">
        <v>9927</v>
      </c>
      <c r="B7973" s="70" t="s">
        <v>9926</v>
      </c>
      <c r="C7973" s="70" t="s">
        <v>9927</v>
      </c>
      <c r="D7973" s="71">
        <v>2.74</v>
      </c>
      <c r="E7973" s="71">
        <v>36.270491800000002</v>
      </c>
    </row>
    <row r="7974" spans="1:5" x14ac:dyDescent="0.2">
      <c r="A7974" s="70" t="s">
        <v>9927</v>
      </c>
      <c r="B7974" s="70" t="s">
        <v>9926</v>
      </c>
      <c r="C7974" s="70" t="s">
        <v>9927</v>
      </c>
      <c r="D7974" s="71">
        <v>2.74</v>
      </c>
      <c r="E7974" s="71">
        <v>35.126582300000003</v>
      </c>
    </row>
    <row r="7975" spans="1:5" x14ac:dyDescent="0.2">
      <c r="A7975" s="70" t="s">
        <v>9931</v>
      </c>
      <c r="B7975" s="70" t="s">
        <v>9930</v>
      </c>
      <c r="C7975" s="70" t="s">
        <v>9931</v>
      </c>
      <c r="D7975" s="71">
        <v>3.6549999999999998</v>
      </c>
      <c r="E7975" s="71">
        <v>69.354838700000002</v>
      </c>
    </row>
    <row r="7976" spans="1:5" x14ac:dyDescent="0.2">
      <c r="A7976" s="70" t="s">
        <v>9931</v>
      </c>
      <c r="B7976" s="70" t="s">
        <v>9930</v>
      </c>
      <c r="C7976" s="70" t="s">
        <v>9931</v>
      </c>
      <c r="D7976" s="71">
        <v>3.6549999999999998</v>
      </c>
      <c r="E7976" s="71">
        <v>56.645569600000002</v>
      </c>
    </row>
    <row r="7977" spans="1:5" x14ac:dyDescent="0.2">
      <c r="A7977" s="70" t="s">
        <v>9935</v>
      </c>
      <c r="B7977" s="70" t="s">
        <v>9934</v>
      </c>
      <c r="C7977" s="70" t="s">
        <v>9935</v>
      </c>
      <c r="D7977" s="71">
        <v>2.4940000000000002</v>
      </c>
      <c r="E7977" s="71">
        <v>40.322580600000002</v>
      </c>
    </row>
    <row r="7978" spans="1:5" x14ac:dyDescent="0.2">
      <c r="A7978" s="70" t="s">
        <v>24097</v>
      </c>
      <c r="B7978" s="70" t="s">
        <v>24098</v>
      </c>
      <c r="C7978" s="70" t="s">
        <v>24097</v>
      </c>
      <c r="D7978" s="71">
        <v>4.3070000000000004</v>
      </c>
      <c r="E7978" s="71">
        <v>77.956989199999995</v>
      </c>
    </row>
    <row r="7979" spans="1:5" x14ac:dyDescent="0.2">
      <c r="A7979" s="70" t="s">
        <v>9933</v>
      </c>
      <c r="B7979" s="70" t="s">
        <v>9932</v>
      </c>
      <c r="C7979" s="70" t="s">
        <v>9933</v>
      </c>
      <c r="D7979" s="71">
        <v>3.0670000000000002</v>
      </c>
      <c r="E7979" s="71">
        <v>93.478260899999995</v>
      </c>
    </row>
    <row r="7980" spans="1:5" x14ac:dyDescent="0.2">
      <c r="A7980" s="70" t="s">
        <v>9933</v>
      </c>
      <c r="B7980" s="70" t="s">
        <v>9932</v>
      </c>
      <c r="C7980" s="70" t="s">
        <v>9933</v>
      </c>
      <c r="D7980" s="71">
        <v>3.0670000000000002</v>
      </c>
      <c r="E7980" s="71">
        <v>83.333333300000007</v>
      </c>
    </row>
    <row r="7981" spans="1:5" x14ac:dyDescent="0.2">
      <c r="A7981" s="70" t="s">
        <v>9933</v>
      </c>
      <c r="B7981" s="70" t="s">
        <v>9932</v>
      </c>
      <c r="C7981" s="70" t="s">
        <v>9933</v>
      </c>
      <c r="D7981" s="71">
        <v>3.0670000000000002</v>
      </c>
      <c r="E7981" s="71">
        <v>57.526881699999997</v>
      </c>
    </row>
    <row r="7982" spans="1:5" x14ac:dyDescent="0.2">
      <c r="A7982" s="70" t="s">
        <v>9945</v>
      </c>
      <c r="B7982" s="70" t="s">
        <v>9944</v>
      </c>
      <c r="C7982" s="70" t="s">
        <v>9945</v>
      </c>
      <c r="D7982" s="71">
        <v>0.55600000000000005</v>
      </c>
      <c r="E7982" s="71">
        <v>11.3461538</v>
      </c>
    </row>
    <row r="7983" spans="1:5" x14ac:dyDescent="0.2">
      <c r="A7983" s="70" t="s">
        <v>9945</v>
      </c>
      <c r="B7983" s="70" t="s">
        <v>9944</v>
      </c>
      <c r="C7983" s="70" t="s">
        <v>9945</v>
      </c>
      <c r="D7983" s="71">
        <v>0.55600000000000005</v>
      </c>
      <c r="E7983" s="71">
        <v>5.2419355000000003</v>
      </c>
    </row>
    <row r="7984" spans="1:5" x14ac:dyDescent="0.2">
      <c r="A7984" s="70" t="s">
        <v>9945</v>
      </c>
      <c r="B7984" s="70" t="s">
        <v>9944</v>
      </c>
      <c r="C7984" s="70" t="s">
        <v>9945</v>
      </c>
      <c r="D7984" s="71">
        <v>0.55600000000000005</v>
      </c>
      <c r="E7984" s="71">
        <v>4.5454545</v>
      </c>
    </row>
    <row r="7985" spans="1:5" x14ac:dyDescent="0.2">
      <c r="A7985" s="70" t="s">
        <v>9945</v>
      </c>
      <c r="B7985" s="70" t="s">
        <v>9944</v>
      </c>
      <c r="C7985" s="70" t="s">
        <v>9945</v>
      </c>
      <c r="D7985" s="71">
        <v>0.55600000000000005</v>
      </c>
      <c r="E7985" s="71">
        <v>2.9411765000000001</v>
      </c>
    </row>
    <row r="7986" spans="1:5" x14ac:dyDescent="0.2">
      <c r="A7986" s="70" t="s">
        <v>9951</v>
      </c>
      <c r="B7986" s="70" t="s">
        <v>9950</v>
      </c>
      <c r="C7986" s="70" t="s">
        <v>9951</v>
      </c>
      <c r="D7986" s="71">
        <v>3.2120000000000002</v>
      </c>
      <c r="E7986" s="71">
        <v>46.518987299999999</v>
      </c>
    </row>
    <row r="7987" spans="1:5" x14ac:dyDescent="0.2">
      <c r="A7987" s="70" t="s">
        <v>9951</v>
      </c>
      <c r="B7987" s="70" t="s">
        <v>9950</v>
      </c>
      <c r="C7987" s="70" t="s">
        <v>9951</v>
      </c>
      <c r="D7987" s="71">
        <v>3.2120000000000002</v>
      </c>
      <c r="E7987" s="71">
        <v>41.794871800000003</v>
      </c>
    </row>
    <row r="7988" spans="1:5" x14ac:dyDescent="0.2">
      <c r="A7988" s="70" t="s">
        <v>9949</v>
      </c>
      <c r="B7988" s="70" t="s">
        <v>9948</v>
      </c>
      <c r="C7988" s="70" t="s">
        <v>9949</v>
      </c>
      <c r="D7988" s="71">
        <v>3.1739999999999999</v>
      </c>
      <c r="E7988" s="71">
        <v>43.987341800000003</v>
      </c>
    </row>
    <row r="7989" spans="1:5" x14ac:dyDescent="0.2">
      <c r="A7989" s="70" t="s">
        <v>9949</v>
      </c>
      <c r="B7989" s="70" t="s">
        <v>9948</v>
      </c>
      <c r="C7989" s="70" t="s">
        <v>9949</v>
      </c>
      <c r="D7989" s="71">
        <v>3.1739999999999999</v>
      </c>
      <c r="E7989" s="71">
        <v>40.769230800000003</v>
      </c>
    </row>
    <row r="7990" spans="1:5" x14ac:dyDescent="0.2">
      <c r="A7990" s="70" t="s">
        <v>9947</v>
      </c>
      <c r="B7990" s="70" t="s">
        <v>9946</v>
      </c>
      <c r="C7990" s="70" t="s">
        <v>9947</v>
      </c>
      <c r="D7990" s="71">
        <v>4.2610000000000001</v>
      </c>
      <c r="E7990" s="71">
        <v>71.0227273</v>
      </c>
    </row>
    <row r="7991" spans="1:5" x14ac:dyDescent="0.2">
      <c r="A7991" s="70" t="s">
        <v>9953</v>
      </c>
      <c r="B7991" s="70" t="s">
        <v>9952</v>
      </c>
      <c r="C7991" s="70" t="s">
        <v>9953</v>
      </c>
      <c r="D7991" s="71">
        <v>3.238</v>
      </c>
      <c r="E7991" s="71">
        <v>64.673912999999999</v>
      </c>
    </row>
    <row r="7992" spans="1:5" x14ac:dyDescent="0.2">
      <c r="A7992" s="70" t="s">
        <v>9953</v>
      </c>
      <c r="B7992" s="70" t="s">
        <v>9952</v>
      </c>
      <c r="C7992" s="70" t="s">
        <v>9953</v>
      </c>
      <c r="D7992" s="71">
        <v>3.238</v>
      </c>
      <c r="E7992" s="71">
        <v>47.151898699999997</v>
      </c>
    </row>
    <row r="7993" spans="1:5" x14ac:dyDescent="0.2">
      <c r="A7993" s="70" t="s">
        <v>9955</v>
      </c>
      <c r="B7993" s="70" t="s">
        <v>9954</v>
      </c>
      <c r="C7993" s="70" t="s">
        <v>9955</v>
      </c>
      <c r="D7993" s="71">
        <v>3.2879999999999998</v>
      </c>
      <c r="E7993" s="71">
        <v>61.827956999999998</v>
      </c>
    </row>
    <row r="7994" spans="1:5" x14ac:dyDescent="0.2">
      <c r="A7994" s="70" t="s">
        <v>9955</v>
      </c>
      <c r="B7994" s="70" t="s">
        <v>9954</v>
      </c>
      <c r="C7994" s="70" t="s">
        <v>9955</v>
      </c>
      <c r="D7994" s="71">
        <v>3.2879999999999998</v>
      </c>
      <c r="E7994" s="71">
        <v>60.810810799999999</v>
      </c>
    </row>
    <row r="7995" spans="1:5" x14ac:dyDescent="0.2">
      <c r="A7995" s="70" t="s">
        <v>9957</v>
      </c>
      <c r="B7995" s="70" t="s">
        <v>9956</v>
      </c>
      <c r="C7995" s="70" t="s">
        <v>9957</v>
      </c>
      <c r="D7995" s="71">
        <v>0.97199999999999998</v>
      </c>
      <c r="E7995" s="71">
        <v>16.265060200000001</v>
      </c>
    </row>
    <row r="7996" spans="1:5" x14ac:dyDescent="0.2">
      <c r="A7996" s="70" t="s">
        <v>9957</v>
      </c>
      <c r="B7996" s="70" t="s">
        <v>9956</v>
      </c>
      <c r="C7996" s="70" t="s">
        <v>9957</v>
      </c>
      <c r="D7996" s="71">
        <v>0.97199999999999998</v>
      </c>
      <c r="E7996" s="71">
        <v>13.782051299999999</v>
      </c>
    </row>
    <row r="7997" spans="1:5" x14ac:dyDescent="0.2">
      <c r="A7997" s="70" t="s">
        <v>9989</v>
      </c>
      <c r="B7997" s="70" t="s">
        <v>9988</v>
      </c>
      <c r="C7997" s="70" t="s">
        <v>9989</v>
      </c>
      <c r="D7997" s="71">
        <v>0.23899999999999999</v>
      </c>
      <c r="E7997" s="71">
        <v>8.6206896999999998</v>
      </c>
    </row>
    <row r="7998" spans="1:5" ht="32" x14ac:dyDescent="0.2">
      <c r="A7998" s="70" t="s">
        <v>9973</v>
      </c>
      <c r="B7998" s="70" t="s">
        <v>9972</v>
      </c>
      <c r="C7998" s="70" t="s">
        <v>9973</v>
      </c>
      <c r="D7998" s="71">
        <v>0.34</v>
      </c>
      <c r="E7998" s="71">
        <v>2.8195489</v>
      </c>
    </row>
    <row r="7999" spans="1:5" ht="32" x14ac:dyDescent="0.2">
      <c r="A7999" s="70" t="s">
        <v>9973</v>
      </c>
      <c r="B7999" s="70" t="s">
        <v>9972</v>
      </c>
      <c r="C7999" s="70" t="s">
        <v>9973</v>
      </c>
      <c r="D7999" s="71">
        <v>0.34</v>
      </c>
      <c r="E7999" s="71">
        <v>1.7515924</v>
      </c>
    </row>
    <row r="8000" spans="1:5" x14ac:dyDescent="0.2">
      <c r="A8000" s="70" t="s">
        <v>9912</v>
      </c>
      <c r="B8000" s="70" t="s">
        <v>9911</v>
      </c>
      <c r="C8000" s="70" t="s">
        <v>9912</v>
      </c>
      <c r="D8000" s="71">
        <v>0.13300000000000001</v>
      </c>
      <c r="E8000" s="71">
        <v>1.7241378999999999</v>
      </c>
    </row>
    <row r="8001" spans="1:5" x14ac:dyDescent="0.2">
      <c r="A8001" s="70" t="s">
        <v>10013</v>
      </c>
      <c r="B8001" s="70" t="s">
        <v>10012</v>
      </c>
      <c r="C8001" s="70" t="s">
        <v>10013</v>
      </c>
      <c r="D8001" s="71">
        <v>3.3119999999999998</v>
      </c>
      <c r="E8001" s="71">
        <v>96.730769199999997</v>
      </c>
    </row>
    <row r="8002" spans="1:5" x14ac:dyDescent="0.2">
      <c r="A8002" s="70" t="s">
        <v>10013</v>
      </c>
      <c r="B8002" s="70" t="s">
        <v>10012</v>
      </c>
      <c r="C8002" s="70" t="s">
        <v>10013</v>
      </c>
      <c r="D8002" s="71">
        <v>3.3119999999999998</v>
      </c>
      <c r="E8002" s="71">
        <v>70.833333300000007</v>
      </c>
    </row>
    <row r="8003" spans="1:5" x14ac:dyDescent="0.2">
      <c r="A8003" s="70" t="s">
        <v>9969</v>
      </c>
      <c r="B8003" s="70" t="s">
        <v>9968</v>
      </c>
      <c r="C8003" s="70" t="s">
        <v>9969</v>
      </c>
      <c r="D8003" s="71">
        <v>1.982</v>
      </c>
      <c r="E8003" s="71">
        <v>44.607843099999997</v>
      </c>
    </row>
    <row r="8004" spans="1:5" x14ac:dyDescent="0.2">
      <c r="A8004" s="70" t="s">
        <v>9969</v>
      </c>
      <c r="B8004" s="70" t="s">
        <v>9968</v>
      </c>
      <c r="C8004" s="70" t="s">
        <v>9969</v>
      </c>
      <c r="D8004" s="71">
        <v>1.982</v>
      </c>
      <c r="E8004" s="71">
        <v>31.481481500000001</v>
      </c>
    </row>
    <row r="8005" spans="1:5" x14ac:dyDescent="0.2">
      <c r="A8005" s="70" t="s">
        <v>9963</v>
      </c>
      <c r="B8005" s="70" t="s">
        <v>9962</v>
      </c>
      <c r="C8005" s="70" t="s">
        <v>9963</v>
      </c>
      <c r="D8005" s="71">
        <v>0.48399999999999999</v>
      </c>
      <c r="E8005" s="71">
        <v>42.647058800000003</v>
      </c>
    </row>
    <row r="8006" spans="1:5" x14ac:dyDescent="0.2">
      <c r="A8006" s="70" t="s">
        <v>9963</v>
      </c>
      <c r="B8006" s="70" t="s">
        <v>9962</v>
      </c>
      <c r="C8006" s="70" t="s">
        <v>9963</v>
      </c>
      <c r="D8006" s="71">
        <v>0.48399999999999999</v>
      </c>
      <c r="E8006" s="71">
        <v>14.367816100000001</v>
      </c>
    </row>
    <row r="8007" spans="1:5" x14ac:dyDescent="0.2">
      <c r="A8007" s="70" t="s">
        <v>9971</v>
      </c>
      <c r="B8007" s="70" t="s">
        <v>9970</v>
      </c>
      <c r="C8007" s="70" t="s">
        <v>9971</v>
      </c>
      <c r="D8007" s="71">
        <v>5.1550000000000002</v>
      </c>
      <c r="E8007" s="71">
        <v>94.827586199999999</v>
      </c>
    </row>
    <row r="8008" spans="1:5" x14ac:dyDescent="0.2">
      <c r="A8008" s="70" t="s">
        <v>9971</v>
      </c>
      <c r="B8008" s="70" t="s">
        <v>9970</v>
      </c>
      <c r="C8008" s="70" t="s">
        <v>9971</v>
      </c>
      <c r="D8008" s="71">
        <v>5.1550000000000002</v>
      </c>
      <c r="E8008" s="71">
        <v>90.064102599999998</v>
      </c>
    </row>
    <row r="8009" spans="1:5" x14ac:dyDescent="0.2">
      <c r="A8009" s="70" t="s">
        <v>9971</v>
      </c>
      <c r="B8009" s="70" t="s">
        <v>9970</v>
      </c>
      <c r="C8009" s="70" t="s">
        <v>9971</v>
      </c>
      <c r="D8009" s="71">
        <v>5.1550000000000002</v>
      </c>
      <c r="E8009" s="71">
        <v>88.274336300000002</v>
      </c>
    </row>
    <row r="8010" spans="1:5" x14ac:dyDescent="0.2">
      <c r="A8010" s="70" t="s">
        <v>9961</v>
      </c>
      <c r="B8010" s="70" t="s">
        <v>9960</v>
      </c>
      <c r="C8010" s="70" t="s">
        <v>9961</v>
      </c>
      <c r="D8010" s="71">
        <v>0.872</v>
      </c>
      <c r="E8010" s="71">
        <v>31.730769200000001</v>
      </c>
    </row>
    <row r="8011" spans="1:5" x14ac:dyDescent="0.2">
      <c r="A8011" s="70" t="s">
        <v>9961</v>
      </c>
      <c r="B8011" s="70" t="s">
        <v>9960</v>
      </c>
      <c r="C8011" s="70" t="s">
        <v>9961</v>
      </c>
      <c r="D8011" s="71">
        <v>0.872</v>
      </c>
      <c r="E8011" s="71">
        <v>28.2407407</v>
      </c>
    </row>
    <row r="8012" spans="1:5" x14ac:dyDescent="0.2">
      <c r="A8012" s="70" t="s">
        <v>9975</v>
      </c>
      <c r="B8012" s="70" t="s">
        <v>9974</v>
      </c>
      <c r="C8012" s="70" t="s">
        <v>9975</v>
      </c>
      <c r="D8012" s="71">
        <v>3.3</v>
      </c>
      <c r="E8012" s="71">
        <v>78.735632199999998</v>
      </c>
    </row>
    <row r="8013" spans="1:5" x14ac:dyDescent="0.2">
      <c r="A8013" s="70" t="s">
        <v>9975</v>
      </c>
      <c r="B8013" s="70" t="s">
        <v>9974</v>
      </c>
      <c r="C8013" s="70" t="s">
        <v>9975</v>
      </c>
      <c r="D8013" s="71">
        <v>3.3</v>
      </c>
      <c r="E8013" s="71">
        <v>64.380531000000005</v>
      </c>
    </row>
    <row r="8014" spans="1:5" x14ac:dyDescent="0.2">
      <c r="A8014" s="70" t="s">
        <v>9991</v>
      </c>
      <c r="B8014" s="70" t="s">
        <v>9990</v>
      </c>
      <c r="C8014" s="70" t="s">
        <v>9991</v>
      </c>
      <c r="D8014" s="71">
        <v>2.726</v>
      </c>
      <c r="E8014" s="71">
        <v>74.537036999999998</v>
      </c>
    </row>
    <row r="8015" spans="1:5" x14ac:dyDescent="0.2">
      <c r="A8015" s="70" t="s">
        <v>9991</v>
      </c>
      <c r="B8015" s="70" t="s">
        <v>9990</v>
      </c>
      <c r="C8015" s="70" t="s">
        <v>9991</v>
      </c>
      <c r="D8015" s="71">
        <v>2.726</v>
      </c>
      <c r="E8015" s="71">
        <v>56.730769199999997</v>
      </c>
    </row>
    <row r="8016" spans="1:5" x14ac:dyDescent="0.2">
      <c r="A8016" s="70" t="s">
        <v>9959</v>
      </c>
      <c r="B8016" s="70" t="s">
        <v>9958</v>
      </c>
      <c r="C8016" s="70" t="s">
        <v>9959</v>
      </c>
      <c r="D8016" s="71">
        <v>4.5590000000000002</v>
      </c>
      <c r="E8016" s="71">
        <v>97.666666699999993</v>
      </c>
    </row>
    <row r="8017" spans="1:5" x14ac:dyDescent="0.2">
      <c r="A8017" s="70" t="s">
        <v>9959</v>
      </c>
      <c r="B8017" s="70" t="s">
        <v>9958</v>
      </c>
      <c r="C8017" s="70" t="s">
        <v>9959</v>
      </c>
      <c r="D8017" s="71">
        <v>4.5590000000000002</v>
      </c>
      <c r="E8017" s="71">
        <v>92.934782600000005</v>
      </c>
    </row>
    <row r="8018" spans="1:5" x14ac:dyDescent="0.2">
      <c r="A8018" s="70" t="s">
        <v>9965</v>
      </c>
      <c r="B8018" s="70" t="s">
        <v>9964</v>
      </c>
      <c r="C8018" s="70" t="s">
        <v>9965</v>
      </c>
      <c r="D8018" s="71">
        <v>1.44</v>
      </c>
      <c r="E8018" s="71">
        <v>43.103448299999997</v>
      </c>
    </row>
    <row r="8019" spans="1:5" x14ac:dyDescent="0.2">
      <c r="A8019" s="70" t="s">
        <v>9908</v>
      </c>
      <c r="B8019" s="70" t="s">
        <v>9907</v>
      </c>
      <c r="C8019" s="70" t="s">
        <v>9908</v>
      </c>
      <c r="D8019" s="71">
        <v>1.6539999999999999</v>
      </c>
      <c r="E8019" s="71">
        <v>61.051212900000003</v>
      </c>
    </row>
    <row r="8020" spans="1:5" x14ac:dyDescent="0.2">
      <c r="A8020" s="70" t="s">
        <v>9967</v>
      </c>
      <c r="B8020" s="70" t="s">
        <v>9966</v>
      </c>
      <c r="C8020" s="70" t="s">
        <v>9967</v>
      </c>
      <c r="D8020" s="71">
        <v>13.669</v>
      </c>
      <c r="E8020" s="71">
        <v>99.537036999999998</v>
      </c>
    </row>
    <row r="8021" spans="1:5" x14ac:dyDescent="0.2">
      <c r="A8021" s="70" t="s">
        <v>9967</v>
      </c>
      <c r="B8021" s="70" t="s">
        <v>9966</v>
      </c>
      <c r="C8021" s="70" t="s">
        <v>9967</v>
      </c>
      <c r="D8021" s="71">
        <v>13.669</v>
      </c>
      <c r="E8021" s="71">
        <v>98.897058799999996</v>
      </c>
    </row>
    <row r="8022" spans="1:5" x14ac:dyDescent="0.2">
      <c r="A8022" s="70" t="s">
        <v>9979</v>
      </c>
      <c r="B8022" s="70" t="s">
        <v>9978</v>
      </c>
      <c r="C8022" s="70" t="s">
        <v>9979</v>
      </c>
      <c r="D8022" s="71">
        <v>4.7869999999999999</v>
      </c>
      <c r="E8022" s="71">
        <v>92.528735600000005</v>
      </c>
    </row>
    <row r="8023" spans="1:5" x14ac:dyDescent="0.2">
      <c r="A8023" s="70" t="s">
        <v>9979</v>
      </c>
      <c r="B8023" s="70" t="s">
        <v>9978</v>
      </c>
      <c r="C8023" s="70" t="s">
        <v>9979</v>
      </c>
      <c r="D8023" s="71">
        <v>4.7869999999999999</v>
      </c>
      <c r="E8023" s="71">
        <v>86.217948699999994</v>
      </c>
    </row>
    <row r="8024" spans="1:5" x14ac:dyDescent="0.2">
      <c r="A8024" s="70" t="s">
        <v>9977</v>
      </c>
      <c r="B8024" s="70" t="s">
        <v>9976</v>
      </c>
      <c r="C8024" s="70" t="s">
        <v>9977</v>
      </c>
      <c r="D8024" s="71">
        <v>0.67700000000000005</v>
      </c>
      <c r="E8024" s="71">
        <v>4.1666667000000004</v>
      </c>
    </row>
    <row r="8025" spans="1:5" x14ac:dyDescent="0.2">
      <c r="A8025" s="70" t="s">
        <v>9981</v>
      </c>
      <c r="B8025" s="70" t="s">
        <v>9980</v>
      </c>
      <c r="C8025" s="70" t="s">
        <v>9981</v>
      </c>
      <c r="D8025" s="71">
        <v>0.76300000000000001</v>
      </c>
      <c r="E8025" s="71">
        <v>23.5632184</v>
      </c>
    </row>
    <row r="8026" spans="1:5" x14ac:dyDescent="0.2">
      <c r="A8026" s="70" t="s">
        <v>9983</v>
      </c>
      <c r="B8026" s="70" t="s">
        <v>9982</v>
      </c>
      <c r="C8026" s="70" t="s">
        <v>9983</v>
      </c>
      <c r="D8026" s="71">
        <v>2.2090000000000001</v>
      </c>
      <c r="E8026" s="71">
        <v>44.551282100000002</v>
      </c>
    </row>
    <row r="8027" spans="1:5" x14ac:dyDescent="0.2">
      <c r="A8027" s="70" t="s">
        <v>9985</v>
      </c>
      <c r="B8027" s="70" t="s">
        <v>9984</v>
      </c>
      <c r="C8027" s="70" t="s">
        <v>9985</v>
      </c>
      <c r="D8027" s="71">
        <v>5.91</v>
      </c>
      <c r="E8027" s="71">
        <v>94.551282099999995</v>
      </c>
    </row>
    <row r="8028" spans="1:5" x14ac:dyDescent="0.2">
      <c r="A8028" s="70" t="s">
        <v>9987</v>
      </c>
      <c r="B8028" s="70" t="s">
        <v>9986</v>
      </c>
      <c r="C8028" s="70" t="s">
        <v>9987</v>
      </c>
      <c r="D8028" s="71">
        <v>2.3780000000000001</v>
      </c>
      <c r="E8028" s="71">
        <v>76.630434800000003</v>
      </c>
    </row>
    <row r="8029" spans="1:5" x14ac:dyDescent="0.2">
      <c r="A8029" s="70" t="s">
        <v>9987</v>
      </c>
      <c r="B8029" s="70" t="s">
        <v>9986</v>
      </c>
      <c r="C8029" s="70" t="s">
        <v>9987</v>
      </c>
      <c r="D8029" s="71">
        <v>2.3780000000000001</v>
      </c>
      <c r="E8029" s="71">
        <v>63.7931034</v>
      </c>
    </row>
    <row r="8030" spans="1:5" x14ac:dyDescent="0.2">
      <c r="A8030" s="70" t="s">
        <v>9993</v>
      </c>
      <c r="B8030" s="70" t="s">
        <v>9992</v>
      </c>
      <c r="C8030" s="70" t="s">
        <v>9993</v>
      </c>
      <c r="D8030" s="71">
        <v>2.4660000000000002</v>
      </c>
      <c r="E8030" s="71">
        <v>49.679487199999997</v>
      </c>
    </row>
    <row r="8031" spans="1:5" x14ac:dyDescent="0.2">
      <c r="A8031" s="70" t="s">
        <v>9910</v>
      </c>
      <c r="B8031" s="70" t="s">
        <v>9909</v>
      </c>
      <c r="C8031" s="70" t="s">
        <v>9910</v>
      </c>
      <c r="D8031" s="71">
        <v>1.968</v>
      </c>
      <c r="E8031" s="71">
        <v>34.292035400000003</v>
      </c>
    </row>
    <row r="8032" spans="1:5" x14ac:dyDescent="0.2">
      <c r="A8032" s="70" t="s">
        <v>9910</v>
      </c>
      <c r="B8032" s="70" t="s">
        <v>9909</v>
      </c>
      <c r="C8032" s="70" t="s">
        <v>9910</v>
      </c>
      <c r="D8032" s="71">
        <v>1.968</v>
      </c>
      <c r="E8032" s="71">
        <v>33.223684200000001</v>
      </c>
    </row>
    <row r="8033" spans="1:5" x14ac:dyDescent="0.2">
      <c r="A8033" s="70" t="s">
        <v>9995</v>
      </c>
      <c r="B8033" s="70" t="s">
        <v>9994</v>
      </c>
      <c r="C8033" s="70" t="s">
        <v>9995</v>
      </c>
      <c r="D8033" s="71">
        <v>3.63</v>
      </c>
      <c r="E8033" s="71">
        <v>84.722222200000004</v>
      </c>
    </row>
    <row r="8034" spans="1:5" x14ac:dyDescent="0.2">
      <c r="A8034" s="70" t="s">
        <v>9995</v>
      </c>
      <c r="B8034" s="70" t="s">
        <v>9994</v>
      </c>
      <c r="C8034" s="70" t="s">
        <v>9995</v>
      </c>
      <c r="D8034" s="71">
        <v>3.63</v>
      </c>
      <c r="E8034" s="71">
        <v>74.679487199999997</v>
      </c>
    </row>
    <row r="8035" spans="1:5" x14ac:dyDescent="0.2">
      <c r="A8035" s="70" t="s">
        <v>9997</v>
      </c>
      <c r="B8035" s="70" t="s">
        <v>9996</v>
      </c>
      <c r="C8035" s="70" t="s">
        <v>9997</v>
      </c>
      <c r="D8035" s="71">
        <v>4.1879999999999997</v>
      </c>
      <c r="E8035" s="71">
        <v>89.0804598</v>
      </c>
    </row>
    <row r="8036" spans="1:5" x14ac:dyDescent="0.2">
      <c r="A8036" s="70" t="s">
        <v>9999</v>
      </c>
      <c r="B8036" s="70" t="s">
        <v>9998</v>
      </c>
      <c r="C8036" s="70" t="s">
        <v>9999</v>
      </c>
      <c r="D8036" s="71">
        <v>1.556</v>
      </c>
      <c r="E8036" s="71">
        <v>25.320512799999999</v>
      </c>
    </row>
    <row r="8037" spans="1:5" x14ac:dyDescent="0.2">
      <c r="A8037" s="70" t="s">
        <v>10001</v>
      </c>
      <c r="B8037" s="70" t="s">
        <v>10000</v>
      </c>
      <c r="C8037" s="70" t="s">
        <v>10001</v>
      </c>
      <c r="D8037" s="71">
        <v>3.585</v>
      </c>
      <c r="E8037" s="71">
        <v>79.885057500000002</v>
      </c>
    </row>
    <row r="8038" spans="1:5" x14ac:dyDescent="0.2">
      <c r="A8038" s="70" t="s">
        <v>10001</v>
      </c>
      <c r="B8038" s="70" t="s">
        <v>10000</v>
      </c>
      <c r="C8038" s="70" t="s">
        <v>10001</v>
      </c>
      <c r="D8038" s="71">
        <v>3.585</v>
      </c>
      <c r="E8038" s="71">
        <v>70.132743399999995</v>
      </c>
    </row>
    <row r="8039" spans="1:5" x14ac:dyDescent="0.2">
      <c r="A8039" s="70" t="s">
        <v>10007</v>
      </c>
      <c r="B8039" s="70" t="s">
        <v>10006</v>
      </c>
      <c r="C8039" s="70" t="s">
        <v>10007</v>
      </c>
      <c r="D8039" s="71">
        <v>1.222</v>
      </c>
      <c r="E8039" s="71">
        <v>36.2068966</v>
      </c>
    </row>
    <row r="8040" spans="1:5" x14ac:dyDescent="0.2">
      <c r="A8040" s="70" t="s">
        <v>10007</v>
      </c>
      <c r="B8040" s="70" t="s">
        <v>10006</v>
      </c>
      <c r="C8040" s="70" t="s">
        <v>10007</v>
      </c>
      <c r="D8040" s="71">
        <v>1.222</v>
      </c>
      <c r="E8040" s="71">
        <v>17.035398199999999</v>
      </c>
    </row>
    <row r="8041" spans="1:5" x14ac:dyDescent="0.2">
      <c r="A8041" s="70" t="s">
        <v>10009</v>
      </c>
      <c r="B8041" s="70" t="s">
        <v>10008</v>
      </c>
      <c r="C8041" s="70" t="s">
        <v>10009</v>
      </c>
      <c r="D8041" s="71">
        <v>2.4950000000000001</v>
      </c>
      <c r="E8041" s="71">
        <v>67.241379300000006</v>
      </c>
    </row>
    <row r="8042" spans="1:5" x14ac:dyDescent="0.2">
      <c r="A8042" s="70" t="s">
        <v>9914</v>
      </c>
      <c r="B8042" s="70" t="s">
        <v>9913</v>
      </c>
      <c r="C8042" s="70" t="s">
        <v>9914</v>
      </c>
      <c r="D8042" s="71">
        <v>0.90500000000000003</v>
      </c>
      <c r="E8042" s="71">
        <v>12.5</v>
      </c>
    </row>
    <row r="8043" spans="1:5" x14ac:dyDescent="0.2">
      <c r="A8043" s="70" t="s">
        <v>9914</v>
      </c>
      <c r="B8043" s="70" t="s">
        <v>9913</v>
      </c>
      <c r="C8043" s="70" t="s">
        <v>9914</v>
      </c>
      <c r="D8043" s="71">
        <v>0.90500000000000003</v>
      </c>
      <c r="E8043" s="71">
        <v>11.3970588</v>
      </c>
    </row>
    <row r="8044" spans="1:5" x14ac:dyDescent="0.2">
      <c r="A8044" s="70" t="s">
        <v>9914</v>
      </c>
      <c r="B8044" s="70" t="s">
        <v>9913</v>
      </c>
      <c r="C8044" s="70" t="s">
        <v>9914</v>
      </c>
      <c r="D8044" s="71">
        <v>0.90500000000000003</v>
      </c>
      <c r="E8044" s="71">
        <v>8.7301587000000005</v>
      </c>
    </row>
    <row r="8045" spans="1:5" x14ac:dyDescent="0.2">
      <c r="A8045" s="70" t="s">
        <v>10005</v>
      </c>
      <c r="B8045" s="70" t="s">
        <v>10004</v>
      </c>
      <c r="C8045" s="70" t="s">
        <v>10005</v>
      </c>
      <c r="D8045" s="71">
        <v>0.81100000000000005</v>
      </c>
      <c r="E8045" s="71">
        <v>27.011494299999999</v>
      </c>
    </row>
    <row r="8046" spans="1:5" x14ac:dyDescent="0.2">
      <c r="A8046" s="70" t="s">
        <v>10005</v>
      </c>
      <c r="B8046" s="70" t="s">
        <v>10004</v>
      </c>
      <c r="C8046" s="70" t="s">
        <v>10005</v>
      </c>
      <c r="D8046" s="71">
        <v>0.81100000000000005</v>
      </c>
      <c r="E8046" s="71">
        <v>8.6538462000000003</v>
      </c>
    </row>
    <row r="8047" spans="1:5" x14ac:dyDescent="0.2">
      <c r="A8047" s="70" t="s">
        <v>10003</v>
      </c>
      <c r="B8047" s="70" t="s">
        <v>10002</v>
      </c>
      <c r="C8047" s="70" t="s">
        <v>10003</v>
      </c>
      <c r="D8047" s="71">
        <v>2.7330000000000001</v>
      </c>
      <c r="E8047" s="71">
        <v>75.287356299999999</v>
      </c>
    </row>
    <row r="8048" spans="1:5" x14ac:dyDescent="0.2">
      <c r="A8048" s="70" t="s">
        <v>10011</v>
      </c>
      <c r="B8048" s="70" t="s">
        <v>10010</v>
      </c>
      <c r="C8048" s="70" t="s">
        <v>10011</v>
      </c>
      <c r="D8048" s="71">
        <v>1.325</v>
      </c>
      <c r="E8048" s="71">
        <v>36.574074099999997</v>
      </c>
    </row>
    <row r="8049" spans="1:5" x14ac:dyDescent="0.2">
      <c r="A8049" s="70" t="s">
        <v>9906</v>
      </c>
      <c r="B8049" s="70" t="s">
        <v>9905</v>
      </c>
      <c r="C8049" s="70" t="s">
        <v>9906</v>
      </c>
      <c r="D8049" s="71">
        <v>0.314</v>
      </c>
      <c r="E8049" s="71">
        <v>5.5555555999999999</v>
      </c>
    </row>
    <row r="8050" spans="1:5" x14ac:dyDescent="0.2">
      <c r="A8050" s="70" t="s">
        <v>10015</v>
      </c>
      <c r="B8050" s="70" t="s">
        <v>10014</v>
      </c>
      <c r="C8050" s="70" t="s">
        <v>10015</v>
      </c>
      <c r="D8050" s="71">
        <v>1.5409999999999999</v>
      </c>
      <c r="E8050" s="71">
        <v>40.361445799999998</v>
      </c>
    </row>
    <row r="8051" spans="1:5" x14ac:dyDescent="0.2">
      <c r="A8051" s="70" t="s">
        <v>10015</v>
      </c>
      <c r="B8051" s="70" t="s">
        <v>10014</v>
      </c>
      <c r="C8051" s="70" t="s">
        <v>10015</v>
      </c>
      <c r="D8051" s="71">
        <v>1.5409999999999999</v>
      </c>
      <c r="E8051" s="71">
        <v>30.733944999999999</v>
      </c>
    </row>
    <row r="8052" spans="1:5" x14ac:dyDescent="0.2">
      <c r="A8052" s="70" t="s">
        <v>10017</v>
      </c>
      <c r="B8052" s="70" t="s">
        <v>10016</v>
      </c>
      <c r="C8052" s="70" t="s">
        <v>10017</v>
      </c>
      <c r="D8052" s="71">
        <v>2.379</v>
      </c>
      <c r="E8052" s="71">
        <v>61.71875</v>
      </c>
    </row>
    <row r="8053" spans="1:5" x14ac:dyDescent="0.2">
      <c r="A8053" s="70" t="s">
        <v>10017</v>
      </c>
      <c r="B8053" s="70" t="s">
        <v>10016</v>
      </c>
      <c r="C8053" s="70" t="s">
        <v>10017</v>
      </c>
      <c r="D8053" s="71">
        <v>2.379</v>
      </c>
      <c r="E8053" s="71">
        <v>59.278350500000002</v>
      </c>
    </row>
    <row r="8054" spans="1:5" x14ac:dyDescent="0.2">
      <c r="A8054" s="70" t="s">
        <v>10017</v>
      </c>
      <c r="B8054" s="70" t="s">
        <v>10016</v>
      </c>
      <c r="C8054" s="70" t="s">
        <v>10017</v>
      </c>
      <c r="D8054" s="71">
        <v>2.379</v>
      </c>
      <c r="E8054" s="71">
        <v>57.467532499999997</v>
      </c>
    </row>
    <row r="8055" spans="1:5" x14ac:dyDescent="0.2">
      <c r="A8055" s="70" t="s">
        <v>10021</v>
      </c>
      <c r="B8055" s="70" t="s">
        <v>10020</v>
      </c>
      <c r="C8055" s="70" t="s">
        <v>10021</v>
      </c>
      <c r="D8055" s="71">
        <v>2.4140000000000001</v>
      </c>
      <c r="E8055" s="71">
        <v>68.283582100000004</v>
      </c>
    </row>
    <row r="8056" spans="1:5" x14ac:dyDescent="0.2">
      <c r="A8056" s="70" t="s">
        <v>10021</v>
      </c>
      <c r="B8056" s="70" t="s">
        <v>10020</v>
      </c>
      <c r="C8056" s="70" t="s">
        <v>10021</v>
      </c>
      <c r="D8056" s="71">
        <v>2.4140000000000001</v>
      </c>
      <c r="E8056" s="71">
        <v>44.871794899999998</v>
      </c>
    </row>
    <row r="8057" spans="1:5" x14ac:dyDescent="0.2">
      <c r="A8057" s="70" t="s">
        <v>10019</v>
      </c>
      <c r="B8057" s="70" t="s">
        <v>10018</v>
      </c>
      <c r="C8057" s="70" t="s">
        <v>10019</v>
      </c>
      <c r="D8057" s="71">
        <v>0.627</v>
      </c>
      <c r="E8057" s="71">
        <v>9.3406593000000004</v>
      </c>
    </row>
    <row r="8058" spans="1:5" x14ac:dyDescent="0.2">
      <c r="A8058" s="70" t="s">
        <v>10023</v>
      </c>
      <c r="B8058" s="70" t="s">
        <v>10022</v>
      </c>
      <c r="C8058" s="70" t="s">
        <v>10023</v>
      </c>
      <c r="D8058" s="71">
        <v>1.895</v>
      </c>
      <c r="E8058" s="71">
        <v>19.021739100000001</v>
      </c>
    </row>
    <row r="8059" spans="1:5" x14ac:dyDescent="0.2">
      <c r="A8059" s="70" t="s">
        <v>10027</v>
      </c>
      <c r="B8059" s="70" t="s">
        <v>10026</v>
      </c>
      <c r="C8059" s="70" t="s">
        <v>10027</v>
      </c>
      <c r="D8059" s="71">
        <v>2.1909999999999998</v>
      </c>
      <c r="E8059" s="71">
        <v>55.699481900000002</v>
      </c>
    </row>
    <row r="8060" spans="1:5" x14ac:dyDescent="0.2">
      <c r="A8060" s="70" t="s">
        <v>10025</v>
      </c>
      <c r="B8060" s="70" t="s">
        <v>10024</v>
      </c>
      <c r="C8060" s="70" t="s">
        <v>10025</v>
      </c>
      <c r="D8060" s="71">
        <v>2.1059999999999999</v>
      </c>
      <c r="E8060" s="71">
        <v>62.903225800000001</v>
      </c>
    </row>
    <row r="8061" spans="1:5" x14ac:dyDescent="0.2">
      <c r="A8061" s="70" t="s">
        <v>10025</v>
      </c>
      <c r="B8061" s="70" t="s">
        <v>10024</v>
      </c>
      <c r="C8061" s="70" t="s">
        <v>10025</v>
      </c>
      <c r="D8061" s="71">
        <v>2.1059999999999999</v>
      </c>
      <c r="E8061" s="71">
        <v>58.3333333</v>
      </c>
    </row>
    <row r="8062" spans="1:5" x14ac:dyDescent="0.2">
      <c r="A8062" s="70" t="s">
        <v>10025</v>
      </c>
      <c r="B8062" s="70" t="s">
        <v>10024</v>
      </c>
      <c r="C8062" s="70" t="s">
        <v>10025</v>
      </c>
      <c r="D8062" s="71">
        <v>2.1059999999999999</v>
      </c>
      <c r="E8062" s="71">
        <v>57.926829300000001</v>
      </c>
    </row>
    <row r="8063" spans="1:5" x14ac:dyDescent="0.2">
      <c r="A8063" s="70" t="s">
        <v>10025</v>
      </c>
      <c r="B8063" s="70" t="s">
        <v>10024</v>
      </c>
      <c r="C8063" s="70" t="s">
        <v>10025</v>
      </c>
      <c r="D8063" s="71">
        <v>2.1059999999999999</v>
      </c>
      <c r="E8063" s="71">
        <v>31.944444399999998</v>
      </c>
    </row>
    <row r="8064" spans="1:5" x14ac:dyDescent="0.2">
      <c r="A8064" s="70" t="s">
        <v>10029</v>
      </c>
      <c r="B8064" s="70" t="s">
        <v>10028</v>
      </c>
      <c r="C8064" s="70" t="s">
        <v>10029</v>
      </c>
      <c r="D8064" s="71">
        <v>0.48099999999999998</v>
      </c>
      <c r="E8064" s="71">
        <v>6.1320755</v>
      </c>
    </row>
    <row r="8065" spans="1:5" x14ac:dyDescent="0.2">
      <c r="A8065" s="70" t="s">
        <v>10031</v>
      </c>
      <c r="B8065" s="70" t="s">
        <v>10030</v>
      </c>
      <c r="C8065" s="70" t="s">
        <v>10031</v>
      </c>
      <c r="D8065" s="71">
        <v>1.516</v>
      </c>
      <c r="E8065" s="71">
        <v>56.818181799999998</v>
      </c>
    </row>
    <row r="8066" spans="1:5" x14ac:dyDescent="0.2">
      <c r="A8066" s="70" t="s">
        <v>10031</v>
      </c>
      <c r="B8066" s="70" t="s">
        <v>10030</v>
      </c>
      <c r="C8066" s="70" t="s">
        <v>10031</v>
      </c>
      <c r="D8066" s="71">
        <v>1.516</v>
      </c>
      <c r="E8066" s="71">
        <v>55.188679200000003</v>
      </c>
    </row>
    <row r="8067" spans="1:5" x14ac:dyDescent="0.2">
      <c r="A8067" s="70" t="s">
        <v>10033</v>
      </c>
      <c r="B8067" s="70" t="s">
        <v>10032</v>
      </c>
      <c r="C8067" s="70" t="s">
        <v>10033</v>
      </c>
      <c r="D8067" s="71">
        <v>2.298</v>
      </c>
      <c r="E8067" s="71">
        <v>35.185185199999999</v>
      </c>
    </row>
    <row r="8068" spans="1:5" x14ac:dyDescent="0.2">
      <c r="A8068" s="70" t="s">
        <v>10033</v>
      </c>
      <c r="B8068" s="70" t="s">
        <v>10032</v>
      </c>
      <c r="C8068" s="70" t="s">
        <v>10033</v>
      </c>
      <c r="D8068" s="71">
        <v>2.298</v>
      </c>
      <c r="E8068" s="71">
        <v>35.144927500000001</v>
      </c>
    </row>
    <row r="8069" spans="1:5" x14ac:dyDescent="0.2">
      <c r="A8069" s="70" t="s">
        <v>10033</v>
      </c>
      <c r="B8069" s="70" t="s">
        <v>10032</v>
      </c>
      <c r="C8069" s="70" t="s">
        <v>10033</v>
      </c>
      <c r="D8069" s="71">
        <v>2.298</v>
      </c>
      <c r="E8069" s="71">
        <v>31.144781099999999</v>
      </c>
    </row>
    <row r="8070" spans="1:5" x14ac:dyDescent="0.2">
      <c r="A8070" s="70" t="s">
        <v>10033</v>
      </c>
      <c r="B8070" s="70" t="s">
        <v>10032</v>
      </c>
      <c r="C8070" s="70" t="s">
        <v>10033</v>
      </c>
      <c r="D8070" s="71">
        <v>2.298</v>
      </c>
      <c r="E8070" s="71">
        <v>25.632911400000001</v>
      </c>
    </row>
    <row r="8071" spans="1:5" x14ac:dyDescent="0.2">
      <c r="A8071" s="70" t="s">
        <v>24099</v>
      </c>
      <c r="B8071" s="70" t="s">
        <v>24100</v>
      </c>
      <c r="C8071" s="70" t="s">
        <v>24099</v>
      </c>
      <c r="D8071" s="71">
        <v>2.9620000000000002</v>
      </c>
      <c r="E8071" s="71">
        <v>59.513274299999999</v>
      </c>
    </row>
    <row r="8072" spans="1:5" x14ac:dyDescent="0.2">
      <c r="A8072" s="70" t="s">
        <v>10039</v>
      </c>
      <c r="B8072" s="70" t="s">
        <v>10038</v>
      </c>
      <c r="C8072" s="70" t="s">
        <v>10039</v>
      </c>
      <c r="D8072" s="71">
        <v>1.2789999999999999</v>
      </c>
      <c r="E8072" s="71">
        <v>47.6666667</v>
      </c>
    </row>
    <row r="8073" spans="1:5" x14ac:dyDescent="0.2">
      <c r="A8073" s="70" t="s">
        <v>10035</v>
      </c>
      <c r="B8073" s="70" t="s">
        <v>10034</v>
      </c>
      <c r="C8073" s="70" t="s">
        <v>10035</v>
      </c>
      <c r="D8073" s="71">
        <v>0.99299999999999999</v>
      </c>
      <c r="E8073" s="71">
        <v>23.0038023</v>
      </c>
    </row>
    <row r="8074" spans="1:5" x14ac:dyDescent="0.2">
      <c r="A8074" s="70" t="s">
        <v>10037</v>
      </c>
      <c r="B8074" s="70" t="s">
        <v>10036</v>
      </c>
      <c r="C8074" s="70" t="s">
        <v>10037</v>
      </c>
      <c r="D8074" s="71">
        <v>4.4770000000000003</v>
      </c>
      <c r="E8074" s="71">
        <v>88.129496399999994</v>
      </c>
    </row>
    <row r="8075" spans="1:5" x14ac:dyDescent="0.2">
      <c r="A8075" s="70" t="s">
        <v>10051</v>
      </c>
      <c r="B8075" s="70" t="s">
        <v>10050</v>
      </c>
      <c r="C8075" s="70" t="s">
        <v>10051</v>
      </c>
      <c r="D8075" s="71">
        <v>0.83899999999999997</v>
      </c>
      <c r="E8075" s="71">
        <v>14.4444444</v>
      </c>
    </row>
    <row r="8076" spans="1:5" x14ac:dyDescent="0.2">
      <c r="A8076" s="70" t="s">
        <v>10051</v>
      </c>
      <c r="B8076" s="70" t="s">
        <v>10050</v>
      </c>
      <c r="C8076" s="70" t="s">
        <v>10051</v>
      </c>
      <c r="D8076" s="71">
        <v>0.83899999999999997</v>
      </c>
      <c r="E8076" s="71">
        <v>3.3980583000000002</v>
      </c>
    </row>
    <row r="8077" spans="1:5" x14ac:dyDescent="0.2">
      <c r="A8077" s="70" t="s">
        <v>10041</v>
      </c>
      <c r="B8077" s="70" t="s">
        <v>10040</v>
      </c>
      <c r="C8077" s="70" t="s">
        <v>10041</v>
      </c>
      <c r="D8077" s="71">
        <v>4.8250000000000002</v>
      </c>
      <c r="E8077" s="71">
        <v>92.222222200000004</v>
      </c>
    </row>
    <row r="8078" spans="1:5" x14ac:dyDescent="0.2">
      <c r="A8078" s="70" t="s">
        <v>10043</v>
      </c>
      <c r="B8078" s="70" t="s">
        <v>10042</v>
      </c>
      <c r="C8078" s="70" t="s">
        <v>10043</v>
      </c>
      <c r="D8078" s="71">
        <v>1.9430000000000001</v>
      </c>
      <c r="E8078" s="71">
        <v>50</v>
      </c>
    </row>
    <row r="8079" spans="1:5" x14ac:dyDescent="0.2">
      <c r="A8079" s="70" t="s">
        <v>10045</v>
      </c>
      <c r="B8079" s="70" t="s">
        <v>10044</v>
      </c>
      <c r="C8079" s="70" t="s">
        <v>10045</v>
      </c>
      <c r="D8079" s="71">
        <v>5.9580000000000002</v>
      </c>
      <c r="E8079" s="71">
        <v>94.444444399999995</v>
      </c>
    </row>
    <row r="8080" spans="1:5" x14ac:dyDescent="0.2">
      <c r="A8080" s="70" t="s">
        <v>10049</v>
      </c>
      <c r="B8080" s="70" t="s">
        <v>10048</v>
      </c>
      <c r="C8080" s="70" t="s">
        <v>10049</v>
      </c>
      <c r="D8080" s="71">
        <v>0.84399999999999997</v>
      </c>
      <c r="E8080" s="71">
        <v>13.2165605</v>
      </c>
    </row>
    <row r="8081" spans="1:5" x14ac:dyDescent="0.2">
      <c r="A8081" s="70" t="s">
        <v>10047</v>
      </c>
      <c r="B8081" s="70" t="s">
        <v>10046</v>
      </c>
      <c r="C8081" s="70" t="s">
        <v>10047</v>
      </c>
      <c r="D8081" s="71">
        <v>2.3039999999999998</v>
      </c>
      <c r="E8081" s="71">
        <v>56.6666667</v>
      </c>
    </row>
    <row r="8082" spans="1:5" x14ac:dyDescent="0.2">
      <c r="A8082" s="70" t="s">
        <v>10053</v>
      </c>
      <c r="B8082" s="70" t="s">
        <v>10052</v>
      </c>
      <c r="C8082" s="70" t="s">
        <v>10053</v>
      </c>
      <c r="D8082" s="71">
        <v>0.93799999999999994</v>
      </c>
      <c r="E8082" s="71">
        <v>39.090909099999998</v>
      </c>
    </row>
    <row r="8083" spans="1:5" x14ac:dyDescent="0.2">
      <c r="A8083" s="70" t="s">
        <v>10055</v>
      </c>
      <c r="B8083" s="70" t="s">
        <v>10054</v>
      </c>
      <c r="C8083" s="70" t="s">
        <v>10055</v>
      </c>
      <c r="D8083" s="71">
        <v>1.331</v>
      </c>
      <c r="E8083" s="71">
        <v>22.413793099999999</v>
      </c>
    </row>
    <row r="8084" spans="1:5" x14ac:dyDescent="0.2">
      <c r="A8084" s="70" t="s">
        <v>10055</v>
      </c>
      <c r="B8084" s="70" t="s">
        <v>10054</v>
      </c>
      <c r="C8084" s="70" t="s">
        <v>10055</v>
      </c>
      <c r="D8084" s="71">
        <v>1.331</v>
      </c>
      <c r="E8084" s="71">
        <v>14.2156863</v>
      </c>
    </row>
    <row r="8085" spans="1:5" x14ac:dyDescent="0.2">
      <c r="A8085" s="70" t="s">
        <v>24101</v>
      </c>
      <c r="B8085" s="70" t="s">
        <v>10056</v>
      </c>
      <c r="C8085" s="70" t="s">
        <v>24101</v>
      </c>
      <c r="D8085" s="71">
        <v>1.379</v>
      </c>
      <c r="E8085" s="71">
        <v>63.732394399999997</v>
      </c>
    </row>
    <row r="8086" spans="1:5" x14ac:dyDescent="0.2">
      <c r="A8086" s="70" t="s">
        <v>24101</v>
      </c>
      <c r="B8086" s="70" t="s">
        <v>10056</v>
      </c>
      <c r="C8086" s="70" t="s">
        <v>24101</v>
      </c>
      <c r="D8086" s="71">
        <v>1.379</v>
      </c>
      <c r="E8086" s="71">
        <v>51.587301600000004</v>
      </c>
    </row>
    <row r="8087" spans="1:5" x14ac:dyDescent="0.2">
      <c r="A8087" s="70" t="s">
        <v>10058</v>
      </c>
      <c r="B8087" s="70" t="s">
        <v>10057</v>
      </c>
      <c r="C8087" s="70" t="s">
        <v>10058</v>
      </c>
      <c r="D8087" s="71">
        <v>3.827</v>
      </c>
      <c r="E8087" s="71">
        <v>94.554455399999995</v>
      </c>
    </row>
    <row r="8088" spans="1:5" x14ac:dyDescent="0.2">
      <c r="A8088" s="70" t="s">
        <v>10058</v>
      </c>
      <c r="B8088" s="70" t="s">
        <v>10057</v>
      </c>
      <c r="C8088" s="70" t="s">
        <v>10058</v>
      </c>
      <c r="D8088" s="71">
        <v>3.827</v>
      </c>
      <c r="E8088" s="71">
        <v>64.141414100000006</v>
      </c>
    </row>
    <row r="8089" spans="1:5" x14ac:dyDescent="0.2">
      <c r="A8089" s="70" t="s">
        <v>10060</v>
      </c>
      <c r="B8089" s="70" t="s">
        <v>10059</v>
      </c>
      <c r="C8089" s="70" t="s">
        <v>10060</v>
      </c>
      <c r="D8089" s="71">
        <v>2.7290000000000001</v>
      </c>
      <c r="E8089" s="71">
        <v>86.633663400000003</v>
      </c>
    </row>
    <row r="8090" spans="1:5" x14ac:dyDescent="0.2">
      <c r="A8090" s="70" t="s">
        <v>10062</v>
      </c>
      <c r="B8090" s="70" t="s">
        <v>10061</v>
      </c>
      <c r="C8090" s="70" t="s">
        <v>10062</v>
      </c>
      <c r="D8090" s="71">
        <v>2.5329999999999999</v>
      </c>
      <c r="E8090" s="71">
        <v>84.653465299999993</v>
      </c>
    </row>
    <row r="8091" spans="1:5" x14ac:dyDescent="0.2">
      <c r="A8091" s="70" t="s">
        <v>10062</v>
      </c>
      <c r="B8091" s="70" t="s">
        <v>10061</v>
      </c>
      <c r="C8091" s="70" t="s">
        <v>10062</v>
      </c>
      <c r="D8091" s="71">
        <v>2.5329999999999999</v>
      </c>
      <c r="E8091" s="71">
        <v>35.521885500000003</v>
      </c>
    </row>
    <row r="8092" spans="1:5" x14ac:dyDescent="0.2">
      <c r="A8092" s="70" t="s">
        <v>10064</v>
      </c>
      <c r="B8092" s="70" t="s">
        <v>10063</v>
      </c>
      <c r="C8092" s="70" t="s">
        <v>10064</v>
      </c>
      <c r="D8092" s="71">
        <v>2.7909999999999999</v>
      </c>
      <c r="E8092" s="71">
        <v>89.603960400000005</v>
      </c>
    </row>
    <row r="8093" spans="1:5" x14ac:dyDescent="0.2">
      <c r="A8093" s="70" t="s">
        <v>10068</v>
      </c>
      <c r="B8093" s="70" t="s">
        <v>10067</v>
      </c>
      <c r="C8093" s="70" t="s">
        <v>10068</v>
      </c>
      <c r="D8093" s="71">
        <v>1.667</v>
      </c>
      <c r="E8093" s="71">
        <v>67.821782200000001</v>
      </c>
    </row>
    <row r="8094" spans="1:5" x14ac:dyDescent="0.2">
      <c r="A8094" s="70" t="s">
        <v>10068</v>
      </c>
      <c r="B8094" s="70" t="s">
        <v>10067</v>
      </c>
      <c r="C8094" s="70" t="s">
        <v>10068</v>
      </c>
      <c r="D8094" s="71">
        <v>1.667</v>
      </c>
      <c r="E8094" s="71">
        <v>23</v>
      </c>
    </row>
    <row r="8095" spans="1:5" x14ac:dyDescent="0.2">
      <c r="A8095" s="70" t="s">
        <v>10066</v>
      </c>
      <c r="B8095" s="70" t="s">
        <v>10065</v>
      </c>
      <c r="C8095" s="70" t="s">
        <v>10066</v>
      </c>
      <c r="D8095" s="71">
        <v>1.4179999999999999</v>
      </c>
      <c r="E8095" s="71">
        <v>56.930693099999999</v>
      </c>
    </row>
    <row r="8096" spans="1:5" x14ac:dyDescent="0.2">
      <c r="A8096" s="70" t="s">
        <v>24971</v>
      </c>
      <c r="B8096" s="70" t="s">
        <v>10069</v>
      </c>
      <c r="C8096" s="70" t="s">
        <v>24971</v>
      </c>
      <c r="D8096" s="71">
        <v>2.2200000000000002</v>
      </c>
      <c r="E8096" s="71">
        <v>82.673267300000006</v>
      </c>
    </row>
    <row r="8097" spans="1:5" x14ac:dyDescent="0.2">
      <c r="A8097" s="70" t="s">
        <v>10071</v>
      </c>
      <c r="B8097" s="70" t="s">
        <v>10070</v>
      </c>
      <c r="C8097" s="70" t="s">
        <v>10071</v>
      </c>
      <c r="D8097" s="71">
        <v>0.78300000000000003</v>
      </c>
      <c r="E8097" s="71">
        <v>16.6666667</v>
      </c>
    </row>
    <row r="8098" spans="1:5" x14ac:dyDescent="0.2">
      <c r="A8098" s="70" t="s">
        <v>10071</v>
      </c>
      <c r="B8098" s="70" t="s">
        <v>10070</v>
      </c>
      <c r="C8098" s="70" t="s">
        <v>10071</v>
      </c>
      <c r="D8098" s="71">
        <v>0.78300000000000003</v>
      </c>
      <c r="E8098" s="71">
        <v>14.84375</v>
      </c>
    </row>
    <row r="8099" spans="1:5" x14ac:dyDescent="0.2">
      <c r="A8099" s="70" t="s">
        <v>24102</v>
      </c>
      <c r="B8099" s="70" t="s">
        <v>24103</v>
      </c>
      <c r="C8099" s="70" t="s">
        <v>24102</v>
      </c>
      <c r="D8099" s="71">
        <v>3.5790000000000002</v>
      </c>
      <c r="E8099" s="71">
        <v>79.323308299999994</v>
      </c>
    </row>
    <row r="8100" spans="1:5" x14ac:dyDescent="0.2">
      <c r="A8100" s="70" t="s">
        <v>10073</v>
      </c>
      <c r="B8100" s="70" t="s">
        <v>10072</v>
      </c>
      <c r="C8100" s="70" t="s">
        <v>10073</v>
      </c>
      <c r="D8100" s="71">
        <v>1.734</v>
      </c>
      <c r="E8100" s="71">
        <v>56.083650200000001</v>
      </c>
    </row>
    <row r="8101" spans="1:5" x14ac:dyDescent="0.2">
      <c r="A8101" s="70" t="s">
        <v>10073</v>
      </c>
      <c r="B8101" s="70" t="s">
        <v>10072</v>
      </c>
      <c r="C8101" s="70" t="s">
        <v>10073</v>
      </c>
      <c r="D8101" s="71">
        <v>1.734</v>
      </c>
      <c r="E8101" s="71">
        <v>52.5</v>
      </c>
    </row>
    <row r="8102" spans="1:5" x14ac:dyDescent="0.2">
      <c r="A8102" s="70" t="s">
        <v>10077</v>
      </c>
      <c r="B8102" s="70" t="s">
        <v>10076</v>
      </c>
      <c r="C8102" s="70" t="s">
        <v>10077</v>
      </c>
      <c r="D8102" s="71">
        <v>1.4179999999999999</v>
      </c>
      <c r="E8102" s="71">
        <v>32.03125</v>
      </c>
    </row>
    <row r="8103" spans="1:5" x14ac:dyDescent="0.2">
      <c r="A8103" s="70" t="s">
        <v>10077</v>
      </c>
      <c r="B8103" s="70" t="s">
        <v>10076</v>
      </c>
      <c r="C8103" s="70" t="s">
        <v>10077</v>
      </c>
      <c r="D8103" s="71">
        <v>1.4179999999999999</v>
      </c>
      <c r="E8103" s="71">
        <v>20.348837199999998</v>
      </c>
    </row>
    <row r="8104" spans="1:5" x14ac:dyDescent="0.2">
      <c r="A8104" s="70" t="s">
        <v>10075</v>
      </c>
      <c r="B8104" s="70" t="s">
        <v>10074</v>
      </c>
      <c r="C8104" s="70" t="s">
        <v>10075</v>
      </c>
      <c r="D8104" s="71">
        <v>0.443</v>
      </c>
      <c r="E8104" s="71">
        <v>4.9450548999999997</v>
      </c>
    </row>
    <row r="8105" spans="1:5" x14ac:dyDescent="0.2">
      <c r="A8105" s="70" t="s">
        <v>10075</v>
      </c>
      <c r="B8105" s="70" t="s">
        <v>10074</v>
      </c>
      <c r="C8105" s="70" t="s">
        <v>10075</v>
      </c>
      <c r="D8105" s="71">
        <v>0.443</v>
      </c>
      <c r="E8105" s="71">
        <v>2.34375</v>
      </c>
    </row>
    <row r="8106" spans="1:5" x14ac:dyDescent="0.2">
      <c r="A8106" s="70" t="s">
        <v>10079</v>
      </c>
      <c r="B8106" s="70" t="s">
        <v>10078</v>
      </c>
      <c r="C8106" s="70" t="s">
        <v>10079</v>
      </c>
      <c r="D8106" s="71">
        <v>1.359</v>
      </c>
      <c r="E8106" s="71">
        <v>57.661290299999997</v>
      </c>
    </row>
    <row r="8107" spans="1:5" x14ac:dyDescent="0.2">
      <c r="A8107" s="70" t="s">
        <v>10079</v>
      </c>
      <c r="B8107" s="70" t="s">
        <v>10078</v>
      </c>
      <c r="C8107" s="70" t="s">
        <v>10079</v>
      </c>
      <c r="D8107" s="71">
        <v>1.359</v>
      </c>
      <c r="E8107" s="71">
        <v>48.0392157</v>
      </c>
    </row>
    <row r="8108" spans="1:5" x14ac:dyDescent="0.2">
      <c r="A8108" s="70" t="s">
        <v>10079</v>
      </c>
      <c r="B8108" s="70" t="s">
        <v>10078</v>
      </c>
      <c r="C8108" s="70" t="s">
        <v>10079</v>
      </c>
      <c r="D8108" s="71">
        <v>1.359</v>
      </c>
      <c r="E8108" s="71">
        <v>47.843665799999997</v>
      </c>
    </row>
    <row r="8109" spans="1:5" x14ac:dyDescent="0.2">
      <c r="A8109" s="70" t="s">
        <v>10079</v>
      </c>
      <c r="B8109" s="70" t="s">
        <v>10078</v>
      </c>
      <c r="C8109" s="70" t="s">
        <v>10079</v>
      </c>
      <c r="D8109" s="71">
        <v>1.359</v>
      </c>
      <c r="E8109" s="71">
        <v>41.0377358</v>
      </c>
    </row>
    <row r="8110" spans="1:5" x14ac:dyDescent="0.2">
      <c r="A8110" s="70" t="s">
        <v>11156</v>
      </c>
      <c r="B8110" s="70" t="s">
        <v>11155</v>
      </c>
      <c r="C8110" s="70" t="s">
        <v>11156</v>
      </c>
      <c r="D8110" s="71">
        <v>0.92100000000000004</v>
      </c>
      <c r="E8110" s="71">
        <v>59.413580199999998</v>
      </c>
    </row>
    <row r="8111" spans="1:5" x14ac:dyDescent="0.2">
      <c r="A8111" s="70" t="s">
        <v>11162</v>
      </c>
      <c r="B8111" s="70" t="s">
        <v>11161</v>
      </c>
      <c r="C8111" s="70" t="s">
        <v>11162</v>
      </c>
      <c r="D8111" s="71">
        <v>0.70499999999999996</v>
      </c>
      <c r="E8111" s="71">
        <v>40.895061699999999</v>
      </c>
    </row>
    <row r="8112" spans="1:5" x14ac:dyDescent="0.2">
      <c r="A8112" s="70" t="s">
        <v>11162</v>
      </c>
      <c r="B8112" s="70" t="s">
        <v>11161</v>
      </c>
      <c r="C8112" s="70" t="s">
        <v>11162</v>
      </c>
      <c r="D8112" s="71">
        <v>0.70499999999999996</v>
      </c>
      <c r="E8112" s="71">
        <v>19.423076900000002</v>
      </c>
    </row>
    <row r="8113" spans="1:5" x14ac:dyDescent="0.2">
      <c r="A8113" s="70" t="s">
        <v>11152</v>
      </c>
      <c r="B8113" s="70" t="s">
        <v>11151</v>
      </c>
      <c r="C8113" s="70" t="s">
        <v>11152</v>
      </c>
      <c r="D8113" s="71">
        <v>4.7060000000000004</v>
      </c>
      <c r="E8113" s="71">
        <v>89.560439599999995</v>
      </c>
    </row>
    <row r="8114" spans="1:5" x14ac:dyDescent="0.2">
      <c r="A8114" s="70" t="s">
        <v>11152</v>
      </c>
      <c r="B8114" s="70" t="s">
        <v>11151</v>
      </c>
      <c r="C8114" s="70" t="s">
        <v>11152</v>
      </c>
      <c r="D8114" s="71">
        <v>4.7060000000000004</v>
      </c>
      <c r="E8114" s="71">
        <v>86.697247700000005</v>
      </c>
    </row>
    <row r="8115" spans="1:5" x14ac:dyDescent="0.2">
      <c r="A8115" s="70" t="s">
        <v>11152</v>
      </c>
      <c r="B8115" s="70" t="s">
        <v>11151</v>
      </c>
      <c r="C8115" s="70" t="s">
        <v>11152</v>
      </c>
      <c r="D8115" s="71">
        <v>4.7060000000000004</v>
      </c>
      <c r="E8115" s="71">
        <v>81.985294100000004</v>
      </c>
    </row>
    <row r="8116" spans="1:5" x14ac:dyDescent="0.2">
      <c r="A8116" s="70" t="s">
        <v>11154</v>
      </c>
      <c r="B8116" s="70" t="s">
        <v>11153</v>
      </c>
      <c r="C8116" s="70" t="s">
        <v>11154</v>
      </c>
      <c r="D8116" s="71">
        <v>3.44</v>
      </c>
      <c r="E8116" s="71">
        <v>72.282608699999997</v>
      </c>
    </row>
    <row r="8117" spans="1:5" x14ac:dyDescent="0.2">
      <c r="A8117" s="70" t="s">
        <v>11154</v>
      </c>
      <c r="B8117" s="70" t="s">
        <v>11153</v>
      </c>
      <c r="C8117" s="70" t="s">
        <v>11154</v>
      </c>
      <c r="D8117" s="71">
        <v>3.44</v>
      </c>
      <c r="E8117" s="71">
        <v>68.113207500000001</v>
      </c>
    </row>
    <row r="8118" spans="1:5" x14ac:dyDescent="0.2">
      <c r="A8118" s="70" t="s">
        <v>11158</v>
      </c>
      <c r="B8118" s="70" t="s">
        <v>11157</v>
      </c>
      <c r="C8118" s="70" t="s">
        <v>11158</v>
      </c>
      <c r="D8118" s="71">
        <v>0.55700000000000005</v>
      </c>
      <c r="E8118" s="71">
        <v>5.8270676999999997</v>
      </c>
    </row>
    <row r="8119" spans="1:5" x14ac:dyDescent="0.2">
      <c r="A8119" s="70" t="s">
        <v>11158</v>
      </c>
      <c r="B8119" s="70" t="s">
        <v>11157</v>
      </c>
      <c r="C8119" s="70" t="s">
        <v>11158</v>
      </c>
      <c r="D8119" s="71">
        <v>0.55700000000000005</v>
      </c>
      <c r="E8119" s="71">
        <v>3.6231884000000001</v>
      </c>
    </row>
    <row r="8120" spans="1:5" x14ac:dyDescent="0.2">
      <c r="A8120" s="70" t="s">
        <v>11158</v>
      </c>
      <c r="B8120" s="70" t="s">
        <v>11157</v>
      </c>
      <c r="C8120" s="70" t="s">
        <v>11158</v>
      </c>
      <c r="D8120" s="71">
        <v>0.55700000000000005</v>
      </c>
      <c r="E8120" s="71">
        <v>2.2727273000000001</v>
      </c>
    </row>
    <row r="8121" spans="1:5" x14ac:dyDescent="0.2">
      <c r="A8121" s="70" t="s">
        <v>24104</v>
      </c>
      <c r="B8121" s="70" t="s">
        <v>24105</v>
      </c>
      <c r="C8121" s="70" t="s">
        <v>24104</v>
      </c>
      <c r="D8121" s="71">
        <v>3.4470000000000001</v>
      </c>
      <c r="E8121" s="71">
        <v>67</v>
      </c>
    </row>
    <row r="8122" spans="1:5" x14ac:dyDescent="0.2">
      <c r="A8122" s="70" t="s">
        <v>24104</v>
      </c>
      <c r="B8122" s="70" t="s">
        <v>24105</v>
      </c>
      <c r="C8122" s="70" t="s">
        <v>24104</v>
      </c>
      <c r="D8122" s="71">
        <v>3.4470000000000001</v>
      </c>
      <c r="E8122" s="71">
        <v>64.490445899999997</v>
      </c>
    </row>
    <row r="8123" spans="1:5" x14ac:dyDescent="0.2">
      <c r="A8123" s="70" t="s">
        <v>11166</v>
      </c>
      <c r="B8123" s="70" t="s">
        <v>11165</v>
      </c>
      <c r="C8123" s="70" t="s">
        <v>11166</v>
      </c>
      <c r="D8123" s="71">
        <v>1.214</v>
      </c>
      <c r="E8123" s="71">
        <v>23.120300799999999</v>
      </c>
    </row>
    <row r="8124" spans="1:5" x14ac:dyDescent="0.2">
      <c r="A8124" s="70" t="s">
        <v>11166</v>
      </c>
      <c r="B8124" s="70" t="s">
        <v>11165</v>
      </c>
      <c r="C8124" s="70" t="s">
        <v>11166</v>
      </c>
      <c r="D8124" s="71">
        <v>1.214</v>
      </c>
      <c r="E8124" s="71">
        <v>21.698113200000002</v>
      </c>
    </row>
    <row r="8125" spans="1:5" x14ac:dyDescent="0.2">
      <c r="A8125" s="70" t="s">
        <v>11150</v>
      </c>
      <c r="B8125" s="70" t="s">
        <v>11149</v>
      </c>
      <c r="C8125" s="70" t="s">
        <v>11150</v>
      </c>
      <c r="D8125" s="71">
        <v>2.637</v>
      </c>
      <c r="E8125" s="71">
        <v>92.559523799999994</v>
      </c>
    </row>
    <row r="8126" spans="1:5" x14ac:dyDescent="0.2">
      <c r="A8126" s="70" t="s">
        <v>11146</v>
      </c>
      <c r="B8126" s="70" t="s">
        <v>11145</v>
      </c>
      <c r="C8126" s="70" t="s">
        <v>11146</v>
      </c>
      <c r="D8126" s="71">
        <v>2.2909999999999999</v>
      </c>
      <c r="E8126" s="71">
        <v>24.871794900000001</v>
      </c>
    </row>
    <row r="8127" spans="1:5" x14ac:dyDescent="0.2">
      <c r="A8127" s="70" t="s">
        <v>11148</v>
      </c>
      <c r="B8127" s="70" t="s">
        <v>11147</v>
      </c>
      <c r="C8127" s="70" t="s">
        <v>11148</v>
      </c>
      <c r="D8127" s="71">
        <v>2.379</v>
      </c>
      <c r="E8127" s="71">
        <v>69.642857100000001</v>
      </c>
    </row>
    <row r="8128" spans="1:5" x14ac:dyDescent="0.2">
      <c r="A8128" s="70" t="s">
        <v>11148</v>
      </c>
      <c r="B8128" s="70" t="s">
        <v>11147</v>
      </c>
      <c r="C8128" s="70" t="s">
        <v>11148</v>
      </c>
      <c r="D8128" s="71">
        <v>2.379</v>
      </c>
      <c r="E8128" s="71">
        <v>28.483606600000002</v>
      </c>
    </row>
    <row r="8129" spans="1:5" x14ac:dyDescent="0.2">
      <c r="A8129" s="70" t="s">
        <v>24106</v>
      </c>
      <c r="B8129" s="70" t="s">
        <v>24107</v>
      </c>
      <c r="C8129" s="70" t="s">
        <v>24106</v>
      </c>
      <c r="D8129" s="71">
        <v>2.1720000000000002</v>
      </c>
      <c r="E8129" s="71">
        <v>62.5</v>
      </c>
    </row>
    <row r="8130" spans="1:5" x14ac:dyDescent="0.2">
      <c r="A8130" s="70" t="s">
        <v>11160</v>
      </c>
      <c r="B8130" s="70" t="s">
        <v>11159</v>
      </c>
      <c r="C8130" s="70" t="s">
        <v>11160</v>
      </c>
      <c r="D8130" s="71">
        <v>0.63100000000000001</v>
      </c>
      <c r="E8130" s="71">
        <v>3.8461538000000002</v>
      </c>
    </row>
    <row r="8131" spans="1:5" x14ac:dyDescent="0.2">
      <c r="A8131" s="70" t="s">
        <v>11164</v>
      </c>
      <c r="B8131" s="70" t="s">
        <v>11163</v>
      </c>
      <c r="C8131" s="70" t="s">
        <v>11164</v>
      </c>
      <c r="D8131" s="71">
        <v>2.5139999999999998</v>
      </c>
      <c r="E8131" s="71">
        <v>90.773809499999999</v>
      </c>
    </row>
    <row r="8132" spans="1:5" x14ac:dyDescent="0.2">
      <c r="A8132" s="70" t="s">
        <v>11174</v>
      </c>
      <c r="B8132" s="70" t="s">
        <v>11173</v>
      </c>
      <c r="C8132" s="70" t="s">
        <v>11174</v>
      </c>
      <c r="D8132" s="71">
        <v>1.1719999999999999</v>
      </c>
      <c r="E8132" s="71">
        <v>44.047618999999997</v>
      </c>
    </row>
    <row r="8133" spans="1:5" x14ac:dyDescent="0.2">
      <c r="A8133" s="70" t="s">
        <v>11174</v>
      </c>
      <c r="B8133" s="70" t="s">
        <v>11173</v>
      </c>
      <c r="C8133" s="70" t="s">
        <v>11174</v>
      </c>
      <c r="D8133" s="71">
        <v>1.1719999999999999</v>
      </c>
      <c r="E8133" s="71">
        <v>40.1408451</v>
      </c>
    </row>
    <row r="8134" spans="1:5" x14ac:dyDescent="0.2">
      <c r="A8134" s="70" t="s">
        <v>11176</v>
      </c>
      <c r="B8134" s="70" t="s">
        <v>11175</v>
      </c>
      <c r="C8134" s="70" t="s">
        <v>11176</v>
      </c>
      <c r="D8134" s="71">
        <v>2.4710000000000001</v>
      </c>
      <c r="E8134" s="71">
        <v>76.449275400000005</v>
      </c>
    </row>
    <row r="8135" spans="1:5" x14ac:dyDescent="0.2">
      <c r="A8135" s="70" t="s">
        <v>24108</v>
      </c>
      <c r="B8135" s="70" t="s">
        <v>24109</v>
      </c>
      <c r="C8135" s="70" t="s">
        <v>24108</v>
      </c>
      <c r="D8135" s="71">
        <v>0.48099999999999998</v>
      </c>
      <c r="E8135" s="71">
        <v>52.5</v>
      </c>
    </row>
    <row r="8136" spans="1:5" x14ac:dyDescent="0.2">
      <c r="A8136" s="70" t="s">
        <v>24108</v>
      </c>
      <c r="B8136" s="70" t="s">
        <v>24109</v>
      </c>
      <c r="C8136" s="70" t="s">
        <v>24108</v>
      </c>
      <c r="D8136" s="71">
        <v>0.48099999999999998</v>
      </c>
      <c r="E8136" s="71">
        <v>12.5</v>
      </c>
    </row>
    <row r="8137" spans="1:5" x14ac:dyDescent="0.2">
      <c r="A8137" s="70" t="s">
        <v>24108</v>
      </c>
      <c r="B8137" s="70" t="s">
        <v>24109</v>
      </c>
      <c r="C8137" s="70" t="s">
        <v>24108</v>
      </c>
      <c r="D8137" s="71">
        <v>0.48099999999999998</v>
      </c>
      <c r="E8137" s="71">
        <v>12.1052632</v>
      </c>
    </row>
    <row r="8138" spans="1:5" x14ac:dyDescent="0.2">
      <c r="A8138" s="70" t="s">
        <v>11170</v>
      </c>
      <c r="B8138" s="70" t="s">
        <v>11169</v>
      </c>
      <c r="C8138" s="70" t="s">
        <v>11170</v>
      </c>
      <c r="D8138" s="71">
        <v>1.276</v>
      </c>
      <c r="E8138" s="71">
        <v>27.777777799999999</v>
      </c>
    </row>
    <row r="8139" spans="1:5" x14ac:dyDescent="0.2">
      <c r="A8139" s="70" t="s">
        <v>11170</v>
      </c>
      <c r="B8139" s="70" t="s">
        <v>11169</v>
      </c>
      <c r="C8139" s="70" t="s">
        <v>11170</v>
      </c>
      <c r="D8139" s="71">
        <v>1.276</v>
      </c>
      <c r="E8139" s="71">
        <v>20.220588200000002</v>
      </c>
    </row>
    <row r="8140" spans="1:5" x14ac:dyDescent="0.2">
      <c r="A8140" s="70" t="s">
        <v>11172</v>
      </c>
      <c r="B8140" s="70" t="s">
        <v>11171</v>
      </c>
      <c r="C8140" s="70" t="s">
        <v>11172</v>
      </c>
      <c r="D8140" s="71">
        <v>0.65100000000000002</v>
      </c>
      <c r="E8140" s="71">
        <v>5.5147059</v>
      </c>
    </row>
    <row r="8141" spans="1:5" x14ac:dyDescent="0.2">
      <c r="A8141" s="70" t="s">
        <v>11168</v>
      </c>
      <c r="B8141" s="70" t="s">
        <v>11167</v>
      </c>
      <c r="C8141" s="70" t="s">
        <v>11168</v>
      </c>
      <c r="D8141" s="71">
        <v>1.5469999999999999</v>
      </c>
      <c r="E8141" s="71">
        <v>30.357142899999999</v>
      </c>
    </row>
    <row r="8142" spans="1:5" x14ac:dyDescent="0.2">
      <c r="A8142" s="70" t="s">
        <v>11180</v>
      </c>
      <c r="B8142" s="70" t="s">
        <v>11179</v>
      </c>
      <c r="C8142" s="70" t="s">
        <v>11180</v>
      </c>
      <c r="D8142" s="71">
        <v>1.8859999999999999</v>
      </c>
      <c r="E8142" s="71">
        <v>77.6422764</v>
      </c>
    </row>
    <row r="8143" spans="1:5" x14ac:dyDescent="0.2">
      <c r="A8143" s="70" t="s">
        <v>11178</v>
      </c>
      <c r="B8143" s="70" t="s">
        <v>11177</v>
      </c>
      <c r="C8143" s="70" t="s">
        <v>11178</v>
      </c>
      <c r="D8143" s="71">
        <v>17.678999999999998</v>
      </c>
      <c r="E8143" s="71">
        <v>95.833333300000007</v>
      </c>
    </row>
    <row r="8144" spans="1:5" x14ac:dyDescent="0.2">
      <c r="A8144" s="70" t="s">
        <v>11190</v>
      </c>
      <c r="B8144" s="70" t="s">
        <v>11189</v>
      </c>
      <c r="C8144" s="70" t="s">
        <v>11190</v>
      </c>
      <c r="D8144" s="71">
        <v>0.36499999999999999</v>
      </c>
      <c r="E8144" s="71">
        <v>34.444444400000002</v>
      </c>
    </row>
    <row r="8145" spans="1:5" x14ac:dyDescent="0.2">
      <c r="A8145" s="70" t="s">
        <v>11190</v>
      </c>
      <c r="B8145" s="70" t="s">
        <v>11189</v>
      </c>
      <c r="C8145" s="70" t="s">
        <v>11190</v>
      </c>
      <c r="D8145" s="71">
        <v>0.36499999999999999</v>
      </c>
      <c r="E8145" s="71">
        <v>12.777777800000001</v>
      </c>
    </row>
    <row r="8146" spans="1:5" x14ac:dyDescent="0.2">
      <c r="A8146" s="70" t="s">
        <v>11184</v>
      </c>
      <c r="B8146" s="70" t="s">
        <v>11183</v>
      </c>
      <c r="C8146" s="70" t="s">
        <v>11184</v>
      </c>
      <c r="D8146" s="71">
        <v>1.036</v>
      </c>
      <c r="E8146" s="71">
        <v>15.909090900000001</v>
      </c>
    </row>
    <row r="8147" spans="1:5" x14ac:dyDescent="0.2">
      <c r="A8147" s="70" t="s">
        <v>11184</v>
      </c>
      <c r="B8147" s="70" t="s">
        <v>11183</v>
      </c>
      <c r="C8147" s="70" t="s">
        <v>11184</v>
      </c>
      <c r="D8147" s="71">
        <v>1.036</v>
      </c>
      <c r="E8147" s="71">
        <v>9.375</v>
      </c>
    </row>
    <row r="8148" spans="1:5" x14ac:dyDescent="0.2">
      <c r="A8148" s="70" t="s">
        <v>11188</v>
      </c>
      <c r="B8148" s="70" t="s">
        <v>11187</v>
      </c>
      <c r="C8148" s="70" t="s">
        <v>11188</v>
      </c>
      <c r="D8148" s="71">
        <v>0.98</v>
      </c>
      <c r="E8148" s="71">
        <v>55.347593600000003</v>
      </c>
    </row>
    <row r="8149" spans="1:5" x14ac:dyDescent="0.2">
      <c r="A8149" s="70" t="s">
        <v>11188</v>
      </c>
      <c r="B8149" s="70" t="s">
        <v>11187</v>
      </c>
      <c r="C8149" s="70" t="s">
        <v>11188</v>
      </c>
      <c r="D8149" s="71">
        <v>0.98</v>
      </c>
      <c r="E8149" s="71">
        <v>17.934782599999998</v>
      </c>
    </row>
    <row r="8150" spans="1:5" x14ac:dyDescent="0.2">
      <c r="A8150" s="70" t="s">
        <v>11182</v>
      </c>
      <c r="B8150" s="70" t="s">
        <v>11181</v>
      </c>
      <c r="C8150" s="70" t="s">
        <v>11182</v>
      </c>
      <c r="D8150" s="71">
        <v>1.675</v>
      </c>
      <c r="E8150" s="71">
        <v>41.6666667</v>
      </c>
    </row>
    <row r="8151" spans="1:5" x14ac:dyDescent="0.2">
      <c r="A8151" s="70" t="s">
        <v>11182</v>
      </c>
      <c r="B8151" s="70" t="s">
        <v>11181</v>
      </c>
      <c r="C8151" s="70" t="s">
        <v>11182</v>
      </c>
      <c r="D8151" s="71">
        <v>1.675</v>
      </c>
      <c r="E8151" s="71">
        <v>29.347826099999999</v>
      </c>
    </row>
    <row r="8152" spans="1:5" x14ac:dyDescent="0.2">
      <c r="A8152" s="70" t="s">
        <v>11182</v>
      </c>
      <c r="B8152" s="70" t="s">
        <v>11181</v>
      </c>
      <c r="C8152" s="70" t="s">
        <v>11182</v>
      </c>
      <c r="D8152" s="71">
        <v>1.675</v>
      </c>
      <c r="E8152" s="71">
        <v>17.96875</v>
      </c>
    </row>
    <row r="8153" spans="1:5" x14ac:dyDescent="0.2">
      <c r="A8153" s="70" t="s">
        <v>11186</v>
      </c>
      <c r="B8153" s="70" t="s">
        <v>11185</v>
      </c>
      <c r="C8153" s="70" t="s">
        <v>11186</v>
      </c>
      <c r="D8153" s="71">
        <v>1.9379999999999999</v>
      </c>
      <c r="E8153" s="71">
        <v>63.688212900000003</v>
      </c>
    </row>
    <row r="8154" spans="1:5" x14ac:dyDescent="0.2">
      <c r="A8154" s="70" t="s">
        <v>11192</v>
      </c>
      <c r="B8154" s="70" t="s">
        <v>11191</v>
      </c>
      <c r="C8154" s="70" t="s">
        <v>11192</v>
      </c>
      <c r="D8154" s="71">
        <v>0.44800000000000001</v>
      </c>
      <c r="E8154" s="71">
        <v>4.4642856999999996</v>
      </c>
    </row>
    <row r="8155" spans="1:5" x14ac:dyDescent="0.2">
      <c r="A8155" s="70" t="s">
        <v>11194</v>
      </c>
      <c r="B8155" s="70" t="s">
        <v>11193</v>
      </c>
      <c r="C8155" s="70" t="s">
        <v>11194</v>
      </c>
      <c r="D8155" s="71">
        <v>1.1579999999999999</v>
      </c>
      <c r="E8155" s="71">
        <v>61.229946499999997</v>
      </c>
    </row>
    <row r="8156" spans="1:5" x14ac:dyDescent="0.2">
      <c r="A8156" s="70" t="s">
        <v>11198</v>
      </c>
      <c r="B8156" s="70" t="s">
        <v>11197</v>
      </c>
      <c r="C8156" s="70" t="s">
        <v>11198</v>
      </c>
      <c r="D8156" s="71">
        <v>0.19600000000000001</v>
      </c>
      <c r="E8156" s="71">
        <v>2.3148148000000002</v>
      </c>
    </row>
    <row r="8157" spans="1:5" x14ac:dyDescent="0.2">
      <c r="A8157" s="70" t="s">
        <v>11198</v>
      </c>
      <c r="B8157" s="70" t="s">
        <v>11197</v>
      </c>
      <c r="C8157" s="70" t="s">
        <v>11198</v>
      </c>
      <c r="D8157" s="71">
        <v>0.19600000000000001</v>
      </c>
      <c r="E8157" s="71">
        <v>0.7042254</v>
      </c>
    </row>
    <row r="8158" spans="1:5" x14ac:dyDescent="0.2">
      <c r="A8158" s="70" t="s">
        <v>11196</v>
      </c>
      <c r="B8158" s="70" t="s">
        <v>11195</v>
      </c>
      <c r="C8158" s="70" t="s">
        <v>11196</v>
      </c>
      <c r="D8158" s="71">
        <v>1.512</v>
      </c>
      <c r="E8158" s="71">
        <v>34.7457627</v>
      </c>
    </row>
    <row r="8159" spans="1:5" x14ac:dyDescent="0.2">
      <c r="A8159" s="70" t="s">
        <v>11200</v>
      </c>
      <c r="B8159" s="70" t="s">
        <v>11199</v>
      </c>
      <c r="C8159" s="70" t="s">
        <v>11200</v>
      </c>
      <c r="D8159" s="71">
        <v>3.5139999999999998</v>
      </c>
      <c r="E8159" s="71">
        <v>77.956989199999995</v>
      </c>
    </row>
    <row r="8160" spans="1:5" x14ac:dyDescent="0.2">
      <c r="A8160" s="70" t="s">
        <v>11204</v>
      </c>
      <c r="B8160" s="70" t="s">
        <v>11203</v>
      </c>
      <c r="C8160" s="70" t="s">
        <v>11204</v>
      </c>
      <c r="D8160" s="71">
        <v>0.77500000000000002</v>
      </c>
      <c r="E8160" s="71">
        <v>7.7433627999999999</v>
      </c>
    </row>
    <row r="8161" spans="1:5" x14ac:dyDescent="0.2">
      <c r="A8161" s="70" t="s">
        <v>11204</v>
      </c>
      <c r="B8161" s="70" t="s">
        <v>11203</v>
      </c>
      <c r="C8161" s="70" t="s">
        <v>11204</v>
      </c>
      <c r="D8161" s="71">
        <v>0.77500000000000002</v>
      </c>
      <c r="E8161" s="71">
        <v>6.626506</v>
      </c>
    </row>
    <row r="8162" spans="1:5" x14ac:dyDescent="0.2">
      <c r="A8162" s="70" t="s">
        <v>11202</v>
      </c>
      <c r="B8162" s="70" t="s">
        <v>11201</v>
      </c>
      <c r="C8162" s="70" t="s">
        <v>11202</v>
      </c>
      <c r="D8162" s="71">
        <v>0.71799999999999997</v>
      </c>
      <c r="E8162" s="71">
        <v>42.129629600000001</v>
      </c>
    </row>
    <row r="8163" spans="1:5" x14ac:dyDescent="0.2">
      <c r="A8163" s="70" t="s">
        <v>11202</v>
      </c>
      <c r="B8163" s="70" t="s">
        <v>11201</v>
      </c>
      <c r="C8163" s="70" t="s">
        <v>11202</v>
      </c>
      <c r="D8163" s="71">
        <v>0.71799999999999997</v>
      </c>
      <c r="E8163" s="71">
        <v>19.807692299999999</v>
      </c>
    </row>
    <row r="8164" spans="1:5" x14ac:dyDescent="0.2">
      <c r="A8164" s="70" t="s">
        <v>11206</v>
      </c>
      <c r="B8164" s="70" t="s">
        <v>11205</v>
      </c>
      <c r="C8164" s="70" t="s">
        <v>11206</v>
      </c>
      <c r="D8164" s="71">
        <v>3.3980000000000001</v>
      </c>
      <c r="E8164" s="71">
        <v>85.443038000000001</v>
      </c>
    </row>
    <row r="8165" spans="1:5" x14ac:dyDescent="0.2">
      <c r="A8165" s="70" t="s">
        <v>11206</v>
      </c>
      <c r="B8165" s="70" t="s">
        <v>11205</v>
      </c>
      <c r="C8165" s="70" t="s">
        <v>11206</v>
      </c>
      <c r="D8165" s="71">
        <v>3.3980000000000001</v>
      </c>
      <c r="E8165" s="71">
        <v>62.898089200000001</v>
      </c>
    </row>
    <row r="8166" spans="1:5" x14ac:dyDescent="0.2">
      <c r="A8166" s="70" t="s">
        <v>11206</v>
      </c>
      <c r="B8166" s="70" t="s">
        <v>11205</v>
      </c>
      <c r="C8166" s="70" t="s">
        <v>11206</v>
      </c>
      <c r="D8166" s="71">
        <v>3.3980000000000001</v>
      </c>
      <c r="E8166" s="71">
        <v>58.176100599999998</v>
      </c>
    </row>
    <row r="8167" spans="1:5" x14ac:dyDescent="0.2">
      <c r="A8167" s="70" t="s">
        <v>11208</v>
      </c>
      <c r="B8167" s="70" t="s">
        <v>11207</v>
      </c>
      <c r="C8167" s="70" t="s">
        <v>11208</v>
      </c>
      <c r="D8167" s="71">
        <v>2.3220000000000001</v>
      </c>
      <c r="E8167" s="71">
        <v>64.545454500000005</v>
      </c>
    </row>
    <row r="8168" spans="1:5" x14ac:dyDescent="0.2">
      <c r="A8168" s="70" t="s">
        <v>11212</v>
      </c>
      <c r="B8168" s="70" t="s">
        <v>11211</v>
      </c>
      <c r="C8168" s="70" t="s">
        <v>11212</v>
      </c>
      <c r="D8168" s="71">
        <v>1.0049999999999999</v>
      </c>
      <c r="E8168" s="71">
        <v>26.969697</v>
      </c>
    </row>
    <row r="8169" spans="1:5" x14ac:dyDescent="0.2">
      <c r="A8169" s="70" t="s">
        <v>11210</v>
      </c>
      <c r="B8169" s="70" t="s">
        <v>11209</v>
      </c>
      <c r="C8169" s="70" t="s">
        <v>11210</v>
      </c>
      <c r="D8169" s="71">
        <v>1.677</v>
      </c>
      <c r="E8169" s="71">
        <v>48.181818200000002</v>
      </c>
    </row>
    <row r="8170" spans="1:5" x14ac:dyDescent="0.2">
      <c r="A8170" s="70" t="s">
        <v>11060</v>
      </c>
      <c r="B8170" s="70" t="s">
        <v>11059</v>
      </c>
      <c r="C8170" s="70" t="s">
        <v>11060</v>
      </c>
      <c r="D8170" s="71">
        <v>0.20899999999999999</v>
      </c>
      <c r="E8170" s="71">
        <v>2.6315789000000001</v>
      </c>
    </row>
    <row r="8171" spans="1:5" x14ac:dyDescent="0.2">
      <c r="A8171" s="70" t="s">
        <v>11060</v>
      </c>
      <c r="B8171" s="70" t="s">
        <v>11059</v>
      </c>
      <c r="C8171" s="70" t="s">
        <v>11060</v>
      </c>
      <c r="D8171" s="71">
        <v>0.20899999999999999</v>
      </c>
      <c r="E8171" s="71">
        <v>1.3888889</v>
      </c>
    </row>
    <row r="8172" spans="1:5" x14ac:dyDescent="0.2">
      <c r="A8172" s="70" t="s">
        <v>10107</v>
      </c>
      <c r="B8172" s="70" t="s">
        <v>10106</v>
      </c>
      <c r="C8172" s="70" t="s">
        <v>10107</v>
      </c>
      <c r="D8172" s="71">
        <v>1.5649999999999999</v>
      </c>
      <c r="E8172" s="71">
        <v>71.1038961</v>
      </c>
    </row>
    <row r="8173" spans="1:5" x14ac:dyDescent="0.2">
      <c r="A8173" s="70" t="s">
        <v>10081</v>
      </c>
      <c r="B8173" s="70" t="s">
        <v>10080</v>
      </c>
      <c r="C8173" s="70" t="s">
        <v>10081</v>
      </c>
      <c r="D8173" s="71">
        <v>3.7050000000000001</v>
      </c>
      <c r="E8173" s="71">
        <v>96.315789499999994</v>
      </c>
    </row>
    <row r="8174" spans="1:5" x14ac:dyDescent="0.2">
      <c r="A8174" s="70" t="s">
        <v>10083</v>
      </c>
      <c r="B8174" s="70" t="s">
        <v>10082</v>
      </c>
      <c r="C8174" s="70" t="s">
        <v>10083</v>
      </c>
      <c r="D8174" s="71">
        <v>1.655</v>
      </c>
      <c r="E8174" s="71">
        <v>60.989010999999998</v>
      </c>
    </row>
    <row r="8175" spans="1:5" x14ac:dyDescent="0.2">
      <c r="A8175" s="70" t="s">
        <v>10085</v>
      </c>
      <c r="B8175" s="70" t="s">
        <v>10084</v>
      </c>
      <c r="C8175" s="70" t="s">
        <v>10085</v>
      </c>
      <c r="D8175" s="71">
        <v>2.08</v>
      </c>
      <c r="E8175" s="71">
        <v>34.615384599999999</v>
      </c>
    </row>
    <row r="8176" spans="1:5" x14ac:dyDescent="0.2">
      <c r="A8176" s="70" t="s">
        <v>10087</v>
      </c>
      <c r="B8176" s="70" t="s">
        <v>10086</v>
      </c>
      <c r="C8176" s="70" t="s">
        <v>10087</v>
      </c>
      <c r="D8176" s="71">
        <v>0.46700000000000003</v>
      </c>
      <c r="E8176" s="71">
        <v>3.9473684000000002</v>
      </c>
    </row>
    <row r="8177" spans="1:5" x14ac:dyDescent="0.2">
      <c r="A8177" s="70" t="s">
        <v>10087</v>
      </c>
      <c r="B8177" s="70" t="s">
        <v>10086</v>
      </c>
      <c r="C8177" s="70" t="s">
        <v>10087</v>
      </c>
      <c r="D8177" s="71">
        <v>0.46700000000000003</v>
      </c>
      <c r="E8177" s="71">
        <v>2.2435896999999998</v>
      </c>
    </row>
    <row r="8178" spans="1:5" x14ac:dyDescent="0.2">
      <c r="A8178" s="70" t="s">
        <v>10087</v>
      </c>
      <c r="B8178" s="70" t="s">
        <v>10086</v>
      </c>
      <c r="C8178" s="70" t="s">
        <v>10087</v>
      </c>
      <c r="D8178" s="71">
        <v>0.46700000000000003</v>
      </c>
      <c r="E8178" s="71">
        <v>1.1029412000000001</v>
      </c>
    </row>
    <row r="8179" spans="1:5" x14ac:dyDescent="0.2">
      <c r="A8179" s="70" t="s">
        <v>10089</v>
      </c>
      <c r="B8179" s="70" t="s">
        <v>10088</v>
      </c>
      <c r="C8179" s="70" t="s">
        <v>10089</v>
      </c>
      <c r="D8179" s="71">
        <v>2.9169999999999998</v>
      </c>
      <c r="E8179" s="71">
        <v>38.924050600000001</v>
      </c>
    </row>
    <row r="8180" spans="1:5" x14ac:dyDescent="0.2">
      <c r="A8180" s="70" t="s">
        <v>10089</v>
      </c>
      <c r="B8180" s="70" t="s">
        <v>10088</v>
      </c>
      <c r="C8180" s="70" t="s">
        <v>10089</v>
      </c>
      <c r="D8180" s="71">
        <v>2.9169999999999998</v>
      </c>
      <c r="E8180" s="71">
        <v>37.5</v>
      </c>
    </row>
    <row r="8181" spans="1:5" x14ac:dyDescent="0.2">
      <c r="A8181" s="70" t="s">
        <v>10091</v>
      </c>
      <c r="B8181" s="70" t="s">
        <v>10090</v>
      </c>
      <c r="C8181" s="70" t="s">
        <v>10091</v>
      </c>
      <c r="D8181" s="71">
        <v>1.9350000000000001</v>
      </c>
      <c r="E8181" s="71">
        <v>46.373057000000003</v>
      </c>
    </row>
    <row r="8182" spans="1:5" x14ac:dyDescent="0.2">
      <c r="A8182" s="70" t="s">
        <v>10093</v>
      </c>
      <c r="B8182" s="70" t="s">
        <v>10092</v>
      </c>
      <c r="C8182" s="70" t="s">
        <v>10093</v>
      </c>
      <c r="D8182" s="71">
        <v>4.0739999999999998</v>
      </c>
      <c r="E8182" s="71">
        <v>77.243589700000001</v>
      </c>
    </row>
    <row r="8183" spans="1:5" x14ac:dyDescent="0.2">
      <c r="A8183" s="70" t="s">
        <v>10093</v>
      </c>
      <c r="B8183" s="70" t="s">
        <v>10092</v>
      </c>
      <c r="C8183" s="70" t="s">
        <v>10093</v>
      </c>
      <c r="D8183" s="71">
        <v>4.0739999999999998</v>
      </c>
      <c r="E8183" s="71">
        <v>75.283018900000002</v>
      </c>
    </row>
    <row r="8184" spans="1:5" x14ac:dyDescent="0.2">
      <c r="A8184" s="70" t="s">
        <v>10095</v>
      </c>
      <c r="B8184" s="70" t="s">
        <v>10094</v>
      </c>
      <c r="C8184" s="70" t="s">
        <v>10095</v>
      </c>
      <c r="D8184" s="71">
        <v>1.3420000000000001</v>
      </c>
      <c r="E8184" s="71">
        <v>18.235294100000001</v>
      </c>
    </row>
    <row r="8185" spans="1:5" x14ac:dyDescent="0.2">
      <c r="A8185" s="70" t="s">
        <v>10097</v>
      </c>
      <c r="B8185" s="70" t="s">
        <v>10096</v>
      </c>
      <c r="C8185" s="70" t="s">
        <v>10097</v>
      </c>
      <c r="D8185" s="71">
        <v>2.5449999999999999</v>
      </c>
      <c r="E8185" s="71">
        <v>75.390625</v>
      </c>
    </row>
    <row r="8186" spans="1:5" x14ac:dyDescent="0.2">
      <c r="A8186" s="70" t="s">
        <v>10097</v>
      </c>
      <c r="B8186" s="70" t="s">
        <v>10096</v>
      </c>
      <c r="C8186" s="70" t="s">
        <v>10097</v>
      </c>
      <c r="D8186" s="71">
        <v>2.5449999999999999</v>
      </c>
      <c r="E8186" s="71">
        <v>66.463414599999993</v>
      </c>
    </row>
    <row r="8187" spans="1:5" x14ac:dyDescent="0.2">
      <c r="A8187" s="70" t="s">
        <v>10099</v>
      </c>
      <c r="B8187" s="70" t="s">
        <v>10098</v>
      </c>
      <c r="C8187" s="70" t="s">
        <v>10099</v>
      </c>
      <c r="D8187" s="71">
        <v>3.9529999999999998</v>
      </c>
      <c r="E8187" s="71">
        <v>72.039473700000002</v>
      </c>
    </row>
    <row r="8188" spans="1:5" x14ac:dyDescent="0.2">
      <c r="A8188" s="70" t="s">
        <v>10101</v>
      </c>
      <c r="B8188" s="70" t="s">
        <v>10100</v>
      </c>
      <c r="C8188" s="70" t="s">
        <v>10101</v>
      </c>
      <c r="D8188" s="71">
        <v>1.742</v>
      </c>
      <c r="E8188" s="71">
        <v>28.7096774</v>
      </c>
    </row>
    <row r="8189" spans="1:5" x14ac:dyDescent="0.2">
      <c r="A8189" s="70" t="s">
        <v>10101</v>
      </c>
      <c r="B8189" s="70" t="s">
        <v>10100</v>
      </c>
      <c r="C8189" s="70" t="s">
        <v>10101</v>
      </c>
      <c r="D8189" s="71">
        <v>1.742</v>
      </c>
      <c r="E8189" s="71">
        <v>20.185185199999999</v>
      </c>
    </row>
    <row r="8190" spans="1:5" x14ac:dyDescent="0.2">
      <c r="A8190" s="70" t="s">
        <v>10103</v>
      </c>
      <c r="B8190" s="70" t="s">
        <v>10102</v>
      </c>
      <c r="C8190" s="70" t="s">
        <v>10103</v>
      </c>
      <c r="D8190" s="71">
        <v>1.877</v>
      </c>
      <c r="E8190" s="71">
        <v>62.5</v>
      </c>
    </row>
    <row r="8191" spans="1:5" x14ac:dyDescent="0.2">
      <c r="A8191" s="70" t="s">
        <v>10105</v>
      </c>
      <c r="B8191" s="70" t="s">
        <v>10104</v>
      </c>
      <c r="C8191" s="70" t="s">
        <v>10105</v>
      </c>
      <c r="D8191" s="71">
        <v>3.9710000000000001</v>
      </c>
      <c r="E8191" s="71">
        <v>87.867647099999999</v>
      </c>
    </row>
    <row r="8192" spans="1:5" x14ac:dyDescent="0.2">
      <c r="A8192" s="70" t="s">
        <v>10105</v>
      </c>
      <c r="B8192" s="70" t="s">
        <v>10104</v>
      </c>
      <c r="C8192" s="70" t="s">
        <v>10105</v>
      </c>
      <c r="D8192" s="71">
        <v>3.9710000000000001</v>
      </c>
      <c r="E8192" s="71">
        <v>86.065573799999996</v>
      </c>
    </row>
    <row r="8193" spans="1:5" x14ac:dyDescent="0.2">
      <c r="A8193" s="70" t="s">
        <v>10109</v>
      </c>
      <c r="B8193" s="70" t="s">
        <v>10108</v>
      </c>
      <c r="C8193" s="70" t="s">
        <v>10109</v>
      </c>
      <c r="D8193" s="71">
        <v>2.512</v>
      </c>
      <c r="E8193" s="71">
        <v>62.230215800000003</v>
      </c>
    </row>
    <row r="8194" spans="1:5" x14ac:dyDescent="0.2">
      <c r="A8194" s="70" t="s">
        <v>24110</v>
      </c>
      <c r="B8194" s="70" t="s">
        <v>24111</v>
      </c>
      <c r="C8194" s="70" t="s">
        <v>24110</v>
      </c>
      <c r="D8194" s="71">
        <v>4.1619999999999999</v>
      </c>
      <c r="E8194" s="71">
        <v>97.077922099999995</v>
      </c>
    </row>
    <row r="8195" spans="1:5" x14ac:dyDescent="0.2">
      <c r="A8195" s="70" t="s">
        <v>10111</v>
      </c>
      <c r="B8195" s="70" t="s">
        <v>10110</v>
      </c>
      <c r="C8195" s="70" t="s">
        <v>10111</v>
      </c>
      <c r="D8195" s="71">
        <v>2.0379999999999998</v>
      </c>
      <c r="E8195" s="71">
        <v>63.186813200000003</v>
      </c>
    </row>
    <row r="8196" spans="1:5" x14ac:dyDescent="0.2">
      <c r="A8196" s="70" t="s">
        <v>10113</v>
      </c>
      <c r="B8196" s="70" t="s">
        <v>10112</v>
      </c>
      <c r="C8196" s="70" t="s">
        <v>10113</v>
      </c>
      <c r="D8196" s="71">
        <v>1.1779999999999999</v>
      </c>
      <c r="E8196" s="71">
        <v>25.609756099999998</v>
      </c>
    </row>
    <row r="8197" spans="1:5" x14ac:dyDescent="0.2">
      <c r="A8197" s="70" t="s">
        <v>10113</v>
      </c>
      <c r="B8197" s="70" t="s">
        <v>10112</v>
      </c>
      <c r="C8197" s="70" t="s">
        <v>10113</v>
      </c>
      <c r="D8197" s="71">
        <v>1.1779999999999999</v>
      </c>
      <c r="E8197" s="71">
        <v>8.9743589999999998</v>
      </c>
    </row>
    <row r="8198" spans="1:5" x14ac:dyDescent="0.2">
      <c r="A8198" s="70" t="s">
        <v>10115</v>
      </c>
      <c r="B8198" s="70" t="s">
        <v>10114</v>
      </c>
      <c r="C8198" s="70" t="s">
        <v>10115</v>
      </c>
      <c r="D8198" s="71">
        <v>1.56</v>
      </c>
      <c r="E8198" s="71">
        <v>54.851751999999998</v>
      </c>
    </row>
    <row r="8199" spans="1:5" x14ac:dyDescent="0.2">
      <c r="A8199" s="70" t="s">
        <v>10117</v>
      </c>
      <c r="B8199" s="70" t="s">
        <v>10116</v>
      </c>
      <c r="C8199" s="70" t="s">
        <v>10117</v>
      </c>
      <c r="D8199" s="71">
        <v>1.9590000000000001</v>
      </c>
      <c r="E8199" s="71">
        <v>80.894308899999999</v>
      </c>
    </row>
    <row r="8200" spans="1:5" x14ac:dyDescent="0.2">
      <c r="A8200" s="70" t="s">
        <v>10119</v>
      </c>
      <c r="B8200" s="70" t="s">
        <v>10118</v>
      </c>
      <c r="C8200" s="70" t="s">
        <v>10119</v>
      </c>
      <c r="D8200" s="71">
        <v>3.8010000000000002</v>
      </c>
      <c r="E8200" s="71">
        <v>93.956044000000006</v>
      </c>
    </row>
    <row r="8201" spans="1:5" x14ac:dyDescent="0.2">
      <c r="A8201" s="70" t="s">
        <v>10121</v>
      </c>
      <c r="B8201" s="70" t="s">
        <v>10120</v>
      </c>
      <c r="C8201" s="70" t="s">
        <v>10121</v>
      </c>
      <c r="D8201" s="71">
        <v>3.472</v>
      </c>
      <c r="E8201" s="71">
        <v>68.805309699999995</v>
      </c>
    </row>
    <row r="8202" spans="1:5" x14ac:dyDescent="0.2">
      <c r="A8202" s="70" t="s">
        <v>10121</v>
      </c>
      <c r="B8202" s="70" t="s">
        <v>10120</v>
      </c>
      <c r="C8202" s="70" t="s">
        <v>10121</v>
      </c>
      <c r="D8202" s="71">
        <v>3.472</v>
      </c>
      <c r="E8202" s="71">
        <v>66.118421100000006</v>
      </c>
    </row>
    <row r="8203" spans="1:5" x14ac:dyDescent="0.2">
      <c r="A8203" s="70" t="s">
        <v>10123</v>
      </c>
      <c r="B8203" s="70" t="s">
        <v>10122</v>
      </c>
      <c r="C8203" s="70" t="s">
        <v>10123</v>
      </c>
      <c r="D8203" s="71">
        <v>2.5110000000000001</v>
      </c>
      <c r="E8203" s="71">
        <v>87.987013000000005</v>
      </c>
    </row>
    <row r="8204" spans="1:5" x14ac:dyDescent="0.2">
      <c r="A8204" s="70" t="s">
        <v>10123</v>
      </c>
      <c r="B8204" s="70" t="s">
        <v>10122</v>
      </c>
      <c r="C8204" s="70" t="s">
        <v>10123</v>
      </c>
      <c r="D8204" s="71">
        <v>2.5110000000000001</v>
      </c>
      <c r="E8204" s="71">
        <v>80.833333300000007</v>
      </c>
    </row>
    <row r="8205" spans="1:5" x14ac:dyDescent="0.2">
      <c r="A8205" s="70" t="s">
        <v>10123</v>
      </c>
      <c r="B8205" s="70" t="s">
        <v>10122</v>
      </c>
      <c r="C8205" s="70" t="s">
        <v>10123</v>
      </c>
      <c r="D8205" s="71">
        <v>2.5110000000000001</v>
      </c>
      <c r="E8205" s="71">
        <v>79.380053899999993</v>
      </c>
    </row>
    <row r="8206" spans="1:5" x14ac:dyDescent="0.2">
      <c r="A8206" s="70" t="s">
        <v>10123</v>
      </c>
      <c r="B8206" s="70" t="s">
        <v>10122</v>
      </c>
      <c r="C8206" s="70" t="s">
        <v>10123</v>
      </c>
      <c r="D8206" s="71">
        <v>2.5110000000000001</v>
      </c>
      <c r="E8206" s="71">
        <v>54.878048800000002</v>
      </c>
    </row>
    <row r="8207" spans="1:5" x14ac:dyDescent="0.2">
      <c r="A8207" s="70" t="s">
        <v>10125</v>
      </c>
      <c r="B8207" s="70" t="s">
        <v>10124</v>
      </c>
      <c r="C8207" s="70" t="s">
        <v>10125</v>
      </c>
      <c r="D8207" s="71">
        <v>1.28</v>
      </c>
      <c r="E8207" s="71">
        <v>58.888888899999998</v>
      </c>
    </row>
    <row r="8208" spans="1:5" x14ac:dyDescent="0.2">
      <c r="A8208" s="70" t="s">
        <v>10125</v>
      </c>
      <c r="B8208" s="70" t="s">
        <v>10124</v>
      </c>
      <c r="C8208" s="70" t="s">
        <v>10125</v>
      </c>
      <c r="D8208" s="71">
        <v>1.28</v>
      </c>
      <c r="E8208" s="71">
        <v>48.611111100000002</v>
      </c>
    </row>
    <row r="8209" spans="1:5" x14ac:dyDescent="0.2">
      <c r="A8209" s="70" t="s">
        <v>10127</v>
      </c>
      <c r="B8209" s="70" t="s">
        <v>10126</v>
      </c>
      <c r="C8209" s="70" t="s">
        <v>10127</v>
      </c>
      <c r="D8209" s="71">
        <v>0.84799999999999998</v>
      </c>
      <c r="E8209" s="71">
        <v>25.202156299999999</v>
      </c>
    </row>
    <row r="8210" spans="1:5" x14ac:dyDescent="0.2">
      <c r="A8210" s="70" t="s">
        <v>10127</v>
      </c>
      <c r="B8210" s="70" t="s">
        <v>10126</v>
      </c>
      <c r="C8210" s="70" t="s">
        <v>10127</v>
      </c>
      <c r="D8210" s="71">
        <v>0.84799999999999998</v>
      </c>
      <c r="E8210" s="71">
        <v>16.203703699999998</v>
      </c>
    </row>
    <row r="8211" spans="1:5" x14ac:dyDescent="0.2">
      <c r="A8211" s="70" t="s">
        <v>10129</v>
      </c>
      <c r="B8211" s="70" t="s">
        <v>10128</v>
      </c>
      <c r="C8211" s="70" t="s">
        <v>10129</v>
      </c>
      <c r="D8211" s="71">
        <v>1.145</v>
      </c>
      <c r="E8211" s="71">
        <v>26.190476199999999</v>
      </c>
    </row>
    <row r="8212" spans="1:5" x14ac:dyDescent="0.2">
      <c r="A8212" s="70" t="s">
        <v>10131</v>
      </c>
      <c r="B8212" s="70" t="s">
        <v>10130</v>
      </c>
      <c r="C8212" s="70" t="s">
        <v>10131</v>
      </c>
      <c r="D8212" s="71">
        <v>0.61</v>
      </c>
      <c r="E8212" s="71">
        <v>11.1510791</v>
      </c>
    </row>
    <row r="8213" spans="1:5" x14ac:dyDescent="0.2">
      <c r="A8213" s="70" t="s">
        <v>10133</v>
      </c>
      <c r="B8213" s="70" t="s">
        <v>10132</v>
      </c>
      <c r="C8213" s="70" t="s">
        <v>10133</v>
      </c>
      <c r="D8213" s="71">
        <v>1.718</v>
      </c>
      <c r="E8213" s="71">
        <v>58.088235300000001</v>
      </c>
    </row>
    <row r="8214" spans="1:5" x14ac:dyDescent="0.2">
      <c r="A8214" s="70" t="s">
        <v>10135</v>
      </c>
      <c r="B8214" s="70" t="s">
        <v>10134</v>
      </c>
      <c r="C8214" s="70" t="s">
        <v>10135</v>
      </c>
      <c r="D8214" s="71">
        <v>2.6110000000000002</v>
      </c>
      <c r="E8214" s="71">
        <v>84.523809499999999</v>
      </c>
    </row>
    <row r="8215" spans="1:5" x14ac:dyDescent="0.2">
      <c r="A8215" s="70" t="s">
        <v>10137</v>
      </c>
      <c r="B8215" s="70" t="s">
        <v>10136</v>
      </c>
      <c r="C8215" s="70" t="s">
        <v>10137</v>
      </c>
      <c r="D8215" s="71">
        <v>2.41</v>
      </c>
      <c r="E8215" s="71">
        <v>54.1666667</v>
      </c>
    </row>
    <row r="8216" spans="1:5" x14ac:dyDescent="0.2">
      <c r="A8216" s="70" t="s">
        <v>10139</v>
      </c>
      <c r="B8216" s="70" t="s">
        <v>10138</v>
      </c>
      <c r="C8216" s="70" t="s">
        <v>10139</v>
      </c>
      <c r="D8216" s="71">
        <v>3.657</v>
      </c>
      <c r="E8216" s="71">
        <v>92.553191499999997</v>
      </c>
    </row>
    <row r="8217" spans="1:5" x14ac:dyDescent="0.2">
      <c r="A8217" s="70" t="s">
        <v>10141</v>
      </c>
      <c r="B8217" s="70" t="s">
        <v>10140</v>
      </c>
      <c r="C8217" s="70" t="s">
        <v>10141</v>
      </c>
      <c r="D8217" s="71">
        <v>1.6639999999999999</v>
      </c>
      <c r="E8217" s="71">
        <v>34.9740933</v>
      </c>
    </row>
    <row r="8218" spans="1:5" x14ac:dyDescent="0.2">
      <c r="A8218" s="70" t="s">
        <v>10143</v>
      </c>
      <c r="B8218" s="70" t="s">
        <v>10142</v>
      </c>
      <c r="C8218" s="70" t="s">
        <v>10143</v>
      </c>
      <c r="D8218" s="71">
        <v>1.9059999999999999</v>
      </c>
      <c r="E8218" s="71">
        <v>35.869565199999997</v>
      </c>
    </row>
    <row r="8219" spans="1:5" x14ac:dyDescent="0.2">
      <c r="A8219" s="70" t="s">
        <v>10145</v>
      </c>
      <c r="B8219" s="70" t="s">
        <v>10144</v>
      </c>
      <c r="C8219" s="70" t="s">
        <v>10145</v>
      </c>
      <c r="D8219" s="71">
        <v>3.5190000000000001</v>
      </c>
      <c r="E8219" s="71">
        <v>53.481012700000001</v>
      </c>
    </row>
    <row r="8220" spans="1:5" x14ac:dyDescent="0.2">
      <c r="A8220" s="70" t="s">
        <v>10147</v>
      </c>
      <c r="B8220" s="70" t="s">
        <v>10146</v>
      </c>
      <c r="C8220" s="70" t="s">
        <v>10147</v>
      </c>
      <c r="D8220" s="71">
        <v>3.9430000000000001</v>
      </c>
      <c r="E8220" s="71">
        <v>76.8518519</v>
      </c>
    </row>
    <row r="8221" spans="1:5" x14ac:dyDescent="0.2">
      <c r="A8221" s="70" t="s">
        <v>10147</v>
      </c>
      <c r="B8221" s="70" t="s">
        <v>10146</v>
      </c>
      <c r="C8221" s="70" t="s">
        <v>10147</v>
      </c>
      <c r="D8221" s="71">
        <v>3.9430000000000001</v>
      </c>
      <c r="E8221" s="71">
        <v>62.341772200000001</v>
      </c>
    </row>
    <row r="8222" spans="1:5" x14ac:dyDescent="0.2">
      <c r="A8222" s="70" t="s">
        <v>10149</v>
      </c>
      <c r="B8222" s="70" t="s">
        <v>10148</v>
      </c>
      <c r="C8222" s="70" t="s">
        <v>10149</v>
      </c>
      <c r="D8222" s="71">
        <v>1</v>
      </c>
      <c r="E8222" s="71">
        <v>48.3766234</v>
      </c>
    </row>
    <row r="8223" spans="1:5" x14ac:dyDescent="0.2">
      <c r="A8223" s="70" t="s">
        <v>10149</v>
      </c>
      <c r="B8223" s="70" t="s">
        <v>10148</v>
      </c>
      <c r="C8223" s="70" t="s">
        <v>10149</v>
      </c>
      <c r="D8223" s="71">
        <v>1</v>
      </c>
      <c r="E8223" s="71">
        <v>24.537037000000002</v>
      </c>
    </row>
    <row r="8224" spans="1:5" x14ac:dyDescent="0.2">
      <c r="A8224" s="70" t="s">
        <v>10151</v>
      </c>
      <c r="B8224" s="70" t="s">
        <v>10150</v>
      </c>
      <c r="C8224" s="70" t="s">
        <v>10151</v>
      </c>
      <c r="D8224" s="71">
        <v>1.2470000000000001</v>
      </c>
      <c r="E8224" s="71">
        <v>47.894736799999997</v>
      </c>
    </row>
    <row r="8225" spans="1:5" x14ac:dyDescent="0.2">
      <c r="A8225" s="70" t="s">
        <v>11022</v>
      </c>
      <c r="B8225" s="70" t="s">
        <v>11021</v>
      </c>
      <c r="C8225" s="70" t="s">
        <v>11022</v>
      </c>
      <c r="D8225" s="71">
        <v>0.46200000000000002</v>
      </c>
      <c r="E8225" s="71">
        <v>11.0526316</v>
      </c>
    </row>
    <row r="8226" spans="1:5" x14ac:dyDescent="0.2">
      <c r="A8226" s="70" t="s">
        <v>24112</v>
      </c>
      <c r="B8226" s="70" t="s">
        <v>24113</v>
      </c>
      <c r="C8226" s="70" t="s">
        <v>24112</v>
      </c>
      <c r="D8226" s="71">
        <v>1.393</v>
      </c>
      <c r="E8226" s="71">
        <v>38.212927800000003</v>
      </c>
    </row>
    <row r="8227" spans="1:5" x14ac:dyDescent="0.2">
      <c r="A8227" s="70" t="s">
        <v>10408</v>
      </c>
      <c r="B8227" s="70" t="s">
        <v>10407</v>
      </c>
      <c r="C8227" s="70" t="s">
        <v>10408</v>
      </c>
      <c r="D8227" s="71">
        <v>1.1759999999999999</v>
      </c>
      <c r="E8227" s="71">
        <v>30.608364999999999</v>
      </c>
    </row>
    <row r="8228" spans="1:5" x14ac:dyDescent="0.2">
      <c r="A8228" s="70" t="s">
        <v>10408</v>
      </c>
      <c r="B8228" s="70" t="s">
        <v>10407</v>
      </c>
      <c r="C8228" s="70" t="s">
        <v>10408</v>
      </c>
      <c r="D8228" s="71">
        <v>1.1759999999999999</v>
      </c>
      <c r="E8228" s="71">
        <v>22.023809499999999</v>
      </c>
    </row>
    <row r="8229" spans="1:5" x14ac:dyDescent="0.2">
      <c r="A8229" s="70" t="s">
        <v>24972</v>
      </c>
      <c r="B8229" s="70" t="s">
        <v>10443</v>
      </c>
      <c r="C8229" s="70" t="s">
        <v>24972</v>
      </c>
      <c r="D8229" s="71">
        <v>2.5950000000000002</v>
      </c>
      <c r="E8229" s="71">
        <v>77.941176499999997</v>
      </c>
    </row>
    <row r="8230" spans="1:5" x14ac:dyDescent="0.2">
      <c r="A8230" s="70" t="s">
        <v>10680</v>
      </c>
      <c r="B8230" s="70" t="s">
        <v>10679</v>
      </c>
      <c r="C8230" s="70" t="s">
        <v>10680</v>
      </c>
      <c r="D8230" s="71">
        <v>1</v>
      </c>
      <c r="E8230" s="71">
        <v>26.886792499999999</v>
      </c>
    </row>
    <row r="8231" spans="1:5" x14ac:dyDescent="0.2">
      <c r="A8231" s="70" t="s">
        <v>10680</v>
      </c>
      <c r="B8231" s="70" t="s">
        <v>10679</v>
      </c>
      <c r="C8231" s="70" t="s">
        <v>10680</v>
      </c>
      <c r="D8231" s="71">
        <v>1</v>
      </c>
      <c r="E8231" s="71">
        <v>25.824175799999999</v>
      </c>
    </row>
    <row r="8232" spans="1:5" x14ac:dyDescent="0.2">
      <c r="A8232" s="70" t="s">
        <v>10704</v>
      </c>
      <c r="B8232" s="70" t="s">
        <v>10703</v>
      </c>
      <c r="C8232" s="70" t="s">
        <v>10704</v>
      </c>
      <c r="D8232" s="71">
        <v>2.8140000000000001</v>
      </c>
      <c r="E8232" s="71">
        <v>70.955882399999993</v>
      </c>
    </row>
    <row r="8233" spans="1:5" x14ac:dyDescent="0.2">
      <c r="A8233" s="70" t="s">
        <v>10704</v>
      </c>
      <c r="B8233" s="70" t="s">
        <v>10703</v>
      </c>
      <c r="C8233" s="70" t="s">
        <v>10704</v>
      </c>
      <c r="D8233" s="71">
        <v>2.8140000000000001</v>
      </c>
      <c r="E8233" s="71">
        <v>70.512820500000004</v>
      </c>
    </row>
    <row r="8234" spans="1:5" x14ac:dyDescent="0.2">
      <c r="A8234" s="70" t="s">
        <v>10704</v>
      </c>
      <c r="B8234" s="70" t="s">
        <v>10703</v>
      </c>
      <c r="C8234" s="70" t="s">
        <v>10704</v>
      </c>
      <c r="D8234" s="71">
        <v>2.8140000000000001</v>
      </c>
      <c r="E8234" s="71">
        <v>54.299363100000001</v>
      </c>
    </row>
    <row r="8235" spans="1:5" x14ac:dyDescent="0.2">
      <c r="A8235" s="70" t="s">
        <v>10708</v>
      </c>
      <c r="B8235" s="70" t="s">
        <v>10707</v>
      </c>
      <c r="C8235" s="70" t="s">
        <v>10708</v>
      </c>
      <c r="D8235" s="71">
        <v>2.097</v>
      </c>
      <c r="E8235" s="71">
        <v>69.339622599999998</v>
      </c>
    </row>
    <row r="8236" spans="1:5" x14ac:dyDescent="0.2">
      <c r="A8236" s="70" t="s">
        <v>10708</v>
      </c>
      <c r="B8236" s="70" t="s">
        <v>10707</v>
      </c>
      <c r="C8236" s="70" t="s">
        <v>10708</v>
      </c>
      <c r="D8236" s="71">
        <v>2.097</v>
      </c>
      <c r="E8236" s="71">
        <v>66.949152499999997</v>
      </c>
    </row>
    <row r="8237" spans="1:5" x14ac:dyDescent="0.2">
      <c r="A8237" s="70" t="s">
        <v>10708</v>
      </c>
      <c r="B8237" s="70" t="s">
        <v>10707</v>
      </c>
      <c r="C8237" s="70" t="s">
        <v>10708</v>
      </c>
      <c r="D8237" s="71">
        <v>2.097</v>
      </c>
      <c r="E8237" s="71">
        <v>37.356321800000003</v>
      </c>
    </row>
    <row r="8238" spans="1:5" x14ac:dyDescent="0.2">
      <c r="A8238" s="70" t="s">
        <v>10710</v>
      </c>
      <c r="B8238" s="70" t="s">
        <v>10709</v>
      </c>
      <c r="C8238" s="70" t="s">
        <v>10710</v>
      </c>
      <c r="D8238" s="71">
        <v>2.8660000000000001</v>
      </c>
      <c r="E8238" s="71">
        <v>80.660377400000002</v>
      </c>
    </row>
    <row r="8239" spans="1:5" x14ac:dyDescent="0.2">
      <c r="A8239" s="70" t="s">
        <v>10710</v>
      </c>
      <c r="B8239" s="70" t="s">
        <v>10709</v>
      </c>
      <c r="C8239" s="70" t="s">
        <v>10710</v>
      </c>
      <c r="D8239" s="71">
        <v>2.8660000000000001</v>
      </c>
      <c r="E8239" s="71">
        <v>70.879120900000004</v>
      </c>
    </row>
    <row r="8240" spans="1:5" x14ac:dyDescent="0.2">
      <c r="A8240" s="70" t="s">
        <v>10712</v>
      </c>
      <c r="B8240" s="70" t="s">
        <v>10711</v>
      </c>
      <c r="C8240" s="70" t="s">
        <v>10712</v>
      </c>
      <c r="D8240" s="71">
        <v>1.8080000000000001</v>
      </c>
      <c r="E8240" s="71">
        <v>59.905660400000002</v>
      </c>
    </row>
    <row r="8241" spans="1:5" x14ac:dyDescent="0.2">
      <c r="A8241" s="70" t="s">
        <v>10712</v>
      </c>
      <c r="B8241" s="70" t="s">
        <v>10711</v>
      </c>
      <c r="C8241" s="70" t="s">
        <v>10712</v>
      </c>
      <c r="D8241" s="71">
        <v>1.8080000000000001</v>
      </c>
      <c r="E8241" s="71">
        <v>48.529411799999998</v>
      </c>
    </row>
    <row r="8242" spans="1:5" x14ac:dyDescent="0.2">
      <c r="A8242" s="70" t="s">
        <v>10712</v>
      </c>
      <c r="B8242" s="70" t="s">
        <v>10711</v>
      </c>
      <c r="C8242" s="70" t="s">
        <v>10712</v>
      </c>
      <c r="D8242" s="71">
        <v>1.8080000000000001</v>
      </c>
      <c r="E8242" s="71">
        <v>40.073529399999998</v>
      </c>
    </row>
    <row r="8243" spans="1:5" x14ac:dyDescent="0.2">
      <c r="A8243" s="70" t="s">
        <v>10712</v>
      </c>
      <c r="B8243" s="70" t="s">
        <v>10711</v>
      </c>
      <c r="C8243" s="70" t="s">
        <v>10712</v>
      </c>
      <c r="D8243" s="71">
        <v>1.8080000000000001</v>
      </c>
      <c r="E8243" s="71">
        <v>38.073394499999999</v>
      </c>
    </row>
    <row r="8244" spans="1:5" x14ac:dyDescent="0.2">
      <c r="A8244" s="70" t="s">
        <v>10768</v>
      </c>
      <c r="B8244" s="70" t="s">
        <v>10767</v>
      </c>
      <c r="C8244" s="70" t="s">
        <v>10768</v>
      </c>
      <c r="D8244" s="71">
        <v>3.53</v>
      </c>
      <c r="E8244" s="71">
        <v>85.897435900000005</v>
      </c>
    </row>
    <row r="8245" spans="1:5" x14ac:dyDescent="0.2">
      <c r="A8245" s="70" t="s">
        <v>10770</v>
      </c>
      <c r="B8245" s="70" t="s">
        <v>10769</v>
      </c>
      <c r="C8245" s="70" t="s">
        <v>10770</v>
      </c>
      <c r="D8245" s="71">
        <v>3.0089999999999999</v>
      </c>
      <c r="E8245" s="71">
        <v>80.769230800000003</v>
      </c>
    </row>
    <row r="8246" spans="1:5" x14ac:dyDescent="0.2">
      <c r="A8246" s="70" t="s">
        <v>10770</v>
      </c>
      <c r="B8246" s="70" t="s">
        <v>10769</v>
      </c>
      <c r="C8246" s="70" t="s">
        <v>10770</v>
      </c>
      <c r="D8246" s="71">
        <v>3.0089999999999999</v>
      </c>
      <c r="E8246" s="71">
        <v>60.185185199999999</v>
      </c>
    </row>
    <row r="8247" spans="1:5" x14ac:dyDescent="0.2">
      <c r="A8247" s="70" t="s">
        <v>10772</v>
      </c>
      <c r="B8247" s="70" t="s">
        <v>10771</v>
      </c>
      <c r="C8247" s="70" t="s">
        <v>10772</v>
      </c>
      <c r="D8247" s="71">
        <v>1.923</v>
      </c>
      <c r="E8247" s="71">
        <v>52.564102599999998</v>
      </c>
    </row>
    <row r="8248" spans="1:5" x14ac:dyDescent="0.2">
      <c r="A8248" s="70" t="s">
        <v>10772</v>
      </c>
      <c r="B8248" s="70" t="s">
        <v>10771</v>
      </c>
      <c r="C8248" s="70" t="s">
        <v>10772</v>
      </c>
      <c r="D8248" s="71">
        <v>1.923</v>
      </c>
      <c r="E8248" s="71">
        <v>47.321428599999997</v>
      </c>
    </row>
    <row r="8249" spans="1:5" x14ac:dyDescent="0.2">
      <c r="A8249" s="70" t="s">
        <v>10848</v>
      </c>
      <c r="B8249" s="70" t="s">
        <v>10847</v>
      </c>
      <c r="C8249" s="70" t="s">
        <v>10848</v>
      </c>
      <c r="D8249" s="71">
        <v>1.9570000000000001</v>
      </c>
      <c r="E8249" s="71">
        <v>50</v>
      </c>
    </row>
    <row r="8250" spans="1:5" x14ac:dyDescent="0.2">
      <c r="A8250" s="70" t="s">
        <v>10848</v>
      </c>
      <c r="B8250" s="70" t="s">
        <v>10847</v>
      </c>
      <c r="C8250" s="70" t="s">
        <v>10848</v>
      </c>
      <c r="D8250" s="71">
        <v>1.9570000000000001</v>
      </c>
      <c r="E8250" s="71">
        <v>42.647058800000003</v>
      </c>
    </row>
    <row r="8251" spans="1:5" x14ac:dyDescent="0.2">
      <c r="A8251" s="70" t="s">
        <v>10840</v>
      </c>
      <c r="B8251" s="70" t="s">
        <v>10839</v>
      </c>
      <c r="C8251" s="70" t="s">
        <v>10840</v>
      </c>
      <c r="D8251" s="71">
        <v>0.82399999999999995</v>
      </c>
      <c r="E8251" s="71">
        <v>23.550724599999999</v>
      </c>
    </row>
    <row r="8252" spans="1:5" x14ac:dyDescent="0.2">
      <c r="A8252" s="70" t="s">
        <v>10998</v>
      </c>
      <c r="B8252" s="70" t="s">
        <v>10997</v>
      </c>
      <c r="C8252" s="70" t="s">
        <v>10998</v>
      </c>
      <c r="D8252" s="71">
        <v>4.9109999999999996</v>
      </c>
      <c r="E8252" s="71">
        <v>95.754716999999999</v>
      </c>
    </row>
    <row r="8253" spans="1:5" x14ac:dyDescent="0.2">
      <c r="A8253" s="70" t="s">
        <v>10998</v>
      </c>
      <c r="B8253" s="70" t="s">
        <v>10997</v>
      </c>
      <c r="C8253" s="70" t="s">
        <v>10998</v>
      </c>
      <c r="D8253" s="71">
        <v>4.9109999999999996</v>
      </c>
      <c r="E8253" s="71">
        <v>91.758241799999993</v>
      </c>
    </row>
    <row r="8254" spans="1:5" x14ac:dyDescent="0.2">
      <c r="A8254" s="70" t="s">
        <v>11010</v>
      </c>
      <c r="B8254" s="70" t="s">
        <v>11009</v>
      </c>
      <c r="C8254" s="70" t="s">
        <v>11010</v>
      </c>
      <c r="D8254" s="71">
        <v>0.76500000000000001</v>
      </c>
      <c r="E8254" s="71">
        <v>11.7977528</v>
      </c>
    </row>
    <row r="8255" spans="1:5" x14ac:dyDescent="0.2">
      <c r="A8255" s="70" t="s">
        <v>10153</v>
      </c>
      <c r="B8255" s="70" t="s">
        <v>10152</v>
      </c>
      <c r="C8255" s="70" t="s">
        <v>10153</v>
      </c>
      <c r="D8255" s="71">
        <v>0.89400000000000002</v>
      </c>
      <c r="E8255" s="71">
        <v>37.128712899999996</v>
      </c>
    </row>
    <row r="8256" spans="1:5" x14ac:dyDescent="0.2">
      <c r="A8256" s="70" t="s">
        <v>10155</v>
      </c>
      <c r="B8256" s="70" t="s">
        <v>10154</v>
      </c>
      <c r="C8256" s="70" t="s">
        <v>10155</v>
      </c>
      <c r="D8256" s="71">
        <v>2.0880000000000001</v>
      </c>
      <c r="E8256" s="71">
        <v>68.055555600000005</v>
      </c>
    </row>
    <row r="8257" spans="1:5" x14ac:dyDescent="0.2">
      <c r="A8257" s="70" t="s">
        <v>10155</v>
      </c>
      <c r="B8257" s="70" t="s">
        <v>10154</v>
      </c>
      <c r="C8257" s="70" t="s">
        <v>10155</v>
      </c>
      <c r="D8257" s="71">
        <v>2.0880000000000001</v>
      </c>
      <c r="E8257" s="71">
        <v>38.716814200000002</v>
      </c>
    </row>
    <row r="8258" spans="1:5" x14ac:dyDescent="0.2">
      <c r="A8258" s="70" t="s">
        <v>10155</v>
      </c>
      <c r="B8258" s="70" t="s">
        <v>10154</v>
      </c>
      <c r="C8258" s="70" t="s">
        <v>10155</v>
      </c>
      <c r="D8258" s="71">
        <v>2.0880000000000001</v>
      </c>
      <c r="E8258" s="71">
        <v>35.197368400000002</v>
      </c>
    </row>
    <row r="8259" spans="1:5" x14ac:dyDescent="0.2">
      <c r="A8259" s="70" t="s">
        <v>10157</v>
      </c>
      <c r="B8259" s="70" t="s">
        <v>10156</v>
      </c>
      <c r="C8259" s="70" t="s">
        <v>10157</v>
      </c>
      <c r="D8259" s="71">
        <v>0.72899999999999998</v>
      </c>
      <c r="E8259" s="71">
        <v>9.9264706</v>
      </c>
    </row>
    <row r="8260" spans="1:5" x14ac:dyDescent="0.2">
      <c r="A8260" s="70" t="s">
        <v>10157</v>
      </c>
      <c r="B8260" s="70" t="s">
        <v>10156</v>
      </c>
      <c r="C8260" s="70" t="s">
        <v>10157</v>
      </c>
      <c r="D8260" s="71">
        <v>0.72899999999999998</v>
      </c>
      <c r="E8260" s="71">
        <v>8.8461537999999997</v>
      </c>
    </row>
    <row r="8261" spans="1:5" x14ac:dyDescent="0.2">
      <c r="A8261" s="70" t="s">
        <v>10157</v>
      </c>
      <c r="B8261" s="70" t="s">
        <v>10156</v>
      </c>
      <c r="C8261" s="70" t="s">
        <v>10157</v>
      </c>
      <c r="D8261" s="71">
        <v>0.72899999999999998</v>
      </c>
      <c r="E8261" s="71">
        <v>7.8125</v>
      </c>
    </row>
    <row r="8262" spans="1:5" x14ac:dyDescent="0.2">
      <c r="A8262" s="70" t="s">
        <v>10159</v>
      </c>
      <c r="B8262" s="70" t="s">
        <v>10158</v>
      </c>
      <c r="C8262" s="70" t="s">
        <v>10159</v>
      </c>
      <c r="D8262" s="71">
        <v>0.71399999999999997</v>
      </c>
      <c r="E8262" s="71">
        <v>7.2222222</v>
      </c>
    </row>
    <row r="8263" spans="1:5" x14ac:dyDescent="0.2">
      <c r="A8263" s="70" t="s">
        <v>10159</v>
      </c>
      <c r="B8263" s="70" t="s">
        <v>10158</v>
      </c>
      <c r="C8263" s="70" t="s">
        <v>10159</v>
      </c>
      <c r="D8263" s="71">
        <v>0.71399999999999997</v>
      </c>
      <c r="E8263" s="71">
        <v>6.0897436000000003</v>
      </c>
    </row>
    <row r="8264" spans="1:5" x14ac:dyDescent="0.2">
      <c r="A8264" s="70" t="s">
        <v>10161</v>
      </c>
      <c r="B8264" s="70" t="s">
        <v>10160</v>
      </c>
      <c r="C8264" s="70" t="s">
        <v>10161</v>
      </c>
      <c r="D8264" s="71">
        <v>2.1160000000000001</v>
      </c>
      <c r="E8264" s="71">
        <v>48.684210499999999</v>
      </c>
    </row>
    <row r="8265" spans="1:5" x14ac:dyDescent="0.2">
      <c r="A8265" s="70" t="s">
        <v>10161</v>
      </c>
      <c r="B8265" s="70" t="s">
        <v>10160</v>
      </c>
      <c r="C8265" s="70" t="s">
        <v>10161</v>
      </c>
      <c r="D8265" s="71">
        <v>2.1160000000000001</v>
      </c>
      <c r="E8265" s="71">
        <v>46.8253968</v>
      </c>
    </row>
    <row r="8266" spans="1:5" x14ac:dyDescent="0.2">
      <c r="A8266" s="70" t="s">
        <v>10163</v>
      </c>
      <c r="B8266" s="70" t="s">
        <v>10162</v>
      </c>
      <c r="C8266" s="70" t="s">
        <v>10163</v>
      </c>
      <c r="D8266" s="71">
        <v>2.6709999999999998</v>
      </c>
      <c r="E8266" s="71">
        <v>56.993006999999999</v>
      </c>
    </row>
    <row r="8267" spans="1:5" x14ac:dyDescent="0.2">
      <c r="A8267" s="70" t="s">
        <v>10163</v>
      </c>
      <c r="B8267" s="70" t="s">
        <v>10162</v>
      </c>
      <c r="C8267" s="70" t="s">
        <v>10163</v>
      </c>
      <c r="D8267" s="71">
        <v>2.6709999999999998</v>
      </c>
      <c r="E8267" s="71">
        <v>51.7515924</v>
      </c>
    </row>
    <row r="8268" spans="1:5" x14ac:dyDescent="0.2">
      <c r="A8268" s="70" t="s">
        <v>10165</v>
      </c>
      <c r="B8268" s="70" t="s">
        <v>10164</v>
      </c>
      <c r="C8268" s="70" t="s">
        <v>10165</v>
      </c>
      <c r="D8268" s="71">
        <v>2.633</v>
      </c>
      <c r="E8268" s="71">
        <v>51</v>
      </c>
    </row>
    <row r="8269" spans="1:5" x14ac:dyDescent="0.2">
      <c r="A8269" s="70" t="s">
        <v>10165</v>
      </c>
      <c r="B8269" s="70" t="s">
        <v>10164</v>
      </c>
      <c r="C8269" s="70" t="s">
        <v>10165</v>
      </c>
      <c r="D8269" s="71">
        <v>2.633</v>
      </c>
      <c r="E8269" s="71">
        <v>50</v>
      </c>
    </row>
    <row r="8270" spans="1:5" x14ac:dyDescent="0.2">
      <c r="A8270" s="70" t="s">
        <v>10167</v>
      </c>
      <c r="B8270" s="70" t="s">
        <v>10166</v>
      </c>
      <c r="C8270" s="70" t="s">
        <v>10167</v>
      </c>
      <c r="D8270" s="71">
        <v>1.482</v>
      </c>
      <c r="E8270" s="71">
        <v>23.214285700000001</v>
      </c>
    </row>
    <row r="8271" spans="1:5" x14ac:dyDescent="0.2">
      <c r="A8271" s="70" t="s">
        <v>10169</v>
      </c>
      <c r="B8271" s="70" t="s">
        <v>10168</v>
      </c>
      <c r="C8271" s="70" t="s">
        <v>10169</v>
      </c>
      <c r="D8271" s="71">
        <v>3.6059999999999999</v>
      </c>
      <c r="E8271" s="71">
        <v>88.586956499999999</v>
      </c>
    </row>
    <row r="8272" spans="1:5" x14ac:dyDescent="0.2">
      <c r="A8272" s="70" t="s">
        <v>10169</v>
      </c>
      <c r="B8272" s="70" t="s">
        <v>10168</v>
      </c>
      <c r="C8272" s="70" t="s">
        <v>10169</v>
      </c>
      <c r="D8272" s="71">
        <v>3.6059999999999999</v>
      </c>
      <c r="E8272" s="71">
        <v>68.0921053</v>
      </c>
    </row>
    <row r="8273" spans="1:5" x14ac:dyDescent="0.2">
      <c r="A8273" s="70" t="s">
        <v>10171</v>
      </c>
      <c r="B8273" s="70" t="s">
        <v>10170</v>
      </c>
      <c r="C8273" s="70" t="s">
        <v>10171</v>
      </c>
      <c r="D8273" s="71">
        <v>1.2030000000000001</v>
      </c>
      <c r="E8273" s="71">
        <v>33.870967700000001</v>
      </c>
    </row>
    <row r="8274" spans="1:5" x14ac:dyDescent="0.2">
      <c r="A8274" s="70" t="s">
        <v>10171</v>
      </c>
      <c r="B8274" s="70" t="s">
        <v>10170</v>
      </c>
      <c r="C8274" s="70" t="s">
        <v>10171</v>
      </c>
      <c r="D8274" s="71">
        <v>1.2030000000000001</v>
      </c>
      <c r="E8274" s="71">
        <v>32.8125</v>
      </c>
    </row>
    <row r="8275" spans="1:5" x14ac:dyDescent="0.2">
      <c r="A8275" s="70" t="s">
        <v>10171</v>
      </c>
      <c r="B8275" s="70" t="s">
        <v>10170</v>
      </c>
      <c r="C8275" s="70" t="s">
        <v>10171</v>
      </c>
      <c r="D8275" s="71">
        <v>1.2030000000000001</v>
      </c>
      <c r="E8275" s="71">
        <v>20.9558824</v>
      </c>
    </row>
    <row r="8276" spans="1:5" x14ac:dyDescent="0.2">
      <c r="A8276" s="70" t="s">
        <v>10173</v>
      </c>
      <c r="B8276" s="70" t="s">
        <v>10172</v>
      </c>
      <c r="C8276" s="70" t="s">
        <v>10173</v>
      </c>
      <c r="D8276" s="71">
        <v>0.50900000000000001</v>
      </c>
      <c r="E8276" s="71">
        <v>8.0645161000000005</v>
      </c>
    </row>
    <row r="8277" spans="1:5" x14ac:dyDescent="0.2">
      <c r="A8277" s="70" t="s">
        <v>10175</v>
      </c>
      <c r="B8277" s="70" t="s">
        <v>10174</v>
      </c>
      <c r="C8277" s="70" t="s">
        <v>10175</v>
      </c>
      <c r="D8277" s="71">
        <v>1.23</v>
      </c>
      <c r="E8277" s="71">
        <v>37.096774199999999</v>
      </c>
    </row>
    <row r="8278" spans="1:5" x14ac:dyDescent="0.2">
      <c r="A8278" s="70" t="s">
        <v>24114</v>
      </c>
      <c r="B8278" s="70" t="s">
        <v>24115</v>
      </c>
      <c r="C8278" s="70" t="s">
        <v>24114</v>
      </c>
      <c r="D8278" s="71">
        <v>1.111</v>
      </c>
      <c r="E8278" s="71">
        <v>18.452380999999999</v>
      </c>
    </row>
    <row r="8279" spans="1:5" x14ac:dyDescent="0.2">
      <c r="A8279" s="70" t="s">
        <v>10177</v>
      </c>
      <c r="B8279" s="70" t="s">
        <v>10176</v>
      </c>
      <c r="C8279" s="70" t="s">
        <v>10177</v>
      </c>
      <c r="D8279" s="71">
        <v>1.071</v>
      </c>
      <c r="E8279" s="71">
        <v>20.8333333</v>
      </c>
    </row>
    <row r="8280" spans="1:5" x14ac:dyDescent="0.2">
      <c r="A8280" s="70" t="s">
        <v>10177</v>
      </c>
      <c r="B8280" s="70" t="s">
        <v>10176</v>
      </c>
      <c r="C8280" s="70" t="s">
        <v>10177</v>
      </c>
      <c r="D8280" s="71">
        <v>1.071</v>
      </c>
      <c r="E8280" s="71">
        <v>17.532467499999999</v>
      </c>
    </row>
    <row r="8281" spans="1:5" x14ac:dyDescent="0.2">
      <c r="A8281" s="70" t="s">
        <v>10179</v>
      </c>
      <c r="B8281" s="70" t="s">
        <v>10178</v>
      </c>
      <c r="C8281" s="70" t="s">
        <v>10179</v>
      </c>
      <c r="D8281" s="71">
        <v>1.7310000000000001</v>
      </c>
      <c r="E8281" s="71">
        <v>57.692307700000001</v>
      </c>
    </row>
    <row r="8282" spans="1:5" x14ac:dyDescent="0.2">
      <c r="A8282" s="70" t="s">
        <v>10181</v>
      </c>
      <c r="B8282" s="70" t="s">
        <v>10180</v>
      </c>
      <c r="C8282" s="70" t="s">
        <v>10181</v>
      </c>
      <c r="D8282" s="71">
        <v>2.278</v>
      </c>
      <c r="E8282" s="71">
        <v>83.6206897</v>
      </c>
    </row>
    <row r="8283" spans="1:5" x14ac:dyDescent="0.2">
      <c r="A8283" s="70" t="s">
        <v>10181</v>
      </c>
      <c r="B8283" s="70" t="s">
        <v>10180</v>
      </c>
      <c r="C8283" s="70" t="s">
        <v>10181</v>
      </c>
      <c r="D8283" s="71">
        <v>2.278</v>
      </c>
      <c r="E8283" s="71">
        <v>32.926829300000001</v>
      </c>
    </row>
    <row r="8284" spans="1:5" x14ac:dyDescent="0.2">
      <c r="A8284" s="70" t="s">
        <v>10183</v>
      </c>
      <c r="B8284" s="70" t="s">
        <v>10182</v>
      </c>
      <c r="C8284" s="70" t="s">
        <v>10183</v>
      </c>
      <c r="D8284" s="71">
        <v>0.82199999999999995</v>
      </c>
      <c r="E8284" s="71">
        <v>35.344827600000002</v>
      </c>
    </row>
    <row r="8285" spans="1:5" x14ac:dyDescent="0.2">
      <c r="A8285" s="70" t="s">
        <v>10185</v>
      </c>
      <c r="B8285" s="70" t="s">
        <v>10184</v>
      </c>
      <c r="C8285" s="70" t="s">
        <v>10185</v>
      </c>
      <c r="D8285" s="71">
        <v>0.51200000000000001</v>
      </c>
      <c r="E8285" s="71">
        <v>18.3641975</v>
      </c>
    </row>
    <row r="8286" spans="1:5" x14ac:dyDescent="0.2">
      <c r="A8286" s="70" t="s">
        <v>24116</v>
      </c>
      <c r="B8286" s="70" t="s">
        <v>24117</v>
      </c>
      <c r="C8286" s="70" t="s">
        <v>24116</v>
      </c>
      <c r="D8286" s="71">
        <v>0.38900000000000001</v>
      </c>
      <c r="E8286" s="71">
        <v>21.657754000000001</v>
      </c>
    </row>
    <row r="8287" spans="1:5" x14ac:dyDescent="0.2">
      <c r="A8287" s="70" t="s">
        <v>10187</v>
      </c>
      <c r="B8287" s="70" t="s">
        <v>10186</v>
      </c>
      <c r="C8287" s="70" t="s">
        <v>10187</v>
      </c>
      <c r="D8287" s="71">
        <v>1.6779999999999999</v>
      </c>
      <c r="E8287" s="71">
        <v>31.976744199999999</v>
      </c>
    </row>
    <row r="8288" spans="1:5" x14ac:dyDescent="0.2">
      <c r="A8288" s="70" t="s">
        <v>10189</v>
      </c>
      <c r="B8288" s="70" t="s">
        <v>10188</v>
      </c>
      <c r="C8288" s="70" t="s">
        <v>10189</v>
      </c>
      <c r="D8288" s="71">
        <v>1.2070000000000001</v>
      </c>
      <c r="E8288" s="71">
        <v>22.7443609</v>
      </c>
    </row>
    <row r="8289" spans="1:5" x14ac:dyDescent="0.2">
      <c r="A8289" s="70" t="s">
        <v>10189</v>
      </c>
      <c r="B8289" s="70" t="s">
        <v>10188</v>
      </c>
      <c r="C8289" s="70" t="s">
        <v>10189</v>
      </c>
      <c r="D8289" s="71">
        <v>1.2070000000000001</v>
      </c>
      <c r="E8289" s="71">
        <v>16.111111099999999</v>
      </c>
    </row>
    <row r="8290" spans="1:5" x14ac:dyDescent="0.2">
      <c r="A8290" s="70" t="s">
        <v>10191</v>
      </c>
      <c r="B8290" s="70" t="s">
        <v>10190</v>
      </c>
      <c r="C8290" s="70" t="s">
        <v>10191</v>
      </c>
      <c r="D8290" s="71">
        <v>4.6210000000000004</v>
      </c>
      <c r="E8290" s="71">
        <v>85.740740700000003</v>
      </c>
    </row>
    <row r="8291" spans="1:5" x14ac:dyDescent="0.2">
      <c r="A8291" s="70" t="s">
        <v>10191</v>
      </c>
      <c r="B8291" s="70" t="s">
        <v>10190</v>
      </c>
      <c r="C8291" s="70" t="s">
        <v>10191</v>
      </c>
      <c r="D8291" s="71">
        <v>4.6210000000000004</v>
      </c>
      <c r="E8291" s="71">
        <v>84.408602200000004</v>
      </c>
    </row>
    <row r="8292" spans="1:5" x14ac:dyDescent="0.2">
      <c r="A8292" s="70" t="s">
        <v>10191</v>
      </c>
      <c r="B8292" s="70" t="s">
        <v>10190</v>
      </c>
      <c r="C8292" s="70" t="s">
        <v>10191</v>
      </c>
      <c r="D8292" s="71">
        <v>4.6210000000000004</v>
      </c>
      <c r="E8292" s="71">
        <v>77.407407399999997</v>
      </c>
    </row>
    <row r="8293" spans="1:5" x14ac:dyDescent="0.2">
      <c r="A8293" s="70" t="s">
        <v>10195</v>
      </c>
      <c r="B8293" s="70" t="s">
        <v>10194</v>
      </c>
      <c r="C8293" s="70" t="s">
        <v>10195</v>
      </c>
      <c r="D8293" s="71">
        <v>1.762</v>
      </c>
      <c r="E8293" s="71">
        <v>62.5</v>
      </c>
    </row>
    <row r="8294" spans="1:5" x14ac:dyDescent="0.2">
      <c r="A8294" s="70" t="s">
        <v>10197</v>
      </c>
      <c r="B8294" s="70" t="s">
        <v>10196</v>
      </c>
      <c r="C8294" s="70" t="s">
        <v>10197</v>
      </c>
      <c r="D8294" s="71">
        <v>4.6500000000000004</v>
      </c>
      <c r="E8294" s="71">
        <v>75</v>
      </c>
    </row>
    <row r="8295" spans="1:5" x14ac:dyDescent="0.2">
      <c r="A8295" s="70" t="s">
        <v>10199</v>
      </c>
      <c r="B8295" s="70" t="s">
        <v>10198</v>
      </c>
      <c r="C8295" s="70" t="s">
        <v>10199</v>
      </c>
      <c r="D8295" s="71">
        <v>0.68400000000000005</v>
      </c>
      <c r="E8295" s="71">
        <v>9.5864662000000003</v>
      </c>
    </row>
    <row r="8296" spans="1:5" x14ac:dyDescent="0.2">
      <c r="A8296" s="70" t="s">
        <v>10199</v>
      </c>
      <c r="B8296" s="70" t="s">
        <v>10198</v>
      </c>
      <c r="C8296" s="70" t="s">
        <v>10199</v>
      </c>
      <c r="D8296" s="71">
        <v>0.68400000000000005</v>
      </c>
      <c r="E8296" s="71">
        <v>8.4558824000000001</v>
      </c>
    </row>
    <row r="8297" spans="1:5" x14ac:dyDescent="0.2">
      <c r="A8297" s="70" t="s">
        <v>10199</v>
      </c>
      <c r="B8297" s="70" t="s">
        <v>10198</v>
      </c>
      <c r="C8297" s="70" t="s">
        <v>10199</v>
      </c>
      <c r="D8297" s="71">
        <v>0.68400000000000005</v>
      </c>
      <c r="E8297" s="71">
        <v>6.8181817999999996</v>
      </c>
    </row>
    <row r="8298" spans="1:5" x14ac:dyDescent="0.2">
      <c r="A8298" s="70" t="s">
        <v>10201</v>
      </c>
      <c r="B8298" s="70" t="s">
        <v>10200</v>
      </c>
      <c r="C8298" s="70" t="s">
        <v>10201</v>
      </c>
      <c r="D8298" s="71">
        <v>1.917</v>
      </c>
      <c r="E8298" s="71">
        <v>66.071428600000004</v>
      </c>
    </row>
    <row r="8299" spans="1:5" x14ac:dyDescent="0.2">
      <c r="A8299" s="70" t="s">
        <v>10193</v>
      </c>
      <c r="B8299" s="70" t="s">
        <v>10192</v>
      </c>
      <c r="C8299" s="70" t="s">
        <v>10193</v>
      </c>
      <c r="D8299" s="71">
        <v>0.96699999999999997</v>
      </c>
      <c r="E8299" s="71">
        <v>36.730769199999997</v>
      </c>
    </row>
    <row r="8300" spans="1:5" x14ac:dyDescent="0.2">
      <c r="A8300" s="70" t="s">
        <v>10193</v>
      </c>
      <c r="B8300" s="70" t="s">
        <v>10192</v>
      </c>
      <c r="C8300" s="70" t="s">
        <v>10193</v>
      </c>
      <c r="D8300" s="71">
        <v>0.96699999999999997</v>
      </c>
      <c r="E8300" s="71">
        <v>13.4920635</v>
      </c>
    </row>
    <row r="8301" spans="1:5" x14ac:dyDescent="0.2">
      <c r="A8301" s="70" t="s">
        <v>10193</v>
      </c>
      <c r="B8301" s="70" t="s">
        <v>10192</v>
      </c>
      <c r="C8301" s="70" t="s">
        <v>10193</v>
      </c>
      <c r="D8301" s="71">
        <v>0.96699999999999997</v>
      </c>
      <c r="E8301" s="71">
        <v>12.867647099999999</v>
      </c>
    </row>
    <row r="8302" spans="1:5" x14ac:dyDescent="0.2">
      <c r="A8302" s="70" t="s">
        <v>24118</v>
      </c>
      <c r="B8302" s="70" t="s">
        <v>24119</v>
      </c>
      <c r="C8302" s="70" t="s">
        <v>24118</v>
      </c>
      <c r="D8302" s="71">
        <v>2.4489999999999998</v>
      </c>
      <c r="E8302" s="71">
        <v>62.867647099999999</v>
      </c>
    </row>
    <row r="8303" spans="1:5" x14ac:dyDescent="0.2">
      <c r="A8303" s="70" t="s">
        <v>10203</v>
      </c>
      <c r="B8303" s="70" t="s">
        <v>10202</v>
      </c>
      <c r="C8303" s="70" t="s">
        <v>10203</v>
      </c>
      <c r="D8303" s="71">
        <v>0.10199999999999999</v>
      </c>
      <c r="E8303" s="71">
        <v>1.7605633999999999</v>
      </c>
    </row>
    <row r="8304" spans="1:5" x14ac:dyDescent="0.2">
      <c r="A8304" s="70" t="s">
        <v>10205</v>
      </c>
      <c r="B8304" s="70" t="s">
        <v>10204</v>
      </c>
      <c r="C8304" s="70" t="s">
        <v>10205</v>
      </c>
      <c r="D8304" s="71">
        <v>2.6779999999999999</v>
      </c>
      <c r="E8304" s="71">
        <v>59.926470600000002</v>
      </c>
    </row>
    <row r="8305" spans="1:5" x14ac:dyDescent="0.2">
      <c r="A8305" s="70" t="s">
        <v>10207</v>
      </c>
      <c r="B8305" s="70" t="s">
        <v>10206</v>
      </c>
      <c r="C8305" s="70" t="s">
        <v>10207</v>
      </c>
      <c r="D8305" s="71">
        <v>1.853</v>
      </c>
      <c r="E8305" s="71">
        <v>52.611940300000001</v>
      </c>
    </row>
    <row r="8306" spans="1:5" x14ac:dyDescent="0.2">
      <c r="A8306" s="70" t="s">
        <v>10207</v>
      </c>
      <c r="B8306" s="70" t="s">
        <v>10206</v>
      </c>
      <c r="C8306" s="70" t="s">
        <v>10207</v>
      </c>
      <c r="D8306" s="71">
        <v>1.853</v>
      </c>
      <c r="E8306" s="71">
        <v>50</v>
      </c>
    </row>
    <row r="8307" spans="1:5" x14ac:dyDescent="0.2">
      <c r="A8307" s="70" t="s">
        <v>10209</v>
      </c>
      <c r="B8307" s="70" t="s">
        <v>10208</v>
      </c>
      <c r="C8307" s="70" t="s">
        <v>10209</v>
      </c>
      <c r="D8307" s="71">
        <v>0.47499999999999998</v>
      </c>
      <c r="E8307" s="71">
        <v>7.4144487000000003</v>
      </c>
    </row>
    <row r="8308" spans="1:5" x14ac:dyDescent="0.2">
      <c r="A8308" s="70" t="s">
        <v>10213</v>
      </c>
      <c r="B8308" s="70" t="s">
        <v>10212</v>
      </c>
      <c r="C8308" s="70" t="s">
        <v>10213</v>
      </c>
      <c r="D8308" s="71">
        <v>1.337</v>
      </c>
      <c r="E8308" s="71">
        <v>22.9166667</v>
      </c>
    </row>
    <row r="8309" spans="1:5" x14ac:dyDescent="0.2">
      <c r="A8309" s="70" t="s">
        <v>10213</v>
      </c>
      <c r="B8309" s="70" t="s">
        <v>10212</v>
      </c>
      <c r="C8309" s="70" t="s">
        <v>10213</v>
      </c>
      <c r="D8309" s="71">
        <v>1.337</v>
      </c>
      <c r="E8309" s="71">
        <v>22.413793099999999</v>
      </c>
    </row>
    <row r="8310" spans="1:5" x14ac:dyDescent="0.2">
      <c r="A8310" s="70" t="s">
        <v>10215</v>
      </c>
      <c r="B8310" s="70" t="s">
        <v>10214</v>
      </c>
      <c r="C8310" s="70" t="s">
        <v>10215</v>
      </c>
      <c r="D8310" s="71">
        <v>0.78400000000000003</v>
      </c>
      <c r="E8310" s="71">
        <v>8.6283186000000001</v>
      </c>
    </row>
    <row r="8311" spans="1:5" x14ac:dyDescent="0.2">
      <c r="A8311" s="70" t="s">
        <v>10217</v>
      </c>
      <c r="B8311" s="70" t="s">
        <v>10216</v>
      </c>
      <c r="C8311" s="70" t="s">
        <v>10217</v>
      </c>
      <c r="D8311" s="71">
        <v>2.0259999999999998</v>
      </c>
      <c r="E8311" s="71">
        <v>51.075268800000003</v>
      </c>
    </row>
    <row r="8312" spans="1:5" x14ac:dyDescent="0.2">
      <c r="A8312" s="70" t="s">
        <v>10217</v>
      </c>
      <c r="B8312" s="70" t="s">
        <v>10216</v>
      </c>
      <c r="C8312" s="70" t="s">
        <v>10217</v>
      </c>
      <c r="D8312" s="71">
        <v>2.0259999999999998</v>
      </c>
      <c r="E8312" s="71">
        <v>44.75</v>
      </c>
    </row>
    <row r="8313" spans="1:5" x14ac:dyDescent="0.2">
      <c r="A8313" s="70" t="s">
        <v>10217</v>
      </c>
      <c r="B8313" s="70" t="s">
        <v>10216</v>
      </c>
      <c r="C8313" s="70" t="s">
        <v>10217</v>
      </c>
      <c r="D8313" s="71">
        <v>2.0259999999999998</v>
      </c>
      <c r="E8313" s="71">
        <v>43.382352900000001</v>
      </c>
    </row>
    <row r="8314" spans="1:5" x14ac:dyDescent="0.2">
      <c r="A8314" s="70" t="s">
        <v>10219</v>
      </c>
      <c r="B8314" s="70" t="s">
        <v>10218</v>
      </c>
      <c r="C8314" s="70" t="s">
        <v>10219</v>
      </c>
      <c r="D8314" s="71">
        <v>1.8320000000000001</v>
      </c>
      <c r="E8314" s="71">
        <v>68.518518499999999</v>
      </c>
    </row>
    <row r="8315" spans="1:5" x14ac:dyDescent="0.2">
      <c r="A8315" s="70" t="s">
        <v>10219</v>
      </c>
      <c r="B8315" s="70" t="s">
        <v>10218</v>
      </c>
      <c r="C8315" s="70" t="s">
        <v>10219</v>
      </c>
      <c r="D8315" s="71">
        <v>1.8320000000000001</v>
      </c>
      <c r="E8315" s="71">
        <v>58.3333333</v>
      </c>
    </row>
    <row r="8316" spans="1:5" x14ac:dyDescent="0.2">
      <c r="A8316" s="70" t="s">
        <v>24120</v>
      </c>
      <c r="B8316" s="70" t="s">
        <v>24121</v>
      </c>
      <c r="C8316" s="70" t="s">
        <v>24120</v>
      </c>
      <c r="D8316" s="71">
        <v>1.034</v>
      </c>
      <c r="E8316" s="71">
        <v>25.462962999999998</v>
      </c>
    </row>
    <row r="8317" spans="1:5" x14ac:dyDescent="0.2">
      <c r="A8317" s="70" t="s">
        <v>10221</v>
      </c>
      <c r="B8317" s="70" t="s">
        <v>10220</v>
      </c>
      <c r="C8317" s="70" t="s">
        <v>10221</v>
      </c>
      <c r="D8317" s="71">
        <v>1.2450000000000001</v>
      </c>
      <c r="E8317" s="71">
        <v>29.1666667</v>
      </c>
    </row>
    <row r="8318" spans="1:5" x14ac:dyDescent="0.2">
      <c r="A8318" s="70" t="s">
        <v>10221</v>
      </c>
      <c r="B8318" s="70" t="s">
        <v>10220</v>
      </c>
      <c r="C8318" s="70" t="s">
        <v>10221</v>
      </c>
      <c r="D8318" s="71">
        <v>1.2450000000000001</v>
      </c>
      <c r="E8318" s="71">
        <v>22.692307700000001</v>
      </c>
    </row>
    <row r="8319" spans="1:5" x14ac:dyDescent="0.2">
      <c r="A8319" s="70" t="s">
        <v>10223</v>
      </c>
      <c r="B8319" s="70" t="s">
        <v>10222</v>
      </c>
      <c r="C8319" s="70" t="s">
        <v>10223</v>
      </c>
      <c r="D8319" s="71">
        <v>0.8</v>
      </c>
      <c r="E8319" s="71">
        <v>11.309523799999999</v>
      </c>
    </row>
    <row r="8320" spans="1:5" x14ac:dyDescent="0.2">
      <c r="A8320" s="70" t="s">
        <v>10225</v>
      </c>
      <c r="B8320" s="70" t="s">
        <v>10224</v>
      </c>
      <c r="C8320" s="70" t="s">
        <v>10225</v>
      </c>
      <c r="D8320" s="71">
        <v>2.8</v>
      </c>
      <c r="E8320" s="71">
        <v>55.5921053</v>
      </c>
    </row>
    <row r="8321" spans="1:5" x14ac:dyDescent="0.2">
      <c r="A8321" s="70" t="s">
        <v>10227</v>
      </c>
      <c r="B8321" s="70" t="s">
        <v>10226</v>
      </c>
      <c r="C8321" s="70" t="s">
        <v>10227</v>
      </c>
      <c r="D8321" s="71">
        <v>1.8260000000000001</v>
      </c>
      <c r="E8321" s="71">
        <v>48.701298700000002</v>
      </c>
    </row>
    <row r="8322" spans="1:5" x14ac:dyDescent="0.2">
      <c r="A8322" s="70" t="s">
        <v>10229</v>
      </c>
      <c r="B8322" s="70" t="s">
        <v>10228</v>
      </c>
      <c r="C8322" s="70" t="s">
        <v>10229</v>
      </c>
      <c r="D8322" s="71">
        <v>2.1389999999999998</v>
      </c>
      <c r="E8322" s="71">
        <v>56.106870200000003</v>
      </c>
    </row>
    <row r="8323" spans="1:5" x14ac:dyDescent="0.2">
      <c r="A8323" s="70" t="s">
        <v>24973</v>
      </c>
      <c r="B8323" s="70" t="s">
        <v>10230</v>
      </c>
      <c r="C8323" s="70" t="s">
        <v>24973</v>
      </c>
      <c r="D8323" s="71">
        <v>6.7140000000000004</v>
      </c>
      <c r="E8323" s="71">
        <v>94.444444399999995</v>
      </c>
    </row>
    <row r="8324" spans="1:5" x14ac:dyDescent="0.2">
      <c r="A8324" s="70" t="s">
        <v>24973</v>
      </c>
      <c r="B8324" s="70" t="s">
        <v>10230</v>
      </c>
      <c r="C8324" s="70" t="s">
        <v>24973</v>
      </c>
      <c r="D8324" s="71">
        <v>6.7140000000000004</v>
      </c>
      <c r="E8324" s="71">
        <v>92.696629200000004</v>
      </c>
    </row>
    <row r="8325" spans="1:5" x14ac:dyDescent="0.2">
      <c r="A8325" s="70" t="s">
        <v>10232</v>
      </c>
      <c r="B8325" s="70" t="s">
        <v>10231</v>
      </c>
      <c r="C8325" s="70" t="s">
        <v>10232</v>
      </c>
      <c r="D8325" s="71">
        <v>2.4689999999999999</v>
      </c>
      <c r="E8325" s="71">
        <v>75</v>
      </c>
    </row>
    <row r="8326" spans="1:5" x14ac:dyDescent="0.2">
      <c r="A8326" s="70" t="s">
        <v>10232</v>
      </c>
      <c r="B8326" s="70" t="s">
        <v>10231</v>
      </c>
      <c r="C8326" s="70" t="s">
        <v>10232</v>
      </c>
      <c r="D8326" s="71">
        <v>2.4689999999999999</v>
      </c>
      <c r="E8326" s="71">
        <v>58.450704199999997</v>
      </c>
    </row>
    <row r="8327" spans="1:5" x14ac:dyDescent="0.2">
      <c r="A8327" s="70" t="s">
        <v>10234</v>
      </c>
      <c r="B8327" s="70" t="s">
        <v>10233</v>
      </c>
      <c r="C8327" s="70" t="s">
        <v>10234</v>
      </c>
      <c r="D8327" s="71">
        <v>2.1680000000000001</v>
      </c>
      <c r="E8327" s="71">
        <v>89.5721925</v>
      </c>
    </row>
    <row r="8328" spans="1:5" x14ac:dyDescent="0.2">
      <c r="A8328" s="70" t="s">
        <v>10234</v>
      </c>
      <c r="B8328" s="70" t="s">
        <v>10233</v>
      </c>
      <c r="C8328" s="70" t="s">
        <v>10234</v>
      </c>
      <c r="D8328" s="71">
        <v>2.1680000000000001</v>
      </c>
      <c r="E8328" s="71">
        <v>72.433460100000005</v>
      </c>
    </row>
    <row r="8329" spans="1:5" x14ac:dyDescent="0.2">
      <c r="A8329" s="70" t="s">
        <v>10236</v>
      </c>
      <c r="B8329" s="70" t="s">
        <v>10235</v>
      </c>
      <c r="C8329" s="70" t="s">
        <v>10236</v>
      </c>
      <c r="D8329" s="71">
        <v>1.6419999999999999</v>
      </c>
      <c r="E8329" s="71">
        <v>77.807486600000004</v>
      </c>
    </row>
    <row r="8330" spans="1:5" x14ac:dyDescent="0.2">
      <c r="A8330" s="70" t="s">
        <v>10240</v>
      </c>
      <c r="B8330" s="70" t="s">
        <v>10239</v>
      </c>
      <c r="C8330" s="70" t="s">
        <v>10240</v>
      </c>
      <c r="D8330" s="71">
        <v>1.9139999999999999</v>
      </c>
      <c r="E8330" s="71">
        <v>64.3518519</v>
      </c>
    </row>
    <row r="8331" spans="1:5" x14ac:dyDescent="0.2">
      <c r="A8331" s="70" t="s">
        <v>10240</v>
      </c>
      <c r="B8331" s="70" t="s">
        <v>10239</v>
      </c>
      <c r="C8331" s="70" t="s">
        <v>10240</v>
      </c>
      <c r="D8331" s="71">
        <v>1.9139999999999999</v>
      </c>
      <c r="E8331" s="71">
        <v>45.9558824</v>
      </c>
    </row>
    <row r="8332" spans="1:5" x14ac:dyDescent="0.2">
      <c r="A8332" s="70" t="s">
        <v>10238</v>
      </c>
      <c r="B8332" s="70" t="s">
        <v>10237</v>
      </c>
      <c r="C8332" s="70" t="s">
        <v>10238</v>
      </c>
      <c r="D8332" s="71">
        <v>3.673</v>
      </c>
      <c r="E8332" s="71">
        <v>61.111111100000002</v>
      </c>
    </row>
    <row r="8333" spans="1:5" x14ac:dyDescent="0.2">
      <c r="A8333" s="70" t="s">
        <v>10238</v>
      </c>
      <c r="B8333" s="70" t="s">
        <v>10237</v>
      </c>
      <c r="C8333" s="70" t="s">
        <v>10238</v>
      </c>
      <c r="D8333" s="71">
        <v>3.673</v>
      </c>
      <c r="E8333" s="71">
        <v>50</v>
      </c>
    </row>
    <row r="8334" spans="1:5" x14ac:dyDescent="0.2">
      <c r="A8334" s="70" t="s">
        <v>10242</v>
      </c>
      <c r="B8334" s="70" t="s">
        <v>10241</v>
      </c>
      <c r="C8334" s="70" t="s">
        <v>10242</v>
      </c>
      <c r="D8334" s="71">
        <v>5.1619999999999999</v>
      </c>
      <c r="E8334" s="71">
        <v>90.449438200000003</v>
      </c>
    </row>
    <row r="8335" spans="1:5" x14ac:dyDescent="0.2">
      <c r="A8335" s="70" t="s">
        <v>10242</v>
      </c>
      <c r="B8335" s="70" t="s">
        <v>10241</v>
      </c>
      <c r="C8335" s="70" t="s">
        <v>10242</v>
      </c>
      <c r="D8335" s="71">
        <v>5.1619999999999999</v>
      </c>
      <c r="E8335" s="71">
        <v>86.619718300000002</v>
      </c>
    </row>
    <row r="8336" spans="1:5" x14ac:dyDescent="0.2">
      <c r="A8336" s="70" t="s">
        <v>10242</v>
      </c>
      <c r="B8336" s="70" t="s">
        <v>10241</v>
      </c>
      <c r="C8336" s="70" t="s">
        <v>10242</v>
      </c>
      <c r="D8336" s="71">
        <v>5.1619999999999999</v>
      </c>
      <c r="E8336" s="71">
        <v>82.996633000000003</v>
      </c>
    </row>
    <row r="8337" spans="1:5" x14ac:dyDescent="0.2">
      <c r="A8337" s="70" t="s">
        <v>10244</v>
      </c>
      <c r="B8337" s="70" t="s">
        <v>10243</v>
      </c>
      <c r="C8337" s="70" t="s">
        <v>10244</v>
      </c>
      <c r="D8337" s="71">
        <v>1.746</v>
      </c>
      <c r="E8337" s="71">
        <v>22.756410299999999</v>
      </c>
    </row>
    <row r="8338" spans="1:5" x14ac:dyDescent="0.2">
      <c r="A8338" s="70" t="s">
        <v>10244</v>
      </c>
      <c r="B8338" s="70" t="s">
        <v>10243</v>
      </c>
      <c r="C8338" s="70" t="s">
        <v>10244</v>
      </c>
      <c r="D8338" s="71">
        <v>1.746</v>
      </c>
      <c r="E8338" s="71">
        <v>11.6803279</v>
      </c>
    </row>
    <row r="8339" spans="1:5" x14ac:dyDescent="0.2">
      <c r="A8339" s="70" t="s">
        <v>10246</v>
      </c>
      <c r="B8339" s="70" t="s">
        <v>10245</v>
      </c>
      <c r="C8339" s="70" t="s">
        <v>10246</v>
      </c>
      <c r="D8339" s="71">
        <v>4.8579999999999997</v>
      </c>
      <c r="E8339" s="71">
        <v>78.282828300000006</v>
      </c>
    </row>
    <row r="8340" spans="1:5" x14ac:dyDescent="0.2">
      <c r="A8340" s="70" t="s">
        <v>10248</v>
      </c>
      <c r="B8340" s="70" t="s">
        <v>10247</v>
      </c>
      <c r="C8340" s="70" t="s">
        <v>10248</v>
      </c>
      <c r="D8340" s="71">
        <v>1.085</v>
      </c>
      <c r="E8340" s="71">
        <v>21.186440699999999</v>
      </c>
    </row>
    <row r="8341" spans="1:5" x14ac:dyDescent="0.2">
      <c r="A8341" s="70" t="s">
        <v>10250</v>
      </c>
      <c r="B8341" s="70" t="s">
        <v>10249</v>
      </c>
      <c r="C8341" s="70" t="s">
        <v>10250</v>
      </c>
      <c r="D8341" s="71">
        <v>2.68</v>
      </c>
      <c r="E8341" s="71">
        <v>61.111111100000002</v>
      </c>
    </row>
    <row r="8342" spans="1:5" x14ac:dyDescent="0.2">
      <c r="A8342" s="70" t="s">
        <v>10250</v>
      </c>
      <c r="B8342" s="70" t="s">
        <v>10249</v>
      </c>
      <c r="C8342" s="70" t="s">
        <v>10250</v>
      </c>
      <c r="D8342" s="71">
        <v>2.68</v>
      </c>
      <c r="E8342" s="71">
        <v>57.169811299999999</v>
      </c>
    </row>
    <row r="8343" spans="1:5" x14ac:dyDescent="0.2">
      <c r="A8343" s="70" t="s">
        <v>10250</v>
      </c>
      <c r="B8343" s="70" t="s">
        <v>10249</v>
      </c>
      <c r="C8343" s="70" t="s">
        <v>10250</v>
      </c>
      <c r="D8343" s="71">
        <v>2.68</v>
      </c>
      <c r="E8343" s="71">
        <v>57.042253500000001</v>
      </c>
    </row>
    <row r="8344" spans="1:5" x14ac:dyDescent="0.2">
      <c r="A8344" s="70" t="s">
        <v>10250</v>
      </c>
      <c r="B8344" s="70" t="s">
        <v>10249</v>
      </c>
      <c r="C8344" s="70" t="s">
        <v>10250</v>
      </c>
      <c r="D8344" s="71">
        <v>2.68</v>
      </c>
      <c r="E8344" s="71">
        <v>54.301075300000001</v>
      </c>
    </row>
    <row r="8345" spans="1:5" x14ac:dyDescent="0.2">
      <c r="A8345" s="70" t="s">
        <v>10252</v>
      </c>
      <c r="B8345" s="70" t="s">
        <v>10251</v>
      </c>
      <c r="C8345" s="70" t="s">
        <v>10252</v>
      </c>
      <c r="D8345" s="71">
        <v>0.67600000000000005</v>
      </c>
      <c r="E8345" s="71">
        <v>20.564516099999999</v>
      </c>
    </row>
    <row r="8346" spans="1:5" x14ac:dyDescent="0.2">
      <c r="A8346" s="70" t="s">
        <v>10252</v>
      </c>
      <c r="B8346" s="70" t="s">
        <v>10251</v>
      </c>
      <c r="C8346" s="70" t="s">
        <v>10252</v>
      </c>
      <c r="D8346" s="71">
        <v>0.67600000000000005</v>
      </c>
      <c r="E8346" s="71">
        <v>4.2372880999999998</v>
      </c>
    </row>
    <row r="8347" spans="1:5" x14ac:dyDescent="0.2">
      <c r="A8347" s="70" t="s">
        <v>24122</v>
      </c>
      <c r="B8347" s="70" t="s">
        <v>24123</v>
      </c>
      <c r="C8347" s="70" t="s">
        <v>24122</v>
      </c>
      <c r="D8347" s="71">
        <v>2.9660000000000002</v>
      </c>
      <c r="E8347" s="71">
        <v>60.9677419</v>
      </c>
    </row>
    <row r="8348" spans="1:5" x14ac:dyDescent="0.2">
      <c r="A8348" s="70" t="s">
        <v>10254</v>
      </c>
      <c r="B8348" s="70" t="s">
        <v>10253</v>
      </c>
      <c r="C8348" s="70" t="s">
        <v>10254</v>
      </c>
      <c r="D8348" s="71">
        <v>1.3260000000000001</v>
      </c>
      <c r="E8348" s="71">
        <v>33.152173900000001</v>
      </c>
    </row>
    <row r="8349" spans="1:5" x14ac:dyDescent="0.2">
      <c r="A8349" s="70" t="s">
        <v>10254</v>
      </c>
      <c r="B8349" s="70" t="s">
        <v>10253</v>
      </c>
      <c r="C8349" s="70" t="s">
        <v>10254</v>
      </c>
      <c r="D8349" s="71">
        <v>1.3260000000000001</v>
      </c>
      <c r="E8349" s="71">
        <v>18.75</v>
      </c>
    </row>
    <row r="8350" spans="1:5" x14ac:dyDescent="0.2">
      <c r="A8350" s="70" t="s">
        <v>10256</v>
      </c>
      <c r="B8350" s="70" t="s">
        <v>10255</v>
      </c>
      <c r="C8350" s="70" t="s">
        <v>10256</v>
      </c>
      <c r="D8350" s="71">
        <v>5.1449999999999996</v>
      </c>
      <c r="E8350" s="71">
        <v>76.024590200000006</v>
      </c>
    </row>
    <row r="8351" spans="1:5" x14ac:dyDescent="0.2">
      <c r="A8351" s="70" t="s">
        <v>10258</v>
      </c>
      <c r="B8351" s="70" t="s">
        <v>10257</v>
      </c>
      <c r="C8351" s="70" t="s">
        <v>10258</v>
      </c>
      <c r="D8351" s="71">
        <v>3.2290000000000001</v>
      </c>
      <c r="E8351" s="71">
        <v>60.5072464</v>
      </c>
    </row>
    <row r="8352" spans="1:5" x14ac:dyDescent="0.2">
      <c r="A8352" s="70" t="s">
        <v>10260</v>
      </c>
      <c r="B8352" s="70" t="s">
        <v>10259</v>
      </c>
      <c r="C8352" s="70" t="s">
        <v>10260</v>
      </c>
      <c r="D8352" s="71">
        <v>1.9690000000000001</v>
      </c>
      <c r="E8352" s="71">
        <v>40.225563899999997</v>
      </c>
    </row>
    <row r="8353" spans="1:5" x14ac:dyDescent="0.2">
      <c r="A8353" s="70" t="s">
        <v>10260</v>
      </c>
      <c r="B8353" s="70" t="s">
        <v>10259</v>
      </c>
      <c r="C8353" s="70" t="s">
        <v>10260</v>
      </c>
      <c r="D8353" s="71">
        <v>1.9690000000000001</v>
      </c>
      <c r="E8353" s="71">
        <v>37.318840600000001</v>
      </c>
    </row>
    <row r="8354" spans="1:5" x14ac:dyDescent="0.2">
      <c r="A8354" s="70" t="s">
        <v>10262</v>
      </c>
      <c r="B8354" s="70" t="s">
        <v>10261</v>
      </c>
      <c r="C8354" s="70" t="s">
        <v>10262</v>
      </c>
      <c r="D8354" s="71">
        <v>0.98699999999999999</v>
      </c>
      <c r="E8354" s="71">
        <v>31.012658200000001</v>
      </c>
    </row>
    <row r="8355" spans="1:5" x14ac:dyDescent="0.2">
      <c r="A8355" s="70" t="s">
        <v>10264</v>
      </c>
      <c r="B8355" s="70" t="s">
        <v>10263</v>
      </c>
      <c r="C8355" s="70" t="s">
        <v>10264</v>
      </c>
      <c r="D8355" s="71">
        <v>1.0740000000000001</v>
      </c>
      <c r="E8355" s="71">
        <v>26.388888900000001</v>
      </c>
    </row>
    <row r="8356" spans="1:5" x14ac:dyDescent="0.2">
      <c r="A8356" s="70" t="s">
        <v>24124</v>
      </c>
      <c r="B8356" s="70" t="s">
        <v>24125</v>
      </c>
      <c r="C8356" s="70" t="s">
        <v>24124</v>
      </c>
      <c r="D8356" s="71">
        <v>1.877</v>
      </c>
      <c r="E8356" s="71">
        <v>44.405594399999998</v>
      </c>
    </row>
    <row r="8357" spans="1:5" x14ac:dyDescent="0.2">
      <c r="A8357" s="70" t="s">
        <v>10266</v>
      </c>
      <c r="B8357" s="70" t="s">
        <v>10265</v>
      </c>
      <c r="C8357" s="70" t="s">
        <v>10266</v>
      </c>
      <c r="D8357" s="71">
        <v>1.5309999999999999</v>
      </c>
      <c r="E8357" s="71">
        <v>18.553459100000001</v>
      </c>
    </row>
    <row r="8358" spans="1:5" x14ac:dyDescent="0.2">
      <c r="A8358" s="70" t="s">
        <v>10268</v>
      </c>
      <c r="B8358" s="70" t="s">
        <v>10267</v>
      </c>
      <c r="C8358" s="70" t="s">
        <v>10268</v>
      </c>
      <c r="D8358" s="71">
        <v>1.1519999999999999</v>
      </c>
      <c r="E8358" s="71">
        <v>27.6223776</v>
      </c>
    </row>
    <row r="8359" spans="1:5" x14ac:dyDescent="0.2">
      <c r="A8359" s="70" t="s">
        <v>10270</v>
      </c>
      <c r="B8359" s="70" t="s">
        <v>10269</v>
      </c>
      <c r="C8359" s="70" t="s">
        <v>10270</v>
      </c>
      <c r="D8359" s="71">
        <v>2.7719999999999998</v>
      </c>
      <c r="E8359" s="71">
        <v>55.46875</v>
      </c>
    </row>
    <row r="8360" spans="1:5" x14ac:dyDescent="0.2">
      <c r="A8360" s="70" t="s">
        <v>10272</v>
      </c>
      <c r="B8360" s="70" t="s">
        <v>10271</v>
      </c>
      <c r="C8360" s="70" t="s">
        <v>10272</v>
      </c>
      <c r="D8360" s="71">
        <v>1.581</v>
      </c>
      <c r="E8360" s="71">
        <v>34.774436100000003</v>
      </c>
    </row>
    <row r="8361" spans="1:5" x14ac:dyDescent="0.2">
      <c r="A8361" s="70" t="s">
        <v>10274</v>
      </c>
      <c r="B8361" s="70" t="s">
        <v>10273</v>
      </c>
      <c r="C8361" s="70" t="s">
        <v>10274</v>
      </c>
      <c r="D8361" s="71">
        <v>1.2170000000000001</v>
      </c>
      <c r="E8361" s="71">
        <v>18.393782399999999</v>
      </c>
    </row>
    <row r="8362" spans="1:5" x14ac:dyDescent="0.2">
      <c r="A8362" s="70" t="s">
        <v>24126</v>
      </c>
      <c r="B8362" s="70" t="s">
        <v>24127</v>
      </c>
      <c r="C8362" s="70" t="s">
        <v>24126</v>
      </c>
      <c r="D8362" s="71">
        <v>1.446</v>
      </c>
      <c r="E8362" s="71">
        <v>36.940298499999997</v>
      </c>
    </row>
    <row r="8363" spans="1:5" x14ac:dyDescent="0.2">
      <c r="A8363" s="70" t="s">
        <v>10276</v>
      </c>
      <c r="B8363" s="70" t="s">
        <v>10275</v>
      </c>
      <c r="C8363" s="70" t="s">
        <v>10276</v>
      </c>
      <c r="D8363" s="71">
        <v>1.7909999999999999</v>
      </c>
      <c r="E8363" s="71">
        <v>28.048780499999999</v>
      </c>
    </row>
    <row r="8364" spans="1:5" x14ac:dyDescent="0.2">
      <c r="A8364" s="70" t="s">
        <v>10278</v>
      </c>
      <c r="B8364" s="70" t="s">
        <v>10277</v>
      </c>
      <c r="C8364" s="70" t="s">
        <v>10278</v>
      </c>
      <c r="D8364" s="71">
        <v>3.9279999999999999</v>
      </c>
      <c r="E8364" s="71">
        <v>75.806451600000003</v>
      </c>
    </row>
    <row r="8365" spans="1:5" x14ac:dyDescent="0.2">
      <c r="A8365" s="70" t="s">
        <v>10280</v>
      </c>
      <c r="B8365" s="70" t="s">
        <v>10279</v>
      </c>
      <c r="C8365" s="70" t="s">
        <v>10280</v>
      </c>
      <c r="D8365" s="71">
        <v>0.72</v>
      </c>
      <c r="E8365" s="71">
        <v>14.1221374</v>
      </c>
    </row>
    <row r="8366" spans="1:5" x14ac:dyDescent="0.2">
      <c r="A8366" s="70" t="s">
        <v>10280</v>
      </c>
      <c r="B8366" s="70" t="s">
        <v>10279</v>
      </c>
      <c r="C8366" s="70" t="s">
        <v>10280</v>
      </c>
      <c r="D8366" s="71">
        <v>0.72</v>
      </c>
      <c r="E8366" s="71">
        <v>10.992907799999999</v>
      </c>
    </row>
    <row r="8367" spans="1:5" x14ac:dyDescent="0.2">
      <c r="A8367" s="70" t="s">
        <v>10282</v>
      </c>
      <c r="B8367" s="70" t="s">
        <v>10281</v>
      </c>
      <c r="C8367" s="70" t="s">
        <v>10282</v>
      </c>
      <c r="D8367" s="71">
        <v>0.16600000000000001</v>
      </c>
      <c r="E8367" s="71">
        <v>0.3623188</v>
      </c>
    </row>
    <row r="8368" spans="1:5" x14ac:dyDescent="0.2">
      <c r="A8368" s="70" t="s">
        <v>10284</v>
      </c>
      <c r="B8368" s="70" t="s">
        <v>10283</v>
      </c>
      <c r="C8368" s="70" t="s">
        <v>10284</v>
      </c>
      <c r="D8368" s="71">
        <v>0.252</v>
      </c>
      <c r="E8368" s="71">
        <v>2.2540984000000002</v>
      </c>
    </row>
    <row r="8369" spans="1:5" x14ac:dyDescent="0.2">
      <c r="A8369" s="70" t="s">
        <v>10284</v>
      </c>
      <c r="B8369" s="70" t="s">
        <v>10283</v>
      </c>
      <c r="C8369" s="70" t="s">
        <v>10284</v>
      </c>
      <c r="D8369" s="71">
        <v>0.252</v>
      </c>
      <c r="E8369" s="71">
        <v>1.9230769000000001</v>
      </c>
    </row>
    <row r="8370" spans="1:5" x14ac:dyDescent="0.2">
      <c r="A8370" s="70" t="s">
        <v>10286</v>
      </c>
      <c r="B8370" s="70" t="s">
        <v>10285</v>
      </c>
      <c r="C8370" s="70" t="s">
        <v>10286</v>
      </c>
      <c r="D8370" s="71">
        <v>4.25</v>
      </c>
      <c r="E8370" s="71">
        <v>91.221373999999997</v>
      </c>
    </row>
    <row r="8371" spans="1:5" x14ac:dyDescent="0.2">
      <c r="A8371" s="70" t="s">
        <v>10288</v>
      </c>
      <c r="B8371" s="70" t="s">
        <v>10287</v>
      </c>
      <c r="C8371" s="70" t="s">
        <v>10288</v>
      </c>
      <c r="D8371" s="71">
        <v>2.879</v>
      </c>
      <c r="E8371" s="71">
        <v>39.959016400000003</v>
      </c>
    </row>
    <row r="8372" spans="1:5" x14ac:dyDescent="0.2">
      <c r="A8372" s="70" t="s">
        <v>10290</v>
      </c>
      <c r="B8372" s="70" t="s">
        <v>10289</v>
      </c>
      <c r="C8372" s="70" t="s">
        <v>10290</v>
      </c>
      <c r="D8372" s="71">
        <v>0.93100000000000005</v>
      </c>
      <c r="E8372" s="71">
        <v>8.7037037000000002</v>
      </c>
    </row>
    <row r="8373" spans="1:5" x14ac:dyDescent="0.2">
      <c r="A8373" s="70" t="s">
        <v>10292</v>
      </c>
      <c r="B8373" s="70" t="s">
        <v>10291</v>
      </c>
      <c r="C8373" s="70" t="s">
        <v>10292</v>
      </c>
      <c r="D8373" s="71">
        <v>1.6160000000000001</v>
      </c>
      <c r="E8373" s="71">
        <v>16.111111099999999</v>
      </c>
    </row>
    <row r="8374" spans="1:5" x14ac:dyDescent="0.2">
      <c r="A8374" s="70" t="s">
        <v>10294</v>
      </c>
      <c r="B8374" s="70" t="s">
        <v>10293</v>
      </c>
      <c r="C8374" s="70" t="s">
        <v>10294</v>
      </c>
      <c r="D8374" s="71">
        <v>2.444</v>
      </c>
      <c r="E8374" s="71">
        <v>66.363636400000004</v>
      </c>
    </row>
    <row r="8375" spans="1:5" x14ac:dyDescent="0.2">
      <c r="A8375" s="70" t="s">
        <v>10296</v>
      </c>
      <c r="B8375" s="70" t="s">
        <v>10295</v>
      </c>
      <c r="C8375" s="70" t="s">
        <v>10296</v>
      </c>
      <c r="D8375" s="71">
        <v>0.58899999999999997</v>
      </c>
      <c r="E8375" s="71">
        <v>27.0833333</v>
      </c>
    </row>
    <row r="8376" spans="1:5" x14ac:dyDescent="0.2">
      <c r="A8376" s="70" t="s">
        <v>10298</v>
      </c>
      <c r="B8376" s="70" t="s">
        <v>10297</v>
      </c>
      <c r="C8376" s="70" t="s">
        <v>10298</v>
      </c>
      <c r="D8376" s="71">
        <v>5.6920000000000002</v>
      </c>
      <c r="E8376" s="71">
        <v>96.25</v>
      </c>
    </row>
    <row r="8377" spans="1:5" x14ac:dyDescent="0.2">
      <c r="A8377" s="70" t="s">
        <v>10298</v>
      </c>
      <c r="B8377" s="70" t="s">
        <v>10297</v>
      </c>
      <c r="C8377" s="70" t="s">
        <v>10298</v>
      </c>
      <c r="D8377" s="71">
        <v>5.6920000000000002</v>
      </c>
      <c r="E8377" s="71">
        <v>81.696428600000004</v>
      </c>
    </row>
    <row r="8378" spans="1:5" x14ac:dyDescent="0.2">
      <c r="A8378" s="70" t="s">
        <v>10300</v>
      </c>
      <c r="B8378" s="70" t="s">
        <v>10299</v>
      </c>
      <c r="C8378" s="70" t="s">
        <v>10300</v>
      </c>
      <c r="D8378" s="71">
        <v>2.0339999999999998</v>
      </c>
      <c r="E8378" s="71">
        <v>69.047618999999997</v>
      </c>
    </row>
    <row r="8379" spans="1:5" x14ac:dyDescent="0.2">
      <c r="A8379" s="70" t="s">
        <v>10300</v>
      </c>
      <c r="B8379" s="70" t="s">
        <v>10299</v>
      </c>
      <c r="C8379" s="70" t="s">
        <v>10300</v>
      </c>
      <c r="D8379" s="71">
        <v>2.0339999999999998</v>
      </c>
      <c r="E8379" s="71">
        <v>32.589285699999998</v>
      </c>
    </row>
    <row r="8380" spans="1:5" x14ac:dyDescent="0.2">
      <c r="A8380" s="70" t="s">
        <v>10302</v>
      </c>
      <c r="B8380" s="70" t="s">
        <v>10301</v>
      </c>
      <c r="C8380" s="70" t="s">
        <v>10302</v>
      </c>
      <c r="D8380" s="71">
        <v>0.57999999999999996</v>
      </c>
      <c r="E8380" s="71">
        <v>10.305343499999999</v>
      </c>
    </row>
    <row r="8381" spans="1:5" x14ac:dyDescent="0.2">
      <c r="A8381" s="70" t="s">
        <v>10302</v>
      </c>
      <c r="B8381" s="70" t="s">
        <v>10301</v>
      </c>
      <c r="C8381" s="70" t="s">
        <v>10302</v>
      </c>
      <c r="D8381" s="71">
        <v>0.57999999999999996</v>
      </c>
      <c r="E8381" s="71">
        <v>6.0283688</v>
      </c>
    </row>
    <row r="8382" spans="1:5" x14ac:dyDescent="0.2">
      <c r="A8382" s="70" t="s">
        <v>10304</v>
      </c>
      <c r="B8382" s="70" t="s">
        <v>10303</v>
      </c>
      <c r="C8382" s="70" t="s">
        <v>10304</v>
      </c>
      <c r="D8382" s="71">
        <v>2.1080000000000001</v>
      </c>
      <c r="E8382" s="71">
        <v>58.809523800000001</v>
      </c>
    </row>
    <row r="8383" spans="1:5" x14ac:dyDescent="0.2">
      <c r="A8383" s="70" t="s">
        <v>10304</v>
      </c>
      <c r="B8383" s="70" t="s">
        <v>10303</v>
      </c>
      <c r="C8383" s="70" t="s">
        <v>10304</v>
      </c>
      <c r="D8383" s="71">
        <v>2.1080000000000001</v>
      </c>
      <c r="E8383" s="71">
        <v>18.75</v>
      </c>
    </row>
    <row r="8384" spans="1:5" x14ac:dyDescent="0.2">
      <c r="A8384" s="70" t="s">
        <v>10310</v>
      </c>
      <c r="B8384" s="70" t="s">
        <v>10309</v>
      </c>
      <c r="C8384" s="70" t="s">
        <v>10310</v>
      </c>
      <c r="D8384" s="71">
        <v>1.194</v>
      </c>
      <c r="E8384" s="71">
        <v>24.4565217</v>
      </c>
    </row>
    <row r="8385" spans="1:5" x14ac:dyDescent="0.2">
      <c r="A8385" s="70" t="s">
        <v>10308</v>
      </c>
      <c r="B8385" s="70" t="s">
        <v>10307</v>
      </c>
      <c r="C8385" s="70" t="s">
        <v>10308</v>
      </c>
      <c r="D8385" s="71">
        <v>1.319</v>
      </c>
      <c r="E8385" s="71">
        <v>25.7518797</v>
      </c>
    </row>
    <row r="8386" spans="1:5" x14ac:dyDescent="0.2">
      <c r="A8386" s="70" t="s">
        <v>10308</v>
      </c>
      <c r="B8386" s="70" t="s">
        <v>10307</v>
      </c>
      <c r="C8386" s="70" t="s">
        <v>10308</v>
      </c>
      <c r="D8386" s="71">
        <v>1.319</v>
      </c>
      <c r="E8386" s="71">
        <v>19.444444399999998</v>
      </c>
    </row>
    <row r="8387" spans="1:5" x14ac:dyDescent="0.2">
      <c r="A8387" s="70" t="s">
        <v>10314</v>
      </c>
      <c r="B8387" s="70" t="s">
        <v>10313</v>
      </c>
      <c r="C8387" s="70" t="s">
        <v>10314</v>
      </c>
      <c r="D8387" s="71">
        <v>1.421</v>
      </c>
      <c r="E8387" s="71">
        <v>54.3333333</v>
      </c>
    </row>
    <row r="8388" spans="1:5" x14ac:dyDescent="0.2">
      <c r="A8388" s="70" t="s">
        <v>10324</v>
      </c>
      <c r="B8388" s="70" t="s">
        <v>10323</v>
      </c>
      <c r="C8388" s="70" t="s">
        <v>10324</v>
      </c>
      <c r="D8388" s="71">
        <v>1.071</v>
      </c>
      <c r="E8388" s="71">
        <v>22.058823499999999</v>
      </c>
    </row>
    <row r="8389" spans="1:5" x14ac:dyDescent="0.2">
      <c r="A8389" s="70" t="s">
        <v>10324</v>
      </c>
      <c r="B8389" s="70" t="s">
        <v>10323</v>
      </c>
      <c r="C8389" s="70" t="s">
        <v>10324</v>
      </c>
      <c r="D8389" s="71">
        <v>1.071</v>
      </c>
      <c r="E8389" s="71">
        <v>17.279411799999998</v>
      </c>
    </row>
    <row r="8390" spans="1:5" x14ac:dyDescent="0.2">
      <c r="A8390" s="70" t="s">
        <v>10326</v>
      </c>
      <c r="B8390" s="70" t="s">
        <v>10325</v>
      </c>
      <c r="C8390" s="70" t="s">
        <v>10326</v>
      </c>
      <c r="D8390" s="71">
        <v>1.8380000000000001</v>
      </c>
      <c r="E8390" s="71">
        <v>41.5441176</v>
      </c>
    </row>
    <row r="8391" spans="1:5" x14ac:dyDescent="0.2">
      <c r="A8391" s="70" t="s">
        <v>10326</v>
      </c>
      <c r="B8391" s="70" t="s">
        <v>10325</v>
      </c>
      <c r="C8391" s="70" t="s">
        <v>10326</v>
      </c>
      <c r="D8391" s="71">
        <v>1.8380000000000001</v>
      </c>
      <c r="E8391" s="71">
        <v>38.990825700000002</v>
      </c>
    </row>
    <row r="8392" spans="1:5" x14ac:dyDescent="0.2">
      <c r="A8392" s="70" t="s">
        <v>10312</v>
      </c>
      <c r="B8392" s="70" t="s">
        <v>10311</v>
      </c>
      <c r="C8392" s="70" t="s">
        <v>10312</v>
      </c>
      <c r="D8392" s="71">
        <v>1.716</v>
      </c>
      <c r="E8392" s="71">
        <v>56.132075499999999</v>
      </c>
    </row>
    <row r="8393" spans="1:5" x14ac:dyDescent="0.2">
      <c r="A8393" s="70" t="s">
        <v>10312</v>
      </c>
      <c r="B8393" s="70" t="s">
        <v>10311</v>
      </c>
      <c r="C8393" s="70" t="s">
        <v>10312</v>
      </c>
      <c r="D8393" s="71">
        <v>1.716</v>
      </c>
      <c r="E8393" s="71">
        <v>46.703296700000003</v>
      </c>
    </row>
    <row r="8394" spans="1:5" x14ac:dyDescent="0.2">
      <c r="A8394" s="70" t="s">
        <v>10318</v>
      </c>
      <c r="B8394" s="70" t="s">
        <v>10317</v>
      </c>
      <c r="C8394" s="70" t="s">
        <v>10318</v>
      </c>
      <c r="D8394" s="71">
        <v>2.4729999999999999</v>
      </c>
      <c r="E8394" s="71">
        <v>67.380952399999998</v>
      </c>
    </row>
    <row r="8395" spans="1:5" x14ac:dyDescent="0.2">
      <c r="A8395" s="70" t="s">
        <v>10318</v>
      </c>
      <c r="B8395" s="70" t="s">
        <v>10317</v>
      </c>
      <c r="C8395" s="70" t="s">
        <v>10318</v>
      </c>
      <c r="D8395" s="71">
        <v>2.4729999999999999</v>
      </c>
      <c r="E8395" s="71">
        <v>54.5112782</v>
      </c>
    </row>
    <row r="8396" spans="1:5" x14ac:dyDescent="0.2">
      <c r="A8396" s="70" t="s">
        <v>10318</v>
      </c>
      <c r="B8396" s="70" t="s">
        <v>10317</v>
      </c>
      <c r="C8396" s="70" t="s">
        <v>10318</v>
      </c>
      <c r="D8396" s="71">
        <v>2.4729999999999999</v>
      </c>
      <c r="E8396" s="71">
        <v>50</v>
      </c>
    </row>
    <row r="8397" spans="1:5" x14ac:dyDescent="0.2">
      <c r="A8397" s="70" t="s">
        <v>10328</v>
      </c>
      <c r="B8397" s="70" t="s">
        <v>10327</v>
      </c>
      <c r="C8397" s="70" t="s">
        <v>10328</v>
      </c>
      <c r="D8397" s="71">
        <v>2.8610000000000002</v>
      </c>
      <c r="E8397" s="71">
        <v>71.686746999999997</v>
      </c>
    </row>
    <row r="8398" spans="1:5" x14ac:dyDescent="0.2">
      <c r="A8398" s="70" t="s">
        <v>10328</v>
      </c>
      <c r="B8398" s="70" t="s">
        <v>10327</v>
      </c>
      <c r="C8398" s="70" t="s">
        <v>10328</v>
      </c>
      <c r="D8398" s="71">
        <v>2.8610000000000002</v>
      </c>
      <c r="E8398" s="71">
        <v>58.256880700000004</v>
      </c>
    </row>
    <row r="8399" spans="1:5" x14ac:dyDescent="0.2">
      <c r="A8399" s="70" t="s">
        <v>10328</v>
      </c>
      <c r="B8399" s="70" t="s">
        <v>10327</v>
      </c>
      <c r="C8399" s="70" t="s">
        <v>10328</v>
      </c>
      <c r="D8399" s="71">
        <v>2.8610000000000002</v>
      </c>
      <c r="E8399" s="71">
        <v>55</v>
      </c>
    </row>
    <row r="8400" spans="1:5" x14ac:dyDescent="0.2">
      <c r="A8400" s="70" t="s">
        <v>10330</v>
      </c>
      <c r="B8400" s="70" t="s">
        <v>10329</v>
      </c>
      <c r="C8400" s="70" t="s">
        <v>10330</v>
      </c>
      <c r="D8400" s="71">
        <v>1.6</v>
      </c>
      <c r="E8400" s="71">
        <v>73.653846200000004</v>
      </c>
    </row>
    <row r="8401" spans="1:5" x14ac:dyDescent="0.2">
      <c r="A8401" s="70" t="s">
        <v>10332</v>
      </c>
      <c r="B8401" s="70" t="s">
        <v>10331</v>
      </c>
      <c r="C8401" s="70" t="s">
        <v>10332</v>
      </c>
      <c r="D8401" s="71">
        <v>5.6980000000000004</v>
      </c>
      <c r="E8401" s="71">
        <v>87.867647099999999</v>
      </c>
    </row>
    <row r="8402" spans="1:5" x14ac:dyDescent="0.2">
      <c r="A8402" s="70" t="s">
        <v>10316</v>
      </c>
      <c r="B8402" s="70" t="s">
        <v>10315</v>
      </c>
      <c r="C8402" s="70" t="s">
        <v>10316</v>
      </c>
      <c r="D8402" s="71">
        <v>4.0279999999999996</v>
      </c>
      <c r="E8402" s="71">
        <v>96.768060800000001</v>
      </c>
    </row>
    <row r="8403" spans="1:5" x14ac:dyDescent="0.2">
      <c r="A8403" s="70" t="s">
        <v>10316</v>
      </c>
      <c r="B8403" s="70" t="s">
        <v>10315</v>
      </c>
      <c r="C8403" s="70" t="s">
        <v>10316</v>
      </c>
      <c r="D8403" s="71">
        <v>4.0279999999999996</v>
      </c>
      <c r="E8403" s="71">
        <v>84.482758599999997</v>
      </c>
    </row>
    <row r="8404" spans="1:5" x14ac:dyDescent="0.2">
      <c r="A8404" s="70" t="s">
        <v>10322</v>
      </c>
      <c r="B8404" s="70" t="s">
        <v>10321</v>
      </c>
      <c r="C8404" s="70" t="s">
        <v>10322</v>
      </c>
      <c r="D8404" s="71">
        <v>1.714</v>
      </c>
      <c r="E8404" s="71">
        <v>47.802197800000002</v>
      </c>
    </row>
    <row r="8405" spans="1:5" x14ac:dyDescent="0.2">
      <c r="A8405" s="70" t="s">
        <v>10320</v>
      </c>
      <c r="B8405" s="70" t="s">
        <v>10319</v>
      </c>
      <c r="C8405" s="70" t="s">
        <v>10320</v>
      </c>
      <c r="D8405" s="71">
        <v>2.093</v>
      </c>
      <c r="E8405" s="71">
        <v>43.650793700000001</v>
      </c>
    </row>
    <row r="8406" spans="1:5" x14ac:dyDescent="0.2">
      <c r="A8406" s="70" t="s">
        <v>10320</v>
      </c>
      <c r="B8406" s="70" t="s">
        <v>10319</v>
      </c>
      <c r="C8406" s="70" t="s">
        <v>10320</v>
      </c>
      <c r="D8406" s="71">
        <v>2.093</v>
      </c>
      <c r="E8406" s="71">
        <v>41.987179500000003</v>
      </c>
    </row>
    <row r="8407" spans="1:5" x14ac:dyDescent="0.2">
      <c r="A8407" s="70" t="s">
        <v>10334</v>
      </c>
      <c r="B8407" s="70" t="s">
        <v>10333</v>
      </c>
      <c r="C8407" s="70" t="s">
        <v>10334</v>
      </c>
      <c r="D8407" s="71">
        <v>1.82</v>
      </c>
      <c r="E8407" s="71">
        <v>49.626865700000003</v>
      </c>
    </row>
    <row r="8408" spans="1:5" x14ac:dyDescent="0.2">
      <c r="A8408" s="70" t="s">
        <v>10334</v>
      </c>
      <c r="B8408" s="70" t="s">
        <v>10333</v>
      </c>
      <c r="C8408" s="70" t="s">
        <v>10334</v>
      </c>
      <c r="D8408" s="71">
        <v>1.82</v>
      </c>
      <c r="E8408" s="71">
        <v>48.412698399999996</v>
      </c>
    </row>
    <row r="8409" spans="1:5" x14ac:dyDescent="0.2">
      <c r="A8409" s="70" t="s">
        <v>10334</v>
      </c>
      <c r="B8409" s="70" t="s">
        <v>10333</v>
      </c>
      <c r="C8409" s="70" t="s">
        <v>10334</v>
      </c>
      <c r="D8409" s="71">
        <v>1.82</v>
      </c>
      <c r="E8409" s="71">
        <v>32.961783400000002</v>
      </c>
    </row>
    <row r="8410" spans="1:5" x14ac:dyDescent="0.2">
      <c r="A8410" s="70" t="s">
        <v>10338</v>
      </c>
      <c r="B8410" s="70" t="s">
        <v>10337</v>
      </c>
      <c r="C8410" s="70" t="s">
        <v>10338</v>
      </c>
      <c r="D8410" s="71">
        <v>0.93500000000000005</v>
      </c>
      <c r="E8410" s="71">
        <v>33.1578947</v>
      </c>
    </row>
    <row r="8411" spans="1:5" x14ac:dyDescent="0.2">
      <c r="A8411" s="70" t="s">
        <v>10338</v>
      </c>
      <c r="B8411" s="70" t="s">
        <v>10337</v>
      </c>
      <c r="C8411" s="70" t="s">
        <v>10338</v>
      </c>
      <c r="D8411" s="71">
        <v>0.93500000000000005</v>
      </c>
      <c r="E8411" s="71">
        <v>33.055555599999998</v>
      </c>
    </row>
    <row r="8412" spans="1:5" x14ac:dyDescent="0.2">
      <c r="A8412" s="70" t="s">
        <v>10336</v>
      </c>
      <c r="B8412" s="70" t="s">
        <v>10335</v>
      </c>
      <c r="C8412" s="70" t="s">
        <v>10336</v>
      </c>
      <c r="D8412" s="71">
        <v>1.806</v>
      </c>
      <c r="E8412" s="71">
        <v>61.413043500000001</v>
      </c>
    </row>
    <row r="8413" spans="1:5" x14ac:dyDescent="0.2">
      <c r="A8413" s="70" t="s">
        <v>10340</v>
      </c>
      <c r="B8413" s="70" t="s">
        <v>10339</v>
      </c>
      <c r="C8413" s="70" t="s">
        <v>10340</v>
      </c>
      <c r="D8413" s="71">
        <v>1.538</v>
      </c>
      <c r="E8413" s="71">
        <v>20.723684200000001</v>
      </c>
    </row>
    <row r="8414" spans="1:5" x14ac:dyDescent="0.2">
      <c r="A8414" s="70" t="s">
        <v>10342</v>
      </c>
      <c r="B8414" s="70" t="s">
        <v>10341</v>
      </c>
      <c r="C8414" s="70" t="s">
        <v>10342</v>
      </c>
      <c r="D8414" s="71">
        <v>5.6669999999999998</v>
      </c>
      <c r="E8414" s="71">
        <v>91.3716814</v>
      </c>
    </row>
    <row r="8415" spans="1:5" x14ac:dyDescent="0.2">
      <c r="A8415" s="70" t="s">
        <v>10342</v>
      </c>
      <c r="B8415" s="70" t="s">
        <v>10341</v>
      </c>
      <c r="C8415" s="70" t="s">
        <v>10342</v>
      </c>
      <c r="D8415" s="71">
        <v>5.6669999999999998</v>
      </c>
      <c r="E8415" s="71">
        <v>90.178571399999996</v>
      </c>
    </row>
    <row r="8416" spans="1:5" x14ac:dyDescent="0.2">
      <c r="A8416" s="70" t="s">
        <v>10344</v>
      </c>
      <c r="B8416" s="70" t="s">
        <v>10343</v>
      </c>
      <c r="C8416" s="70" t="s">
        <v>10344</v>
      </c>
      <c r="D8416" s="71">
        <v>2.78</v>
      </c>
      <c r="E8416" s="71">
        <v>56.349206299999999</v>
      </c>
    </row>
    <row r="8417" spans="1:5" x14ac:dyDescent="0.2">
      <c r="A8417" s="70" t="s">
        <v>10346</v>
      </c>
      <c r="B8417" s="70" t="s">
        <v>10345</v>
      </c>
      <c r="C8417" s="70" t="s">
        <v>10346</v>
      </c>
      <c r="D8417" s="71">
        <v>2.7330000000000001</v>
      </c>
      <c r="E8417" s="71">
        <v>51.587301600000004</v>
      </c>
    </row>
    <row r="8418" spans="1:5" x14ac:dyDescent="0.2">
      <c r="A8418" s="70" t="s">
        <v>10348</v>
      </c>
      <c r="B8418" s="70" t="s">
        <v>10347</v>
      </c>
      <c r="C8418" s="70" t="s">
        <v>10348</v>
      </c>
      <c r="D8418" s="71">
        <v>1.929</v>
      </c>
      <c r="E8418" s="71">
        <v>37.5</v>
      </c>
    </row>
    <row r="8419" spans="1:5" x14ac:dyDescent="0.2">
      <c r="A8419" s="70" t="s">
        <v>10350</v>
      </c>
      <c r="B8419" s="70" t="s">
        <v>10349</v>
      </c>
      <c r="C8419" s="70" t="s">
        <v>10350</v>
      </c>
      <c r="D8419" s="71">
        <v>1.139</v>
      </c>
      <c r="E8419" s="71">
        <v>59.625668400000002</v>
      </c>
    </row>
    <row r="8420" spans="1:5" x14ac:dyDescent="0.2">
      <c r="A8420" s="70" t="s">
        <v>10352</v>
      </c>
      <c r="B8420" s="70" t="s">
        <v>10351</v>
      </c>
      <c r="C8420" s="70" t="s">
        <v>10352</v>
      </c>
      <c r="D8420" s="71">
        <v>1.673</v>
      </c>
      <c r="E8420" s="71">
        <v>36.029411799999998</v>
      </c>
    </row>
    <row r="8421" spans="1:5" x14ac:dyDescent="0.2">
      <c r="A8421" s="70" t="s">
        <v>10354</v>
      </c>
      <c r="B8421" s="70" t="s">
        <v>10353</v>
      </c>
      <c r="C8421" s="70" t="s">
        <v>10354</v>
      </c>
      <c r="D8421" s="71">
        <v>1.4770000000000001</v>
      </c>
      <c r="E8421" s="71">
        <v>31.923076900000002</v>
      </c>
    </row>
    <row r="8422" spans="1:5" x14ac:dyDescent="0.2">
      <c r="A8422" s="70" t="s">
        <v>10354</v>
      </c>
      <c r="B8422" s="70" t="s">
        <v>10353</v>
      </c>
      <c r="C8422" s="70" t="s">
        <v>10354</v>
      </c>
      <c r="D8422" s="71">
        <v>1.4770000000000001</v>
      </c>
      <c r="E8422" s="71">
        <v>19</v>
      </c>
    </row>
    <row r="8423" spans="1:5" x14ac:dyDescent="0.2">
      <c r="A8423" s="70" t="s">
        <v>10356</v>
      </c>
      <c r="B8423" s="70" t="s">
        <v>10355</v>
      </c>
      <c r="C8423" s="70" t="s">
        <v>10356</v>
      </c>
      <c r="D8423" s="71">
        <v>2.1640000000000001</v>
      </c>
      <c r="E8423" s="71">
        <v>56.593406600000002</v>
      </c>
    </row>
    <row r="8424" spans="1:5" x14ac:dyDescent="0.2">
      <c r="A8424" s="70" t="s">
        <v>10356</v>
      </c>
      <c r="B8424" s="70" t="s">
        <v>10355</v>
      </c>
      <c r="C8424" s="70" t="s">
        <v>10356</v>
      </c>
      <c r="D8424" s="71">
        <v>2.1640000000000001</v>
      </c>
      <c r="E8424" s="71">
        <v>43.910256400000002</v>
      </c>
    </row>
    <row r="8425" spans="1:5" x14ac:dyDescent="0.2">
      <c r="A8425" s="70" t="s">
        <v>10358</v>
      </c>
      <c r="B8425" s="70" t="s">
        <v>10357</v>
      </c>
      <c r="C8425" s="70" t="s">
        <v>10358</v>
      </c>
      <c r="D8425" s="71">
        <v>1.5980000000000001</v>
      </c>
      <c r="E8425" s="71">
        <v>87.777777799999996</v>
      </c>
    </row>
    <row r="8426" spans="1:5" x14ac:dyDescent="0.2">
      <c r="A8426" s="70" t="s">
        <v>10360</v>
      </c>
      <c r="B8426" s="70" t="s">
        <v>10359</v>
      </c>
      <c r="C8426" s="70" t="s">
        <v>10360</v>
      </c>
      <c r="D8426" s="71">
        <v>0.73199999999999998</v>
      </c>
      <c r="E8426" s="71">
        <v>61.111111100000002</v>
      </c>
    </row>
    <row r="8427" spans="1:5" x14ac:dyDescent="0.2">
      <c r="A8427" s="70" t="s">
        <v>10362</v>
      </c>
      <c r="B8427" s="70" t="s">
        <v>10361</v>
      </c>
      <c r="C8427" s="70" t="s">
        <v>10362</v>
      </c>
      <c r="D8427" s="71">
        <v>1.6359999999999999</v>
      </c>
      <c r="E8427" s="71">
        <v>35.611510799999998</v>
      </c>
    </row>
    <row r="8428" spans="1:5" x14ac:dyDescent="0.2">
      <c r="A8428" s="70" t="s">
        <v>10364</v>
      </c>
      <c r="B8428" s="70" t="s">
        <v>10363</v>
      </c>
      <c r="C8428" s="70" t="s">
        <v>10364</v>
      </c>
      <c r="D8428" s="71">
        <v>3.125</v>
      </c>
      <c r="E8428" s="71">
        <v>77.573529399999998</v>
      </c>
    </row>
    <row r="8429" spans="1:5" x14ac:dyDescent="0.2">
      <c r="A8429" s="70" t="s">
        <v>10364</v>
      </c>
      <c r="B8429" s="70" t="s">
        <v>10363</v>
      </c>
      <c r="C8429" s="70" t="s">
        <v>10364</v>
      </c>
      <c r="D8429" s="71">
        <v>3.125</v>
      </c>
      <c r="E8429" s="71">
        <v>60.0318471</v>
      </c>
    </row>
    <row r="8430" spans="1:5" x14ac:dyDescent="0.2">
      <c r="A8430" s="70" t="s">
        <v>10366</v>
      </c>
      <c r="B8430" s="70" t="s">
        <v>10365</v>
      </c>
      <c r="C8430" s="70" t="s">
        <v>10366</v>
      </c>
      <c r="D8430" s="71">
        <v>0.77200000000000002</v>
      </c>
      <c r="E8430" s="71">
        <v>11.016949200000001</v>
      </c>
    </row>
    <row r="8431" spans="1:5" x14ac:dyDescent="0.2">
      <c r="A8431" s="70" t="s">
        <v>10368</v>
      </c>
      <c r="B8431" s="70" t="s">
        <v>10367</v>
      </c>
      <c r="C8431" s="70" t="s">
        <v>10368</v>
      </c>
      <c r="D8431" s="71">
        <v>0.40600000000000003</v>
      </c>
      <c r="E8431" s="71">
        <v>3.2407406999999999</v>
      </c>
    </row>
    <row r="8432" spans="1:5" x14ac:dyDescent="0.2">
      <c r="A8432" s="70" t="s">
        <v>10370</v>
      </c>
      <c r="B8432" s="70" t="s">
        <v>10369</v>
      </c>
      <c r="C8432" s="70" t="s">
        <v>10370</v>
      </c>
      <c r="D8432" s="71">
        <v>1.2290000000000001</v>
      </c>
      <c r="E8432" s="71">
        <v>18.131868099999998</v>
      </c>
    </row>
    <row r="8433" spans="1:5" x14ac:dyDescent="0.2">
      <c r="A8433" s="70" t="s">
        <v>10372</v>
      </c>
      <c r="B8433" s="70" t="s">
        <v>10371</v>
      </c>
      <c r="C8433" s="70" t="s">
        <v>10372</v>
      </c>
      <c r="D8433" s="71">
        <v>2.0670000000000002</v>
      </c>
      <c r="E8433" s="71">
        <v>47.7941176</v>
      </c>
    </row>
    <row r="8434" spans="1:5" x14ac:dyDescent="0.2">
      <c r="A8434" s="70" t="s">
        <v>10374</v>
      </c>
      <c r="B8434" s="70" t="s">
        <v>10373</v>
      </c>
      <c r="C8434" s="70" t="s">
        <v>10374</v>
      </c>
      <c r="D8434" s="71">
        <v>1.806</v>
      </c>
      <c r="E8434" s="71">
        <v>68.981481500000001</v>
      </c>
    </row>
    <row r="8435" spans="1:5" x14ac:dyDescent="0.2">
      <c r="A8435" s="70" t="s">
        <v>10374</v>
      </c>
      <c r="B8435" s="70" t="s">
        <v>10373</v>
      </c>
      <c r="C8435" s="70" t="s">
        <v>10374</v>
      </c>
      <c r="D8435" s="71">
        <v>1.806</v>
      </c>
      <c r="E8435" s="71">
        <v>51.098901099999999</v>
      </c>
    </row>
    <row r="8436" spans="1:5" x14ac:dyDescent="0.2">
      <c r="A8436" s="70" t="s">
        <v>10374</v>
      </c>
      <c r="B8436" s="70" t="s">
        <v>10373</v>
      </c>
      <c r="C8436" s="70" t="s">
        <v>10374</v>
      </c>
      <c r="D8436" s="71">
        <v>1.806</v>
      </c>
      <c r="E8436" s="71">
        <v>27</v>
      </c>
    </row>
    <row r="8437" spans="1:5" x14ac:dyDescent="0.2">
      <c r="A8437" s="70" t="s">
        <v>10376</v>
      </c>
      <c r="B8437" s="70" t="s">
        <v>10375</v>
      </c>
      <c r="C8437" s="70" t="s">
        <v>10376</v>
      </c>
      <c r="D8437" s="71">
        <v>1.105</v>
      </c>
      <c r="E8437" s="71">
        <v>6.0975609999999998</v>
      </c>
    </row>
    <row r="8438" spans="1:5" x14ac:dyDescent="0.2">
      <c r="A8438" s="70" t="s">
        <v>10378</v>
      </c>
      <c r="B8438" s="70" t="s">
        <v>10377</v>
      </c>
      <c r="C8438" s="70" t="s">
        <v>10378</v>
      </c>
      <c r="D8438" s="71">
        <v>0.8</v>
      </c>
      <c r="E8438" s="71">
        <v>13.380281699999999</v>
      </c>
    </row>
    <row r="8439" spans="1:5" x14ac:dyDescent="0.2">
      <c r="A8439" s="70" t="s">
        <v>10378</v>
      </c>
      <c r="B8439" s="70" t="s">
        <v>10377</v>
      </c>
      <c r="C8439" s="70" t="s">
        <v>10378</v>
      </c>
      <c r="D8439" s="71">
        <v>0.8</v>
      </c>
      <c r="E8439" s="71">
        <v>13.0952381</v>
      </c>
    </row>
    <row r="8440" spans="1:5" x14ac:dyDescent="0.2">
      <c r="A8440" s="70" t="s">
        <v>10380</v>
      </c>
      <c r="B8440" s="70" t="s">
        <v>10379</v>
      </c>
      <c r="C8440" s="70" t="s">
        <v>10380</v>
      </c>
      <c r="D8440" s="71">
        <v>1.911</v>
      </c>
      <c r="E8440" s="71">
        <v>35.365853700000002</v>
      </c>
    </row>
    <row r="8441" spans="1:5" x14ac:dyDescent="0.2">
      <c r="A8441" s="70" t="s">
        <v>10380</v>
      </c>
      <c r="B8441" s="70" t="s">
        <v>10379</v>
      </c>
      <c r="C8441" s="70" t="s">
        <v>10380</v>
      </c>
      <c r="D8441" s="71">
        <v>1.911</v>
      </c>
      <c r="E8441" s="71">
        <v>20.848708500000001</v>
      </c>
    </row>
    <row r="8442" spans="1:5" x14ac:dyDescent="0.2">
      <c r="A8442" s="70" t="s">
        <v>10382</v>
      </c>
      <c r="B8442" s="70" t="s">
        <v>10381</v>
      </c>
      <c r="C8442" s="70" t="s">
        <v>10382</v>
      </c>
      <c r="D8442" s="71">
        <v>0.52500000000000002</v>
      </c>
      <c r="E8442" s="71">
        <v>3.8461538000000002</v>
      </c>
    </row>
    <row r="8443" spans="1:5" x14ac:dyDescent="0.2">
      <c r="A8443" s="70" t="s">
        <v>10384</v>
      </c>
      <c r="B8443" s="70" t="s">
        <v>10383</v>
      </c>
      <c r="C8443" s="70" t="s">
        <v>10384</v>
      </c>
      <c r="D8443" s="71">
        <v>3.097</v>
      </c>
      <c r="E8443" s="71">
        <v>67</v>
      </c>
    </row>
    <row r="8444" spans="1:5" x14ac:dyDescent="0.2">
      <c r="A8444" s="70" t="s">
        <v>10384</v>
      </c>
      <c r="B8444" s="70" t="s">
        <v>10383</v>
      </c>
      <c r="C8444" s="70" t="s">
        <v>10384</v>
      </c>
      <c r="D8444" s="71">
        <v>3.097</v>
      </c>
      <c r="E8444" s="71">
        <v>55</v>
      </c>
    </row>
    <row r="8445" spans="1:5" x14ac:dyDescent="0.2">
      <c r="A8445" s="70" t="s">
        <v>10386</v>
      </c>
      <c r="B8445" s="70" t="s">
        <v>10385</v>
      </c>
      <c r="C8445" s="70" t="s">
        <v>10386</v>
      </c>
      <c r="D8445" s="71">
        <v>0.69099999999999995</v>
      </c>
      <c r="E8445" s="71">
        <v>6.3380282000000001</v>
      </c>
    </row>
    <row r="8446" spans="1:5" x14ac:dyDescent="0.2">
      <c r="A8446" s="70" t="s">
        <v>10386</v>
      </c>
      <c r="B8446" s="70" t="s">
        <v>10385</v>
      </c>
      <c r="C8446" s="70" t="s">
        <v>10386</v>
      </c>
      <c r="D8446" s="71">
        <v>0.69099999999999995</v>
      </c>
      <c r="E8446" s="71">
        <v>1.1904762</v>
      </c>
    </row>
    <row r="8447" spans="1:5" x14ac:dyDescent="0.2">
      <c r="A8447" s="70" t="s">
        <v>10388</v>
      </c>
      <c r="B8447" s="70" t="s">
        <v>10387</v>
      </c>
      <c r="C8447" s="70" t="s">
        <v>10388</v>
      </c>
      <c r="D8447" s="71">
        <v>2.8959999999999999</v>
      </c>
      <c r="E8447" s="71">
        <v>72.872340399999999</v>
      </c>
    </row>
    <row r="8448" spans="1:5" x14ac:dyDescent="0.2">
      <c r="A8448" s="70" t="s">
        <v>10388</v>
      </c>
      <c r="B8448" s="70" t="s">
        <v>10387</v>
      </c>
      <c r="C8448" s="70" t="s">
        <v>10388</v>
      </c>
      <c r="D8448" s="71">
        <v>2.8959999999999999</v>
      </c>
      <c r="E8448" s="71">
        <v>69.75</v>
      </c>
    </row>
    <row r="8449" spans="1:5" x14ac:dyDescent="0.2">
      <c r="A8449" s="70" t="s">
        <v>10388</v>
      </c>
      <c r="B8449" s="70" t="s">
        <v>10387</v>
      </c>
      <c r="C8449" s="70" t="s">
        <v>10388</v>
      </c>
      <c r="D8449" s="71">
        <v>2.8959999999999999</v>
      </c>
      <c r="E8449" s="71">
        <v>58.6021505</v>
      </c>
    </row>
    <row r="8450" spans="1:5" x14ac:dyDescent="0.2">
      <c r="A8450" s="70" t="s">
        <v>10390</v>
      </c>
      <c r="B8450" s="70" t="s">
        <v>10389</v>
      </c>
      <c r="C8450" s="70" t="s">
        <v>10390</v>
      </c>
      <c r="D8450" s="71">
        <v>2.048</v>
      </c>
      <c r="E8450" s="71">
        <v>51.595744699999997</v>
      </c>
    </row>
    <row r="8451" spans="1:5" x14ac:dyDescent="0.2">
      <c r="A8451" s="70" t="s">
        <v>10390</v>
      </c>
      <c r="B8451" s="70" t="s">
        <v>10389</v>
      </c>
      <c r="C8451" s="70" t="s">
        <v>10390</v>
      </c>
      <c r="D8451" s="71">
        <v>2.048</v>
      </c>
      <c r="E8451" s="71">
        <v>45.75</v>
      </c>
    </row>
    <row r="8452" spans="1:5" x14ac:dyDescent="0.2">
      <c r="A8452" s="70" t="s">
        <v>10390</v>
      </c>
      <c r="B8452" s="70" t="s">
        <v>10389</v>
      </c>
      <c r="C8452" s="70" t="s">
        <v>10390</v>
      </c>
      <c r="D8452" s="71">
        <v>2.048</v>
      </c>
      <c r="E8452" s="71">
        <v>38.172043000000002</v>
      </c>
    </row>
    <row r="8453" spans="1:5" x14ac:dyDescent="0.2">
      <c r="A8453" s="70" t="s">
        <v>10392</v>
      </c>
      <c r="B8453" s="70" t="s">
        <v>10391</v>
      </c>
      <c r="C8453" s="70" t="s">
        <v>10392</v>
      </c>
      <c r="D8453" s="71">
        <v>1.151</v>
      </c>
      <c r="E8453" s="71">
        <v>17.628205099999999</v>
      </c>
    </row>
    <row r="8454" spans="1:5" x14ac:dyDescent="0.2">
      <c r="A8454" s="70" t="s">
        <v>10392</v>
      </c>
      <c r="B8454" s="70" t="s">
        <v>10391</v>
      </c>
      <c r="C8454" s="70" t="s">
        <v>10392</v>
      </c>
      <c r="D8454" s="71">
        <v>1.151</v>
      </c>
      <c r="E8454" s="71">
        <v>15</v>
      </c>
    </row>
    <row r="8455" spans="1:5" x14ac:dyDescent="0.2">
      <c r="A8455" s="70" t="s">
        <v>10396</v>
      </c>
      <c r="B8455" s="70" t="s">
        <v>10395</v>
      </c>
      <c r="C8455" s="70" t="s">
        <v>10396</v>
      </c>
      <c r="D8455" s="71">
        <v>4.444</v>
      </c>
      <c r="E8455" s="71">
        <v>93.055555600000005</v>
      </c>
    </row>
    <row r="8456" spans="1:5" x14ac:dyDescent="0.2">
      <c r="A8456" s="70" t="s">
        <v>10398</v>
      </c>
      <c r="B8456" s="70" t="s">
        <v>10397</v>
      </c>
      <c r="C8456" s="70" t="s">
        <v>10398</v>
      </c>
      <c r="D8456" s="71">
        <v>2.278</v>
      </c>
      <c r="E8456" s="71">
        <v>51.75</v>
      </c>
    </row>
    <row r="8457" spans="1:5" x14ac:dyDescent="0.2">
      <c r="A8457" s="70" t="s">
        <v>10400</v>
      </c>
      <c r="B8457" s="70" t="s">
        <v>10399</v>
      </c>
      <c r="C8457" s="70" t="s">
        <v>10400</v>
      </c>
      <c r="D8457" s="71">
        <v>3.6680000000000001</v>
      </c>
      <c r="E8457" s="71">
        <v>87.404580199999998</v>
      </c>
    </row>
    <row r="8458" spans="1:5" x14ac:dyDescent="0.2">
      <c r="A8458" s="70" t="s">
        <v>10400</v>
      </c>
      <c r="B8458" s="70" t="s">
        <v>10399</v>
      </c>
      <c r="C8458" s="70" t="s">
        <v>10400</v>
      </c>
      <c r="D8458" s="71">
        <v>3.6680000000000001</v>
      </c>
      <c r="E8458" s="71">
        <v>85.0649351</v>
      </c>
    </row>
    <row r="8459" spans="1:5" x14ac:dyDescent="0.2">
      <c r="A8459" s="70" t="s">
        <v>10400</v>
      </c>
      <c r="B8459" s="70" t="s">
        <v>10399</v>
      </c>
      <c r="C8459" s="70" t="s">
        <v>10400</v>
      </c>
      <c r="D8459" s="71">
        <v>3.6680000000000001</v>
      </c>
      <c r="E8459" s="71">
        <v>71.935483899999994</v>
      </c>
    </row>
    <row r="8460" spans="1:5" x14ac:dyDescent="0.2">
      <c r="A8460" s="70" t="s">
        <v>10400</v>
      </c>
      <c r="B8460" s="70" t="s">
        <v>10399</v>
      </c>
      <c r="C8460" s="70" t="s">
        <v>10400</v>
      </c>
      <c r="D8460" s="71">
        <v>3.6680000000000001</v>
      </c>
      <c r="E8460" s="71">
        <v>65.7303371</v>
      </c>
    </row>
    <row r="8461" spans="1:5" x14ac:dyDescent="0.2">
      <c r="A8461" s="70" t="s">
        <v>10402</v>
      </c>
      <c r="B8461" s="70" t="s">
        <v>10401</v>
      </c>
      <c r="C8461" s="70" t="s">
        <v>10402</v>
      </c>
      <c r="D8461" s="71">
        <v>0.22700000000000001</v>
      </c>
      <c r="E8461" s="71">
        <v>1.2129380000000001</v>
      </c>
    </row>
    <row r="8462" spans="1:5" x14ac:dyDescent="0.2">
      <c r="A8462" s="70" t="s">
        <v>10404</v>
      </c>
      <c r="B8462" s="70" t="s">
        <v>10403</v>
      </c>
      <c r="C8462" s="70" t="s">
        <v>10404</v>
      </c>
      <c r="D8462" s="71">
        <v>1.36</v>
      </c>
      <c r="E8462" s="71">
        <v>36.311787099999997</v>
      </c>
    </row>
    <row r="8463" spans="1:5" x14ac:dyDescent="0.2">
      <c r="A8463" s="70" t="s">
        <v>10406</v>
      </c>
      <c r="B8463" s="70" t="s">
        <v>10405</v>
      </c>
      <c r="C8463" s="70" t="s">
        <v>10406</v>
      </c>
      <c r="D8463" s="71">
        <v>1.794</v>
      </c>
      <c r="E8463" s="71">
        <v>58.7452471</v>
      </c>
    </row>
    <row r="8464" spans="1:5" x14ac:dyDescent="0.2">
      <c r="A8464" s="70" t="s">
        <v>24128</v>
      </c>
      <c r="B8464" s="70" t="s">
        <v>24129</v>
      </c>
      <c r="C8464" s="70" t="s">
        <v>24128</v>
      </c>
      <c r="D8464" s="71">
        <v>3.08</v>
      </c>
      <c r="E8464" s="71">
        <v>89.9239544</v>
      </c>
    </row>
    <row r="8465" spans="1:5" x14ac:dyDescent="0.2">
      <c r="A8465" s="70" t="s">
        <v>10410</v>
      </c>
      <c r="B8465" s="70" t="s">
        <v>10409</v>
      </c>
      <c r="C8465" s="70" t="s">
        <v>10410</v>
      </c>
      <c r="D8465" s="71">
        <v>0.93799999999999994</v>
      </c>
      <c r="E8465" s="71">
        <v>25.609756099999998</v>
      </c>
    </row>
    <row r="8466" spans="1:5" x14ac:dyDescent="0.2">
      <c r="A8466" s="70" t="s">
        <v>10410</v>
      </c>
      <c r="B8466" s="70" t="s">
        <v>10409</v>
      </c>
      <c r="C8466" s="70" t="s">
        <v>10410</v>
      </c>
      <c r="D8466" s="71">
        <v>0.93799999999999994</v>
      </c>
      <c r="E8466" s="71">
        <v>16.3533835</v>
      </c>
    </row>
    <row r="8467" spans="1:5" x14ac:dyDescent="0.2">
      <c r="A8467" s="70" t="s">
        <v>10412</v>
      </c>
      <c r="B8467" s="70" t="s">
        <v>10411</v>
      </c>
      <c r="C8467" s="70" t="s">
        <v>10412</v>
      </c>
      <c r="D8467" s="71">
        <v>3.5880000000000001</v>
      </c>
      <c r="E8467" s="71">
        <v>75.375939799999998</v>
      </c>
    </row>
    <row r="8468" spans="1:5" x14ac:dyDescent="0.2">
      <c r="A8468" s="70" t="s">
        <v>10414</v>
      </c>
      <c r="B8468" s="70" t="s">
        <v>10413</v>
      </c>
      <c r="C8468" s="70" t="s">
        <v>10414</v>
      </c>
      <c r="D8468" s="71">
        <v>1.573</v>
      </c>
      <c r="E8468" s="71">
        <v>20.370370399999999</v>
      </c>
    </row>
    <row r="8469" spans="1:5" x14ac:dyDescent="0.2">
      <c r="A8469" s="70" t="s">
        <v>10418</v>
      </c>
      <c r="B8469" s="70" t="s">
        <v>10417</v>
      </c>
      <c r="C8469" s="70" t="s">
        <v>10418</v>
      </c>
      <c r="D8469" s="71">
        <v>2.488</v>
      </c>
      <c r="E8469" s="71">
        <v>71.759259299999997</v>
      </c>
    </row>
    <row r="8470" spans="1:5" x14ac:dyDescent="0.2">
      <c r="A8470" s="70" t="s">
        <v>10418</v>
      </c>
      <c r="B8470" s="70" t="s">
        <v>10417</v>
      </c>
      <c r="C8470" s="70" t="s">
        <v>10418</v>
      </c>
      <c r="D8470" s="71">
        <v>2.488</v>
      </c>
      <c r="E8470" s="71">
        <v>48.355263200000003</v>
      </c>
    </row>
    <row r="8471" spans="1:5" x14ac:dyDescent="0.2">
      <c r="A8471" s="70" t="s">
        <v>10416</v>
      </c>
      <c r="B8471" s="70" t="s">
        <v>10415</v>
      </c>
      <c r="C8471" s="70" t="s">
        <v>10416</v>
      </c>
      <c r="D8471" s="71">
        <v>1.004</v>
      </c>
      <c r="E8471" s="71">
        <v>18.233082700000001</v>
      </c>
    </row>
    <row r="8472" spans="1:5" x14ac:dyDescent="0.2">
      <c r="A8472" s="70" t="s">
        <v>24130</v>
      </c>
      <c r="B8472" s="70" t="s">
        <v>24131</v>
      </c>
      <c r="C8472" s="70" t="s">
        <v>24130</v>
      </c>
      <c r="D8472" s="71">
        <v>1.022</v>
      </c>
      <c r="E8472" s="71">
        <v>35.444743899999999</v>
      </c>
    </row>
    <row r="8473" spans="1:5" x14ac:dyDescent="0.2">
      <c r="A8473" s="70" t="s">
        <v>24130</v>
      </c>
      <c r="B8473" s="70" t="s">
        <v>24131</v>
      </c>
      <c r="C8473" s="70" t="s">
        <v>24130</v>
      </c>
      <c r="D8473" s="71">
        <v>1.022</v>
      </c>
      <c r="E8473" s="71">
        <v>13.053097299999999</v>
      </c>
    </row>
    <row r="8474" spans="1:5" x14ac:dyDescent="0.2">
      <c r="A8474" s="70" t="s">
        <v>24130</v>
      </c>
      <c r="B8474" s="70" t="s">
        <v>24131</v>
      </c>
      <c r="C8474" s="70" t="s">
        <v>24130</v>
      </c>
      <c r="D8474" s="71">
        <v>1.022</v>
      </c>
      <c r="E8474" s="71">
        <v>11.5131579</v>
      </c>
    </row>
    <row r="8475" spans="1:5" x14ac:dyDescent="0.2">
      <c r="A8475" s="70" t="s">
        <v>10420</v>
      </c>
      <c r="B8475" s="70" t="s">
        <v>10419</v>
      </c>
      <c r="C8475" s="70" t="s">
        <v>10420</v>
      </c>
      <c r="D8475" s="71">
        <v>2.2989999999999999</v>
      </c>
      <c r="E8475" s="71">
        <v>26.923076900000002</v>
      </c>
    </row>
    <row r="8476" spans="1:5" x14ac:dyDescent="0.2">
      <c r="A8476" s="70" t="s">
        <v>10422</v>
      </c>
      <c r="B8476" s="70" t="s">
        <v>10421</v>
      </c>
      <c r="C8476" s="70" t="s">
        <v>10422</v>
      </c>
      <c r="D8476" s="71">
        <v>3.7410000000000001</v>
      </c>
      <c r="E8476" s="71">
        <v>98.529411800000005</v>
      </c>
    </row>
    <row r="8477" spans="1:5" x14ac:dyDescent="0.2">
      <c r="A8477" s="70" t="s">
        <v>10422</v>
      </c>
      <c r="B8477" s="70" t="s">
        <v>10421</v>
      </c>
      <c r="C8477" s="70" t="s">
        <v>10422</v>
      </c>
      <c r="D8477" s="71">
        <v>3.7410000000000001</v>
      </c>
      <c r="E8477" s="71">
        <v>59.375</v>
      </c>
    </row>
    <row r="8478" spans="1:5" x14ac:dyDescent="0.2">
      <c r="A8478" s="70" t="s">
        <v>10428</v>
      </c>
      <c r="B8478" s="70" t="s">
        <v>10427</v>
      </c>
      <c r="C8478" s="70" t="s">
        <v>10428</v>
      </c>
      <c r="D8478" s="71">
        <v>2.3820000000000001</v>
      </c>
      <c r="E8478" s="71">
        <v>61.475409800000001</v>
      </c>
    </row>
    <row r="8479" spans="1:5" x14ac:dyDescent="0.2">
      <c r="A8479" s="70" t="s">
        <v>10428</v>
      </c>
      <c r="B8479" s="70" t="s">
        <v>10427</v>
      </c>
      <c r="C8479" s="70" t="s">
        <v>10428</v>
      </c>
      <c r="D8479" s="71">
        <v>2.3820000000000001</v>
      </c>
      <c r="E8479" s="71">
        <v>61.153846199999997</v>
      </c>
    </row>
    <row r="8480" spans="1:5" x14ac:dyDescent="0.2">
      <c r="A8480" s="70" t="s">
        <v>10428</v>
      </c>
      <c r="B8480" s="70" t="s">
        <v>10427</v>
      </c>
      <c r="C8480" s="70" t="s">
        <v>10428</v>
      </c>
      <c r="D8480" s="71">
        <v>2.3820000000000001</v>
      </c>
      <c r="E8480" s="71">
        <v>51.388888899999998</v>
      </c>
    </row>
    <row r="8481" spans="1:5" x14ac:dyDescent="0.2">
      <c r="A8481" s="70" t="s">
        <v>10424</v>
      </c>
      <c r="B8481" s="70" t="s">
        <v>10423</v>
      </c>
      <c r="C8481" s="70" t="s">
        <v>10424</v>
      </c>
      <c r="D8481" s="71">
        <v>0.65300000000000002</v>
      </c>
      <c r="E8481" s="71">
        <v>10.4395604</v>
      </c>
    </row>
    <row r="8482" spans="1:5" x14ac:dyDescent="0.2">
      <c r="A8482" s="70" t="s">
        <v>10424</v>
      </c>
      <c r="B8482" s="70" t="s">
        <v>10423</v>
      </c>
      <c r="C8482" s="70" t="s">
        <v>10424</v>
      </c>
      <c r="D8482" s="71">
        <v>0.65300000000000002</v>
      </c>
      <c r="E8482" s="71">
        <v>8.5365853999999999</v>
      </c>
    </row>
    <row r="8483" spans="1:5" x14ac:dyDescent="0.2">
      <c r="A8483" s="70" t="s">
        <v>10426</v>
      </c>
      <c r="B8483" s="70" t="s">
        <v>10425</v>
      </c>
      <c r="C8483" s="70" t="s">
        <v>10426</v>
      </c>
      <c r="D8483" s="71">
        <v>9.2189999999999994</v>
      </c>
      <c r="E8483" s="71">
        <v>99.450549499999994</v>
      </c>
    </row>
    <row r="8484" spans="1:5" x14ac:dyDescent="0.2">
      <c r="A8484" s="70" t="s">
        <v>10429</v>
      </c>
      <c r="B8484" s="70" t="s">
        <v>24132</v>
      </c>
      <c r="C8484" s="70" t="s">
        <v>10429</v>
      </c>
      <c r="D8484" s="71">
        <v>3.5289999999999999</v>
      </c>
      <c r="E8484" s="71">
        <v>69.690265499999995</v>
      </c>
    </row>
    <row r="8485" spans="1:5" x14ac:dyDescent="0.2">
      <c r="A8485" s="70" t="s">
        <v>10429</v>
      </c>
      <c r="B8485" s="70" t="s">
        <v>24132</v>
      </c>
      <c r="C8485" s="70" t="s">
        <v>10429</v>
      </c>
      <c r="D8485" s="71">
        <v>3.5289999999999999</v>
      </c>
      <c r="E8485" s="71">
        <v>67.434210500000006</v>
      </c>
    </row>
    <row r="8486" spans="1:5" x14ac:dyDescent="0.2">
      <c r="A8486" s="70" t="s">
        <v>10436</v>
      </c>
      <c r="B8486" s="70" t="s">
        <v>10435</v>
      </c>
      <c r="C8486" s="70" t="s">
        <v>10436</v>
      </c>
      <c r="D8486" s="71">
        <v>0.54</v>
      </c>
      <c r="E8486" s="71">
        <v>2.0754717</v>
      </c>
    </row>
    <row r="8487" spans="1:5" x14ac:dyDescent="0.2">
      <c r="A8487" s="70" t="s">
        <v>10432</v>
      </c>
      <c r="B8487" s="70" t="s">
        <v>10431</v>
      </c>
      <c r="C8487" s="70" t="s">
        <v>10432</v>
      </c>
      <c r="D8487" s="71">
        <v>1.431</v>
      </c>
      <c r="E8487" s="71">
        <v>21.511627900000001</v>
      </c>
    </row>
    <row r="8488" spans="1:5" x14ac:dyDescent="0.2">
      <c r="A8488" s="70" t="s">
        <v>10432</v>
      </c>
      <c r="B8488" s="70" t="s">
        <v>10431</v>
      </c>
      <c r="C8488" s="70" t="s">
        <v>10432</v>
      </c>
      <c r="D8488" s="71">
        <v>1.431</v>
      </c>
      <c r="E8488" s="71">
        <v>19.811320800000001</v>
      </c>
    </row>
    <row r="8489" spans="1:5" x14ac:dyDescent="0.2">
      <c r="A8489" s="70" t="s">
        <v>10434</v>
      </c>
      <c r="B8489" s="70" t="s">
        <v>10433</v>
      </c>
      <c r="C8489" s="70" t="s">
        <v>10434</v>
      </c>
      <c r="D8489" s="71">
        <v>1.9159999999999999</v>
      </c>
      <c r="E8489" s="71">
        <v>45.336787600000001</v>
      </c>
    </row>
    <row r="8490" spans="1:5" x14ac:dyDescent="0.2">
      <c r="A8490" s="70" t="s">
        <v>10434</v>
      </c>
      <c r="B8490" s="70" t="s">
        <v>10433</v>
      </c>
      <c r="C8490" s="70" t="s">
        <v>10434</v>
      </c>
      <c r="D8490" s="71">
        <v>1.9159999999999999</v>
      </c>
      <c r="E8490" s="71">
        <v>37.547169799999999</v>
      </c>
    </row>
    <row r="8491" spans="1:5" x14ac:dyDescent="0.2">
      <c r="A8491" s="70" t="s">
        <v>10438</v>
      </c>
      <c r="B8491" s="70" t="s">
        <v>10437</v>
      </c>
      <c r="C8491" s="70" t="s">
        <v>10438</v>
      </c>
      <c r="D8491" s="71">
        <v>2.0070000000000001</v>
      </c>
      <c r="E8491" s="71">
        <v>40.188679200000003</v>
      </c>
    </row>
    <row r="8492" spans="1:5" x14ac:dyDescent="0.2">
      <c r="A8492" s="70" t="s">
        <v>24133</v>
      </c>
      <c r="B8492" s="70" t="s">
        <v>10430</v>
      </c>
      <c r="C8492" s="70" t="s">
        <v>24133</v>
      </c>
      <c r="D8492" s="71">
        <v>2.8490000000000002</v>
      </c>
      <c r="E8492" s="71">
        <v>70.207253899999998</v>
      </c>
    </row>
    <row r="8493" spans="1:5" x14ac:dyDescent="0.2">
      <c r="A8493" s="70" t="s">
        <v>24133</v>
      </c>
      <c r="B8493" s="70" t="s">
        <v>10430</v>
      </c>
      <c r="C8493" s="70" t="s">
        <v>24133</v>
      </c>
      <c r="D8493" s="71">
        <v>2.8490000000000002</v>
      </c>
      <c r="E8493" s="71">
        <v>60.566037700000003</v>
      </c>
    </row>
    <row r="8494" spans="1:5" x14ac:dyDescent="0.2">
      <c r="A8494" s="70" t="s">
        <v>10440</v>
      </c>
      <c r="B8494" s="70" t="s">
        <v>10439</v>
      </c>
      <c r="C8494" s="70" t="s">
        <v>10440</v>
      </c>
      <c r="D8494" s="71">
        <v>2.54</v>
      </c>
      <c r="E8494" s="71">
        <v>53.018867899999996</v>
      </c>
    </row>
    <row r="8495" spans="1:5" x14ac:dyDescent="0.2">
      <c r="A8495" s="70" t="s">
        <v>10442</v>
      </c>
      <c r="B8495" s="70" t="s">
        <v>10441</v>
      </c>
      <c r="C8495" s="70" t="s">
        <v>10442</v>
      </c>
      <c r="D8495" s="71">
        <v>7.7069999999999999</v>
      </c>
      <c r="E8495" s="71">
        <v>96.113989599999996</v>
      </c>
    </row>
    <row r="8496" spans="1:5" x14ac:dyDescent="0.2">
      <c r="A8496" s="70" t="s">
        <v>24974</v>
      </c>
      <c r="B8496" s="70" t="s">
        <v>24134</v>
      </c>
      <c r="C8496" s="70" t="s">
        <v>13887</v>
      </c>
      <c r="D8496" s="71">
        <v>1.93</v>
      </c>
      <c r="E8496" s="71">
        <v>56.6666667</v>
      </c>
    </row>
    <row r="8497" spans="1:5" x14ac:dyDescent="0.2">
      <c r="A8497" s="70" t="s">
        <v>24974</v>
      </c>
      <c r="B8497" s="70" t="s">
        <v>24134</v>
      </c>
      <c r="C8497" s="70" t="s">
        <v>13887</v>
      </c>
      <c r="D8497" s="71">
        <v>1.93</v>
      </c>
      <c r="E8497" s="71">
        <v>40.686274500000003</v>
      </c>
    </row>
    <row r="8498" spans="1:5" x14ac:dyDescent="0.2">
      <c r="A8498" s="70" t="s">
        <v>10445</v>
      </c>
      <c r="B8498" s="70" t="s">
        <v>10444</v>
      </c>
      <c r="C8498" s="70" t="s">
        <v>10445</v>
      </c>
      <c r="D8498" s="71">
        <v>0.95799999999999996</v>
      </c>
      <c r="E8498" s="71">
        <v>15.5737705</v>
      </c>
    </row>
    <row r="8499" spans="1:5" x14ac:dyDescent="0.2">
      <c r="A8499" s="70" t="s">
        <v>10445</v>
      </c>
      <c r="B8499" s="70" t="s">
        <v>10444</v>
      </c>
      <c r="C8499" s="70" t="s">
        <v>10445</v>
      </c>
      <c r="D8499" s="71">
        <v>0.95799999999999996</v>
      </c>
      <c r="E8499" s="71">
        <v>10.267857100000001</v>
      </c>
    </row>
    <row r="8500" spans="1:5" x14ac:dyDescent="0.2">
      <c r="A8500" s="70" t="s">
        <v>10447</v>
      </c>
      <c r="B8500" s="70" t="s">
        <v>10446</v>
      </c>
      <c r="C8500" s="70" t="s">
        <v>10447</v>
      </c>
      <c r="D8500" s="71">
        <v>1.6719999999999999</v>
      </c>
      <c r="E8500" s="71">
        <v>33.974359</v>
      </c>
    </row>
    <row r="8501" spans="1:5" x14ac:dyDescent="0.2">
      <c r="A8501" s="70" t="s">
        <v>10449</v>
      </c>
      <c r="B8501" s="70" t="s">
        <v>10448</v>
      </c>
      <c r="C8501" s="70" t="s">
        <v>10449</v>
      </c>
      <c r="D8501" s="71">
        <v>4.3689999999999998</v>
      </c>
      <c r="E8501" s="71">
        <v>88.076923100000002</v>
      </c>
    </row>
    <row r="8502" spans="1:5" x14ac:dyDescent="0.2">
      <c r="A8502" s="70" t="s">
        <v>10449</v>
      </c>
      <c r="B8502" s="70" t="s">
        <v>10448</v>
      </c>
      <c r="C8502" s="70" t="s">
        <v>10449</v>
      </c>
      <c r="D8502" s="71">
        <v>4.3689999999999998</v>
      </c>
      <c r="E8502" s="71">
        <v>72.133758</v>
      </c>
    </row>
    <row r="8503" spans="1:5" x14ac:dyDescent="0.2">
      <c r="A8503" s="70" t="s">
        <v>10451</v>
      </c>
      <c r="B8503" s="70" t="s">
        <v>10450</v>
      </c>
      <c r="C8503" s="70" t="s">
        <v>10451</v>
      </c>
      <c r="D8503" s="71">
        <v>0.51400000000000001</v>
      </c>
      <c r="E8503" s="71">
        <v>23.3333333</v>
      </c>
    </row>
    <row r="8504" spans="1:5" x14ac:dyDescent="0.2">
      <c r="A8504" s="70" t="s">
        <v>10451</v>
      </c>
      <c r="B8504" s="70" t="s">
        <v>10450</v>
      </c>
      <c r="C8504" s="70" t="s">
        <v>10451</v>
      </c>
      <c r="D8504" s="71">
        <v>0.51400000000000001</v>
      </c>
      <c r="E8504" s="71">
        <v>17.2727273</v>
      </c>
    </row>
    <row r="8505" spans="1:5" x14ac:dyDescent="0.2">
      <c r="A8505" s="70" t="s">
        <v>10451</v>
      </c>
      <c r="B8505" s="70" t="s">
        <v>10450</v>
      </c>
      <c r="C8505" s="70" t="s">
        <v>10451</v>
      </c>
      <c r="D8505" s="71">
        <v>0.51400000000000001</v>
      </c>
      <c r="E8505" s="71">
        <v>5.5555555999999999</v>
      </c>
    </row>
    <row r="8506" spans="1:5" x14ac:dyDescent="0.2">
      <c r="A8506" s="70" t="s">
        <v>10453</v>
      </c>
      <c r="B8506" s="70" t="s">
        <v>10452</v>
      </c>
      <c r="C8506" s="70" t="s">
        <v>10453</v>
      </c>
      <c r="D8506" s="71">
        <v>0.94299999999999995</v>
      </c>
      <c r="E8506" s="71">
        <v>19.9074074</v>
      </c>
    </row>
    <row r="8507" spans="1:5" x14ac:dyDescent="0.2">
      <c r="A8507" s="70" t="s">
        <v>10455</v>
      </c>
      <c r="B8507" s="70" t="s">
        <v>10454</v>
      </c>
      <c r="C8507" s="70" t="s">
        <v>10455</v>
      </c>
      <c r="D8507" s="71">
        <v>1.022</v>
      </c>
      <c r="E8507" s="71">
        <v>19.784172699999999</v>
      </c>
    </row>
    <row r="8508" spans="1:5" x14ac:dyDescent="0.2">
      <c r="A8508" s="70" t="s">
        <v>10457</v>
      </c>
      <c r="B8508" s="70" t="s">
        <v>10456</v>
      </c>
      <c r="C8508" s="70" t="s">
        <v>10457</v>
      </c>
      <c r="D8508" s="71">
        <v>4.1870000000000003</v>
      </c>
      <c r="E8508" s="71">
        <v>83.812949599999996</v>
      </c>
    </row>
    <row r="8509" spans="1:5" x14ac:dyDescent="0.2">
      <c r="A8509" s="70" t="s">
        <v>10457</v>
      </c>
      <c r="B8509" s="70" t="s">
        <v>10456</v>
      </c>
      <c r="C8509" s="70" t="s">
        <v>10457</v>
      </c>
      <c r="D8509" s="71">
        <v>4.1870000000000003</v>
      </c>
      <c r="E8509" s="71">
        <v>74.444444399999995</v>
      </c>
    </row>
    <row r="8510" spans="1:5" x14ac:dyDescent="0.2">
      <c r="A8510" s="70" t="s">
        <v>10459</v>
      </c>
      <c r="B8510" s="70" t="s">
        <v>10458</v>
      </c>
      <c r="C8510" s="70" t="s">
        <v>10459</v>
      </c>
      <c r="D8510" s="71">
        <v>1.8080000000000001</v>
      </c>
      <c r="E8510" s="71">
        <v>43.525179899999998</v>
      </c>
    </row>
    <row r="8511" spans="1:5" x14ac:dyDescent="0.2">
      <c r="A8511" s="70" t="s">
        <v>10463</v>
      </c>
      <c r="B8511" s="70" t="s">
        <v>10462</v>
      </c>
      <c r="C8511" s="70" t="s">
        <v>10463</v>
      </c>
      <c r="D8511" s="71">
        <v>2.7730000000000001</v>
      </c>
      <c r="E8511" s="71">
        <v>66.546762599999994</v>
      </c>
    </row>
    <row r="8512" spans="1:5" x14ac:dyDescent="0.2">
      <c r="A8512" s="70" t="s">
        <v>10461</v>
      </c>
      <c r="B8512" s="70" t="s">
        <v>10460</v>
      </c>
      <c r="C8512" s="70" t="s">
        <v>10461</v>
      </c>
      <c r="D8512" s="71">
        <v>3.4830000000000001</v>
      </c>
      <c r="E8512" s="71">
        <v>75.179856099999995</v>
      </c>
    </row>
    <row r="8513" spans="1:5" x14ac:dyDescent="0.2">
      <c r="A8513" s="70" t="s">
        <v>10461</v>
      </c>
      <c r="B8513" s="70" t="s">
        <v>10460</v>
      </c>
      <c r="C8513" s="70" t="s">
        <v>10461</v>
      </c>
      <c r="D8513" s="71">
        <v>3.4830000000000001</v>
      </c>
      <c r="E8513" s="71">
        <v>60.112359599999998</v>
      </c>
    </row>
    <row r="8514" spans="1:5" x14ac:dyDescent="0.2">
      <c r="A8514" s="70" t="s">
        <v>10465</v>
      </c>
      <c r="B8514" s="70" t="s">
        <v>10464</v>
      </c>
      <c r="C8514" s="70" t="s">
        <v>10465</v>
      </c>
      <c r="D8514" s="71">
        <v>2.8250000000000002</v>
      </c>
      <c r="E8514" s="71">
        <v>82.345013499999993</v>
      </c>
    </row>
    <row r="8515" spans="1:5" x14ac:dyDescent="0.2">
      <c r="A8515" s="70" t="s">
        <v>10465</v>
      </c>
      <c r="B8515" s="70" t="s">
        <v>10464</v>
      </c>
      <c r="C8515" s="70" t="s">
        <v>10465</v>
      </c>
      <c r="D8515" s="71">
        <v>2.8250000000000002</v>
      </c>
      <c r="E8515" s="71">
        <v>57.300885000000001</v>
      </c>
    </row>
    <row r="8516" spans="1:5" x14ac:dyDescent="0.2">
      <c r="A8516" s="70" t="s">
        <v>10467</v>
      </c>
      <c r="B8516" s="70" t="s">
        <v>10466</v>
      </c>
      <c r="C8516" s="70" t="s">
        <v>10467</v>
      </c>
      <c r="D8516" s="71">
        <v>1.121</v>
      </c>
      <c r="E8516" s="71">
        <v>34.057971000000002</v>
      </c>
    </row>
    <row r="8517" spans="1:5" x14ac:dyDescent="0.2">
      <c r="A8517" s="70" t="s">
        <v>10467</v>
      </c>
      <c r="B8517" s="70" t="s">
        <v>10466</v>
      </c>
      <c r="C8517" s="70" t="s">
        <v>10467</v>
      </c>
      <c r="D8517" s="71">
        <v>1.121</v>
      </c>
      <c r="E8517" s="71">
        <v>21.631205699999999</v>
      </c>
    </row>
    <row r="8518" spans="1:5" x14ac:dyDescent="0.2">
      <c r="A8518" s="70" t="s">
        <v>24135</v>
      </c>
      <c r="B8518" s="70" t="s">
        <v>24136</v>
      </c>
      <c r="C8518" s="70" t="s">
        <v>24135</v>
      </c>
      <c r="D8518" s="71">
        <v>1.3859999999999999</v>
      </c>
      <c r="E8518" s="71">
        <v>43.382352900000001</v>
      </c>
    </row>
    <row r="8519" spans="1:5" x14ac:dyDescent="0.2">
      <c r="A8519" s="70" t="s">
        <v>10469</v>
      </c>
      <c r="B8519" s="70" t="s">
        <v>10468</v>
      </c>
      <c r="C8519" s="70" t="s">
        <v>10469</v>
      </c>
      <c r="D8519" s="71">
        <v>0.52300000000000002</v>
      </c>
      <c r="E8519" s="71">
        <v>6.0185184999999999</v>
      </c>
    </row>
    <row r="8520" spans="1:5" x14ac:dyDescent="0.2">
      <c r="A8520" s="70" t="s">
        <v>10471</v>
      </c>
      <c r="B8520" s="70" t="s">
        <v>10470</v>
      </c>
      <c r="C8520" s="70" t="s">
        <v>10471</v>
      </c>
      <c r="D8520" s="71">
        <v>2.8069999999999999</v>
      </c>
      <c r="E8520" s="71">
        <v>70.220588199999995</v>
      </c>
    </row>
    <row r="8521" spans="1:5" x14ac:dyDescent="0.2">
      <c r="A8521" s="70" t="s">
        <v>10471</v>
      </c>
      <c r="B8521" s="70" t="s">
        <v>10470</v>
      </c>
      <c r="C8521" s="70" t="s">
        <v>10471</v>
      </c>
      <c r="D8521" s="71">
        <v>2.8069999999999999</v>
      </c>
      <c r="E8521" s="71">
        <v>53.980891700000001</v>
      </c>
    </row>
    <row r="8522" spans="1:5" x14ac:dyDescent="0.2">
      <c r="A8522" s="70" t="s">
        <v>24137</v>
      </c>
      <c r="B8522" s="70" t="s">
        <v>24138</v>
      </c>
      <c r="C8522" s="70" t="s">
        <v>24137</v>
      </c>
      <c r="D8522" s="71">
        <v>0.877</v>
      </c>
      <c r="E8522" s="71">
        <v>37.5</v>
      </c>
    </row>
    <row r="8523" spans="1:5" x14ac:dyDescent="0.2">
      <c r="A8523" s="70" t="s">
        <v>10473</v>
      </c>
      <c r="B8523" s="70" t="s">
        <v>10472</v>
      </c>
      <c r="C8523" s="70" t="s">
        <v>10473</v>
      </c>
      <c r="D8523" s="71">
        <v>4.4059999999999997</v>
      </c>
      <c r="E8523" s="71">
        <v>79.044117600000007</v>
      </c>
    </row>
    <row r="8524" spans="1:5" x14ac:dyDescent="0.2">
      <c r="A8524" s="70" t="s">
        <v>10473</v>
      </c>
      <c r="B8524" s="70" t="s">
        <v>10472</v>
      </c>
      <c r="C8524" s="70" t="s">
        <v>10473</v>
      </c>
      <c r="D8524" s="71">
        <v>4.4059999999999997</v>
      </c>
      <c r="E8524" s="71">
        <v>78.571428600000004</v>
      </c>
    </row>
    <row r="8525" spans="1:5" x14ac:dyDescent="0.2">
      <c r="A8525" s="70" t="s">
        <v>10475</v>
      </c>
      <c r="B8525" s="70" t="s">
        <v>10474</v>
      </c>
      <c r="C8525" s="70" t="s">
        <v>10475</v>
      </c>
      <c r="D8525" s="71">
        <v>0.56499999999999995</v>
      </c>
      <c r="E8525" s="71">
        <v>11.4555256</v>
      </c>
    </row>
    <row r="8526" spans="1:5" x14ac:dyDescent="0.2">
      <c r="A8526" s="70" t="s">
        <v>10475</v>
      </c>
      <c r="B8526" s="70" t="s">
        <v>10474</v>
      </c>
      <c r="C8526" s="70" t="s">
        <v>10475</v>
      </c>
      <c r="D8526" s="71">
        <v>0.56499999999999995</v>
      </c>
      <c r="E8526" s="71">
        <v>7.0754716999999996</v>
      </c>
    </row>
    <row r="8527" spans="1:5" x14ac:dyDescent="0.2">
      <c r="A8527" s="70" t="s">
        <v>10475</v>
      </c>
      <c r="B8527" s="70" t="s">
        <v>10474</v>
      </c>
      <c r="C8527" s="70" t="s">
        <v>10475</v>
      </c>
      <c r="D8527" s="71">
        <v>0.56499999999999995</v>
      </c>
      <c r="E8527" s="71">
        <v>6.0483871000000002</v>
      </c>
    </row>
    <row r="8528" spans="1:5" x14ac:dyDescent="0.2">
      <c r="A8528" s="70" t="s">
        <v>10475</v>
      </c>
      <c r="B8528" s="70" t="s">
        <v>10474</v>
      </c>
      <c r="C8528" s="70" t="s">
        <v>10475</v>
      </c>
      <c r="D8528" s="71">
        <v>0.56499999999999995</v>
      </c>
      <c r="E8528" s="71">
        <v>4.9019608000000003</v>
      </c>
    </row>
    <row r="8529" spans="1:5" x14ac:dyDescent="0.2">
      <c r="A8529" s="70" t="s">
        <v>24139</v>
      </c>
      <c r="B8529" s="70" t="s">
        <v>24140</v>
      </c>
      <c r="C8529" s="70" t="s">
        <v>24139</v>
      </c>
      <c r="D8529" s="71">
        <v>2.1859999999999999</v>
      </c>
      <c r="E8529" s="71">
        <v>53.597122300000002</v>
      </c>
    </row>
    <row r="8530" spans="1:5" x14ac:dyDescent="0.2">
      <c r="A8530" s="70" t="s">
        <v>24975</v>
      </c>
      <c r="B8530" s="70" t="s">
        <v>24141</v>
      </c>
      <c r="C8530" s="70" t="s">
        <v>13887</v>
      </c>
      <c r="D8530" s="71">
        <v>1.927</v>
      </c>
      <c r="E8530" s="71">
        <v>56.060606100000001</v>
      </c>
    </row>
    <row r="8531" spans="1:5" x14ac:dyDescent="0.2">
      <c r="A8531" s="70" t="s">
        <v>10477</v>
      </c>
      <c r="B8531" s="70" t="s">
        <v>10476</v>
      </c>
      <c r="C8531" s="70" t="s">
        <v>10477</v>
      </c>
      <c r="D8531" s="71">
        <v>1.671</v>
      </c>
      <c r="E8531" s="71">
        <v>59.722222199999997</v>
      </c>
    </row>
    <row r="8532" spans="1:5" x14ac:dyDescent="0.2">
      <c r="A8532" s="70" t="s">
        <v>10479</v>
      </c>
      <c r="B8532" s="70" t="s">
        <v>10478</v>
      </c>
      <c r="C8532" s="70" t="s">
        <v>10479</v>
      </c>
      <c r="D8532" s="71">
        <v>2.4140000000000001</v>
      </c>
      <c r="E8532" s="71">
        <v>46.474359</v>
      </c>
    </row>
    <row r="8533" spans="1:5" x14ac:dyDescent="0.2">
      <c r="A8533" s="70" t="s">
        <v>10479</v>
      </c>
      <c r="B8533" s="70" t="s">
        <v>10478</v>
      </c>
      <c r="C8533" s="70" t="s">
        <v>10479</v>
      </c>
      <c r="D8533" s="71">
        <v>2.4140000000000001</v>
      </c>
      <c r="E8533" s="71">
        <v>39.265536699999998</v>
      </c>
    </row>
    <row r="8534" spans="1:5" x14ac:dyDescent="0.2">
      <c r="A8534" s="70" t="s">
        <v>10479</v>
      </c>
      <c r="B8534" s="70" t="s">
        <v>10478</v>
      </c>
      <c r="C8534" s="70" t="s">
        <v>10479</v>
      </c>
      <c r="D8534" s="71">
        <v>2.4140000000000001</v>
      </c>
      <c r="E8534" s="71">
        <v>32.828282799999997</v>
      </c>
    </row>
    <row r="8535" spans="1:5" x14ac:dyDescent="0.2">
      <c r="A8535" s="70" t="s">
        <v>10481</v>
      </c>
      <c r="B8535" s="70" t="s">
        <v>10480</v>
      </c>
      <c r="C8535" s="70" t="s">
        <v>10481</v>
      </c>
      <c r="D8535" s="71">
        <v>3.7330000000000001</v>
      </c>
      <c r="E8535" s="71">
        <v>88.690476200000006</v>
      </c>
    </row>
    <row r="8536" spans="1:5" x14ac:dyDescent="0.2">
      <c r="A8536" s="70" t="s">
        <v>10481</v>
      </c>
      <c r="B8536" s="70" t="s">
        <v>10480</v>
      </c>
      <c r="C8536" s="70" t="s">
        <v>10481</v>
      </c>
      <c r="D8536" s="71">
        <v>3.7330000000000001</v>
      </c>
      <c r="E8536" s="71">
        <v>82.183908000000002</v>
      </c>
    </row>
    <row r="8537" spans="1:5" x14ac:dyDescent="0.2">
      <c r="A8537" s="70" t="s">
        <v>10481</v>
      </c>
      <c r="B8537" s="70" t="s">
        <v>10480</v>
      </c>
      <c r="C8537" s="70" t="s">
        <v>10481</v>
      </c>
      <c r="D8537" s="71">
        <v>3.7330000000000001</v>
      </c>
      <c r="E8537" s="71">
        <v>79</v>
      </c>
    </row>
    <row r="8538" spans="1:5" x14ac:dyDescent="0.2">
      <c r="A8538" s="70" t="s">
        <v>10481</v>
      </c>
      <c r="B8538" s="70" t="s">
        <v>10480</v>
      </c>
      <c r="C8538" s="70" t="s">
        <v>10481</v>
      </c>
      <c r="D8538" s="71">
        <v>3.7330000000000001</v>
      </c>
      <c r="E8538" s="71">
        <v>77.243589700000001</v>
      </c>
    </row>
    <row r="8539" spans="1:5" x14ac:dyDescent="0.2">
      <c r="A8539" s="70" t="s">
        <v>10485</v>
      </c>
      <c r="B8539" s="70" t="s">
        <v>10484</v>
      </c>
      <c r="C8539" s="70" t="s">
        <v>10485</v>
      </c>
      <c r="D8539" s="71">
        <v>2.589</v>
      </c>
      <c r="E8539" s="71">
        <v>52.564102599999998</v>
      </c>
    </row>
    <row r="8540" spans="1:5" x14ac:dyDescent="0.2">
      <c r="A8540" s="70" t="s">
        <v>10483</v>
      </c>
      <c r="B8540" s="70" t="s">
        <v>10482</v>
      </c>
      <c r="C8540" s="70" t="s">
        <v>10483</v>
      </c>
      <c r="D8540" s="71">
        <v>1.2869999999999999</v>
      </c>
      <c r="E8540" s="71">
        <v>48.181818200000002</v>
      </c>
    </row>
    <row r="8541" spans="1:5" x14ac:dyDescent="0.2">
      <c r="A8541" s="70" t="s">
        <v>10487</v>
      </c>
      <c r="B8541" s="70" t="s">
        <v>10486</v>
      </c>
      <c r="C8541" s="70" t="s">
        <v>10487</v>
      </c>
      <c r="D8541" s="71">
        <v>2.6749999999999998</v>
      </c>
      <c r="E8541" s="71">
        <v>79.166666699999993</v>
      </c>
    </row>
    <row r="8542" spans="1:5" x14ac:dyDescent="0.2">
      <c r="A8542" s="70" t="s">
        <v>10487</v>
      </c>
      <c r="B8542" s="70" t="s">
        <v>10486</v>
      </c>
      <c r="C8542" s="70" t="s">
        <v>10487</v>
      </c>
      <c r="D8542" s="71">
        <v>2.6749999999999998</v>
      </c>
      <c r="E8542" s="71">
        <v>55.161290299999997</v>
      </c>
    </row>
    <row r="8543" spans="1:5" x14ac:dyDescent="0.2">
      <c r="A8543" s="70" t="s">
        <v>10487</v>
      </c>
      <c r="B8543" s="70" t="s">
        <v>10486</v>
      </c>
      <c r="C8543" s="70" t="s">
        <v>10487</v>
      </c>
      <c r="D8543" s="71">
        <v>2.6749999999999998</v>
      </c>
      <c r="E8543" s="71">
        <v>44.117647099999999</v>
      </c>
    </row>
    <row r="8544" spans="1:5" x14ac:dyDescent="0.2">
      <c r="A8544" s="70" t="s">
        <v>10489</v>
      </c>
      <c r="B8544" s="70" t="s">
        <v>10488</v>
      </c>
      <c r="C8544" s="70" t="s">
        <v>10489</v>
      </c>
      <c r="D8544" s="71">
        <v>1.016</v>
      </c>
      <c r="E8544" s="71">
        <v>6.8627450999999997</v>
      </c>
    </row>
    <row r="8545" spans="1:5" x14ac:dyDescent="0.2">
      <c r="A8545" s="70" t="s">
        <v>10491</v>
      </c>
      <c r="B8545" s="70" t="s">
        <v>10490</v>
      </c>
      <c r="C8545" s="70" t="s">
        <v>10491</v>
      </c>
      <c r="D8545" s="71">
        <v>0.78200000000000003</v>
      </c>
      <c r="E8545" s="71">
        <v>6.6037736000000002</v>
      </c>
    </row>
    <row r="8546" spans="1:5" x14ac:dyDescent="0.2">
      <c r="A8546" s="70" t="s">
        <v>10493</v>
      </c>
      <c r="B8546" s="70" t="s">
        <v>10492</v>
      </c>
      <c r="C8546" s="70" t="s">
        <v>10493</v>
      </c>
      <c r="D8546" s="71">
        <v>1.3879999999999999</v>
      </c>
      <c r="E8546" s="71">
        <v>25.4098361</v>
      </c>
    </row>
    <row r="8547" spans="1:5" x14ac:dyDescent="0.2">
      <c r="A8547" s="70" t="s">
        <v>10493</v>
      </c>
      <c r="B8547" s="70" t="s">
        <v>10492</v>
      </c>
      <c r="C8547" s="70" t="s">
        <v>10493</v>
      </c>
      <c r="D8547" s="71">
        <v>1.3879999999999999</v>
      </c>
      <c r="E8547" s="71">
        <v>18.303571399999999</v>
      </c>
    </row>
    <row r="8548" spans="1:5" x14ac:dyDescent="0.2">
      <c r="A8548" s="70" t="s">
        <v>10493</v>
      </c>
      <c r="B8548" s="70" t="s">
        <v>10492</v>
      </c>
      <c r="C8548" s="70" t="s">
        <v>10493</v>
      </c>
      <c r="D8548" s="71">
        <v>1.3879999999999999</v>
      </c>
      <c r="E8548" s="71">
        <v>6.0975609999999998</v>
      </c>
    </row>
    <row r="8549" spans="1:5" x14ac:dyDescent="0.2">
      <c r="A8549" s="70" t="s">
        <v>10495</v>
      </c>
      <c r="B8549" s="70" t="s">
        <v>10494</v>
      </c>
      <c r="C8549" s="70" t="s">
        <v>10495</v>
      </c>
      <c r="D8549" s="71">
        <v>3.6389999999999998</v>
      </c>
      <c r="E8549" s="71">
        <v>63.2075472</v>
      </c>
    </row>
    <row r="8550" spans="1:5" x14ac:dyDescent="0.2">
      <c r="A8550" s="70" t="s">
        <v>10495</v>
      </c>
      <c r="B8550" s="70" t="s">
        <v>10494</v>
      </c>
      <c r="C8550" s="70" t="s">
        <v>10495</v>
      </c>
      <c r="D8550" s="71">
        <v>3.6389999999999998</v>
      </c>
      <c r="E8550" s="71">
        <v>55.803571400000003</v>
      </c>
    </row>
    <row r="8551" spans="1:5" x14ac:dyDescent="0.2">
      <c r="A8551" s="70" t="s">
        <v>10495</v>
      </c>
      <c r="B8551" s="70" t="s">
        <v>10494</v>
      </c>
      <c r="C8551" s="70" t="s">
        <v>10495</v>
      </c>
      <c r="D8551" s="71">
        <v>3.6389999999999998</v>
      </c>
      <c r="E8551" s="71">
        <v>52.439024400000001</v>
      </c>
    </row>
    <row r="8552" spans="1:5" x14ac:dyDescent="0.2">
      <c r="A8552" s="70" t="s">
        <v>10497</v>
      </c>
      <c r="B8552" s="70" t="s">
        <v>10496</v>
      </c>
      <c r="C8552" s="70" t="s">
        <v>10497</v>
      </c>
      <c r="D8552" s="71">
        <v>0.52300000000000002</v>
      </c>
      <c r="E8552" s="71">
        <v>8.0152672000000003</v>
      </c>
    </row>
    <row r="8553" spans="1:5" x14ac:dyDescent="0.2">
      <c r="A8553" s="70" t="s">
        <v>10499</v>
      </c>
      <c r="B8553" s="70" t="s">
        <v>10498</v>
      </c>
      <c r="C8553" s="70" t="s">
        <v>10499</v>
      </c>
      <c r="D8553" s="71">
        <v>2.0950000000000002</v>
      </c>
      <c r="E8553" s="71">
        <v>50.609756099999998</v>
      </c>
    </row>
    <row r="8554" spans="1:5" x14ac:dyDescent="0.2">
      <c r="A8554" s="70" t="s">
        <v>10499</v>
      </c>
      <c r="B8554" s="70" t="s">
        <v>10498</v>
      </c>
      <c r="C8554" s="70" t="s">
        <v>10499</v>
      </c>
      <c r="D8554" s="71">
        <v>2.0950000000000002</v>
      </c>
      <c r="E8554" s="71">
        <v>20.2868852</v>
      </c>
    </row>
    <row r="8555" spans="1:5" x14ac:dyDescent="0.2">
      <c r="A8555" s="70" t="s">
        <v>10503</v>
      </c>
      <c r="B8555" s="70" t="s">
        <v>10502</v>
      </c>
      <c r="C8555" s="70" t="s">
        <v>10503</v>
      </c>
      <c r="D8555" s="71">
        <v>1.7969999999999999</v>
      </c>
      <c r="E8555" s="71">
        <v>39.102564100000002</v>
      </c>
    </row>
    <row r="8556" spans="1:5" x14ac:dyDescent="0.2">
      <c r="A8556" s="70" t="s">
        <v>10503</v>
      </c>
      <c r="B8556" s="70" t="s">
        <v>10502</v>
      </c>
      <c r="C8556" s="70" t="s">
        <v>10503</v>
      </c>
      <c r="D8556" s="71">
        <v>1.7969999999999999</v>
      </c>
      <c r="E8556" s="71">
        <v>35.975609800000001</v>
      </c>
    </row>
    <row r="8557" spans="1:5" x14ac:dyDescent="0.2">
      <c r="A8557" s="70" t="s">
        <v>10501</v>
      </c>
      <c r="B8557" s="70" t="s">
        <v>10500</v>
      </c>
      <c r="C8557" s="70" t="s">
        <v>10501</v>
      </c>
      <c r="D8557" s="71">
        <v>2.2160000000000002</v>
      </c>
      <c r="E8557" s="71">
        <v>57.926829300000001</v>
      </c>
    </row>
    <row r="8558" spans="1:5" x14ac:dyDescent="0.2">
      <c r="A8558" s="70" t="s">
        <v>10505</v>
      </c>
      <c r="B8558" s="70" t="s">
        <v>10504</v>
      </c>
      <c r="C8558" s="70" t="s">
        <v>10505</v>
      </c>
      <c r="D8558" s="71">
        <v>0.97699999999999998</v>
      </c>
      <c r="E8558" s="71">
        <v>33.557951500000001</v>
      </c>
    </row>
    <row r="8559" spans="1:5" x14ac:dyDescent="0.2">
      <c r="A8559" s="70" t="s">
        <v>10505</v>
      </c>
      <c r="B8559" s="70" t="s">
        <v>10504</v>
      </c>
      <c r="C8559" s="70" t="s">
        <v>10505</v>
      </c>
      <c r="D8559" s="71">
        <v>0.97699999999999998</v>
      </c>
      <c r="E8559" s="71">
        <v>23.611111099999999</v>
      </c>
    </row>
    <row r="8560" spans="1:5" x14ac:dyDescent="0.2">
      <c r="A8560" s="70" t="s">
        <v>10505</v>
      </c>
      <c r="B8560" s="70" t="s">
        <v>10504</v>
      </c>
      <c r="C8560" s="70" t="s">
        <v>10505</v>
      </c>
      <c r="D8560" s="71">
        <v>0.97699999999999998</v>
      </c>
      <c r="E8560" s="71">
        <v>10.9195402</v>
      </c>
    </row>
    <row r="8561" spans="1:5" x14ac:dyDescent="0.2">
      <c r="A8561" s="70" t="s">
        <v>10507</v>
      </c>
      <c r="B8561" s="70" t="s">
        <v>10506</v>
      </c>
      <c r="C8561" s="70" t="s">
        <v>10507</v>
      </c>
      <c r="D8561" s="71">
        <v>3.2389999999999999</v>
      </c>
      <c r="E8561" s="71">
        <v>75.388600999999994</v>
      </c>
    </row>
    <row r="8562" spans="1:5" x14ac:dyDescent="0.2">
      <c r="A8562" s="70" t="s">
        <v>10509</v>
      </c>
      <c r="B8562" s="70" t="s">
        <v>10508</v>
      </c>
      <c r="C8562" s="70" t="s">
        <v>10509</v>
      </c>
      <c r="D8562" s="71">
        <v>1.367</v>
      </c>
      <c r="E8562" s="71">
        <v>33.235294099999997</v>
      </c>
    </row>
    <row r="8563" spans="1:5" x14ac:dyDescent="0.2">
      <c r="A8563" s="70" t="s">
        <v>10509</v>
      </c>
      <c r="B8563" s="70" t="s">
        <v>10508</v>
      </c>
      <c r="C8563" s="70" t="s">
        <v>10509</v>
      </c>
      <c r="D8563" s="71">
        <v>1.367</v>
      </c>
      <c r="E8563" s="71">
        <v>24.712643700000001</v>
      </c>
    </row>
    <row r="8564" spans="1:5" x14ac:dyDescent="0.2">
      <c r="A8564" s="70" t="s">
        <v>24976</v>
      </c>
      <c r="B8564" s="70" t="s">
        <v>24142</v>
      </c>
      <c r="C8564" s="70" t="s">
        <v>13887</v>
      </c>
      <c r="D8564" s="71">
        <v>3.8210000000000002</v>
      </c>
      <c r="E8564" s="71">
        <v>92.528735600000005</v>
      </c>
    </row>
    <row r="8565" spans="1:5" x14ac:dyDescent="0.2">
      <c r="A8565" s="70" t="s">
        <v>24976</v>
      </c>
      <c r="B8565" s="70" t="s">
        <v>24142</v>
      </c>
      <c r="C8565" s="70" t="s">
        <v>13887</v>
      </c>
      <c r="D8565" s="71">
        <v>3.8210000000000002</v>
      </c>
      <c r="E8565" s="71">
        <v>86.764705899999996</v>
      </c>
    </row>
    <row r="8566" spans="1:5" x14ac:dyDescent="0.2">
      <c r="A8566" s="70" t="s">
        <v>10511</v>
      </c>
      <c r="B8566" s="70" t="s">
        <v>10510</v>
      </c>
      <c r="C8566" s="70" t="s">
        <v>10511</v>
      </c>
      <c r="D8566" s="71">
        <v>1.2809999999999999</v>
      </c>
      <c r="E8566" s="71">
        <v>17.816092000000001</v>
      </c>
    </row>
    <row r="8567" spans="1:5" x14ac:dyDescent="0.2">
      <c r="A8567" s="70" t="s">
        <v>10511</v>
      </c>
      <c r="B8567" s="70" t="s">
        <v>10510</v>
      </c>
      <c r="C8567" s="70" t="s">
        <v>10511</v>
      </c>
      <c r="D8567" s="71">
        <v>1.2809999999999999</v>
      </c>
      <c r="E8567" s="71">
        <v>11.274509800000001</v>
      </c>
    </row>
    <row r="8568" spans="1:5" x14ac:dyDescent="0.2">
      <c r="A8568" s="70" t="s">
        <v>10513</v>
      </c>
      <c r="B8568" s="70" t="s">
        <v>10512</v>
      </c>
      <c r="C8568" s="70" t="s">
        <v>10513</v>
      </c>
      <c r="D8568" s="71">
        <v>2.073</v>
      </c>
      <c r="E8568" s="71">
        <v>56.538461499999997</v>
      </c>
    </row>
    <row r="8569" spans="1:5" x14ac:dyDescent="0.2">
      <c r="A8569" s="70" t="s">
        <v>10513</v>
      </c>
      <c r="B8569" s="70" t="s">
        <v>10512</v>
      </c>
      <c r="C8569" s="70" t="s">
        <v>10513</v>
      </c>
      <c r="D8569" s="71">
        <v>2.073</v>
      </c>
      <c r="E8569" s="71">
        <v>53.278688500000001</v>
      </c>
    </row>
    <row r="8570" spans="1:5" x14ac:dyDescent="0.2">
      <c r="A8570" s="70" t="s">
        <v>10513</v>
      </c>
      <c r="B8570" s="70" t="s">
        <v>10512</v>
      </c>
      <c r="C8570" s="70" t="s">
        <v>10513</v>
      </c>
      <c r="D8570" s="71">
        <v>2.073</v>
      </c>
      <c r="E8570" s="71">
        <v>48.161764699999999</v>
      </c>
    </row>
    <row r="8571" spans="1:5" x14ac:dyDescent="0.2">
      <c r="A8571" s="70" t="s">
        <v>10515</v>
      </c>
      <c r="B8571" s="70" t="s">
        <v>10514</v>
      </c>
      <c r="C8571" s="70" t="s">
        <v>10515</v>
      </c>
      <c r="D8571" s="71">
        <v>4.9470000000000001</v>
      </c>
      <c r="E8571" s="71">
        <v>93.014705899999996</v>
      </c>
    </row>
    <row r="8572" spans="1:5" x14ac:dyDescent="0.2">
      <c r="A8572" s="70" t="s">
        <v>10515</v>
      </c>
      <c r="B8572" s="70" t="s">
        <v>10514</v>
      </c>
      <c r="C8572" s="70" t="s">
        <v>10515</v>
      </c>
      <c r="D8572" s="71">
        <v>4.9470000000000001</v>
      </c>
      <c r="E8572" s="71">
        <v>92.622950799999998</v>
      </c>
    </row>
    <row r="8573" spans="1:5" x14ac:dyDescent="0.2">
      <c r="A8573" s="70" t="s">
        <v>10515</v>
      </c>
      <c r="B8573" s="70" t="s">
        <v>10514</v>
      </c>
      <c r="C8573" s="70" t="s">
        <v>10515</v>
      </c>
      <c r="D8573" s="71">
        <v>4.9470000000000001</v>
      </c>
      <c r="E8573" s="71">
        <v>91.923076899999998</v>
      </c>
    </row>
    <row r="8574" spans="1:5" x14ac:dyDescent="0.2">
      <c r="A8574" s="70" t="s">
        <v>10517</v>
      </c>
      <c r="B8574" s="70" t="s">
        <v>10516</v>
      </c>
      <c r="C8574" s="70" t="s">
        <v>10517</v>
      </c>
      <c r="D8574" s="71">
        <v>0.91500000000000004</v>
      </c>
      <c r="E8574" s="71">
        <v>13.4615385</v>
      </c>
    </row>
    <row r="8575" spans="1:5" x14ac:dyDescent="0.2">
      <c r="A8575" s="70" t="s">
        <v>10517</v>
      </c>
      <c r="B8575" s="70" t="s">
        <v>10516</v>
      </c>
      <c r="C8575" s="70" t="s">
        <v>10517</v>
      </c>
      <c r="D8575" s="71">
        <v>0.91500000000000004</v>
      </c>
      <c r="E8575" s="71">
        <v>9.7222221999999991</v>
      </c>
    </row>
    <row r="8576" spans="1:5" x14ac:dyDescent="0.2">
      <c r="A8576" s="70" t="s">
        <v>10519</v>
      </c>
      <c r="B8576" s="70" t="s">
        <v>10518</v>
      </c>
      <c r="C8576" s="70" t="s">
        <v>10519</v>
      </c>
      <c r="D8576" s="71">
        <v>2.2450000000000001</v>
      </c>
      <c r="E8576" s="71">
        <v>36.184210499999999</v>
      </c>
    </row>
    <row r="8577" spans="1:5" x14ac:dyDescent="0.2">
      <c r="A8577" s="70" t="s">
        <v>10521</v>
      </c>
      <c r="B8577" s="70" t="s">
        <v>10520</v>
      </c>
      <c r="C8577" s="70" t="s">
        <v>10521</v>
      </c>
      <c r="D8577" s="71">
        <v>1.611</v>
      </c>
      <c r="E8577" s="71">
        <v>58.796296300000002</v>
      </c>
    </row>
    <row r="8578" spans="1:5" x14ac:dyDescent="0.2">
      <c r="A8578" s="70" t="s">
        <v>10523</v>
      </c>
      <c r="B8578" s="70" t="s">
        <v>10522</v>
      </c>
      <c r="C8578" s="70" t="s">
        <v>10523</v>
      </c>
      <c r="D8578" s="71">
        <v>2.3650000000000002</v>
      </c>
      <c r="E8578" s="71">
        <v>69.907407399999997</v>
      </c>
    </row>
    <row r="8579" spans="1:5" x14ac:dyDescent="0.2">
      <c r="A8579" s="70" t="s">
        <v>10523</v>
      </c>
      <c r="B8579" s="70" t="s">
        <v>10522</v>
      </c>
      <c r="C8579" s="70" t="s">
        <v>10523</v>
      </c>
      <c r="D8579" s="71">
        <v>2.3650000000000002</v>
      </c>
      <c r="E8579" s="71">
        <v>51.886792499999999</v>
      </c>
    </row>
    <row r="8580" spans="1:5" x14ac:dyDescent="0.2">
      <c r="A8580" s="70" t="s">
        <v>10523</v>
      </c>
      <c r="B8580" s="70" t="s">
        <v>10522</v>
      </c>
      <c r="C8580" s="70" t="s">
        <v>10523</v>
      </c>
      <c r="D8580" s="71">
        <v>2.3650000000000002</v>
      </c>
      <c r="E8580" s="71">
        <v>49.082568799999997</v>
      </c>
    </row>
    <row r="8581" spans="1:5" x14ac:dyDescent="0.2">
      <c r="A8581" s="70" t="s">
        <v>10527</v>
      </c>
      <c r="B8581" s="70" t="s">
        <v>10526</v>
      </c>
      <c r="C8581" s="70" t="s">
        <v>10527</v>
      </c>
      <c r="D8581" s="71">
        <v>6.7009999999999996</v>
      </c>
      <c r="E8581" s="71">
        <v>93.75</v>
      </c>
    </row>
    <row r="8582" spans="1:5" x14ac:dyDescent="0.2">
      <c r="A8582" s="70" t="s">
        <v>10529</v>
      </c>
      <c r="B8582" s="70" t="s">
        <v>10528</v>
      </c>
      <c r="C8582" s="70" t="s">
        <v>10529</v>
      </c>
      <c r="D8582" s="71">
        <v>0.17199999999999999</v>
      </c>
      <c r="E8582" s="71">
        <v>0.84745760000000003</v>
      </c>
    </row>
    <row r="8583" spans="1:5" x14ac:dyDescent="0.2">
      <c r="A8583" s="70" t="s">
        <v>10531</v>
      </c>
      <c r="B8583" s="70" t="s">
        <v>10530</v>
      </c>
      <c r="C8583" s="70" t="s">
        <v>10531</v>
      </c>
      <c r="D8583" s="71">
        <v>3.04</v>
      </c>
      <c r="E8583" s="71">
        <v>61.725663699999998</v>
      </c>
    </row>
    <row r="8584" spans="1:5" x14ac:dyDescent="0.2">
      <c r="A8584" s="70" t="s">
        <v>10535</v>
      </c>
      <c r="B8584" s="70" t="s">
        <v>10534</v>
      </c>
      <c r="C8584" s="70" t="s">
        <v>10535</v>
      </c>
      <c r="D8584" s="71">
        <v>1.7130000000000001</v>
      </c>
      <c r="E8584" s="71">
        <v>43.181818200000002</v>
      </c>
    </row>
    <row r="8585" spans="1:5" x14ac:dyDescent="0.2">
      <c r="A8585" s="70" t="s">
        <v>10535</v>
      </c>
      <c r="B8585" s="70" t="s">
        <v>10534</v>
      </c>
      <c r="C8585" s="70" t="s">
        <v>10535</v>
      </c>
      <c r="D8585" s="71">
        <v>1.7130000000000001</v>
      </c>
      <c r="E8585" s="71">
        <v>40.625</v>
      </c>
    </row>
    <row r="8586" spans="1:5" x14ac:dyDescent="0.2">
      <c r="A8586" s="70" t="s">
        <v>10537</v>
      </c>
      <c r="B8586" s="70" t="s">
        <v>10536</v>
      </c>
      <c r="C8586" s="70" t="s">
        <v>10537</v>
      </c>
      <c r="D8586" s="71">
        <v>3.1629999999999998</v>
      </c>
      <c r="E8586" s="71">
        <v>82.971014499999995</v>
      </c>
    </row>
    <row r="8587" spans="1:5" x14ac:dyDescent="0.2">
      <c r="A8587" s="70" t="s">
        <v>10537</v>
      </c>
      <c r="B8587" s="70" t="s">
        <v>10536</v>
      </c>
      <c r="C8587" s="70" t="s">
        <v>10537</v>
      </c>
      <c r="D8587" s="71">
        <v>3.1629999999999998</v>
      </c>
      <c r="E8587" s="71">
        <v>78.125</v>
      </c>
    </row>
    <row r="8588" spans="1:5" x14ac:dyDescent="0.2">
      <c r="A8588" s="70" t="s">
        <v>10537</v>
      </c>
      <c r="B8588" s="70" t="s">
        <v>10536</v>
      </c>
      <c r="C8588" s="70" t="s">
        <v>10537</v>
      </c>
      <c r="D8588" s="71">
        <v>3.1629999999999998</v>
      </c>
      <c r="E8588" s="71">
        <v>70.454545499999995</v>
      </c>
    </row>
    <row r="8589" spans="1:5" x14ac:dyDescent="0.2">
      <c r="A8589" s="70" t="s">
        <v>10533</v>
      </c>
      <c r="B8589" s="70" t="s">
        <v>10532</v>
      </c>
      <c r="C8589" s="70" t="s">
        <v>10533</v>
      </c>
      <c r="D8589" s="71">
        <v>1.3939999999999999</v>
      </c>
      <c r="E8589" s="71">
        <v>19.642857100000001</v>
      </c>
    </row>
    <row r="8590" spans="1:5" x14ac:dyDescent="0.2">
      <c r="A8590" s="70" t="s">
        <v>10539</v>
      </c>
      <c r="B8590" s="70" t="s">
        <v>10538</v>
      </c>
      <c r="C8590" s="70" t="s">
        <v>10539</v>
      </c>
      <c r="D8590" s="71">
        <v>4.9390000000000001</v>
      </c>
      <c r="E8590" s="71">
        <v>75.925925899999996</v>
      </c>
    </row>
    <row r="8591" spans="1:5" x14ac:dyDescent="0.2">
      <c r="A8591" s="70" t="s">
        <v>10539</v>
      </c>
      <c r="B8591" s="70" t="s">
        <v>10538</v>
      </c>
      <c r="C8591" s="70" t="s">
        <v>10539</v>
      </c>
      <c r="D8591" s="71">
        <v>4.9390000000000001</v>
      </c>
      <c r="E8591" s="71">
        <v>73.660714299999995</v>
      </c>
    </row>
    <row r="8592" spans="1:5" x14ac:dyDescent="0.2">
      <c r="A8592" s="70" t="s">
        <v>10539</v>
      </c>
      <c r="B8592" s="70" t="s">
        <v>10538</v>
      </c>
      <c r="C8592" s="70" t="s">
        <v>10539</v>
      </c>
      <c r="D8592" s="71">
        <v>4.9390000000000001</v>
      </c>
      <c r="E8592" s="71">
        <v>70.125786199999993</v>
      </c>
    </row>
    <row r="8593" spans="1:5" x14ac:dyDescent="0.2">
      <c r="A8593" s="70" t="s">
        <v>10541</v>
      </c>
      <c r="B8593" s="70" t="s">
        <v>10540</v>
      </c>
      <c r="C8593" s="70" t="s">
        <v>10541</v>
      </c>
      <c r="D8593" s="71">
        <v>4.8010000000000002</v>
      </c>
      <c r="E8593" s="71">
        <v>90.9326425</v>
      </c>
    </row>
    <row r="8594" spans="1:5" x14ac:dyDescent="0.2">
      <c r="A8594" s="70" t="s">
        <v>10541</v>
      </c>
      <c r="B8594" s="70" t="s">
        <v>10540</v>
      </c>
      <c r="C8594" s="70" t="s">
        <v>10541</v>
      </c>
      <c r="D8594" s="71">
        <v>4.8010000000000002</v>
      </c>
      <c r="E8594" s="71">
        <v>86.559139799999997</v>
      </c>
    </row>
    <row r="8595" spans="1:5" x14ac:dyDescent="0.2">
      <c r="A8595" s="70" t="s">
        <v>10543</v>
      </c>
      <c r="B8595" s="70" t="s">
        <v>10542</v>
      </c>
      <c r="C8595" s="70" t="s">
        <v>10543</v>
      </c>
      <c r="D8595" s="71">
        <v>1.1319999999999999</v>
      </c>
      <c r="E8595" s="71">
        <v>6.9230768999999999</v>
      </c>
    </row>
    <row r="8596" spans="1:5" x14ac:dyDescent="0.2">
      <c r="A8596" s="70" t="s">
        <v>10545</v>
      </c>
      <c r="B8596" s="70" t="s">
        <v>10544</v>
      </c>
      <c r="C8596" s="70" t="s">
        <v>10545</v>
      </c>
      <c r="D8596" s="71">
        <v>3.5739999999999998</v>
      </c>
      <c r="E8596" s="71">
        <v>78.571428600000004</v>
      </c>
    </row>
    <row r="8597" spans="1:5" x14ac:dyDescent="0.2">
      <c r="A8597" s="70" t="s">
        <v>10545</v>
      </c>
      <c r="B8597" s="70" t="s">
        <v>10544</v>
      </c>
      <c r="C8597" s="70" t="s">
        <v>10545</v>
      </c>
      <c r="D8597" s="71">
        <v>3.5739999999999998</v>
      </c>
      <c r="E8597" s="71">
        <v>57.991803300000001</v>
      </c>
    </row>
    <row r="8598" spans="1:5" x14ac:dyDescent="0.2">
      <c r="A8598" s="70" t="s">
        <v>10547</v>
      </c>
      <c r="B8598" s="70" t="s">
        <v>10546</v>
      </c>
      <c r="C8598" s="70" t="s">
        <v>10547</v>
      </c>
      <c r="D8598" s="71">
        <v>1.925</v>
      </c>
      <c r="E8598" s="71">
        <v>45.676691699999999</v>
      </c>
    </row>
    <row r="8599" spans="1:5" x14ac:dyDescent="0.2">
      <c r="A8599" s="70" t="s">
        <v>10547</v>
      </c>
      <c r="B8599" s="70" t="s">
        <v>10546</v>
      </c>
      <c r="C8599" s="70" t="s">
        <v>10547</v>
      </c>
      <c r="D8599" s="71">
        <v>1.925</v>
      </c>
      <c r="E8599" s="71">
        <v>44.845360800000002</v>
      </c>
    </row>
    <row r="8600" spans="1:5" x14ac:dyDescent="0.2">
      <c r="A8600" s="70" t="s">
        <v>10547</v>
      </c>
      <c r="B8600" s="70" t="s">
        <v>10546</v>
      </c>
      <c r="C8600" s="70" t="s">
        <v>10547</v>
      </c>
      <c r="D8600" s="71">
        <v>1.925</v>
      </c>
      <c r="E8600" s="71">
        <v>42.592592600000003</v>
      </c>
    </row>
    <row r="8601" spans="1:5" x14ac:dyDescent="0.2">
      <c r="A8601" s="70" t="s">
        <v>10549</v>
      </c>
      <c r="B8601" s="70" t="s">
        <v>10548</v>
      </c>
      <c r="C8601" s="70" t="s">
        <v>10549</v>
      </c>
      <c r="D8601" s="71">
        <v>1.1299999999999999</v>
      </c>
      <c r="E8601" s="71">
        <v>12.7118644</v>
      </c>
    </row>
    <row r="8602" spans="1:5" x14ac:dyDescent="0.2">
      <c r="A8602" s="70" t="s">
        <v>10549</v>
      </c>
      <c r="B8602" s="70" t="s">
        <v>10548</v>
      </c>
      <c r="C8602" s="70" t="s">
        <v>10549</v>
      </c>
      <c r="D8602" s="71">
        <v>1.1299999999999999</v>
      </c>
      <c r="E8602" s="71">
        <v>6.6455696</v>
      </c>
    </row>
    <row r="8603" spans="1:5" x14ac:dyDescent="0.2">
      <c r="A8603" s="70" t="s">
        <v>10551</v>
      </c>
      <c r="B8603" s="70" t="s">
        <v>10550</v>
      </c>
      <c r="C8603" s="70" t="s">
        <v>10551</v>
      </c>
      <c r="D8603" s="71">
        <v>2.2090000000000001</v>
      </c>
      <c r="E8603" s="71">
        <v>54.487179500000003</v>
      </c>
    </row>
    <row r="8604" spans="1:5" x14ac:dyDescent="0.2">
      <c r="A8604" s="70" t="s">
        <v>10551</v>
      </c>
      <c r="B8604" s="70" t="s">
        <v>10550</v>
      </c>
      <c r="C8604" s="70" t="s">
        <v>10551</v>
      </c>
      <c r="D8604" s="71">
        <v>2.2090000000000001</v>
      </c>
      <c r="E8604" s="71">
        <v>34.259259299999997</v>
      </c>
    </row>
    <row r="8605" spans="1:5" x14ac:dyDescent="0.2">
      <c r="A8605" s="70" t="s">
        <v>10551</v>
      </c>
      <c r="B8605" s="70" t="s">
        <v>10550</v>
      </c>
      <c r="C8605" s="70" t="s">
        <v>10551</v>
      </c>
      <c r="D8605" s="71">
        <v>2.2090000000000001</v>
      </c>
      <c r="E8605" s="71">
        <v>24.367088599999999</v>
      </c>
    </row>
    <row r="8606" spans="1:5" x14ac:dyDescent="0.2">
      <c r="A8606" s="70" t="s">
        <v>10553</v>
      </c>
      <c r="B8606" s="70" t="s">
        <v>10552</v>
      </c>
      <c r="C8606" s="70" t="s">
        <v>10553</v>
      </c>
      <c r="D8606" s="71">
        <v>3.6419999999999999</v>
      </c>
      <c r="E8606" s="71">
        <v>85.661764700000006</v>
      </c>
    </row>
    <row r="8607" spans="1:5" x14ac:dyDescent="0.2">
      <c r="A8607" s="70" t="s">
        <v>10553</v>
      </c>
      <c r="B8607" s="70" t="s">
        <v>10552</v>
      </c>
      <c r="C8607" s="70" t="s">
        <v>10553</v>
      </c>
      <c r="D8607" s="71">
        <v>3.6419999999999999</v>
      </c>
      <c r="E8607" s="71">
        <v>82.692307700000001</v>
      </c>
    </row>
    <row r="8608" spans="1:5" x14ac:dyDescent="0.2">
      <c r="A8608" s="70" t="s">
        <v>24977</v>
      </c>
      <c r="B8608" s="70" t="s">
        <v>24143</v>
      </c>
      <c r="C8608" s="70" t="s">
        <v>13887</v>
      </c>
      <c r="D8608" s="71">
        <v>2.1110000000000002</v>
      </c>
      <c r="E8608" s="71">
        <v>65.384615400000001</v>
      </c>
    </row>
    <row r="8609" spans="1:5" x14ac:dyDescent="0.2">
      <c r="A8609" s="70" t="s">
        <v>10555</v>
      </c>
      <c r="B8609" s="70" t="s">
        <v>10554</v>
      </c>
      <c r="C8609" s="70" t="s">
        <v>10555</v>
      </c>
      <c r="D8609" s="71">
        <v>1.3879999999999999</v>
      </c>
      <c r="E8609" s="71">
        <v>22.941176500000001</v>
      </c>
    </row>
    <row r="8610" spans="1:5" x14ac:dyDescent="0.2">
      <c r="A8610" s="70" t="s">
        <v>10557</v>
      </c>
      <c r="B8610" s="70" t="s">
        <v>10556</v>
      </c>
      <c r="C8610" s="70" t="s">
        <v>10557</v>
      </c>
      <c r="D8610" s="71">
        <v>1.363</v>
      </c>
      <c r="E8610" s="71">
        <v>36.6920152</v>
      </c>
    </row>
    <row r="8611" spans="1:5" ht="32" x14ac:dyDescent="0.2">
      <c r="A8611" s="70" t="s">
        <v>24978</v>
      </c>
      <c r="B8611" s="70" t="s">
        <v>10558</v>
      </c>
      <c r="C8611" s="70" t="s">
        <v>24978</v>
      </c>
      <c r="D8611" s="71">
        <v>0.46</v>
      </c>
      <c r="E8611" s="71">
        <v>3</v>
      </c>
    </row>
    <row r="8612" spans="1:5" ht="32" x14ac:dyDescent="0.2">
      <c r="A8612" s="70" t="s">
        <v>24978</v>
      </c>
      <c r="B8612" s="70" t="s">
        <v>10558</v>
      </c>
      <c r="C8612" s="70" t="s">
        <v>24978</v>
      </c>
      <c r="D8612" s="71">
        <v>0.46</v>
      </c>
      <c r="E8612" s="71">
        <v>1.0416666999999999</v>
      </c>
    </row>
    <row r="8613" spans="1:5" x14ac:dyDescent="0.2">
      <c r="A8613" s="70" t="s">
        <v>10560</v>
      </c>
      <c r="B8613" s="70" t="s">
        <v>10559</v>
      </c>
      <c r="C8613" s="70" t="s">
        <v>10560</v>
      </c>
      <c r="D8613" s="71">
        <v>1.6619999999999999</v>
      </c>
      <c r="E8613" s="71">
        <v>34.375</v>
      </c>
    </row>
    <row r="8614" spans="1:5" x14ac:dyDescent="0.2">
      <c r="A8614" s="70" t="s">
        <v>10560</v>
      </c>
      <c r="B8614" s="70" t="s">
        <v>10559</v>
      </c>
      <c r="C8614" s="70" t="s">
        <v>10560</v>
      </c>
      <c r="D8614" s="71">
        <v>1.6619999999999999</v>
      </c>
      <c r="E8614" s="71">
        <v>32.2916667</v>
      </c>
    </row>
    <row r="8615" spans="1:5" x14ac:dyDescent="0.2">
      <c r="A8615" s="70" t="s">
        <v>10562</v>
      </c>
      <c r="B8615" s="70" t="s">
        <v>10561</v>
      </c>
      <c r="C8615" s="70" t="s">
        <v>10562</v>
      </c>
      <c r="D8615" s="71">
        <v>1.113</v>
      </c>
      <c r="E8615" s="71">
        <v>38.679245299999998</v>
      </c>
    </row>
    <row r="8616" spans="1:5" x14ac:dyDescent="0.2">
      <c r="A8616" s="70" t="s">
        <v>10568</v>
      </c>
      <c r="B8616" s="70" t="s">
        <v>10567</v>
      </c>
      <c r="C8616" s="70" t="s">
        <v>10568</v>
      </c>
      <c r="D8616" s="71">
        <v>3.202</v>
      </c>
      <c r="E8616" s="71">
        <v>59.677419399999998</v>
      </c>
    </row>
    <row r="8617" spans="1:5" x14ac:dyDescent="0.2">
      <c r="A8617" s="70" t="s">
        <v>10570</v>
      </c>
      <c r="B8617" s="70" t="s">
        <v>10569</v>
      </c>
      <c r="C8617" s="70" t="s">
        <v>10570</v>
      </c>
      <c r="D8617" s="71">
        <v>8.2100000000000009</v>
      </c>
      <c r="E8617" s="71">
        <v>99.425287400000002</v>
      </c>
    </row>
    <row r="8618" spans="1:5" x14ac:dyDescent="0.2">
      <c r="A8618" s="70" t="s">
        <v>10564</v>
      </c>
      <c r="B8618" s="70" t="s">
        <v>10563</v>
      </c>
      <c r="C8618" s="70" t="s">
        <v>10564</v>
      </c>
      <c r="D8618" s="71">
        <v>1.494</v>
      </c>
      <c r="E8618" s="71">
        <v>51.388888899999998</v>
      </c>
    </row>
    <row r="8619" spans="1:5" x14ac:dyDescent="0.2">
      <c r="A8619" s="70" t="s">
        <v>10564</v>
      </c>
      <c r="B8619" s="70" t="s">
        <v>10563</v>
      </c>
      <c r="C8619" s="70" t="s">
        <v>10564</v>
      </c>
      <c r="D8619" s="71">
        <v>1.494</v>
      </c>
      <c r="E8619" s="71">
        <v>46.759259299999997</v>
      </c>
    </row>
    <row r="8620" spans="1:5" x14ac:dyDescent="0.2">
      <c r="A8620" s="70" t="s">
        <v>10564</v>
      </c>
      <c r="B8620" s="70" t="s">
        <v>10563</v>
      </c>
      <c r="C8620" s="70" t="s">
        <v>10564</v>
      </c>
      <c r="D8620" s="71">
        <v>1.494</v>
      </c>
      <c r="E8620" s="71">
        <v>24.0384615</v>
      </c>
    </row>
    <row r="8621" spans="1:5" x14ac:dyDescent="0.2">
      <c r="A8621" s="70" t="s">
        <v>10566</v>
      </c>
      <c r="B8621" s="70" t="s">
        <v>10565</v>
      </c>
      <c r="C8621" s="70" t="s">
        <v>10566</v>
      </c>
      <c r="D8621" s="71">
        <v>1.8939999999999999</v>
      </c>
      <c r="E8621" s="71">
        <v>52.409638600000001</v>
      </c>
    </row>
    <row r="8622" spans="1:5" x14ac:dyDescent="0.2">
      <c r="A8622" s="70" t="s">
        <v>10566</v>
      </c>
      <c r="B8622" s="70" t="s">
        <v>10565</v>
      </c>
      <c r="C8622" s="70" t="s">
        <v>10566</v>
      </c>
      <c r="D8622" s="71">
        <v>1.8939999999999999</v>
      </c>
      <c r="E8622" s="71">
        <v>44.485294099999997</v>
      </c>
    </row>
    <row r="8623" spans="1:5" x14ac:dyDescent="0.2">
      <c r="A8623" s="70" t="s">
        <v>10566</v>
      </c>
      <c r="B8623" s="70" t="s">
        <v>10565</v>
      </c>
      <c r="C8623" s="70" t="s">
        <v>10566</v>
      </c>
      <c r="D8623" s="71">
        <v>1.8939999999999999</v>
      </c>
      <c r="E8623" s="71">
        <v>41.743119299999996</v>
      </c>
    </row>
    <row r="8624" spans="1:5" x14ac:dyDescent="0.2">
      <c r="A8624" s="70" t="s">
        <v>10566</v>
      </c>
      <c r="B8624" s="70" t="s">
        <v>10565</v>
      </c>
      <c r="C8624" s="70" t="s">
        <v>10566</v>
      </c>
      <c r="D8624" s="71">
        <v>1.8939999999999999</v>
      </c>
      <c r="E8624" s="71">
        <v>36.858974400000001</v>
      </c>
    </row>
    <row r="8625" spans="1:5" x14ac:dyDescent="0.2">
      <c r="A8625" s="70" t="s">
        <v>10572</v>
      </c>
      <c r="B8625" s="70" t="s">
        <v>10571</v>
      </c>
      <c r="C8625" s="70" t="s">
        <v>10572</v>
      </c>
      <c r="D8625" s="71">
        <v>1.3420000000000001</v>
      </c>
      <c r="E8625" s="71">
        <v>32.058823500000003</v>
      </c>
    </row>
    <row r="8626" spans="1:5" x14ac:dyDescent="0.2">
      <c r="A8626" s="70" t="s">
        <v>10574</v>
      </c>
      <c r="B8626" s="70" t="s">
        <v>10573</v>
      </c>
      <c r="C8626" s="70" t="s">
        <v>10574</v>
      </c>
      <c r="D8626" s="71">
        <v>2.7530000000000001</v>
      </c>
      <c r="E8626" s="71">
        <v>81.034482800000006</v>
      </c>
    </row>
    <row r="8627" spans="1:5" x14ac:dyDescent="0.2">
      <c r="A8627" s="70" t="s">
        <v>10574</v>
      </c>
      <c r="B8627" s="70" t="s">
        <v>10573</v>
      </c>
      <c r="C8627" s="70" t="s">
        <v>10574</v>
      </c>
      <c r="D8627" s="71">
        <v>2.7530000000000001</v>
      </c>
      <c r="E8627" s="71">
        <v>69.117647099999999</v>
      </c>
    </row>
    <row r="8628" spans="1:5" x14ac:dyDescent="0.2">
      <c r="A8628" s="70" t="s">
        <v>10576</v>
      </c>
      <c r="B8628" s="70" t="s">
        <v>10575</v>
      </c>
      <c r="C8628" s="70" t="s">
        <v>10576</v>
      </c>
      <c r="D8628" s="71">
        <v>10.311999999999999</v>
      </c>
      <c r="E8628" s="71">
        <v>95.955882399999993</v>
      </c>
    </row>
    <row r="8629" spans="1:5" x14ac:dyDescent="0.2">
      <c r="A8629" s="70" t="s">
        <v>24144</v>
      </c>
      <c r="B8629" s="70" t="s">
        <v>24145</v>
      </c>
      <c r="C8629" s="70" t="s">
        <v>24144</v>
      </c>
      <c r="D8629" s="71">
        <v>2.5609999999999999</v>
      </c>
      <c r="E8629" s="71">
        <v>54.779411799999998</v>
      </c>
    </row>
    <row r="8630" spans="1:5" x14ac:dyDescent="0.2">
      <c r="A8630" s="70" t="s">
        <v>24144</v>
      </c>
      <c r="B8630" s="70" t="s">
        <v>24145</v>
      </c>
      <c r="C8630" s="70" t="s">
        <v>24144</v>
      </c>
      <c r="D8630" s="71">
        <v>2.5609999999999999</v>
      </c>
      <c r="E8630" s="71">
        <v>52.752293600000002</v>
      </c>
    </row>
    <row r="8631" spans="1:5" x14ac:dyDescent="0.2">
      <c r="A8631" s="70" t="s">
        <v>10578</v>
      </c>
      <c r="B8631" s="70" t="s">
        <v>10577</v>
      </c>
      <c r="C8631" s="70" t="s">
        <v>10578</v>
      </c>
      <c r="D8631" s="71">
        <v>1.9810000000000001</v>
      </c>
      <c r="E8631" s="71">
        <v>75.462963000000002</v>
      </c>
    </row>
    <row r="8632" spans="1:5" x14ac:dyDescent="0.2">
      <c r="A8632" s="70" t="s">
        <v>10578</v>
      </c>
      <c r="B8632" s="70" t="s">
        <v>10577</v>
      </c>
      <c r="C8632" s="70" t="s">
        <v>10578</v>
      </c>
      <c r="D8632" s="71">
        <v>1.9810000000000001</v>
      </c>
      <c r="E8632" s="71">
        <v>71.666666699999993</v>
      </c>
    </row>
    <row r="8633" spans="1:5" x14ac:dyDescent="0.2">
      <c r="A8633" s="70" t="s">
        <v>10578</v>
      </c>
      <c r="B8633" s="70" t="s">
        <v>10577</v>
      </c>
      <c r="C8633" s="70" t="s">
        <v>10578</v>
      </c>
      <c r="D8633" s="71">
        <v>1.9810000000000001</v>
      </c>
      <c r="E8633" s="71">
        <v>55.46875</v>
      </c>
    </row>
    <row r="8634" spans="1:5" x14ac:dyDescent="0.2">
      <c r="A8634" s="70" t="s">
        <v>24146</v>
      </c>
      <c r="B8634" s="70" t="s">
        <v>24147</v>
      </c>
      <c r="C8634" s="70" t="s">
        <v>24146</v>
      </c>
      <c r="D8634" s="71">
        <v>1.206</v>
      </c>
      <c r="E8634" s="71">
        <v>29.1666667</v>
      </c>
    </row>
    <row r="8635" spans="1:5" x14ac:dyDescent="0.2">
      <c r="A8635" s="70" t="s">
        <v>24146</v>
      </c>
      <c r="B8635" s="70" t="s">
        <v>24147</v>
      </c>
      <c r="C8635" s="70" t="s">
        <v>24146</v>
      </c>
      <c r="D8635" s="71">
        <v>1.206</v>
      </c>
      <c r="E8635" s="71">
        <v>16.592920400000001</v>
      </c>
    </row>
    <row r="8636" spans="1:5" x14ac:dyDescent="0.2">
      <c r="A8636" s="70" t="s">
        <v>10580</v>
      </c>
      <c r="B8636" s="70" t="s">
        <v>10579</v>
      </c>
      <c r="C8636" s="70" t="s">
        <v>10580</v>
      </c>
      <c r="D8636" s="71">
        <v>2.141</v>
      </c>
      <c r="E8636" s="71">
        <v>30.921052599999999</v>
      </c>
    </row>
    <row r="8637" spans="1:5" x14ac:dyDescent="0.2">
      <c r="A8637" s="70" t="s">
        <v>10582</v>
      </c>
      <c r="B8637" s="70" t="s">
        <v>10581</v>
      </c>
      <c r="C8637" s="70" t="s">
        <v>10582</v>
      </c>
      <c r="D8637" s="71">
        <v>1.738</v>
      </c>
      <c r="E8637" s="71">
        <v>82.620320899999996</v>
      </c>
    </row>
    <row r="8638" spans="1:5" x14ac:dyDescent="0.2">
      <c r="A8638" s="70" t="s">
        <v>10582</v>
      </c>
      <c r="B8638" s="70" t="s">
        <v>10581</v>
      </c>
      <c r="C8638" s="70" t="s">
        <v>10582</v>
      </c>
      <c r="D8638" s="71">
        <v>1.738</v>
      </c>
      <c r="E8638" s="71">
        <v>57.407407399999997</v>
      </c>
    </row>
    <row r="8639" spans="1:5" x14ac:dyDescent="0.2">
      <c r="A8639" s="70" t="s">
        <v>10582</v>
      </c>
      <c r="B8639" s="70" t="s">
        <v>10581</v>
      </c>
      <c r="C8639" s="70" t="s">
        <v>10582</v>
      </c>
      <c r="D8639" s="71">
        <v>1.738</v>
      </c>
      <c r="E8639" s="71">
        <v>56.617647099999999</v>
      </c>
    </row>
    <row r="8640" spans="1:5" x14ac:dyDescent="0.2">
      <c r="A8640" s="70" t="s">
        <v>10588</v>
      </c>
      <c r="B8640" s="70" t="s">
        <v>10587</v>
      </c>
      <c r="C8640" s="70" t="s">
        <v>10588</v>
      </c>
      <c r="D8640" s="71">
        <v>1.341</v>
      </c>
      <c r="E8640" s="71">
        <v>65.259740300000004</v>
      </c>
    </row>
    <row r="8641" spans="1:5" x14ac:dyDescent="0.2">
      <c r="A8641" s="70" t="s">
        <v>10588</v>
      </c>
      <c r="B8641" s="70" t="s">
        <v>10587</v>
      </c>
      <c r="C8641" s="70" t="s">
        <v>10588</v>
      </c>
      <c r="D8641" s="71">
        <v>1.341</v>
      </c>
      <c r="E8641" s="71">
        <v>31.560283699999999</v>
      </c>
    </row>
    <row r="8642" spans="1:5" x14ac:dyDescent="0.2">
      <c r="A8642" s="70" t="s">
        <v>10584</v>
      </c>
      <c r="B8642" s="70" t="s">
        <v>10583</v>
      </c>
      <c r="C8642" s="70" t="s">
        <v>10584</v>
      </c>
      <c r="D8642" s="71">
        <v>0.77300000000000002</v>
      </c>
      <c r="E8642" s="71">
        <v>34.740259700000003</v>
      </c>
    </row>
    <row r="8643" spans="1:5" x14ac:dyDescent="0.2">
      <c r="A8643" s="70" t="s">
        <v>10584</v>
      </c>
      <c r="B8643" s="70" t="s">
        <v>10583</v>
      </c>
      <c r="C8643" s="70" t="s">
        <v>10584</v>
      </c>
      <c r="D8643" s="71">
        <v>0.77300000000000002</v>
      </c>
      <c r="E8643" s="71">
        <v>12.3188406</v>
      </c>
    </row>
    <row r="8644" spans="1:5" x14ac:dyDescent="0.2">
      <c r="A8644" s="70" t="s">
        <v>10586</v>
      </c>
      <c r="B8644" s="70" t="s">
        <v>10585</v>
      </c>
      <c r="C8644" s="70" t="s">
        <v>10586</v>
      </c>
      <c r="D8644" s="71">
        <v>0.875</v>
      </c>
      <c r="E8644" s="71">
        <v>39.285714300000002</v>
      </c>
    </row>
    <row r="8645" spans="1:5" x14ac:dyDescent="0.2">
      <c r="A8645" s="70" t="s">
        <v>10586</v>
      </c>
      <c r="B8645" s="70" t="s">
        <v>10585</v>
      </c>
      <c r="C8645" s="70" t="s">
        <v>10586</v>
      </c>
      <c r="D8645" s="71">
        <v>0.875</v>
      </c>
      <c r="E8645" s="71">
        <v>24.4680851</v>
      </c>
    </row>
    <row r="8646" spans="1:5" x14ac:dyDescent="0.2">
      <c r="A8646" s="70" t="s">
        <v>24148</v>
      </c>
      <c r="B8646" s="70" t="s">
        <v>24149</v>
      </c>
      <c r="C8646" s="70" t="s">
        <v>24148</v>
      </c>
      <c r="D8646" s="71">
        <v>2.5110000000000001</v>
      </c>
      <c r="E8646" s="71">
        <v>57.2916667</v>
      </c>
    </row>
    <row r="8647" spans="1:5" x14ac:dyDescent="0.2">
      <c r="A8647" s="70" t="s">
        <v>24148</v>
      </c>
      <c r="B8647" s="70" t="s">
        <v>24149</v>
      </c>
      <c r="C8647" s="70" t="s">
        <v>24148</v>
      </c>
      <c r="D8647" s="71">
        <v>2.5110000000000001</v>
      </c>
      <c r="E8647" s="71">
        <v>51.548672600000003</v>
      </c>
    </row>
    <row r="8648" spans="1:5" x14ac:dyDescent="0.2">
      <c r="A8648" s="70" t="s">
        <v>10590</v>
      </c>
      <c r="B8648" s="70" t="s">
        <v>10589</v>
      </c>
      <c r="C8648" s="70" t="s">
        <v>10590</v>
      </c>
      <c r="D8648" s="71">
        <v>2.222</v>
      </c>
      <c r="E8648" s="71">
        <v>84.375</v>
      </c>
    </row>
    <row r="8649" spans="1:5" x14ac:dyDescent="0.2">
      <c r="A8649" s="70" t="s">
        <v>10592</v>
      </c>
      <c r="B8649" s="70" t="s">
        <v>10591</v>
      </c>
      <c r="C8649" s="70" t="s">
        <v>10592</v>
      </c>
      <c r="D8649" s="71">
        <v>0.55000000000000004</v>
      </c>
      <c r="E8649" s="71">
        <v>29.144385</v>
      </c>
    </row>
    <row r="8650" spans="1:5" x14ac:dyDescent="0.2">
      <c r="A8650" s="70" t="s">
        <v>10594</v>
      </c>
      <c r="B8650" s="70" t="s">
        <v>10593</v>
      </c>
      <c r="C8650" s="70" t="s">
        <v>10594</v>
      </c>
      <c r="D8650" s="71">
        <v>4.3070000000000004</v>
      </c>
      <c r="E8650" s="71">
        <v>78.679245300000005</v>
      </c>
    </row>
    <row r="8651" spans="1:5" x14ac:dyDescent="0.2">
      <c r="A8651" s="70" t="s">
        <v>10594</v>
      </c>
      <c r="B8651" s="70" t="s">
        <v>10593</v>
      </c>
      <c r="C8651" s="70" t="s">
        <v>10594</v>
      </c>
      <c r="D8651" s="71">
        <v>4.3070000000000004</v>
      </c>
      <c r="E8651" s="71">
        <v>68.867924500000001</v>
      </c>
    </row>
    <row r="8652" spans="1:5" x14ac:dyDescent="0.2">
      <c r="A8652" s="70" t="s">
        <v>10596</v>
      </c>
      <c r="B8652" s="70" t="s">
        <v>10595</v>
      </c>
      <c r="C8652" s="70" t="s">
        <v>10596</v>
      </c>
      <c r="D8652" s="71">
        <v>3.3250000000000002</v>
      </c>
      <c r="E8652" s="71">
        <v>65.265486699999997</v>
      </c>
    </row>
    <row r="8653" spans="1:5" x14ac:dyDescent="0.2">
      <c r="A8653" s="70" t="s">
        <v>10598</v>
      </c>
      <c r="B8653" s="70" t="s">
        <v>10597</v>
      </c>
      <c r="C8653" s="70" t="s">
        <v>10598</v>
      </c>
      <c r="D8653" s="71">
        <v>2.1520000000000001</v>
      </c>
      <c r="E8653" s="71">
        <v>40.486725700000001</v>
      </c>
    </row>
    <row r="8654" spans="1:5" x14ac:dyDescent="0.2">
      <c r="A8654" s="70" t="s">
        <v>10602</v>
      </c>
      <c r="B8654" s="70" t="s">
        <v>10601</v>
      </c>
      <c r="C8654" s="70" t="s">
        <v>10602</v>
      </c>
      <c r="D8654" s="71">
        <v>1.6220000000000001</v>
      </c>
      <c r="E8654" s="71">
        <v>35.245901600000003</v>
      </c>
    </row>
    <row r="8655" spans="1:5" x14ac:dyDescent="0.2">
      <c r="A8655" s="70" t="s">
        <v>10602</v>
      </c>
      <c r="B8655" s="70" t="s">
        <v>10601</v>
      </c>
      <c r="C8655" s="70" t="s">
        <v>10602</v>
      </c>
      <c r="D8655" s="71">
        <v>1.6220000000000001</v>
      </c>
      <c r="E8655" s="71">
        <v>21.875</v>
      </c>
    </row>
    <row r="8656" spans="1:5" x14ac:dyDescent="0.2">
      <c r="A8656" s="70" t="s">
        <v>10600</v>
      </c>
      <c r="B8656" s="70" t="s">
        <v>10599</v>
      </c>
      <c r="C8656" s="70" t="s">
        <v>10600</v>
      </c>
      <c r="D8656" s="71">
        <v>1.38</v>
      </c>
      <c r="E8656" s="71">
        <v>31.6666667</v>
      </c>
    </row>
    <row r="8657" spans="1:5" x14ac:dyDescent="0.2">
      <c r="A8657" s="70" t="s">
        <v>10600</v>
      </c>
      <c r="B8657" s="70" t="s">
        <v>10599</v>
      </c>
      <c r="C8657" s="70" t="s">
        <v>10600</v>
      </c>
      <c r="D8657" s="71">
        <v>1.38</v>
      </c>
      <c r="E8657" s="71">
        <v>25.735294100000001</v>
      </c>
    </row>
    <row r="8658" spans="1:5" x14ac:dyDescent="0.2">
      <c r="A8658" s="70" t="s">
        <v>10604</v>
      </c>
      <c r="B8658" s="70" t="s">
        <v>10603</v>
      </c>
      <c r="C8658" s="70" t="s">
        <v>10604</v>
      </c>
      <c r="D8658" s="71">
        <v>3.7530000000000001</v>
      </c>
      <c r="E8658" s="71">
        <v>72.426470600000002</v>
      </c>
    </row>
    <row r="8659" spans="1:5" x14ac:dyDescent="0.2">
      <c r="A8659" s="70" t="s">
        <v>10606</v>
      </c>
      <c r="B8659" s="70" t="s">
        <v>10605</v>
      </c>
      <c r="C8659" s="70" t="s">
        <v>10606</v>
      </c>
      <c r="D8659" s="71">
        <v>8.0190000000000001</v>
      </c>
      <c r="E8659" s="71">
        <v>99</v>
      </c>
    </row>
    <row r="8660" spans="1:5" x14ac:dyDescent="0.2">
      <c r="A8660" s="70" t="s">
        <v>10606</v>
      </c>
      <c r="B8660" s="70" t="s">
        <v>10605</v>
      </c>
      <c r="C8660" s="70" t="s">
        <v>10606</v>
      </c>
      <c r="D8660" s="71">
        <v>8.0190000000000001</v>
      </c>
      <c r="E8660" s="71">
        <v>98.076923100000002</v>
      </c>
    </row>
    <row r="8661" spans="1:5" x14ac:dyDescent="0.2">
      <c r="A8661" s="70" t="s">
        <v>24150</v>
      </c>
      <c r="B8661" s="70" t="s">
        <v>24151</v>
      </c>
      <c r="C8661" s="70" t="s">
        <v>24150</v>
      </c>
      <c r="D8661" s="71">
        <v>2.3540000000000001</v>
      </c>
      <c r="E8661" s="71">
        <v>79.657794699999997</v>
      </c>
    </row>
    <row r="8662" spans="1:5" x14ac:dyDescent="0.2">
      <c r="A8662" s="70" t="s">
        <v>24150</v>
      </c>
      <c r="B8662" s="70" t="s">
        <v>24151</v>
      </c>
      <c r="C8662" s="70" t="s">
        <v>24150</v>
      </c>
      <c r="D8662" s="71">
        <v>2.3540000000000001</v>
      </c>
      <c r="E8662" s="71">
        <v>47.123893799999998</v>
      </c>
    </row>
    <row r="8663" spans="1:5" x14ac:dyDescent="0.2">
      <c r="A8663" s="70" t="s">
        <v>24150</v>
      </c>
      <c r="B8663" s="70" t="s">
        <v>24151</v>
      </c>
      <c r="C8663" s="70" t="s">
        <v>24150</v>
      </c>
      <c r="D8663" s="71">
        <v>2.3540000000000001</v>
      </c>
      <c r="E8663" s="71">
        <v>43.75</v>
      </c>
    </row>
    <row r="8664" spans="1:5" x14ac:dyDescent="0.2">
      <c r="A8664" s="70" t="s">
        <v>10610</v>
      </c>
      <c r="B8664" s="70" t="s">
        <v>10609</v>
      </c>
      <c r="C8664" s="70" t="s">
        <v>10610</v>
      </c>
      <c r="D8664" s="71">
        <v>8.6310000000000002</v>
      </c>
      <c r="E8664" s="71">
        <v>98.008849600000005</v>
      </c>
    </row>
    <row r="8665" spans="1:5" x14ac:dyDescent="0.2">
      <c r="A8665" s="70" t="s">
        <v>10610</v>
      </c>
      <c r="B8665" s="70" t="s">
        <v>10609</v>
      </c>
      <c r="C8665" s="70" t="s">
        <v>10610</v>
      </c>
      <c r="D8665" s="71">
        <v>8.6310000000000002</v>
      </c>
      <c r="E8665" s="71">
        <v>97.039473700000002</v>
      </c>
    </row>
    <row r="8666" spans="1:5" x14ac:dyDescent="0.2">
      <c r="A8666" s="70" t="s">
        <v>10608</v>
      </c>
      <c r="B8666" s="70" t="s">
        <v>10607</v>
      </c>
      <c r="C8666" s="70" t="s">
        <v>10608</v>
      </c>
      <c r="D8666" s="71">
        <v>1.9890000000000001</v>
      </c>
      <c r="E8666" s="71">
        <v>36.061946900000002</v>
      </c>
    </row>
    <row r="8667" spans="1:5" x14ac:dyDescent="0.2">
      <c r="A8667" s="70" t="s">
        <v>10608</v>
      </c>
      <c r="B8667" s="70" t="s">
        <v>10607</v>
      </c>
      <c r="C8667" s="70" t="s">
        <v>10608</v>
      </c>
      <c r="D8667" s="71">
        <v>1.9890000000000001</v>
      </c>
      <c r="E8667" s="71">
        <v>34.539473700000002</v>
      </c>
    </row>
    <row r="8668" spans="1:5" x14ac:dyDescent="0.2">
      <c r="A8668" s="70" t="s">
        <v>10612</v>
      </c>
      <c r="B8668" s="70" t="s">
        <v>10611</v>
      </c>
      <c r="C8668" s="70" t="s">
        <v>10612</v>
      </c>
      <c r="D8668" s="71">
        <v>0.95299999999999996</v>
      </c>
      <c r="E8668" s="71">
        <v>31.6666667</v>
      </c>
    </row>
    <row r="8669" spans="1:5" x14ac:dyDescent="0.2">
      <c r="A8669" s="70" t="s">
        <v>10612</v>
      </c>
      <c r="B8669" s="70" t="s">
        <v>10611</v>
      </c>
      <c r="C8669" s="70" t="s">
        <v>10612</v>
      </c>
      <c r="D8669" s="71">
        <v>0.95299999999999996</v>
      </c>
      <c r="E8669" s="71">
        <v>10.840707999999999</v>
      </c>
    </row>
    <row r="8670" spans="1:5" x14ac:dyDescent="0.2">
      <c r="A8670" s="70" t="s">
        <v>10614</v>
      </c>
      <c r="B8670" s="70" t="s">
        <v>10613</v>
      </c>
      <c r="C8670" s="70" t="s">
        <v>10614</v>
      </c>
      <c r="D8670" s="71">
        <v>0.66700000000000004</v>
      </c>
      <c r="E8670" s="71">
        <v>27.597402599999999</v>
      </c>
    </row>
    <row r="8671" spans="1:5" x14ac:dyDescent="0.2">
      <c r="A8671" s="70" t="s">
        <v>10616</v>
      </c>
      <c r="B8671" s="70" t="s">
        <v>10615</v>
      </c>
      <c r="C8671" s="70" t="s">
        <v>10616</v>
      </c>
      <c r="D8671" s="71">
        <v>0.627</v>
      </c>
      <c r="E8671" s="71">
        <v>10.7142857</v>
      </c>
    </row>
    <row r="8672" spans="1:5" x14ac:dyDescent="0.2">
      <c r="A8672" s="70" t="s">
        <v>10618</v>
      </c>
      <c r="B8672" s="70" t="s">
        <v>10617</v>
      </c>
      <c r="C8672" s="70" t="s">
        <v>10618</v>
      </c>
      <c r="D8672" s="71">
        <v>1.093</v>
      </c>
      <c r="E8672" s="71">
        <v>13.4868421</v>
      </c>
    </row>
    <row r="8673" spans="1:5" x14ac:dyDescent="0.2">
      <c r="A8673" s="70" t="s">
        <v>10620</v>
      </c>
      <c r="B8673" s="70" t="s">
        <v>10619</v>
      </c>
      <c r="C8673" s="70" t="s">
        <v>10620</v>
      </c>
      <c r="D8673" s="71">
        <v>2.09</v>
      </c>
      <c r="E8673" s="71">
        <v>63.095238100000003</v>
      </c>
    </row>
    <row r="8674" spans="1:5" x14ac:dyDescent="0.2">
      <c r="A8674" s="70" t="s">
        <v>10620</v>
      </c>
      <c r="B8674" s="70" t="s">
        <v>10619</v>
      </c>
      <c r="C8674" s="70" t="s">
        <v>10620</v>
      </c>
      <c r="D8674" s="71">
        <v>2.09</v>
      </c>
      <c r="E8674" s="71">
        <v>50</v>
      </c>
    </row>
    <row r="8675" spans="1:5" x14ac:dyDescent="0.2">
      <c r="A8675" s="70" t="s">
        <v>10622</v>
      </c>
      <c r="B8675" s="70" t="s">
        <v>10621</v>
      </c>
      <c r="C8675" s="70" t="s">
        <v>10622</v>
      </c>
      <c r="D8675" s="71">
        <v>1.6339999999999999</v>
      </c>
      <c r="E8675" s="71">
        <v>57.594936699999998</v>
      </c>
    </row>
    <row r="8676" spans="1:5" x14ac:dyDescent="0.2">
      <c r="A8676" s="70" t="s">
        <v>10622</v>
      </c>
      <c r="B8676" s="70" t="s">
        <v>10621</v>
      </c>
      <c r="C8676" s="70" t="s">
        <v>10622</v>
      </c>
      <c r="D8676" s="71">
        <v>1.6339999999999999</v>
      </c>
      <c r="E8676" s="71">
        <v>25.955414000000001</v>
      </c>
    </row>
    <row r="8677" spans="1:5" x14ac:dyDescent="0.2">
      <c r="A8677" s="70" t="s">
        <v>10622</v>
      </c>
      <c r="B8677" s="70" t="s">
        <v>10621</v>
      </c>
      <c r="C8677" s="70" t="s">
        <v>10622</v>
      </c>
      <c r="D8677" s="71">
        <v>1.6339999999999999</v>
      </c>
      <c r="E8677" s="71">
        <v>23</v>
      </c>
    </row>
    <row r="8678" spans="1:5" x14ac:dyDescent="0.2">
      <c r="A8678" s="70" t="s">
        <v>10624</v>
      </c>
      <c r="B8678" s="70" t="s">
        <v>10623</v>
      </c>
      <c r="C8678" s="70" t="s">
        <v>10624</v>
      </c>
      <c r="D8678" s="71">
        <v>0.71399999999999997</v>
      </c>
      <c r="E8678" s="71">
        <v>10.0318471</v>
      </c>
    </row>
    <row r="8679" spans="1:5" x14ac:dyDescent="0.2">
      <c r="A8679" s="70" t="s">
        <v>10626</v>
      </c>
      <c r="B8679" s="70" t="s">
        <v>10625</v>
      </c>
      <c r="C8679" s="70" t="s">
        <v>10626</v>
      </c>
      <c r="D8679" s="71">
        <v>0.65300000000000002</v>
      </c>
      <c r="E8679" s="71">
        <v>19.620253200000001</v>
      </c>
    </row>
    <row r="8680" spans="1:5" x14ac:dyDescent="0.2">
      <c r="A8680" s="70" t="s">
        <v>10628</v>
      </c>
      <c r="B8680" s="70" t="s">
        <v>10627</v>
      </c>
      <c r="C8680" s="70" t="s">
        <v>10628</v>
      </c>
      <c r="D8680" s="71">
        <v>0.60399999999999998</v>
      </c>
      <c r="E8680" s="71">
        <v>29.1666667</v>
      </c>
    </row>
    <row r="8681" spans="1:5" x14ac:dyDescent="0.2">
      <c r="A8681" s="70" t="s">
        <v>10632</v>
      </c>
      <c r="B8681" s="70" t="s">
        <v>10631</v>
      </c>
      <c r="C8681" s="70" t="s">
        <v>10632</v>
      </c>
      <c r="D8681" s="71">
        <v>4.6310000000000002</v>
      </c>
      <c r="E8681" s="71">
        <v>90.073529399999998</v>
      </c>
    </row>
    <row r="8682" spans="1:5" x14ac:dyDescent="0.2">
      <c r="A8682" s="70" t="s">
        <v>10632</v>
      </c>
      <c r="B8682" s="70" t="s">
        <v>10631</v>
      </c>
      <c r="C8682" s="70" t="s">
        <v>10632</v>
      </c>
      <c r="D8682" s="71">
        <v>4.6310000000000002</v>
      </c>
      <c r="E8682" s="71">
        <v>89.615384599999999</v>
      </c>
    </row>
    <row r="8683" spans="1:5" x14ac:dyDescent="0.2">
      <c r="A8683" s="70" t="s">
        <v>10630</v>
      </c>
      <c r="B8683" s="70" t="s">
        <v>10629</v>
      </c>
      <c r="C8683" s="70" t="s">
        <v>10630</v>
      </c>
      <c r="D8683" s="71">
        <v>3.48</v>
      </c>
      <c r="E8683" s="71">
        <v>82.720588199999995</v>
      </c>
    </row>
    <row r="8684" spans="1:5" x14ac:dyDescent="0.2">
      <c r="A8684" s="70" t="s">
        <v>10630</v>
      </c>
      <c r="B8684" s="70" t="s">
        <v>10629</v>
      </c>
      <c r="C8684" s="70" t="s">
        <v>10630</v>
      </c>
      <c r="D8684" s="71">
        <v>3.48</v>
      </c>
      <c r="E8684" s="71">
        <v>81.153846200000004</v>
      </c>
    </row>
    <row r="8685" spans="1:5" x14ac:dyDescent="0.2">
      <c r="A8685" s="70" t="s">
        <v>10630</v>
      </c>
      <c r="B8685" s="70" t="s">
        <v>10629</v>
      </c>
      <c r="C8685" s="70" t="s">
        <v>10630</v>
      </c>
      <c r="D8685" s="71">
        <v>3.48</v>
      </c>
      <c r="E8685" s="71">
        <v>64.808917199999996</v>
      </c>
    </row>
    <row r="8686" spans="1:5" x14ac:dyDescent="0.2">
      <c r="A8686" s="70" t="s">
        <v>10634</v>
      </c>
      <c r="B8686" s="70" t="s">
        <v>10633</v>
      </c>
      <c r="C8686" s="70" t="s">
        <v>10634</v>
      </c>
      <c r="D8686" s="71">
        <v>3.0249999999999999</v>
      </c>
      <c r="E8686" s="71">
        <v>75</v>
      </c>
    </row>
    <row r="8687" spans="1:5" x14ac:dyDescent="0.2">
      <c r="A8687" s="70" t="s">
        <v>10634</v>
      </c>
      <c r="B8687" s="70" t="s">
        <v>10633</v>
      </c>
      <c r="C8687" s="70" t="s">
        <v>10634</v>
      </c>
      <c r="D8687" s="71">
        <v>3.0249999999999999</v>
      </c>
      <c r="E8687" s="71">
        <v>65.064102599999998</v>
      </c>
    </row>
    <row r="8688" spans="1:5" x14ac:dyDescent="0.2">
      <c r="A8688" s="70" t="s">
        <v>10634</v>
      </c>
      <c r="B8688" s="70" t="s">
        <v>10633</v>
      </c>
      <c r="C8688" s="70" t="s">
        <v>10634</v>
      </c>
      <c r="D8688" s="71">
        <v>3.0249999999999999</v>
      </c>
      <c r="E8688" s="71">
        <v>61.111111100000002</v>
      </c>
    </row>
    <row r="8689" spans="1:5" x14ac:dyDescent="0.2">
      <c r="A8689" s="70" t="s">
        <v>10636</v>
      </c>
      <c r="B8689" s="70" t="s">
        <v>10635</v>
      </c>
      <c r="C8689" s="70" t="s">
        <v>10636</v>
      </c>
      <c r="D8689" s="71">
        <v>3.113</v>
      </c>
      <c r="E8689" s="71">
        <v>55.405405399999999</v>
      </c>
    </row>
    <row r="8690" spans="1:5" x14ac:dyDescent="0.2">
      <c r="A8690" s="70" t="s">
        <v>10636</v>
      </c>
      <c r="B8690" s="70" t="s">
        <v>10635</v>
      </c>
      <c r="C8690" s="70" t="s">
        <v>10636</v>
      </c>
      <c r="D8690" s="71">
        <v>3.113</v>
      </c>
      <c r="E8690" s="71">
        <v>55.185185199999999</v>
      </c>
    </row>
    <row r="8691" spans="1:5" x14ac:dyDescent="0.2">
      <c r="A8691" s="70" t="s">
        <v>10638</v>
      </c>
      <c r="B8691" s="70" t="s">
        <v>10637</v>
      </c>
      <c r="C8691" s="70" t="s">
        <v>10638</v>
      </c>
      <c r="D8691" s="71">
        <v>2.0150000000000001</v>
      </c>
      <c r="E8691" s="71">
        <v>55.952381000000003</v>
      </c>
    </row>
    <row r="8692" spans="1:5" x14ac:dyDescent="0.2">
      <c r="A8692" s="70" t="s">
        <v>10640</v>
      </c>
      <c r="B8692" s="70" t="s">
        <v>10639</v>
      </c>
      <c r="C8692" s="70" t="s">
        <v>10640</v>
      </c>
      <c r="D8692" s="71">
        <v>2.5230000000000001</v>
      </c>
      <c r="E8692" s="71">
        <v>70</v>
      </c>
    </row>
    <row r="8693" spans="1:5" x14ac:dyDescent="0.2">
      <c r="A8693" s="70" t="s">
        <v>10642</v>
      </c>
      <c r="B8693" s="70" t="s">
        <v>10641</v>
      </c>
      <c r="C8693" s="70" t="s">
        <v>10642</v>
      </c>
      <c r="D8693" s="71">
        <v>1.6479999999999999</v>
      </c>
      <c r="E8693" s="71">
        <v>41.6030534</v>
      </c>
    </row>
    <row r="8694" spans="1:5" x14ac:dyDescent="0.2">
      <c r="A8694" s="70" t="s">
        <v>10642</v>
      </c>
      <c r="B8694" s="70" t="s">
        <v>10641</v>
      </c>
      <c r="C8694" s="70" t="s">
        <v>10642</v>
      </c>
      <c r="D8694" s="71">
        <v>1.6479999999999999</v>
      </c>
      <c r="E8694" s="71">
        <v>23.548387099999999</v>
      </c>
    </row>
    <row r="8695" spans="1:5" x14ac:dyDescent="0.2">
      <c r="A8695" s="70" t="s">
        <v>10642</v>
      </c>
      <c r="B8695" s="70" t="s">
        <v>10641</v>
      </c>
      <c r="C8695" s="70" t="s">
        <v>10642</v>
      </c>
      <c r="D8695" s="71">
        <v>1.6479999999999999</v>
      </c>
      <c r="E8695" s="71">
        <v>22.5</v>
      </c>
    </row>
    <row r="8696" spans="1:5" x14ac:dyDescent="0.2">
      <c r="A8696" s="70" t="s">
        <v>10644</v>
      </c>
      <c r="B8696" s="70" t="s">
        <v>10643</v>
      </c>
      <c r="C8696" s="70" t="s">
        <v>10644</v>
      </c>
      <c r="D8696" s="71">
        <v>2.383</v>
      </c>
      <c r="E8696" s="71">
        <v>93.089430899999996</v>
      </c>
    </row>
    <row r="8697" spans="1:5" x14ac:dyDescent="0.2">
      <c r="A8697" s="70" t="s">
        <v>10644</v>
      </c>
      <c r="B8697" s="70" t="s">
        <v>10643</v>
      </c>
      <c r="C8697" s="70" t="s">
        <v>10644</v>
      </c>
      <c r="D8697" s="71">
        <v>2.383</v>
      </c>
      <c r="E8697" s="71">
        <v>47.419354800000001</v>
      </c>
    </row>
    <row r="8698" spans="1:5" x14ac:dyDescent="0.2">
      <c r="A8698" s="70" t="s">
        <v>10646</v>
      </c>
      <c r="B8698" s="70" t="s">
        <v>10645</v>
      </c>
      <c r="C8698" s="70" t="s">
        <v>10646</v>
      </c>
      <c r="D8698" s="71">
        <v>2.1930000000000001</v>
      </c>
      <c r="E8698" s="71">
        <v>57.801418400000003</v>
      </c>
    </row>
    <row r="8699" spans="1:5" x14ac:dyDescent="0.2">
      <c r="A8699" s="70" t="s">
        <v>10648</v>
      </c>
      <c r="B8699" s="70" t="s">
        <v>10647</v>
      </c>
      <c r="C8699" s="70" t="s">
        <v>10648</v>
      </c>
      <c r="D8699" s="71">
        <v>1.347</v>
      </c>
      <c r="E8699" s="71">
        <v>47.468354400000003</v>
      </c>
    </row>
    <row r="8700" spans="1:5" x14ac:dyDescent="0.2">
      <c r="A8700" s="70" t="s">
        <v>10650</v>
      </c>
      <c r="B8700" s="70" t="s">
        <v>10649</v>
      </c>
      <c r="C8700" s="70" t="s">
        <v>10650</v>
      </c>
      <c r="D8700" s="71">
        <v>2.3410000000000002</v>
      </c>
      <c r="E8700" s="71">
        <v>46.129032299999999</v>
      </c>
    </row>
    <row r="8701" spans="1:5" x14ac:dyDescent="0.2">
      <c r="A8701" s="70" t="s">
        <v>10652</v>
      </c>
      <c r="B8701" s="70" t="s">
        <v>10651</v>
      </c>
      <c r="C8701" s="70" t="s">
        <v>10652</v>
      </c>
      <c r="D8701" s="71">
        <v>1.5209999999999999</v>
      </c>
      <c r="E8701" s="71">
        <v>46.774193500000003</v>
      </c>
    </row>
    <row r="8702" spans="1:5" x14ac:dyDescent="0.2">
      <c r="A8702" s="70" t="s">
        <v>10654</v>
      </c>
      <c r="B8702" s="70" t="s">
        <v>10653</v>
      </c>
      <c r="C8702" s="70" t="s">
        <v>10654</v>
      </c>
      <c r="D8702" s="71">
        <v>0.93899999999999995</v>
      </c>
      <c r="E8702" s="71">
        <v>16.729323300000001</v>
      </c>
    </row>
    <row r="8703" spans="1:5" x14ac:dyDescent="0.2">
      <c r="A8703" s="70" t="s">
        <v>10654</v>
      </c>
      <c r="B8703" s="70" t="s">
        <v>10653</v>
      </c>
      <c r="C8703" s="70" t="s">
        <v>10654</v>
      </c>
      <c r="D8703" s="71">
        <v>0.93899999999999995</v>
      </c>
      <c r="E8703" s="71">
        <v>10.5555556</v>
      </c>
    </row>
    <row r="8704" spans="1:5" x14ac:dyDescent="0.2">
      <c r="A8704" s="70" t="s">
        <v>10656</v>
      </c>
      <c r="B8704" s="70" t="s">
        <v>10655</v>
      </c>
      <c r="C8704" s="70" t="s">
        <v>10656</v>
      </c>
      <c r="D8704" s="71">
        <v>1.222</v>
      </c>
      <c r="E8704" s="71">
        <v>79.870129899999995</v>
      </c>
    </row>
    <row r="8705" spans="1:5" x14ac:dyDescent="0.2">
      <c r="A8705" s="70" t="s">
        <v>10658</v>
      </c>
      <c r="B8705" s="70" t="s">
        <v>10657</v>
      </c>
      <c r="C8705" s="70" t="s">
        <v>10658</v>
      </c>
      <c r="D8705" s="71">
        <v>1.7130000000000001</v>
      </c>
      <c r="E8705" s="71">
        <v>60.126582300000003</v>
      </c>
    </row>
    <row r="8706" spans="1:5" x14ac:dyDescent="0.2">
      <c r="A8706" s="70" t="s">
        <v>10658</v>
      </c>
      <c r="B8706" s="70" t="s">
        <v>10657</v>
      </c>
      <c r="C8706" s="70" t="s">
        <v>10658</v>
      </c>
      <c r="D8706" s="71">
        <v>1.7130000000000001</v>
      </c>
      <c r="E8706" s="71">
        <v>45.238095199999997</v>
      </c>
    </row>
    <row r="8707" spans="1:5" x14ac:dyDescent="0.2">
      <c r="A8707" s="70" t="s">
        <v>10658</v>
      </c>
      <c r="B8707" s="70" t="s">
        <v>10657</v>
      </c>
      <c r="C8707" s="70" t="s">
        <v>10658</v>
      </c>
      <c r="D8707" s="71">
        <v>1.7130000000000001</v>
      </c>
      <c r="E8707" s="71">
        <v>29.140127400000001</v>
      </c>
    </row>
    <row r="8708" spans="1:5" x14ac:dyDescent="0.2">
      <c r="A8708" s="70" t="s">
        <v>10660</v>
      </c>
      <c r="B8708" s="70" t="s">
        <v>10659</v>
      </c>
      <c r="C8708" s="70" t="s">
        <v>10660</v>
      </c>
      <c r="D8708" s="71">
        <v>1.917</v>
      </c>
      <c r="E8708" s="71">
        <v>54.761904800000003</v>
      </c>
    </row>
    <row r="8709" spans="1:5" x14ac:dyDescent="0.2">
      <c r="A8709" s="70" t="s">
        <v>10660</v>
      </c>
      <c r="B8709" s="70" t="s">
        <v>10659</v>
      </c>
      <c r="C8709" s="70" t="s">
        <v>10660</v>
      </c>
      <c r="D8709" s="71">
        <v>1.917</v>
      </c>
      <c r="E8709" s="71">
        <v>37.924528299999999</v>
      </c>
    </row>
    <row r="8710" spans="1:5" x14ac:dyDescent="0.2">
      <c r="A8710" s="70" t="s">
        <v>24152</v>
      </c>
      <c r="B8710" s="70" t="s">
        <v>24153</v>
      </c>
      <c r="C8710" s="70" t="s">
        <v>24152</v>
      </c>
      <c r="D8710" s="71">
        <v>3.903</v>
      </c>
      <c r="E8710" s="71">
        <v>92.857142899999999</v>
      </c>
    </row>
    <row r="8711" spans="1:5" x14ac:dyDescent="0.2">
      <c r="A8711" s="70" t="s">
        <v>10662</v>
      </c>
      <c r="B8711" s="70" t="s">
        <v>10661</v>
      </c>
      <c r="C8711" s="70" t="s">
        <v>10662</v>
      </c>
      <c r="D8711" s="71">
        <v>1.3280000000000001</v>
      </c>
      <c r="E8711" s="71">
        <v>34.239130400000001</v>
      </c>
    </row>
    <row r="8712" spans="1:5" x14ac:dyDescent="0.2">
      <c r="A8712" s="70" t="s">
        <v>10664</v>
      </c>
      <c r="B8712" s="70" t="s">
        <v>10663</v>
      </c>
      <c r="C8712" s="70" t="s">
        <v>10664</v>
      </c>
      <c r="D8712" s="71">
        <v>1.486</v>
      </c>
      <c r="E8712" s="71">
        <v>34.210526299999998</v>
      </c>
    </row>
    <row r="8713" spans="1:5" x14ac:dyDescent="0.2">
      <c r="A8713" s="70" t="s">
        <v>10664</v>
      </c>
      <c r="B8713" s="70" t="s">
        <v>10663</v>
      </c>
      <c r="C8713" s="70" t="s">
        <v>10664</v>
      </c>
      <c r="D8713" s="71">
        <v>1.486</v>
      </c>
      <c r="E8713" s="71">
        <v>29.310344799999999</v>
      </c>
    </row>
    <row r="8714" spans="1:5" x14ac:dyDescent="0.2">
      <c r="A8714" s="70" t="s">
        <v>10666</v>
      </c>
      <c r="B8714" s="70" t="s">
        <v>10665</v>
      </c>
      <c r="C8714" s="70" t="s">
        <v>10666</v>
      </c>
      <c r="D8714" s="71">
        <v>0.83299999999999996</v>
      </c>
      <c r="E8714" s="71">
        <v>17.2727273</v>
      </c>
    </row>
    <row r="8715" spans="1:5" x14ac:dyDescent="0.2">
      <c r="A8715" s="70" t="s">
        <v>10666</v>
      </c>
      <c r="B8715" s="70" t="s">
        <v>10665</v>
      </c>
      <c r="C8715" s="70" t="s">
        <v>10666</v>
      </c>
      <c r="D8715" s="71">
        <v>0.83299999999999996</v>
      </c>
      <c r="E8715" s="71">
        <v>12.012987000000001</v>
      </c>
    </row>
    <row r="8716" spans="1:5" x14ac:dyDescent="0.2">
      <c r="A8716" s="70" t="s">
        <v>10666</v>
      </c>
      <c r="B8716" s="70" t="s">
        <v>10665</v>
      </c>
      <c r="C8716" s="70" t="s">
        <v>10666</v>
      </c>
      <c r="D8716" s="71">
        <v>0.83299999999999996</v>
      </c>
      <c r="E8716" s="71">
        <v>10.8695652</v>
      </c>
    </row>
    <row r="8717" spans="1:5" x14ac:dyDescent="0.2">
      <c r="A8717" s="70" t="s">
        <v>10668</v>
      </c>
      <c r="B8717" s="70" t="s">
        <v>10667</v>
      </c>
      <c r="C8717" s="70" t="s">
        <v>10668</v>
      </c>
      <c r="D8717" s="71">
        <v>1.228</v>
      </c>
      <c r="E8717" s="71">
        <v>40.909090900000002</v>
      </c>
    </row>
    <row r="8718" spans="1:5" x14ac:dyDescent="0.2">
      <c r="A8718" s="70" t="s">
        <v>10668</v>
      </c>
      <c r="B8718" s="70" t="s">
        <v>10667</v>
      </c>
      <c r="C8718" s="70" t="s">
        <v>10668</v>
      </c>
      <c r="D8718" s="71">
        <v>1.228</v>
      </c>
      <c r="E8718" s="71">
        <v>18.8073394</v>
      </c>
    </row>
    <row r="8719" spans="1:5" x14ac:dyDescent="0.2">
      <c r="A8719" s="70" t="s">
        <v>10670</v>
      </c>
      <c r="B8719" s="70" t="s">
        <v>10669</v>
      </c>
      <c r="C8719" s="70" t="s">
        <v>10670</v>
      </c>
      <c r="D8719" s="71">
        <v>2.1539999999999999</v>
      </c>
      <c r="E8719" s="71">
        <v>47.7941176</v>
      </c>
    </row>
    <row r="8720" spans="1:5" x14ac:dyDescent="0.2">
      <c r="A8720" s="70" t="s">
        <v>10671</v>
      </c>
      <c r="B8720" s="70" t="s">
        <v>24154</v>
      </c>
      <c r="C8720" s="70" t="s">
        <v>10671</v>
      </c>
      <c r="D8720" s="71">
        <v>1.036</v>
      </c>
      <c r="E8720" s="71">
        <v>13.1578947</v>
      </c>
    </row>
    <row r="8721" spans="1:5" x14ac:dyDescent="0.2">
      <c r="A8721" s="70" t="s">
        <v>10671</v>
      </c>
      <c r="B8721" s="70" t="s">
        <v>24154</v>
      </c>
      <c r="C8721" s="70" t="s">
        <v>10671</v>
      </c>
      <c r="D8721" s="71">
        <v>1.036</v>
      </c>
      <c r="E8721" s="71">
        <v>8.6206896999999998</v>
      </c>
    </row>
    <row r="8722" spans="1:5" x14ac:dyDescent="0.2">
      <c r="A8722" s="70" t="s">
        <v>10673</v>
      </c>
      <c r="B8722" s="70" t="s">
        <v>10672</v>
      </c>
      <c r="C8722" s="70" t="s">
        <v>10673</v>
      </c>
      <c r="D8722" s="71">
        <v>3.0979999999999999</v>
      </c>
      <c r="E8722" s="71">
        <v>49.637681200000003</v>
      </c>
    </row>
    <row r="8723" spans="1:5" x14ac:dyDescent="0.2">
      <c r="A8723" s="70" t="s">
        <v>24979</v>
      </c>
      <c r="B8723" s="70" t="s">
        <v>10674</v>
      </c>
      <c r="C8723" s="70" t="s">
        <v>24979</v>
      </c>
      <c r="D8723" s="71">
        <v>4.556</v>
      </c>
      <c r="E8723" s="71">
        <v>75.252525300000002</v>
      </c>
    </row>
    <row r="8724" spans="1:5" x14ac:dyDescent="0.2">
      <c r="A8724" s="70" t="s">
        <v>24979</v>
      </c>
      <c r="B8724" s="70" t="s">
        <v>10674</v>
      </c>
      <c r="C8724" s="70" t="s">
        <v>24979</v>
      </c>
      <c r="D8724" s="71">
        <v>4.556</v>
      </c>
      <c r="E8724" s="71">
        <v>73.1638418</v>
      </c>
    </row>
    <row r="8725" spans="1:5" x14ac:dyDescent="0.2">
      <c r="A8725" s="70" t="s">
        <v>10676</v>
      </c>
      <c r="B8725" s="70" t="s">
        <v>10675</v>
      </c>
      <c r="C8725" s="70" t="s">
        <v>10676</v>
      </c>
      <c r="D8725" s="71">
        <v>0.499</v>
      </c>
      <c r="E8725" s="71">
        <v>7.1428570999999996</v>
      </c>
    </row>
    <row r="8726" spans="1:5" x14ac:dyDescent="0.2">
      <c r="A8726" s="70" t="s">
        <v>24155</v>
      </c>
      <c r="B8726" s="70" t="s">
        <v>24156</v>
      </c>
      <c r="C8726" s="70" t="s">
        <v>24155</v>
      </c>
      <c r="D8726" s="71">
        <v>1.9810000000000001</v>
      </c>
      <c r="E8726" s="71">
        <v>87.433155099999993</v>
      </c>
    </row>
    <row r="8727" spans="1:5" x14ac:dyDescent="0.2">
      <c r="A8727" s="70" t="s">
        <v>24155</v>
      </c>
      <c r="B8727" s="70" t="s">
        <v>24156</v>
      </c>
      <c r="C8727" s="70" t="s">
        <v>24155</v>
      </c>
      <c r="D8727" s="71">
        <v>1.9810000000000001</v>
      </c>
      <c r="E8727" s="71">
        <v>65.589353599999995</v>
      </c>
    </row>
    <row r="8728" spans="1:5" x14ac:dyDescent="0.2">
      <c r="A8728" s="70" t="s">
        <v>10678</v>
      </c>
      <c r="B8728" s="70" t="s">
        <v>10677</v>
      </c>
      <c r="C8728" s="70" t="s">
        <v>10678</v>
      </c>
      <c r="D8728" s="71">
        <v>3.0830000000000002</v>
      </c>
      <c r="E8728" s="71">
        <v>76.838235299999994</v>
      </c>
    </row>
    <row r="8729" spans="1:5" x14ac:dyDescent="0.2">
      <c r="A8729" s="70" t="s">
        <v>10682</v>
      </c>
      <c r="B8729" s="70" t="s">
        <v>10681</v>
      </c>
      <c r="C8729" s="70" t="s">
        <v>10682</v>
      </c>
      <c r="D8729" s="71">
        <v>0.46200000000000002</v>
      </c>
      <c r="E8729" s="71">
        <v>6.6539923999999999</v>
      </c>
    </row>
    <row r="8730" spans="1:5" x14ac:dyDescent="0.2">
      <c r="A8730" s="70" t="s">
        <v>10684</v>
      </c>
      <c r="B8730" s="70" t="s">
        <v>10683</v>
      </c>
      <c r="C8730" s="70" t="s">
        <v>10684</v>
      </c>
      <c r="D8730" s="71">
        <v>5.1150000000000002</v>
      </c>
      <c r="E8730" s="71">
        <v>91.296296299999995</v>
      </c>
    </row>
    <row r="8731" spans="1:5" x14ac:dyDescent="0.2">
      <c r="A8731" s="70" t="s">
        <v>10684</v>
      </c>
      <c r="B8731" s="70" t="s">
        <v>10683</v>
      </c>
      <c r="C8731" s="70" t="s">
        <v>10684</v>
      </c>
      <c r="D8731" s="71">
        <v>5.1150000000000002</v>
      </c>
      <c r="E8731" s="71">
        <v>68.446601900000005</v>
      </c>
    </row>
    <row r="8732" spans="1:5" x14ac:dyDescent="0.2">
      <c r="A8732" s="70" t="s">
        <v>10686</v>
      </c>
      <c r="B8732" s="70" t="s">
        <v>10685</v>
      </c>
      <c r="C8732" s="70" t="s">
        <v>10686</v>
      </c>
      <c r="D8732" s="71">
        <v>0.53200000000000003</v>
      </c>
      <c r="E8732" s="71">
        <v>4.6178343999999996</v>
      </c>
    </row>
    <row r="8733" spans="1:5" x14ac:dyDescent="0.2">
      <c r="A8733" s="70" t="s">
        <v>10686</v>
      </c>
      <c r="B8733" s="70" t="s">
        <v>10685</v>
      </c>
      <c r="C8733" s="70" t="s">
        <v>10686</v>
      </c>
      <c r="D8733" s="71">
        <v>0.53200000000000003</v>
      </c>
      <c r="E8733" s="71">
        <v>0.4854369</v>
      </c>
    </row>
    <row r="8734" spans="1:5" x14ac:dyDescent="0.2">
      <c r="A8734" s="70" t="s">
        <v>10688</v>
      </c>
      <c r="B8734" s="70" t="s">
        <v>10687</v>
      </c>
      <c r="C8734" s="70" t="s">
        <v>10688</v>
      </c>
      <c r="D8734" s="71">
        <v>2.242</v>
      </c>
      <c r="E8734" s="71">
        <v>82.142857100000001</v>
      </c>
    </row>
    <row r="8735" spans="1:5" x14ac:dyDescent="0.2">
      <c r="A8735" s="70" t="s">
        <v>10690</v>
      </c>
      <c r="B8735" s="70" t="s">
        <v>10689</v>
      </c>
      <c r="C8735" s="70" t="s">
        <v>10690</v>
      </c>
      <c r="D8735" s="71">
        <v>1.3380000000000001</v>
      </c>
      <c r="E8735" s="71">
        <v>22.115384599999999</v>
      </c>
    </row>
    <row r="8736" spans="1:5" x14ac:dyDescent="0.2">
      <c r="A8736" s="70" t="s">
        <v>10690</v>
      </c>
      <c r="B8736" s="70" t="s">
        <v>10689</v>
      </c>
      <c r="C8736" s="70" t="s">
        <v>10690</v>
      </c>
      <c r="D8736" s="71">
        <v>1.3380000000000001</v>
      </c>
      <c r="E8736" s="71">
        <v>20.555555600000002</v>
      </c>
    </row>
    <row r="8737" spans="1:5" x14ac:dyDescent="0.2">
      <c r="A8737" s="70" t="s">
        <v>10692</v>
      </c>
      <c r="B8737" s="70" t="s">
        <v>10691</v>
      </c>
      <c r="C8737" s="70" t="s">
        <v>10692</v>
      </c>
      <c r="D8737" s="71">
        <v>5.6040000000000001</v>
      </c>
      <c r="E8737" s="71">
        <v>87.132352900000001</v>
      </c>
    </row>
    <row r="8738" spans="1:5" x14ac:dyDescent="0.2">
      <c r="A8738" s="70" t="s">
        <v>10694</v>
      </c>
      <c r="B8738" s="70" t="s">
        <v>10693</v>
      </c>
      <c r="C8738" s="70" t="s">
        <v>10694</v>
      </c>
      <c r="D8738" s="71">
        <v>4.3330000000000002</v>
      </c>
      <c r="E8738" s="71">
        <v>82.777777799999996</v>
      </c>
    </row>
    <row r="8739" spans="1:5" x14ac:dyDescent="0.2">
      <c r="A8739" s="70" t="s">
        <v>10694</v>
      </c>
      <c r="B8739" s="70" t="s">
        <v>10693</v>
      </c>
      <c r="C8739" s="70" t="s">
        <v>10694</v>
      </c>
      <c r="D8739" s="71">
        <v>4.3330000000000002</v>
      </c>
      <c r="E8739" s="71">
        <v>79.656862700000005</v>
      </c>
    </row>
    <row r="8740" spans="1:5" x14ac:dyDescent="0.2">
      <c r="A8740" s="70" t="s">
        <v>10694</v>
      </c>
      <c r="B8740" s="70" t="s">
        <v>10693</v>
      </c>
      <c r="C8740" s="70" t="s">
        <v>10694</v>
      </c>
      <c r="D8740" s="71">
        <v>4.3330000000000002</v>
      </c>
      <c r="E8740" s="71">
        <v>79.032258100000007</v>
      </c>
    </row>
    <row r="8741" spans="1:5" x14ac:dyDescent="0.2">
      <c r="A8741" s="70" t="s">
        <v>10694</v>
      </c>
      <c r="B8741" s="70" t="s">
        <v>10693</v>
      </c>
      <c r="C8741" s="70" t="s">
        <v>10694</v>
      </c>
      <c r="D8741" s="71">
        <v>4.3330000000000002</v>
      </c>
      <c r="E8741" s="71">
        <v>72.140221400000001</v>
      </c>
    </row>
    <row r="8742" spans="1:5" x14ac:dyDescent="0.2">
      <c r="A8742" s="70" t="s">
        <v>10696</v>
      </c>
      <c r="B8742" s="70" t="s">
        <v>10695</v>
      </c>
      <c r="C8742" s="70" t="s">
        <v>10696</v>
      </c>
      <c r="D8742" s="71">
        <v>2.1070000000000002</v>
      </c>
      <c r="E8742" s="71">
        <v>22.693726900000001</v>
      </c>
    </row>
    <row r="8743" spans="1:5" x14ac:dyDescent="0.2">
      <c r="A8743" s="70" t="s">
        <v>10698</v>
      </c>
      <c r="B8743" s="70" t="s">
        <v>10697</v>
      </c>
      <c r="C8743" s="70" t="s">
        <v>10698</v>
      </c>
      <c r="D8743" s="71">
        <v>2.3130000000000002</v>
      </c>
      <c r="E8743" s="71">
        <v>56.985294099999997</v>
      </c>
    </row>
    <row r="8744" spans="1:5" x14ac:dyDescent="0.2">
      <c r="A8744" s="70" t="s">
        <v>10700</v>
      </c>
      <c r="B8744" s="70" t="s">
        <v>10699</v>
      </c>
      <c r="C8744" s="70" t="s">
        <v>10700</v>
      </c>
      <c r="D8744" s="71">
        <v>1.4670000000000001</v>
      </c>
      <c r="E8744" s="71">
        <v>66.346153799999996</v>
      </c>
    </row>
    <row r="8745" spans="1:5" x14ac:dyDescent="0.2">
      <c r="A8745" s="70" t="s">
        <v>10700</v>
      </c>
      <c r="B8745" s="70" t="s">
        <v>10699</v>
      </c>
      <c r="C8745" s="70" t="s">
        <v>10700</v>
      </c>
      <c r="D8745" s="71">
        <v>1.4670000000000001</v>
      </c>
      <c r="E8745" s="71">
        <v>59.090909099999998</v>
      </c>
    </row>
    <row r="8746" spans="1:5" x14ac:dyDescent="0.2">
      <c r="A8746" s="70" t="s">
        <v>10700</v>
      </c>
      <c r="B8746" s="70" t="s">
        <v>10699</v>
      </c>
      <c r="C8746" s="70" t="s">
        <v>10700</v>
      </c>
      <c r="D8746" s="71">
        <v>1.4670000000000001</v>
      </c>
      <c r="E8746" s="71">
        <v>41.2087912</v>
      </c>
    </row>
    <row r="8747" spans="1:5" x14ac:dyDescent="0.2">
      <c r="A8747" s="70" t="s">
        <v>10700</v>
      </c>
      <c r="B8747" s="70" t="s">
        <v>10699</v>
      </c>
      <c r="C8747" s="70" t="s">
        <v>10700</v>
      </c>
      <c r="D8747" s="71">
        <v>1.4670000000000001</v>
      </c>
      <c r="E8747" s="71">
        <v>29.779411799999998</v>
      </c>
    </row>
    <row r="8748" spans="1:5" x14ac:dyDescent="0.2">
      <c r="A8748" s="70" t="s">
        <v>10702</v>
      </c>
      <c r="B8748" s="70" t="s">
        <v>10701</v>
      </c>
      <c r="C8748" s="70" t="s">
        <v>10702</v>
      </c>
      <c r="D8748" s="71">
        <v>0.60599999999999998</v>
      </c>
      <c r="E8748" s="71">
        <v>29.475308600000002</v>
      </c>
    </row>
    <row r="8749" spans="1:5" x14ac:dyDescent="0.2">
      <c r="A8749" s="70" t="s">
        <v>10706</v>
      </c>
      <c r="B8749" s="70" t="s">
        <v>10705</v>
      </c>
      <c r="C8749" s="70" t="s">
        <v>10706</v>
      </c>
      <c r="D8749" s="71">
        <v>1.105</v>
      </c>
      <c r="E8749" s="71">
        <v>70.833333300000007</v>
      </c>
    </row>
    <row r="8750" spans="1:5" x14ac:dyDescent="0.2">
      <c r="A8750" s="70" t="s">
        <v>10706</v>
      </c>
      <c r="B8750" s="70" t="s">
        <v>10705</v>
      </c>
      <c r="C8750" s="70" t="s">
        <v>10706</v>
      </c>
      <c r="D8750" s="71">
        <v>1.105</v>
      </c>
      <c r="E8750" s="71">
        <v>46.346153800000003</v>
      </c>
    </row>
    <row r="8751" spans="1:5" x14ac:dyDescent="0.2">
      <c r="A8751" s="70" t="s">
        <v>10714</v>
      </c>
      <c r="B8751" s="70" t="s">
        <v>10713</v>
      </c>
      <c r="C8751" s="70" t="s">
        <v>10714</v>
      </c>
      <c r="D8751" s="71">
        <v>2.871</v>
      </c>
      <c r="E8751" s="71">
        <v>81.603773599999997</v>
      </c>
    </row>
    <row r="8752" spans="1:5" x14ac:dyDescent="0.2">
      <c r="A8752" s="70" t="s">
        <v>10714</v>
      </c>
      <c r="B8752" s="70" t="s">
        <v>10713</v>
      </c>
      <c r="C8752" s="70" t="s">
        <v>10714</v>
      </c>
      <c r="D8752" s="71">
        <v>2.871</v>
      </c>
      <c r="E8752" s="71">
        <v>76.229508199999998</v>
      </c>
    </row>
    <row r="8753" spans="1:5" x14ac:dyDescent="0.2">
      <c r="A8753" s="70" t="s">
        <v>10714</v>
      </c>
      <c r="B8753" s="70" t="s">
        <v>10713</v>
      </c>
      <c r="C8753" s="70" t="s">
        <v>10714</v>
      </c>
      <c r="D8753" s="71">
        <v>2.871</v>
      </c>
      <c r="E8753" s="71">
        <v>72.426470600000002</v>
      </c>
    </row>
    <row r="8754" spans="1:5" ht="32" x14ac:dyDescent="0.2">
      <c r="A8754" s="70" t="s">
        <v>10716</v>
      </c>
      <c r="B8754" s="70" t="s">
        <v>10715</v>
      </c>
      <c r="C8754" s="70" t="s">
        <v>10716</v>
      </c>
      <c r="D8754" s="71">
        <v>0.83299999999999996</v>
      </c>
      <c r="E8754" s="71">
        <v>17.452830200000001</v>
      </c>
    </row>
    <row r="8755" spans="1:5" ht="32" x14ac:dyDescent="0.2">
      <c r="A8755" s="70" t="s">
        <v>10716</v>
      </c>
      <c r="B8755" s="70" t="s">
        <v>10715</v>
      </c>
      <c r="C8755" s="70" t="s">
        <v>10716</v>
      </c>
      <c r="D8755" s="71">
        <v>0.83299999999999996</v>
      </c>
      <c r="E8755" s="71">
        <v>14.473684199999999</v>
      </c>
    </row>
    <row r="8756" spans="1:5" x14ac:dyDescent="0.2">
      <c r="A8756" s="70" t="s">
        <v>10718</v>
      </c>
      <c r="B8756" s="70" t="s">
        <v>10717</v>
      </c>
      <c r="C8756" s="70" t="s">
        <v>10718</v>
      </c>
      <c r="D8756" s="71">
        <v>1.131</v>
      </c>
      <c r="E8756" s="71">
        <v>32.926829300000001</v>
      </c>
    </row>
    <row r="8757" spans="1:5" x14ac:dyDescent="0.2">
      <c r="A8757" s="70" t="s">
        <v>10720</v>
      </c>
      <c r="B8757" s="70" t="s">
        <v>10719</v>
      </c>
      <c r="C8757" s="70" t="s">
        <v>10720</v>
      </c>
      <c r="D8757" s="71">
        <v>1.133</v>
      </c>
      <c r="E8757" s="71">
        <v>33.739837399999999</v>
      </c>
    </row>
    <row r="8758" spans="1:5" x14ac:dyDescent="0.2">
      <c r="A8758" s="70" t="s">
        <v>10722</v>
      </c>
      <c r="B8758" s="70" t="s">
        <v>10721</v>
      </c>
      <c r="C8758" s="70" t="s">
        <v>10722</v>
      </c>
      <c r="D8758" s="71">
        <v>3.7829999999999999</v>
      </c>
      <c r="E8758" s="71">
        <v>99.593495899999994</v>
      </c>
    </row>
    <row r="8759" spans="1:5" x14ac:dyDescent="0.2">
      <c r="A8759" s="70" t="s">
        <v>10724</v>
      </c>
      <c r="B8759" s="70" t="s">
        <v>10723</v>
      </c>
      <c r="C8759" s="70" t="s">
        <v>10724</v>
      </c>
      <c r="D8759" s="71">
        <v>4.4189999999999996</v>
      </c>
      <c r="E8759" s="71">
        <v>80.337078700000006</v>
      </c>
    </row>
    <row r="8760" spans="1:5" x14ac:dyDescent="0.2">
      <c r="A8760" s="70" t="s">
        <v>10724</v>
      </c>
      <c r="B8760" s="70" t="s">
        <v>10723</v>
      </c>
      <c r="C8760" s="70" t="s">
        <v>10724</v>
      </c>
      <c r="D8760" s="71">
        <v>4.4189999999999996</v>
      </c>
      <c r="E8760" s="71">
        <v>80.069930099999993</v>
      </c>
    </row>
    <row r="8761" spans="1:5" x14ac:dyDescent="0.2">
      <c r="A8761" s="70" t="s">
        <v>10726</v>
      </c>
      <c r="B8761" s="70" t="s">
        <v>10725</v>
      </c>
      <c r="C8761" s="70" t="s">
        <v>10726</v>
      </c>
      <c r="D8761" s="71">
        <v>1.895</v>
      </c>
      <c r="E8761" s="71">
        <v>38.414634100000001</v>
      </c>
    </row>
    <row r="8762" spans="1:5" x14ac:dyDescent="0.2">
      <c r="A8762" s="70" t="s">
        <v>10726</v>
      </c>
      <c r="B8762" s="70" t="s">
        <v>10725</v>
      </c>
      <c r="C8762" s="70" t="s">
        <v>10726</v>
      </c>
      <c r="D8762" s="71">
        <v>1.895</v>
      </c>
      <c r="E8762" s="71">
        <v>26.5625</v>
      </c>
    </row>
    <row r="8763" spans="1:5" x14ac:dyDescent="0.2">
      <c r="A8763" s="70" t="s">
        <v>10728</v>
      </c>
      <c r="B8763" s="70" t="s">
        <v>10727</v>
      </c>
      <c r="C8763" s="70" t="s">
        <v>10728</v>
      </c>
      <c r="D8763" s="71">
        <v>1.2709999999999999</v>
      </c>
      <c r="E8763" s="71">
        <v>21.502590699999999</v>
      </c>
    </row>
    <row r="8764" spans="1:5" x14ac:dyDescent="0.2">
      <c r="A8764" s="70" t="s">
        <v>10730</v>
      </c>
      <c r="B8764" s="70" t="s">
        <v>10729</v>
      </c>
      <c r="C8764" s="70" t="s">
        <v>10730</v>
      </c>
      <c r="D8764" s="71">
        <v>1.5409999999999999</v>
      </c>
      <c r="E8764" s="71">
        <v>30.3108808</v>
      </c>
    </row>
    <row r="8765" spans="1:5" x14ac:dyDescent="0.2">
      <c r="A8765" s="70" t="s">
        <v>10732</v>
      </c>
      <c r="B8765" s="70" t="s">
        <v>10731</v>
      </c>
      <c r="C8765" s="70" t="s">
        <v>10732</v>
      </c>
      <c r="D8765" s="71">
        <v>1.601</v>
      </c>
      <c r="E8765" s="71">
        <v>45.588235300000001</v>
      </c>
    </row>
    <row r="8766" spans="1:5" x14ac:dyDescent="0.2">
      <c r="A8766" s="70" t="s">
        <v>10732</v>
      </c>
      <c r="B8766" s="70" t="s">
        <v>10731</v>
      </c>
      <c r="C8766" s="70" t="s">
        <v>10732</v>
      </c>
      <c r="D8766" s="71">
        <v>1.601</v>
      </c>
      <c r="E8766" s="71">
        <v>28.125</v>
      </c>
    </row>
    <row r="8767" spans="1:5" x14ac:dyDescent="0.2">
      <c r="A8767" s="70" t="s">
        <v>10734</v>
      </c>
      <c r="B8767" s="70" t="s">
        <v>10733</v>
      </c>
      <c r="C8767" s="70" t="s">
        <v>10734</v>
      </c>
      <c r="D8767" s="71">
        <v>1.0289999999999999</v>
      </c>
      <c r="E8767" s="71">
        <v>42.0792079</v>
      </c>
    </row>
    <row r="8768" spans="1:5" x14ac:dyDescent="0.2">
      <c r="A8768" s="70" t="s">
        <v>10736</v>
      </c>
      <c r="B8768" s="70" t="s">
        <v>10735</v>
      </c>
      <c r="C8768" s="70" t="s">
        <v>10736</v>
      </c>
      <c r="D8768" s="71">
        <v>1.026</v>
      </c>
      <c r="E8768" s="71">
        <v>23.913043500000001</v>
      </c>
    </row>
    <row r="8769" spans="1:5" x14ac:dyDescent="0.2">
      <c r="A8769" s="70" t="s">
        <v>10736</v>
      </c>
      <c r="B8769" s="70" t="s">
        <v>10735</v>
      </c>
      <c r="C8769" s="70" t="s">
        <v>10736</v>
      </c>
      <c r="D8769" s="71">
        <v>1.026</v>
      </c>
      <c r="E8769" s="71">
        <v>13.690476200000001</v>
      </c>
    </row>
    <row r="8770" spans="1:5" x14ac:dyDescent="0.2">
      <c r="A8770" s="70" t="s">
        <v>10738</v>
      </c>
      <c r="B8770" s="70" t="s">
        <v>10737</v>
      </c>
      <c r="C8770" s="70" t="s">
        <v>10738</v>
      </c>
      <c r="D8770" s="71">
        <v>0.60399999999999998</v>
      </c>
      <c r="E8770" s="71">
        <v>10.7142857</v>
      </c>
    </row>
    <row r="8771" spans="1:5" x14ac:dyDescent="0.2">
      <c r="A8771" s="70" t="s">
        <v>10738</v>
      </c>
      <c r="B8771" s="70" t="s">
        <v>10737</v>
      </c>
      <c r="C8771" s="70" t="s">
        <v>10738</v>
      </c>
      <c r="D8771" s="71">
        <v>0.60399999999999998</v>
      </c>
      <c r="E8771" s="71">
        <v>7.8358208999999999</v>
      </c>
    </row>
    <row r="8772" spans="1:5" x14ac:dyDescent="0.2">
      <c r="A8772" s="70" t="s">
        <v>10738</v>
      </c>
      <c r="B8772" s="70" t="s">
        <v>10737</v>
      </c>
      <c r="C8772" s="70" t="s">
        <v>10738</v>
      </c>
      <c r="D8772" s="71">
        <v>0.60399999999999998</v>
      </c>
      <c r="E8772" s="71">
        <v>6.5384615000000004</v>
      </c>
    </row>
    <row r="8773" spans="1:5" x14ac:dyDescent="0.2">
      <c r="A8773" s="70" t="s">
        <v>10740</v>
      </c>
      <c r="B8773" s="70" t="s">
        <v>10739</v>
      </c>
      <c r="C8773" s="70" t="s">
        <v>10740</v>
      </c>
      <c r="D8773" s="71">
        <v>0.752</v>
      </c>
      <c r="E8773" s="71">
        <v>28.947368399999998</v>
      </c>
    </row>
    <row r="8774" spans="1:5" x14ac:dyDescent="0.2">
      <c r="A8774" s="70" t="s">
        <v>10740</v>
      </c>
      <c r="B8774" s="70" t="s">
        <v>10739</v>
      </c>
      <c r="C8774" s="70" t="s">
        <v>10740</v>
      </c>
      <c r="D8774" s="71">
        <v>0.752</v>
      </c>
      <c r="E8774" s="71">
        <v>15.034965</v>
      </c>
    </row>
    <row r="8775" spans="1:5" x14ac:dyDescent="0.2">
      <c r="A8775" s="70" t="s">
        <v>10740</v>
      </c>
      <c r="B8775" s="70" t="s">
        <v>10739</v>
      </c>
      <c r="C8775" s="70" t="s">
        <v>10740</v>
      </c>
      <c r="D8775" s="71">
        <v>0.752</v>
      </c>
      <c r="E8775" s="71">
        <v>6.6964286</v>
      </c>
    </row>
    <row r="8776" spans="1:5" x14ac:dyDescent="0.2">
      <c r="A8776" s="70" t="s">
        <v>10742</v>
      </c>
      <c r="B8776" s="70" t="s">
        <v>10741</v>
      </c>
      <c r="C8776" s="70" t="s">
        <v>10742</v>
      </c>
      <c r="D8776" s="71">
        <v>1.597</v>
      </c>
      <c r="E8776" s="71">
        <v>61.382113799999999</v>
      </c>
    </row>
    <row r="8777" spans="1:5" x14ac:dyDescent="0.2">
      <c r="A8777" s="70" t="s">
        <v>10742</v>
      </c>
      <c r="B8777" s="70" t="s">
        <v>10741</v>
      </c>
      <c r="C8777" s="70" t="s">
        <v>10742</v>
      </c>
      <c r="D8777" s="71">
        <v>1.597</v>
      </c>
      <c r="E8777" s="71">
        <v>43.055555599999998</v>
      </c>
    </row>
    <row r="8778" spans="1:5" x14ac:dyDescent="0.2">
      <c r="A8778" s="70" t="s">
        <v>10742</v>
      </c>
      <c r="B8778" s="70" t="s">
        <v>10741</v>
      </c>
      <c r="C8778" s="70" t="s">
        <v>10742</v>
      </c>
      <c r="D8778" s="71">
        <v>1.597</v>
      </c>
      <c r="E8778" s="71">
        <v>22.549019600000001</v>
      </c>
    </row>
    <row r="8779" spans="1:5" x14ac:dyDescent="0.2">
      <c r="A8779" s="70" t="s">
        <v>10744</v>
      </c>
      <c r="B8779" s="70" t="s">
        <v>10743</v>
      </c>
      <c r="C8779" s="70" t="s">
        <v>10744</v>
      </c>
      <c r="D8779" s="71">
        <v>3.899</v>
      </c>
      <c r="E8779" s="71">
        <v>62.5</v>
      </c>
    </row>
    <row r="8780" spans="1:5" x14ac:dyDescent="0.2">
      <c r="A8780" s="70" t="s">
        <v>10746</v>
      </c>
      <c r="B8780" s="70" t="s">
        <v>10745</v>
      </c>
      <c r="C8780" s="70" t="s">
        <v>10746</v>
      </c>
      <c r="D8780" s="71">
        <v>4.6189999999999998</v>
      </c>
      <c r="E8780" s="71">
        <v>81.194690300000005</v>
      </c>
    </row>
    <row r="8781" spans="1:5" x14ac:dyDescent="0.2">
      <c r="A8781" s="70" t="s">
        <v>10748</v>
      </c>
      <c r="B8781" s="70" t="s">
        <v>10747</v>
      </c>
      <c r="C8781" s="70" t="s">
        <v>10748</v>
      </c>
      <c r="D8781" s="71">
        <v>1.33</v>
      </c>
      <c r="E8781" s="71">
        <v>20.8333333</v>
      </c>
    </row>
    <row r="8782" spans="1:5" x14ac:dyDescent="0.2">
      <c r="A8782" s="70" t="s">
        <v>24157</v>
      </c>
      <c r="B8782" s="70" t="s">
        <v>24158</v>
      </c>
      <c r="C8782" s="70" t="s">
        <v>24157</v>
      </c>
      <c r="D8782" s="71">
        <v>0.86699999999999999</v>
      </c>
      <c r="E8782" s="71">
        <v>13.9175258</v>
      </c>
    </row>
    <row r="8783" spans="1:5" x14ac:dyDescent="0.2">
      <c r="A8783" s="70" t="s">
        <v>10750</v>
      </c>
      <c r="B8783" s="70" t="s">
        <v>10749</v>
      </c>
      <c r="C8783" s="70" t="s">
        <v>10750</v>
      </c>
      <c r="D8783" s="71">
        <v>0.81799999999999995</v>
      </c>
      <c r="E8783" s="71">
        <v>13.3458647</v>
      </c>
    </row>
    <row r="8784" spans="1:5" x14ac:dyDescent="0.2">
      <c r="A8784" s="70" t="s">
        <v>10750</v>
      </c>
      <c r="B8784" s="70" t="s">
        <v>10749</v>
      </c>
      <c r="C8784" s="70" t="s">
        <v>10750</v>
      </c>
      <c r="D8784" s="71">
        <v>0.81799999999999995</v>
      </c>
      <c r="E8784" s="71">
        <v>12.8865979</v>
      </c>
    </row>
    <row r="8785" spans="1:5" x14ac:dyDescent="0.2">
      <c r="A8785" s="70" t="s">
        <v>10750</v>
      </c>
      <c r="B8785" s="70" t="s">
        <v>10749</v>
      </c>
      <c r="C8785" s="70" t="s">
        <v>10750</v>
      </c>
      <c r="D8785" s="71">
        <v>0.81799999999999995</v>
      </c>
      <c r="E8785" s="71">
        <v>11.1538462</v>
      </c>
    </row>
    <row r="8786" spans="1:5" x14ac:dyDescent="0.2">
      <c r="A8786" s="70" t="s">
        <v>10752</v>
      </c>
      <c r="B8786" s="70" t="s">
        <v>10751</v>
      </c>
      <c r="C8786" s="70" t="s">
        <v>10752</v>
      </c>
      <c r="D8786" s="71">
        <v>2.3199999999999998</v>
      </c>
      <c r="E8786" s="71">
        <v>74.175824199999994</v>
      </c>
    </row>
    <row r="8787" spans="1:5" x14ac:dyDescent="0.2">
      <c r="A8787" s="70" t="s">
        <v>10754</v>
      </c>
      <c r="B8787" s="70" t="s">
        <v>10753</v>
      </c>
      <c r="C8787" s="70" t="s">
        <v>10754</v>
      </c>
      <c r="D8787" s="71">
        <v>2.0680000000000001</v>
      </c>
      <c r="E8787" s="71">
        <v>64.285714299999995</v>
      </c>
    </row>
    <row r="8788" spans="1:5" x14ac:dyDescent="0.2">
      <c r="A8788" s="70" t="s">
        <v>10754</v>
      </c>
      <c r="B8788" s="70" t="s">
        <v>10753</v>
      </c>
      <c r="C8788" s="70" t="s">
        <v>10754</v>
      </c>
      <c r="D8788" s="71">
        <v>2.0680000000000001</v>
      </c>
      <c r="E8788" s="71">
        <v>57.380952399999998</v>
      </c>
    </row>
    <row r="8789" spans="1:5" x14ac:dyDescent="0.2">
      <c r="A8789" s="70" t="s">
        <v>10756</v>
      </c>
      <c r="B8789" s="70" t="s">
        <v>10755</v>
      </c>
      <c r="C8789" s="70" t="s">
        <v>10756</v>
      </c>
      <c r="D8789" s="71">
        <v>3.0470000000000002</v>
      </c>
      <c r="E8789" s="71">
        <v>87.362637399999997</v>
      </c>
    </row>
    <row r="8790" spans="1:5" x14ac:dyDescent="0.2">
      <c r="A8790" s="70" t="s">
        <v>10758</v>
      </c>
      <c r="B8790" s="70" t="s">
        <v>10757</v>
      </c>
      <c r="C8790" s="70" t="s">
        <v>10758</v>
      </c>
      <c r="D8790" s="71">
        <v>1.228</v>
      </c>
      <c r="E8790" s="71">
        <v>58.3333333</v>
      </c>
    </row>
    <row r="8791" spans="1:5" x14ac:dyDescent="0.2">
      <c r="A8791" s="70" t="s">
        <v>10760</v>
      </c>
      <c r="B8791" s="70" t="s">
        <v>10759</v>
      </c>
      <c r="C8791" s="70" t="s">
        <v>10760</v>
      </c>
      <c r="D8791" s="71">
        <v>1.208</v>
      </c>
      <c r="E8791" s="71">
        <v>36.060606100000001</v>
      </c>
    </row>
    <row r="8792" spans="1:5" x14ac:dyDescent="0.2">
      <c r="A8792" s="70" t="s">
        <v>10760</v>
      </c>
      <c r="B8792" s="70" t="s">
        <v>10759</v>
      </c>
      <c r="C8792" s="70" t="s">
        <v>10760</v>
      </c>
      <c r="D8792" s="71">
        <v>1.208</v>
      </c>
      <c r="E8792" s="71">
        <v>22.7941176</v>
      </c>
    </row>
    <row r="8793" spans="1:5" x14ac:dyDescent="0.2">
      <c r="A8793" s="70" t="s">
        <v>10762</v>
      </c>
      <c r="B8793" s="70" t="s">
        <v>10761</v>
      </c>
      <c r="C8793" s="70" t="s">
        <v>10762</v>
      </c>
      <c r="D8793" s="71">
        <v>1.9930000000000001</v>
      </c>
      <c r="E8793" s="71">
        <v>62.087912099999997</v>
      </c>
    </row>
    <row r="8794" spans="1:5" x14ac:dyDescent="0.2">
      <c r="A8794" s="70" t="s">
        <v>10762</v>
      </c>
      <c r="B8794" s="70" t="s">
        <v>10761</v>
      </c>
      <c r="C8794" s="70" t="s">
        <v>10762</v>
      </c>
      <c r="D8794" s="71">
        <v>1.9930000000000001</v>
      </c>
      <c r="E8794" s="71">
        <v>57.421875</v>
      </c>
    </row>
    <row r="8795" spans="1:5" x14ac:dyDescent="0.2">
      <c r="A8795" s="70" t="s">
        <v>10764</v>
      </c>
      <c r="B8795" s="70" t="s">
        <v>10763</v>
      </c>
      <c r="C8795" s="70" t="s">
        <v>10764</v>
      </c>
      <c r="D8795" s="71">
        <v>1.6140000000000001</v>
      </c>
      <c r="E8795" s="71">
        <v>53.636363600000003</v>
      </c>
    </row>
    <row r="8796" spans="1:5" x14ac:dyDescent="0.2">
      <c r="A8796" s="70" t="s">
        <v>10764</v>
      </c>
      <c r="B8796" s="70" t="s">
        <v>10763</v>
      </c>
      <c r="C8796" s="70" t="s">
        <v>10764</v>
      </c>
      <c r="D8796" s="71">
        <v>1.6140000000000001</v>
      </c>
      <c r="E8796" s="71">
        <v>32.692307700000001</v>
      </c>
    </row>
    <row r="8797" spans="1:5" x14ac:dyDescent="0.2">
      <c r="A8797" s="70" t="s">
        <v>10766</v>
      </c>
      <c r="B8797" s="70" t="s">
        <v>10765</v>
      </c>
      <c r="C8797" s="70" t="s">
        <v>10766</v>
      </c>
      <c r="D8797" s="71">
        <v>1.244</v>
      </c>
      <c r="E8797" s="71">
        <v>41.203703699999998</v>
      </c>
    </row>
    <row r="8798" spans="1:5" x14ac:dyDescent="0.2">
      <c r="A8798" s="70" t="s">
        <v>10774</v>
      </c>
      <c r="B8798" s="70" t="s">
        <v>10773</v>
      </c>
      <c r="C8798" s="70" t="s">
        <v>10774</v>
      </c>
      <c r="D8798" s="71">
        <v>1.375</v>
      </c>
      <c r="E8798" s="71">
        <v>23.161764699999999</v>
      </c>
    </row>
    <row r="8799" spans="1:5" x14ac:dyDescent="0.2">
      <c r="A8799" s="70" t="s">
        <v>10776</v>
      </c>
      <c r="B8799" s="70" t="s">
        <v>10775</v>
      </c>
      <c r="C8799" s="70" t="s">
        <v>10776</v>
      </c>
      <c r="D8799" s="71">
        <v>2.6459999999999999</v>
      </c>
      <c r="E8799" s="71">
        <v>74.242424200000002</v>
      </c>
    </row>
    <row r="8800" spans="1:5" x14ac:dyDescent="0.2">
      <c r="A8800" s="70" t="s">
        <v>10776</v>
      </c>
      <c r="B8800" s="70" t="s">
        <v>10775</v>
      </c>
      <c r="C8800" s="70" t="s">
        <v>10776</v>
      </c>
      <c r="D8800" s="71">
        <v>2.6459999999999999</v>
      </c>
      <c r="E8800" s="71">
        <v>73.507462700000005</v>
      </c>
    </row>
    <row r="8801" spans="1:5" x14ac:dyDescent="0.2">
      <c r="A8801" s="70" t="s">
        <v>10776</v>
      </c>
      <c r="B8801" s="70" t="s">
        <v>10775</v>
      </c>
      <c r="C8801" s="70" t="s">
        <v>10776</v>
      </c>
      <c r="D8801" s="71">
        <v>2.6459999999999999</v>
      </c>
      <c r="E8801" s="71">
        <v>70.634920600000001</v>
      </c>
    </row>
    <row r="8802" spans="1:5" x14ac:dyDescent="0.2">
      <c r="A8802" s="70" t="s">
        <v>10778</v>
      </c>
      <c r="B8802" s="70" t="s">
        <v>10777</v>
      </c>
      <c r="C8802" s="70" t="s">
        <v>10778</v>
      </c>
      <c r="D8802" s="71">
        <v>1.2410000000000001</v>
      </c>
      <c r="E8802" s="71">
        <v>27.380952400000002</v>
      </c>
    </row>
    <row r="8803" spans="1:5" x14ac:dyDescent="0.2">
      <c r="A8803" s="70" t="s">
        <v>10778</v>
      </c>
      <c r="B8803" s="70" t="s">
        <v>10777</v>
      </c>
      <c r="C8803" s="70" t="s">
        <v>10778</v>
      </c>
      <c r="D8803" s="71">
        <v>1.2410000000000001</v>
      </c>
      <c r="E8803" s="71">
        <v>24.609375</v>
      </c>
    </row>
    <row r="8804" spans="1:5" x14ac:dyDescent="0.2">
      <c r="A8804" s="70" t="s">
        <v>10780</v>
      </c>
      <c r="B8804" s="70" t="s">
        <v>10779</v>
      </c>
      <c r="C8804" s="70" t="s">
        <v>10780</v>
      </c>
      <c r="D8804" s="71">
        <v>1.5</v>
      </c>
      <c r="E8804" s="71">
        <v>12.6262626</v>
      </c>
    </row>
    <row r="8805" spans="1:5" x14ac:dyDescent="0.2">
      <c r="A8805" s="70" t="s">
        <v>10782</v>
      </c>
      <c r="B8805" s="70" t="s">
        <v>10781</v>
      </c>
      <c r="C8805" s="70" t="s">
        <v>10782</v>
      </c>
      <c r="D8805" s="71">
        <v>1.518</v>
      </c>
      <c r="E8805" s="71">
        <v>30</v>
      </c>
    </row>
    <row r="8806" spans="1:5" x14ac:dyDescent="0.2">
      <c r="A8806" s="70" t="s">
        <v>10784</v>
      </c>
      <c r="B8806" s="70" t="s">
        <v>10783</v>
      </c>
      <c r="C8806" s="70" t="s">
        <v>10784</v>
      </c>
      <c r="D8806" s="71">
        <v>1.5129999999999999</v>
      </c>
      <c r="E8806" s="71">
        <v>36.813186799999997</v>
      </c>
    </row>
    <row r="8807" spans="1:5" x14ac:dyDescent="0.2">
      <c r="A8807" s="70" t="s">
        <v>10786</v>
      </c>
      <c r="B8807" s="70" t="s">
        <v>10785</v>
      </c>
      <c r="C8807" s="70" t="s">
        <v>10786</v>
      </c>
      <c r="D8807" s="71">
        <v>1.091</v>
      </c>
      <c r="E8807" s="71">
        <v>45.049505000000003</v>
      </c>
    </row>
    <row r="8808" spans="1:5" x14ac:dyDescent="0.2">
      <c r="A8808" s="70" t="s">
        <v>10788</v>
      </c>
      <c r="B8808" s="70" t="s">
        <v>10787</v>
      </c>
      <c r="C8808" s="70" t="s">
        <v>10788</v>
      </c>
      <c r="D8808" s="71">
        <v>4.8449999999999998</v>
      </c>
      <c r="E8808" s="71">
        <v>88.703703700000005</v>
      </c>
    </row>
    <row r="8809" spans="1:5" x14ac:dyDescent="0.2">
      <c r="A8809" s="70" t="s">
        <v>10790</v>
      </c>
      <c r="B8809" s="70" t="s">
        <v>10789</v>
      </c>
      <c r="C8809" s="70" t="s">
        <v>10790</v>
      </c>
      <c r="D8809" s="71">
        <v>0.69199999999999995</v>
      </c>
      <c r="E8809" s="71">
        <v>4.2592593000000001</v>
      </c>
    </row>
    <row r="8810" spans="1:5" x14ac:dyDescent="0.2">
      <c r="A8810" s="70" t="s">
        <v>10792</v>
      </c>
      <c r="B8810" s="70" t="s">
        <v>10791</v>
      </c>
      <c r="C8810" s="70" t="s">
        <v>10792</v>
      </c>
      <c r="D8810" s="71">
        <v>1.88</v>
      </c>
      <c r="E8810" s="71">
        <v>44.594594600000001</v>
      </c>
    </row>
    <row r="8811" spans="1:5" x14ac:dyDescent="0.2">
      <c r="A8811" s="70" t="s">
        <v>10792</v>
      </c>
      <c r="B8811" s="70" t="s">
        <v>10791</v>
      </c>
      <c r="C8811" s="70" t="s">
        <v>10792</v>
      </c>
      <c r="D8811" s="71">
        <v>1.88</v>
      </c>
      <c r="E8811" s="71">
        <v>42.7835052</v>
      </c>
    </row>
    <row r="8812" spans="1:5" x14ac:dyDescent="0.2">
      <c r="A8812" s="70" t="s">
        <v>10792</v>
      </c>
      <c r="B8812" s="70" t="s">
        <v>10791</v>
      </c>
      <c r="C8812" s="70" t="s">
        <v>10792</v>
      </c>
      <c r="D8812" s="71">
        <v>1.88</v>
      </c>
      <c r="E8812" s="71">
        <v>29.8742138</v>
      </c>
    </row>
    <row r="8813" spans="1:5" x14ac:dyDescent="0.2">
      <c r="A8813" s="70" t="s">
        <v>10792</v>
      </c>
      <c r="B8813" s="70" t="s">
        <v>10791</v>
      </c>
      <c r="C8813" s="70" t="s">
        <v>10792</v>
      </c>
      <c r="D8813" s="71">
        <v>1.88</v>
      </c>
      <c r="E8813" s="71">
        <v>29.017857100000001</v>
      </c>
    </row>
    <row r="8814" spans="1:5" x14ac:dyDescent="0.2">
      <c r="A8814" s="70" t="s">
        <v>10794</v>
      </c>
      <c r="B8814" s="70" t="s">
        <v>10793</v>
      </c>
      <c r="C8814" s="70" t="s">
        <v>10794</v>
      </c>
      <c r="D8814" s="71">
        <v>4.7439999999999998</v>
      </c>
      <c r="E8814" s="71">
        <v>84.292035400000003</v>
      </c>
    </row>
    <row r="8815" spans="1:5" x14ac:dyDescent="0.2">
      <c r="A8815" s="70" t="s">
        <v>10796</v>
      </c>
      <c r="B8815" s="70" t="s">
        <v>10795</v>
      </c>
      <c r="C8815" s="70" t="s">
        <v>10796</v>
      </c>
      <c r="D8815" s="71">
        <v>1.333</v>
      </c>
      <c r="E8815" s="71">
        <v>14.1025641</v>
      </c>
    </row>
    <row r="8816" spans="1:5" x14ac:dyDescent="0.2">
      <c r="A8816" s="70" t="s">
        <v>10798</v>
      </c>
      <c r="B8816" s="70" t="s">
        <v>10797</v>
      </c>
      <c r="C8816" s="70" t="s">
        <v>10798</v>
      </c>
      <c r="D8816" s="71">
        <v>2.528</v>
      </c>
      <c r="E8816" s="71">
        <v>52.264150899999997</v>
      </c>
    </row>
    <row r="8817" spans="1:5" x14ac:dyDescent="0.2">
      <c r="A8817" s="70" t="s">
        <v>10800</v>
      </c>
      <c r="B8817" s="70" t="s">
        <v>10799</v>
      </c>
      <c r="C8817" s="70" t="s">
        <v>10800</v>
      </c>
      <c r="D8817" s="71">
        <v>1.169</v>
      </c>
      <c r="E8817" s="71">
        <v>43.406593399999998</v>
      </c>
    </row>
    <row r="8818" spans="1:5" x14ac:dyDescent="0.2">
      <c r="A8818" s="70" t="s">
        <v>10802</v>
      </c>
      <c r="B8818" s="70" t="s">
        <v>10801</v>
      </c>
      <c r="C8818" s="70" t="s">
        <v>10802</v>
      </c>
      <c r="D8818" s="71">
        <v>1.1739999999999999</v>
      </c>
      <c r="E8818" s="71">
        <v>36.965812</v>
      </c>
    </row>
    <row r="8819" spans="1:5" x14ac:dyDescent="0.2">
      <c r="A8819" s="70" t="s">
        <v>10804</v>
      </c>
      <c r="B8819" s="70" t="s">
        <v>10803</v>
      </c>
      <c r="C8819" s="70" t="s">
        <v>10804</v>
      </c>
      <c r="D8819" s="71">
        <v>6.49</v>
      </c>
      <c r="E8819" s="71">
        <v>97.307692299999999</v>
      </c>
    </row>
    <row r="8820" spans="1:5" x14ac:dyDescent="0.2">
      <c r="A8820" s="70" t="s">
        <v>10804</v>
      </c>
      <c r="B8820" s="70" t="s">
        <v>10803</v>
      </c>
      <c r="C8820" s="70" t="s">
        <v>10804</v>
      </c>
      <c r="D8820" s="71">
        <v>6.49</v>
      </c>
      <c r="E8820" s="71">
        <v>96.691176499999997</v>
      </c>
    </row>
    <row r="8821" spans="1:5" x14ac:dyDescent="0.2">
      <c r="A8821" s="70" t="s">
        <v>10804</v>
      </c>
      <c r="B8821" s="70" t="s">
        <v>10803</v>
      </c>
      <c r="C8821" s="70" t="s">
        <v>10804</v>
      </c>
      <c r="D8821" s="71">
        <v>6.49</v>
      </c>
      <c r="E8821" s="71">
        <v>82.006369399999997</v>
      </c>
    </row>
    <row r="8822" spans="1:5" x14ac:dyDescent="0.2">
      <c r="A8822" s="70" t="s">
        <v>10806</v>
      </c>
      <c r="B8822" s="70" t="s">
        <v>10805</v>
      </c>
      <c r="C8822" s="70" t="s">
        <v>10806</v>
      </c>
      <c r="D8822" s="71">
        <v>1.716</v>
      </c>
      <c r="E8822" s="71">
        <v>44.382022499999998</v>
      </c>
    </row>
    <row r="8823" spans="1:5" x14ac:dyDescent="0.2">
      <c r="A8823" s="70" t="s">
        <v>10810</v>
      </c>
      <c r="B8823" s="70" t="s">
        <v>10809</v>
      </c>
      <c r="C8823" s="70" t="s">
        <v>10810</v>
      </c>
      <c r="D8823" s="71">
        <v>1.6459999999999999</v>
      </c>
      <c r="E8823" s="71">
        <v>38.764044900000002</v>
      </c>
    </row>
    <row r="8824" spans="1:5" x14ac:dyDescent="0.2">
      <c r="A8824" s="70" t="s">
        <v>10808</v>
      </c>
      <c r="B8824" s="70" t="s">
        <v>10807</v>
      </c>
      <c r="C8824" s="70" t="s">
        <v>10808</v>
      </c>
      <c r="D8824" s="71">
        <v>1.982</v>
      </c>
      <c r="E8824" s="71">
        <v>55.617977500000002</v>
      </c>
    </row>
    <row r="8825" spans="1:5" x14ac:dyDescent="0.2">
      <c r="A8825" s="70" t="s">
        <v>10808</v>
      </c>
      <c r="B8825" s="70" t="s">
        <v>10807</v>
      </c>
      <c r="C8825" s="70" t="s">
        <v>10808</v>
      </c>
      <c r="D8825" s="71">
        <v>1.982</v>
      </c>
      <c r="E8825" s="71">
        <v>19.7368421</v>
      </c>
    </row>
    <row r="8826" spans="1:5" x14ac:dyDescent="0.2">
      <c r="A8826" s="70" t="s">
        <v>10812</v>
      </c>
      <c r="B8826" s="70" t="s">
        <v>10811</v>
      </c>
      <c r="C8826" s="70" t="s">
        <v>10812</v>
      </c>
      <c r="D8826" s="71">
        <v>0.2</v>
      </c>
      <c r="E8826" s="71">
        <v>1.8987342</v>
      </c>
    </row>
    <row r="8827" spans="1:5" x14ac:dyDescent="0.2">
      <c r="A8827" s="70" t="s">
        <v>10816</v>
      </c>
      <c r="B8827" s="70" t="s">
        <v>10815</v>
      </c>
      <c r="C8827" s="70" t="s">
        <v>10816</v>
      </c>
      <c r="D8827" s="71">
        <v>1.3779999999999999</v>
      </c>
      <c r="E8827" s="71">
        <v>28.076923099999998</v>
      </c>
    </row>
    <row r="8828" spans="1:5" x14ac:dyDescent="0.2">
      <c r="A8828" s="70" t="s">
        <v>10816</v>
      </c>
      <c r="B8828" s="70" t="s">
        <v>10815</v>
      </c>
      <c r="C8828" s="70" t="s">
        <v>10816</v>
      </c>
      <c r="D8828" s="71">
        <v>1.3779999999999999</v>
      </c>
      <c r="E8828" s="71">
        <v>15</v>
      </c>
    </row>
    <row r="8829" spans="1:5" ht="32" x14ac:dyDescent="0.2">
      <c r="A8829" s="70" t="s">
        <v>10814</v>
      </c>
      <c r="B8829" s="70" t="s">
        <v>10813</v>
      </c>
      <c r="C8829" s="70" t="s">
        <v>10814</v>
      </c>
      <c r="D8829" s="71">
        <v>4.1710000000000003</v>
      </c>
      <c r="E8829" s="71">
        <v>86.538461499999997</v>
      </c>
    </row>
    <row r="8830" spans="1:5" ht="32" x14ac:dyDescent="0.2">
      <c r="A8830" s="70" t="s">
        <v>10814</v>
      </c>
      <c r="B8830" s="70" t="s">
        <v>10813</v>
      </c>
      <c r="C8830" s="70" t="s">
        <v>10814</v>
      </c>
      <c r="D8830" s="71">
        <v>4.1710000000000003</v>
      </c>
      <c r="E8830" s="71">
        <v>77</v>
      </c>
    </row>
    <row r="8831" spans="1:5" ht="32" x14ac:dyDescent="0.2">
      <c r="A8831" s="70" t="s">
        <v>10814</v>
      </c>
      <c r="B8831" s="70" t="s">
        <v>10813</v>
      </c>
      <c r="C8831" s="70" t="s">
        <v>10814</v>
      </c>
      <c r="D8831" s="71">
        <v>4.1710000000000003</v>
      </c>
      <c r="E8831" s="71">
        <v>59.756097599999997</v>
      </c>
    </row>
    <row r="8832" spans="1:5" x14ac:dyDescent="0.2">
      <c r="A8832" s="70" t="s">
        <v>10820</v>
      </c>
      <c r="B8832" s="70" t="s">
        <v>10819</v>
      </c>
      <c r="C8832" s="70" t="s">
        <v>10820</v>
      </c>
      <c r="D8832" s="71">
        <v>2.6120000000000001</v>
      </c>
      <c r="E8832" s="71">
        <v>82.5</v>
      </c>
    </row>
    <row r="8833" spans="1:5" x14ac:dyDescent="0.2">
      <c r="A8833" s="70" t="s">
        <v>10820</v>
      </c>
      <c r="B8833" s="70" t="s">
        <v>10819</v>
      </c>
      <c r="C8833" s="70" t="s">
        <v>10820</v>
      </c>
      <c r="D8833" s="71">
        <v>2.6120000000000001</v>
      </c>
      <c r="E8833" s="71">
        <v>82.065217399999995</v>
      </c>
    </row>
    <row r="8834" spans="1:5" x14ac:dyDescent="0.2">
      <c r="A8834" s="70" t="s">
        <v>10818</v>
      </c>
      <c r="B8834" s="70" t="s">
        <v>10817</v>
      </c>
      <c r="C8834" s="70" t="s">
        <v>10818</v>
      </c>
      <c r="D8834" s="71">
        <v>2.23</v>
      </c>
      <c r="E8834" s="71">
        <v>60.989010999999998</v>
      </c>
    </row>
    <row r="8835" spans="1:5" x14ac:dyDescent="0.2">
      <c r="A8835" s="70" t="s">
        <v>10818</v>
      </c>
      <c r="B8835" s="70" t="s">
        <v>10817</v>
      </c>
      <c r="C8835" s="70" t="s">
        <v>10818</v>
      </c>
      <c r="D8835" s="71">
        <v>2.23</v>
      </c>
      <c r="E8835" s="71">
        <v>58.076923100000002</v>
      </c>
    </row>
    <row r="8836" spans="1:5" x14ac:dyDescent="0.2">
      <c r="A8836" s="70" t="s">
        <v>10822</v>
      </c>
      <c r="B8836" s="70" t="s">
        <v>10821</v>
      </c>
      <c r="C8836" s="70" t="s">
        <v>10822</v>
      </c>
      <c r="D8836" s="71">
        <v>1.8580000000000001</v>
      </c>
      <c r="E8836" s="71">
        <v>75.892857100000001</v>
      </c>
    </row>
    <row r="8837" spans="1:5" x14ac:dyDescent="0.2">
      <c r="A8837" s="70" t="s">
        <v>10824</v>
      </c>
      <c r="B8837" s="70" t="s">
        <v>10823</v>
      </c>
      <c r="C8837" s="70" t="s">
        <v>10824</v>
      </c>
      <c r="D8837" s="71">
        <v>5.1340000000000003</v>
      </c>
      <c r="E8837" s="71">
        <v>95.783132499999994</v>
      </c>
    </row>
    <row r="8838" spans="1:5" x14ac:dyDescent="0.2">
      <c r="A8838" s="70" t="s">
        <v>10824</v>
      </c>
      <c r="B8838" s="70" t="s">
        <v>10823</v>
      </c>
      <c r="C8838" s="70" t="s">
        <v>10824</v>
      </c>
      <c r="D8838" s="71">
        <v>5.1340000000000003</v>
      </c>
      <c r="E8838" s="71">
        <v>92.708333300000007</v>
      </c>
    </row>
    <row r="8839" spans="1:5" x14ac:dyDescent="0.2">
      <c r="A8839" s="70" t="s">
        <v>10824</v>
      </c>
      <c r="B8839" s="70" t="s">
        <v>10823</v>
      </c>
      <c r="C8839" s="70" t="s">
        <v>10824</v>
      </c>
      <c r="D8839" s="71">
        <v>5.1340000000000003</v>
      </c>
      <c r="E8839" s="71">
        <v>89</v>
      </c>
    </row>
    <row r="8840" spans="1:5" x14ac:dyDescent="0.2">
      <c r="A8840" s="70" t="s">
        <v>10826</v>
      </c>
      <c r="B8840" s="70" t="s">
        <v>10825</v>
      </c>
      <c r="C8840" s="70" t="s">
        <v>10826</v>
      </c>
      <c r="D8840" s="71">
        <v>4.577</v>
      </c>
      <c r="E8840" s="71">
        <v>87.349397600000003</v>
      </c>
    </row>
    <row r="8841" spans="1:5" x14ac:dyDescent="0.2">
      <c r="A8841" s="70" t="s">
        <v>10826</v>
      </c>
      <c r="B8841" s="70" t="s">
        <v>10825</v>
      </c>
      <c r="C8841" s="70" t="s">
        <v>10826</v>
      </c>
      <c r="D8841" s="71">
        <v>4.577</v>
      </c>
      <c r="E8841" s="71">
        <v>82.291666699999993</v>
      </c>
    </row>
    <row r="8842" spans="1:5" x14ac:dyDescent="0.2">
      <c r="A8842" s="70" t="s">
        <v>10826</v>
      </c>
      <c r="B8842" s="70" t="s">
        <v>10825</v>
      </c>
      <c r="C8842" s="70" t="s">
        <v>10826</v>
      </c>
      <c r="D8842" s="71">
        <v>4.577</v>
      </c>
      <c r="E8842" s="71">
        <v>81</v>
      </c>
    </row>
    <row r="8843" spans="1:5" x14ac:dyDescent="0.2">
      <c r="A8843" s="70" t="s">
        <v>10828</v>
      </c>
      <c r="B8843" s="70" t="s">
        <v>10827</v>
      </c>
      <c r="C8843" s="70" t="s">
        <v>10828</v>
      </c>
      <c r="D8843" s="71">
        <v>6.62</v>
      </c>
      <c r="E8843" s="71">
        <v>94.911504399999998</v>
      </c>
    </row>
    <row r="8844" spans="1:5" x14ac:dyDescent="0.2">
      <c r="A8844" s="70" t="s">
        <v>10830</v>
      </c>
      <c r="B8844" s="70" t="s">
        <v>10829</v>
      </c>
      <c r="C8844" s="70" t="s">
        <v>10830</v>
      </c>
      <c r="D8844" s="71">
        <v>1.49</v>
      </c>
      <c r="E8844" s="71">
        <v>33.5164835</v>
      </c>
    </row>
    <row r="8845" spans="1:5" x14ac:dyDescent="0.2">
      <c r="A8845" s="70" t="s">
        <v>10832</v>
      </c>
      <c r="B8845" s="70" t="s">
        <v>10831</v>
      </c>
      <c r="C8845" s="70" t="s">
        <v>10832</v>
      </c>
      <c r="D8845" s="71">
        <v>2.1440000000000001</v>
      </c>
      <c r="E8845" s="71">
        <v>39.677419399999998</v>
      </c>
    </row>
    <row r="8846" spans="1:5" x14ac:dyDescent="0.2">
      <c r="A8846" s="70" t="s">
        <v>10834</v>
      </c>
      <c r="B8846" s="70" t="s">
        <v>10833</v>
      </c>
      <c r="C8846" s="70" t="s">
        <v>10834</v>
      </c>
      <c r="D8846" s="71">
        <v>0.72399999999999998</v>
      </c>
      <c r="E8846" s="71">
        <v>6.1290323000000004</v>
      </c>
    </row>
    <row r="8847" spans="1:5" x14ac:dyDescent="0.2">
      <c r="A8847" s="70" t="s">
        <v>10836</v>
      </c>
      <c r="B8847" s="70" t="s">
        <v>10835</v>
      </c>
      <c r="C8847" s="70" t="s">
        <v>10836</v>
      </c>
      <c r="D8847" s="71">
        <v>0.48</v>
      </c>
      <c r="E8847" s="71">
        <v>57.692307700000001</v>
      </c>
    </row>
    <row r="8848" spans="1:5" x14ac:dyDescent="0.2">
      <c r="A8848" s="70" t="s">
        <v>24159</v>
      </c>
      <c r="B8848" s="70" t="s">
        <v>24160</v>
      </c>
      <c r="C8848" s="70" t="s">
        <v>24159</v>
      </c>
      <c r="D8848" s="71">
        <v>0.73099999999999998</v>
      </c>
      <c r="E8848" s="71">
        <v>16.304347799999999</v>
      </c>
    </row>
    <row r="8849" spans="1:5" x14ac:dyDescent="0.2">
      <c r="A8849" s="70" t="s">
        <v>10838</v>
      </c>
      <c r="B8849" s="70" t="s">
        <v>10837</v>
      </c>
      <c r="C8849" s="70" t="s">
        <v>10838</v>
      </c>
      <c r="D8849" s="71">
        <v>1.2549999999999999</v>
      </c>
      <c r="E8849" s="71">
        <v>42.391304300000002</v>
      </c>
    </row>
    <row r="8850" spans="1:5" x14ac:dyDescent="0.2">
      <c r="A8850" s="70" t="s">
        <v>10842</v>
      </c>
      <c r="B8850" s="70" t="s">
        <v>10841</v>
      </c>
      <c r="C8850" s="70" t="s">
        <v>10842</v>
      </c>
      <c r="D8850" s="71">
        <v>2.6309999999999998</v>
      </c>
      <c r="E8850" s="71">
        <v>72.988505700000005</v>
      </c>
    </row>
    <row r="8851" spans="1:5" x14ac:dyDescent="0.2">
      <c r="A8851" s="70" t="s">
        <v>10842</v>
      </c>
      <c r="B8851" s="70" t="s">
        <v>10841</v>
      </c>
      <c r="C8851" s="70" t="s">
        <v>10842</v>
      </c>
      <c r="D8851" s="71">
        <v>2.6309999999999998</v>
      </c>
      <c r="E8851" s="71">
        <v>66.883116900000005</v>
      </c>
    </row>
    <row r="8852" spans="1:5" x14ac:dyDescent="0.2">
      <c r="A8852" s="70" t="s">
        <v>10842</v>
      </c>
      <c r="B8852" s="70" t="s">
        <v>10841</v>
      </c>
      <c r="C8852" s="70" t="s">
        <v>10842</v>
      </c>
      <c r="D8852" s="71">
        <v>2.6309999999999998</v>
      </c>
      <c r="E8852" s="71">
        <v>58.641975299999999</v>
      </c>
    </row>
    <row r="8853" spans="1:5" x14ac:dyDescent="0.2">
      <c r="A8853" s="70" t="s">
        <v>10842</v>
      </c>
      <c r="B8853" s="70" t="s">
        <v>10841</v>
      </c>
      <c r="C8853" s="70" t="s">
        <v>10842</v>
      </c>
      <c r="D8853" s="71">
        <v>2.6309999999999998</v>
      </c>
      <c r="E8853" s="71">
        <v>57.692307700000001</v>
      </c>
    </row>
    <row r="8854" spans="1:5" x14ac:dyDescent="0.2">
      <c r="A8854" s="70" t="s">
        <v>10842</v>
      </c>
      <c r="B8854" s="70" t="s">
        <v>10841</v>
      </c>
      <c r="C8854" s="70" t="s">
        <v>10842</v>
      </c>
      <c r="D8854" s="71">
        <v>2.6309999999999998</v>
      </c>
      <c r="E8854" s="71">
        <v>38.929889299999999</v>
      </c>
    </row>
    <row r="8855" spans="1:5" x14ac:dyDescent="0.2">
      <c r="A8855" s="70" t="s">
        <v>10844</v>
      </c>
      <c r="B8855" s="70" t="s">
        <v>10843</v>
      </c>
      <c r="C8855" s="70" t="s">
        <v>10844</v>
      </c>
      <c r="D8855" s="71">
        <v>2.419</v>
      </c>
      <c r="E8855" s="71">
        <v>60.880828999999999</v>
      </c>
    </row>
    <row r="8856" spans="1:5" x14ac:dyDescent="0.2">
      <c r="A8856" s="70" t="s">
        <v>10846</v>
      </c>
      <c r="B8856" s="70" t="s">
        <v>10845</v>
      </c>
      <c r="C8856" s="70" t="s">
        <v>10846</v>
      </c>
      <c r="D8856" s="71">
        <v>1.7789999999999999</v>
      </c>
      <c r="E8856" s="71">
        <v>63.611111100000002</v>
      </c>
    </row>
    <row r="8857" spans="1:5" x14ac:dyDescent="0.2">
      <c r="A8857" s="70" t="s">
        <v>10846</v>
      </c>
      <c r="B8857" s="70" t="s">
        <v>10845</v>
      </c>
      <c r="C8857" s="70" t="s">
        <v>10846</v>
      </c>
      <c r="D8857" s="71">
        <v>1.7789999999999999</v>
      </c>
      <c r="E8857" s="71">
        <v>58.152173900000001</v>
      </c>
    </row>
    <row r="8858" spans="1:5" x14ac:dyDescent="0.2">
      <c r="A8858" s="70" t="s">
        <v>10850</v>
      </c>
      <c r="B8858" s="70" t="s">
        <v>10849</v>
      </c>
      <c r="C8858" s="70" t="s">
        <v>10850</v>
      </c>
      <c r="D8858" s="71">
        <v>3.5760000000000001</v>
      </c>
      <c r="E8858" s="71">
        <v>93.055555600000005</v>
      </c>
    </row>
    <row r="8859" spans="1:5" x14ac:dyDescent="0.2">
      <c r="A8859" s="70" t="s">
        <v>10852</v>
      </c>
      <c r="B8859" s="70" t="s">
        <v>10851</v>
      </c>
      <c r="C8859" s="70" t="s">
        <v>10852</v>
      </c>
      <c r="D8859" s="71">
        <v>1.3680000000000001</v>
      </c>
      <c r="E8859" s="71">
        <v>49.173553699999999</v>
      </c>
    </row>
    <row r="8860" spans="1:5" x14ac:dyDescent="0.2">
      <c r="A8860" s="70" t="s">
        <v>10852</v>
      </c>
      <c r="B8860" s="70" t="s">
        <v>10851</v>
      </c>
      <c r="C8860" s="70" t="s">
        <v>10852</v>
      </c>
      <c r="D8860" s="71">
        <v>1.3680000000000001</v>
      </c>
      <c r="E8860" s="71">
        <v>45.555555599999998</v>
      </c>
    </row>
    <row r="8861" spans="1:5" x14ac:dyDescent="0.2">
      <c r="A8861" s="70" t="s">
        <v>10852</v>
      </c>
      <c r="B8861" s="70" t="s">
        <v>10851</v>
      </c>
      <c r="C8861" s="70" t="s">
        <v>10852</v>
      </c>
      <c r="D8861" s="71">
        <v>1.3680000000000001</v>
      </c>
      <c r="E8861" s="71">
        <v>33.823529399999998</v>
      </c>
    </row>
    <row r="8862" spans="1:5" x14ac:dyDescent="0.2">
      <c r="A8862" s="70" t="s">
        <v>10854</v>
      </c>
      <c r="B8862" s="70" t="s">
        <v>10853</v>
      </c>
      <c r="C8862" s="70" t="s">
        <v>10854</v>
      </c>
      <c r="D8862" s="71">
        <v>1.7470000000000001</v>
      </c>
      <c r="E8862" s="71">
        <v>58.018867899999996</v>
      </c>
    </row>
    <row r="8863" spans="1:5" x14ac:dyDescent="0.2">
      <c r="A8863" s="70" t="s">
        <v>10854</v>
      </c>
      <c r="B8863" s="70" t="s">
        <v>10853</v>
      </c>
      <c r="C8863" s="70" t="s">
        <v>10854</v>
      </c>
      <c r="D8863" s="71">
        <v>1.7470000000000001</v>
      </c>
      <c r="E8863" s="71">
        <v>33.783783800000002</v>
      </c>
    </row>
    <row r="8864" spans="1:5" x14ac:dyDescent="0.2">
      <c r="A8864" s="70" t="s">
        <v>10854</v>
      </c>
      <c r="B8864" s="70" t="s">
        <v>10853</v>
      </c>
      <c r="C8864" s="70" t="s">
        <v>10854</v>
      </c>
      <c r="D8864" s="71">
        <v>1.7470000000000001</v>
      </c>
      <c r="E8864" s="71">
        <v>32.352941199999997</v>
      </c>
    </row>
    <row r="8865" spans="1:5" x14ac:dyDescent="0.2">
      <c r="A8865" s="70" t="s">
        <v>10854</v>
      </c>
      <c r="B8865" s="70" t="s">
        <v>10853</v>
      </c>
      <c r="C8865" s="70" t="s">
        <v>10854</v>
      </c>
      <c r="D8865" s="71">
        <v>1.7470000000000001</v>
      </c>
      <c r="E8865" s="71">
        <v>26.1006289</v>
      </c>
    </row>
    <row r="8866" spans="1:5" x14ac:dyDescent="0.2">
      <c r="A8866" s="70" t="s">
        <v>10856</v>
      </c>
      <c r="B8866" s="70" t="s">
        <v>10855</v>
      </c>
      <c r="C8866" s="70" t="s">
        <v>10856</v>
      </c>
      <c r="D8866" s="71">
        <v>1.1759999999999999</v>
      </c>
      <c r="E8866" s="71">
        <v>39.3518519</v>
      </c>
    </row>
    <row r="8867" spans="1:5" x14ac:dyDescent="0.2">
      <c r="A8867" s="70" t="s">
        <v>10856</v>
      </c>
      <c r="B8867" s="70" t="s">
        <v>10855</v>
      </c>
      <c r="C8867" s="70" t="s">
        <v>10856</v>
      </c>
      <c r="D8867" s="71">
        <v>1.1759999999999999</v>
      </c>
      <c r="E8867" s="71">
        <v>31.818181800000001</v>
      </c>
    </row>
    <row r="8868" spans="1:5" x14ac:dyDescent="0.2">
      <c r="A8868" s="70" t="s">
        <v>10856</v>
      </c>
      <c r="B8868" s="70" t="s">
        <v>10855</v>
      </c>
      <c r="C8868" s="70" t="s">
        <v>10856</v>
      </c>
      <c r="D8868" s="71">
        <v>1.1759999999999999</v>
      </c>
      <c r="E8868" s="71">
        <v>14.7058824</v>
      </c>
    </row>
    <row r="8869" spans="1:5" x14ac:dyDescent="0.2">
      <c r="A8869" s="70" t="s">
        <v>10856</v>
      </c>
      <c r="B8869" s="70" t="s">
        <v>10855</v>
      </c>
      <c r="C8869" s="70" t="s">
        <v>10856</v>
      </c>
      <c r="D8869" s="71">
        <v>1.1759999999999999</v>
      </c>
      <c r="E8869" s="71">
        <v>12.068965499999999</v>
      </c>
    </row>
    <row r="8870" spans="1:5" x14ac:dyDescent="0.2">
      <c r="A8870" s="70" t="s">
        <v>10858</v>
      </c>
      <c r="B8870" s="70" t="s">
        <v>10857</v>
      </c>
      <c r="C8870" s="70" t="s">
        <v>10858</v>
      </c>
      <c r="D8870" s="71">
        <v>2.3679999999999999</v>
      </c>
      <c r="E8870" s="71">
        <v>92.647058799999996</v>
      </c>
    </row>
    <row r="8871" spans="1:5" x14ac:dyDescent="0.2">
      <c r="A8871" s="70" t="s">
        <v>10858</v>
      </c>
      <c r="B8871" s="70" t="s">
        <v>10857</v>
      </c>
      <c r="C8871" s="70" t="s">
        <v>10858</v>
      </c>
      <c r="D8871" s="71">
        <v>2.3679999999999999</v>
      </c>
      <c r="E8871" s="71">
        <v>60.752688200000001</v>
      </c>
    </row>
    <row r="8872" spans="1:5" x14ac:dyDescent="0.2">
      <c r="A8872" s="70" t="s">
        <v>10858</v>
      </c>
      <c r="B8872" s="70" t="s">
        <v>10857</v>
      </c>
      <c r="C8872" s="70" t="s">
        <v>10858</v>
      </c>
      <c r="D8872" s="71">
        <v>2.3679999999999999</v>
      </c>
      <c r="E8872" s="71">
        <v>50.751879700000003</v>
      </c>
    </row>
    <row r="8873" spans="1:5" x14ac:dyDescent="0.2">
      <c r="A8873" s="70" t="s">
        <v>10860</v>
      </c>
      <c r="B8873" s="70" t="s">
        <v>10859</v>
      </c>
      <c r="C8873" s="70" t="s">
        <v>10860</v>
      </c>
      <c r="D8873" s="71">
        <v>5.859</v>
      </c>
      <c r="E8873" s="71">
        <v>92.857142899999999</v>
      </c>
    </row>
    <row r="8874" spans="1:5" x14ac:dyDescent="0.2">
      <c r="A8874" s="70" t="s">
        <v>10860</v>
      </c>
      <c r="B8874" s="70" t="s">
        <v>10859</v>
      </c>
      <c r="C8874" s="70" t="s">
        <v>10860</v>
      </c>
      <c r="D8874" s="71">
        <v>5.859</v>
      </c>
      <c r="E8874" s="71">
        <v>82.581967199999994</v>
      </c>
    </row>
    <row r="8875" spans="1:5" x14ac:dyDescent="0.2">
      <c r="A8875" s="70" t="s">
        <v>10862</v>
      </c>
      <c r="B8875" s="70" t="s">
        <v>10861</v>
      </c>
      <c r="C8875" s="70" t="s">
        <v>10862</v>
      </c>
      <c r="D8875" s="71">
        <v>0.38900000000000001</v>
      </c>
      <c r="E8875" s="71">
        <v>1.1278195</v>
      </c>
    </row>
    <row r="8876" spans="1:5" x14ac:dyDescent="0.2">
      <c r="A8876" s="70" t="s">
        <v>10864</v>
      </c>
      <c r="B8876" s="70" t="s">
        <v>10863</v>
      </c>
      <c r="C8876" s="70" t="s">
        <v>10864</v>
      </c>
      <c r="D8876" s="71">
        <v>3.407</v>
      </c>
      <c r="E8876" s="71">
        <v>86.708860799999997</v>
      </c>
    </row>
    <row r="8877" spans="1:5" x14ac:dyDescent="0.2">
      <c r="A8877" s="70" t="s">
        <v>10864</v>
      </c>
      <c r="B8877" s="70" t="s">
        <v>10863</v>
      </c>
      <c r="C8877" s="70" t="s">
        <v>10864</v>
      </c>
      <c r="D8877" s="71">
        <v>3.407</v>
      </c>
      <c r="E8877" s="71">
        <v>63.2165605</v>
      </c>
    </row>
    <row r="8878" spans="1:5" x14ac:dyDescent="0.2">
      <c r="A8878" s="70" t="s">
        <v>10866</v>
      </c>
      <c r="B8878" s="70" t="s">
        <v>10865</v>
      </c>
      <c r="C8878" s="70" t="s">
        <v>10866</v>
      </c>
      <c r="D8878" s="71">
        <v>3.4609999999999999</v>
      </c>
      <c r="E8878" s="71">
        <v>82.7868852</v>
      </c>
    </row>
    <row r="8879" spans="1:5" x14ac:dyDescent="0.2">
      <c r="A8879" s="70" t="s">
        <v>10866</v>
      </c>
      <c r="B8879" s="70" t="s">
        <v>10865</v>
      </c>
      <c r="C8879" s="70" t="s">
        <v>10866</v>
      </c>
      <c r="D8879" s="71">
        <v>3.4609999999999999</v>
      </c>
      <c r="E8879" s="71">
        <v>79.615384599999999</v>
      </c>
    </row>
    <row r="8880" spans="1:5" x14ac:dyDescent="0.2">
      <c r="A8880" s="70" t="s">
        <v>10868</v>
      </c>
      <c r="B8880" s="70" t="s">
        <v>10867</v>
      </c>
      <c r="C8880" s="70" t="s">
        <v>10868</v>
      </c>
      <c r="D8880" s="71">
        <v>1.357</v>
      </c>
      <c r="E8880" s="71">
        <v>33.088235300000001</v>
      </c>
    </row>
    <row r="8881" spans="1:5" x14ac:dyDescent="0.2">
      <c r="A8881" s="70" t="s">
        <v>10870</v>
      </c>
      <c r="B8881" s="70" t="s">
        <v>10869</v>
      </c>
      <c r="C8881" s="70" t="s">
        <v>10870</v>
      </c>
      <c r="D8881" s="71">
        <v>2.976</v>
      </c>
      <c r="E8881" s="71">
        <v>61.111111100000002</v>
      </c>
    </row>
    <row r="8882" spans="1:5" x14ac:dyDescent="0.2">
      <c r="A8882" s="70" t="s">
        <v>10870</v>
      </c>
      <c r="B8882" s="70" t="s">
        <v>10869</v>
      </c>
      <c r="C8882" s="70" t="s">
        <v>10870</v>
      </c>
      <c r="D8882" s="71">
        <v>2.976</v>
      </c>
      <c r="E8882" s="71">
        <v>51.6666667</v>
      </c>
    </row>
    <row r="8883" spans="1:5" x14ac:dyDescent="0.2">
      <c r="A8883" s="70" t="s">
        <v>10872</v>
      </c>
      <c r="B8883" s="70" t="s">
        <v>10871</v>
      </c>
      <c r="C8883" s="70" t="s">
        <v>10872</v>
      </c>
      <c r="D8883" s="71">
        <v>3.3519999999999999</v>
      </c>
      <c r="E8883" s="71">
        <v>63.486842099999997</v>
      </c>
    </row>
    <row r="8884" spans="1:5" x14ac:dyDescent="0.2">
      <c r="A8884" s="70" t="s">
        <v>24161</v>
      </c>
      <c r="B8884" s="70" t="s">
        <v>24162</v>
      </c>
      <c r="C8884" s="70" t="s">
        <v>24161</v>
      </c>
      <c r="D8884" s="71">
        <v>2.4540000000000002</v>
      </c>
      <c r="E8884" s="71">
        <v>49.778761099999997</v>
      </c>
    </row>
    <row r="8885" spans="1:5" x14ac:dyDescent="0.2">
      <c r="A8885" s="70" t="s">
        <v>24161</v>
      </c>
      <c r="B8885" s="70" t="s">
        <v>24162</v>
      </c>
      <c r="C8885" s="70" t="s">
        <v>24161</v>
      </c>
      <c r="D8885" s="71">
        <v>2.4540000000000002</v>
      </c>
      <c r="E8885" s="71">
        <v>47.039473700000002</v>
      </c>
    </row>
    <row r="8886" spans="1:5" x14ac:dyDescent="0.2">
      <c r="A8886" s="70" t="s">
        <v>10874</v>
      </c>
      <c r="B8886" s="70" t="s">
        <v>10873</v>
      </c>
      <c r="C8886" s="70" t="s">
        <v>10874</v>
      </c>
      <c r="D8886" s="71">
        <v>1.528</v>
      </c>
      <c r="E8886" s="71">
        <v>31.015037599999999</v>
      </c>
    </row>
    <row r="8887" spans="1:5" x14ac:dyDescent="0.2">
      <c r="A8887" s="70" t="s">
        <v>10874</v>
      </c>
      <c r="B8887" s="70" t="s">
        <v>10873</v>
      </c>
      <c r="C8887" s="70" t="s">
        <v>10874</v>
      </c>
      <c r="D8887" s="71">
        <v>1.528</v>
      </c>
      <c r="E8887" s="71">
        <v>29.816513799999999</v>
      </c>
    </row>
    <row r="8888" spans="1:5" x14ac:dyDescent="0.2">
      <c r="A8888" s="70" t="s">
        <v>10876</v>
      </c>
      <c r="B8888" s="70" t="s">
        <v>10875</v>
      </c>
      <c r="C8888" s="70" t="s">
        <v>10876</v>
      </c>
      <c r="D8888" s="71">
        <v>1.98</v>
      </c>
      <c r="E8888" s="71">
        <v>23.4375</v>
      </c>
    </row>
    <row r="8889" spans="1:5" x14ac:dyDescent="0.2">
      <c r="A8889" s="70" t="s">
        <v>10878</v>
      </c>
      <c r="B8889" s="70" t="s">
        <v>10877</v>
      </c>
      <c r="C8889" s="70" t="s">
        <v>10878</v>
      </c>
      <c r="D8889" s="71">
        <v>0.98699999999999999</v>
      </c>
      <c r="E8889" s="71">
        <v>16.6666667</v>
      </c>
    </row>
    <row r="8890" spans="1:5" x14ac:dyDescent="0.2">
      <c r="A8890" s="70" t="s">
        <v>10878</v>
      </c>
      <c r="B8890" s="70" t="s">
        <v>10877</v>
      </c>
      <c r="C8890" s="70" t="s">
        <v>10878</v>
      </c>
      <c r="D8890" s="71">
        <v>0.98699999999999999</v>
      </c>
      <c r="E8890" s="71">
        <v>1.7857143</v>
      </c>
    </row>
    <row r="8891" spans="1:5" x14ac:dyDescent="0.2">
      <c r="A8891" s="70" t="s">
        <v>10880</v>
      </c>
      <c r="B8891" s="70" t="s">
        <v>10879</v>
      </c>
      <c r="C8891" s="70" t="s">
        <v>10880</v>
      </c>
      <c r="D8891" s="71">
        <v>4.7030000000000003</v>
      </c>
      <c r="E8891" s="71">
        <v>83.928571399999996</v>
      </c>
    </row>
    <row r="8892" spans="1:5" x14ac:dyDescent="0.2">
      <c r="A8892" s="70" t="s">
        <v>10882</v>
      </c>
      <c r="B8892" s="70" t="s">
        <v>10881</v>
      </c>
      <c r="C8892" s="70" t="s">
        <v>10882</v>
      </c>
      <c r="D8892" s="71">
        <v>3.5030000000000001</v>
      </c>
      <c r="E8892" s="71">
        <v>97.884615400000001</v>
      </c>
    </row>
    <row r="8893" spans="1:5" x14ac:dyDescent="0.2">
      <c r="A8893" s="70" t="s">
        <v>10882</v>
      </c>
      <c r="B8893" s="70" t="s">
        <v>10881</v>
      </c>
      <c r="C8893" s="70" t="s">
        <v>10882</v>
      </c>
      <c r="D8893" s="71">
        <v>3.5030000000000001</v>
      </c>
      <c r="E8893" s="71">
        <v>75</v>
      </c>
    </row>
    <row r="8894" spans="1:5" x14ac:dyDescent="0.2">
      <c r="A8894" s="70" t="s">
        <v>10882</v>
      </c>
      <c r="B8894" s="70" t="s">
        <v>10881</v>
      </c>
      <c r="C8894" s="70" t="s">
        <v>10882</v>
      </c>
      <c r="D8894" s="71">
        <v>3.5030000000000001</v>
      </c>
      <c r="E8894" s="71">
        <v>69.047618999999997</v>
      </c>
    </row>
    <row r="8895" spans="1:5" x14ac:dyDescent="0.2">
      <c r="A8895" s="70" t="s">
        <v>10884</v>
      </c>
      <c r="B8895" s="70" t="s">
        <v>10883</v>
      </c>
      <c r="C8895" s="70" t="s">
        <v>10884</v>
      </c>
      <c r="D8895" s="71">
        <v>4.1509999999999998</v>
      </c>
      <c r="E8895" s="71">
        <v>97.619047600000002</v>
      </c>
    </row>
    <row r="8896" spans="1:5" x14ac:dyDescent="0.2">
      <c r="A8896" s="70" t="s">
        <v>10884</v>
      </c>
      <c r="B8896" s="70" t="s">
        <v>10883</v>
      </c>
      <c r="C8896" s="70" t="s">
        <v>10884</v>
      </c>
      <c r="D8896" s="71">
        <v>4.1509999999999998</v>
      </c>
      <c r="E8896" s="71">
        <v>91.025640999999993</v>
      </c>
    </row>
    <row r="8897" spans="1:5" x14ac:dyDescent="0.2">
      <c r="A8897" s="70" t="s">
        <v>10886</v>
      </c>
      <c r="B8897" s="70" t="s">
        <v>10885</v>
      </c>
      <c r="C8897" s="70" t="s">
        <v>10886</v>
      </c>
      <c r="D8897" s="71">
        <v>1.6519999999999999</v>
      </c>
      <c r="E8897" s="71">
        <v>56.451612900000001</v>
      </c>
    </row>
    <row r="8898" spans="1:5" x14ac:dyDescent="0.2">
      <c r="A8898" s="70" t="s">
        <v>10886</v>
      </c>
      <c r="B8898" s="70" t="s">
        <v>10885</v>
      </c>
      <c r="C8898" s="70" t="s">
        <v>10886</v>
      </c>
      <c r="D8898" s="71">
        <v>1.6519999999999999</v>
      </c>
      <c r="E8898" s="71">
        <v>29.444444399999998</v>
      </c>
    </row>
    <row r="8899" spans="1:5" x14ac:dyDescent="0.2">
      <c r="A8899" s="70" t="s">
        <v>10890</v>
      </c>
      <c r="B8899" s="70" t="s">
        <v>10889</v>
      </c>
      <c r="C8899" s="70" t="s">
        <v>10890</v>
      </c>
      <c r="D8899" s="71">
        <v>1.5780000000000001</v>
      </c>
      <c r="E8899" s="71">
        <v>49.619771900000003</v>
      </c>
    </row>
    <row r="8900" spans="1:5" x14ac:dyDescent="0.2">
      <c r="A8900" s="70" t="s">
        <v>10888</v>
      </c>
      <c r="B8900" s="70" t="s">
        <v>10887</v>
      </c>
      <c r="C8900" s="70" t="s">
        <v>10888</v>
      </c>
      <c r="D8900" s="71">
        <v>1.4850000000000001</v>
      </c>
      <c r="E8900" s="71">
        <v>44.6768061</v>
      </c>
    </row>
    <row r="8901" spans="1:5" x14ac:dyDescent="0.2">
      <c r="A8901" s="70" t="s">
        <v>10892</v>
      </c>
      <c r="B8901" s="70" t="s">
        <v>10891</v>
      </c>
      <c r="C8901" s="70" t="s">
        <v>10892</v>
      </c>
      <c r="D8901" s="71">
        <v>2.577</v>
      </c>
      <c r="E8901" s="71">
        <v>69.680851099999998</v>
      </c>
    </row>
    <row r="8902" spans="1:5" x14ac:dyDescent="0.2">
      <c r="A8902" s="70" t="s">
        <v>10892</v>
      </c>
      <c r="B8902" s="70" t="s">
        <v>10891</v>
      </c>
      <c r="C8902" s="70" t="s">
        <v>10892</v>
      </c>
      <c r="D8902" s="71">
        <v>2.577</v>
      </c>
      <c r="E8902" s="71">
        <v>55.283018900000002</v>
      </c>
    </row>
    <row r="8903" spans="1:5" x14ac:dyDescent="0.2">
      <c r="A8903" s="70" t="s">
        <v>10894</v>
      </c>
      <c r="B8903" s="70" t="s">
        <v>10893</v>
      </c>
      <c r="C8903" s="70" t="s">
        <v>10894</v>
      </c>
      <c r="D8903" s="71">
        <v>1.2</v>
      </c>
      <c r="E8903" s="71">
        <v>23.214285700000001</v>
      </c>
    </row>
    <row r="8904" spans="1:5" x14ac:dyDescent="0.2">
      <c r="A8904" s="70" t="s">
        <v>10894</v>
      </c>
      <c r="B8904" s="70" t="s">
        <v>10893</v>
      </c>
      <c r="C8904" s="70" t="s">
        <v>10894</v>
      </c>
      <c r="D8904" s="71">
        <v>1.2</v>
      </c>
      <c r="E8904" s="71">
        <v>16.1504425</v>
      </c>
    </row>
    <row r="8905" spans="1:5" x14ac:dyDescent="0.2">
      <c r="A8905" s="70" t="s">
        <v>10898</v>
      </c>
      <c r="B8905" s="70" t="s">
        <v>10897</v>
      </c>
      <c r="C8905" s="70" t="s">
        <v>10898</v>
      </c>
      <c r="D8905" s="71">
        <v>1.4279999999999999</v>
      </c>
      <c r="E8905" s="71">
        <v>22.777777799999999</v>
      </c>
    </row>
    <row r="8906" spans="1:5" x14ac:dyDescent="0.2">
      <c r="A8906" s="70" t="s">
        <v>10898</v>
      </c>
      <c r="B8906" s="70" t="s">
        <v>10897</v>
      </c>
      <c r="C8906" s="70" t="s">
        <v>10898</v>
      </c>
      <c r="D8906" s="71">
        <v>1.4279999999999999</v>
      </c>
      <c r="E8906" s="71">
        <v>22.756410299999999</v>
      </c>
    </row>
    <row r="8907" spans="1:5" x14ac:dyDescent="0.2">
      <c r="A8907" s="70" t="s">
        <v>10900</v>
      </c>
      <c r="B8907" s="70" t="s">
        <v>10899</v>
      </c>
      <c r="C8907" s="70" t="s">
        <v>10900</v>
      </c>
      <c r="D8907" s="71">
        <v>1.1910000000000001</v>
      </c>
      <c r="E8907" s="71">
        <v>46.759259299999997</v>
      </c>
    </row>
    <row r="8908" spans="1:5" x14ac:dyDescent="0.2">
      <c r="A8908" s="70" t="s">
        <v>10900</v>
      </c>
      <c r="B8908" s="70" t="s">
        <v>10899</v>
      </c>
      <c r="C8908" s="70" t="s">
        <v>10900</v>
      </c>
      <c r="D8908" s="71">
        <v>1.1910000000000001</v>
      </c>
      <c r="E8908" s="71">
        <v>27.8625954</v>
      </c>
    </row>
    <row r="8909" spans="1:5" x14ac:dyDescent="0.2">
      <c r="A8909" s="70" t="s">
        <v>10900</v>
      </c>
      <c r="B8909" s="70" t="s">
        <v>10899</v>
      </c>
      <c r="C8909" s="70" t="s">
        <v>10900</v>
      </c>
      <c r="D8909" s="71">
        <v>1.1910000000000001</v>
      </c>
      <c r="E8909" s="71">
        <v>25</v>
      </c>
    </row>
    <row r="8910" spans="1:5" x14ac:dyDescent="0.2">
      <c r="A8910" s="70" t="s">
        <v>10902</v>
      </c>
      <c r="B8910" s="70" t="s">
        <v>10901</v>
      </c>
      <c r="C8910" s="70" t="s">
        <v>10902</v>
      </c>
      <c r="D8910" s="71">
        <v>0.91400000000000003</v>
      </c>
      <c r="E8910" s="71">
        <v>9.9557521999999992</v>
      </c>
    </row>
    <row r="8911" spans="1:5" x14ac:dyDescent="0.2">
      <c r="A8911" s="70" t="s">
        <v>10902</v>
      </c>
      <c r="B8911" s="70" t="s">
        <v>10901</v>
      </c>
      <c r="C8911" s="70" t="s">
        <v>10902</v>
      </c>
      <c r="D8911" s="71">
        <v>0.91400000000000003</v>
      </c>
      <c r="E8911" s="71">
        <v>4.0540541000000001</v>
      </c>
    </row>
    <row r="8912" spans="1:5" x14ac:dyDescent="0.2">
      <c r="A8912" s="70" t="s">
        <v>10904</v>
      </c>
      <c r="B8912" s="70" t="s">
        <v>10903</v>
      </c>
      <c r="C8912" s="70" t="s">
        <v>10904</v>
      </c>
      <c r="D8912" s="71">
        <v>2.492</v>
      </c>
      <c r="E8912" s="71">
        <v>55.2083333</v>
      </c>
    </row>
    <row r="8913" spans="1:5" x14ac:dyDescent="0.2">
      <c r="A8913" s="70" t="s">
        <v>10904</v>
      </c>
      <c r="B8913" s="70" t="s">
        <v>10903</v>
      </c>
      <c r="C8913" s="70" t="s">
        <v>10904</v>
      </c>
      <c r="D8913" s="71">
        <v>2.492</v>
      </c>
      <c r="E8913" s="71">
        <v>45</v>
      </c>
    </row>
    <row r="8914" spans="1:5" x14ac:dyDescent="0.2">
      <c r="A8914" s="70" t="s">
        <v>10906</v>
      </c>
      <c r="B8914" s="70" t="s">
        <v>10905</v>
      </c>
      <c r="C8914" s="70" t="s">
        <v>10906</v>
      </c>
      <c r="D8914" s="71">
        <v>1.4390000000000001</v>
      </c>
      <c r="E8914" s="71">
        <v>34.3971631</v>
      </c>
    </row>
    <row r="8915" spans="1:5" x14ac:dyDescent="0.2">
      <c r="A8915" s="70" t="s">
        <v>10908</v>
      </c>
      <c r="B8915" s="70" t="s">
        <v>10907</v>
      </c>
      <c r="C8915" s="70" t="s">
        <v>10908</v>
      </c>
      <c r="D8915" s="71">
        <v>2.5190000000000001</v>
      </c>
      <c r="E8915" s="71">
        <v>84.722222200000004</v>
      </c>
    </row>
    <row r="8916" spans="1:5" x14ac:dyDescent="0.2">
      <c r="A8916" s="70" t="s">
        <v>10910</v>
      </c>
      <c r="B8916" s="70" t="s">
        <v>10909</v>
      </c>
      <c r="C8916" s="70" t="s">
        <v>10910</v>
      </c>
      <c r="D8916" s="71">
        <v>2.516</v>
      </c>
      <c r="E8916" s="71">
        <v>44.642857100000001</v>
      </c>
    </row>
    <row r="8917" spans="1:5" x14ac:dyDescent="0.2">
      <c r="A8917" s="70" t="s">
        <v>10912</v>
      </c>
      <c r="B8917" s="70" t="s">
        <v>10911</v>
      </c>
      <c r="C8917" s="70" t="s">
        <v>10912</v>
      </c>
      <c r="D8917" s="71">
        <v>0.82799999999999996</v>
      </c>
      <c r="E8917" s="71">
        <v>19.318181800000001</v>
      </c>
    </row>
    <row r="8918" spans="1:5" x14ac:dyDescent="0.2">
      <c r="A8918" s="70" t="s">
        <v>10914</v>
      </c>
      <c r="B8918" s="70" t="s">
        <v>10913</v>
      </c>
      <c r="C8918" s="70" t="s">
        <v>10914</v>
      </c>
      <c r="D8918" s="71">
        <v>0.88600000000000001</v>
      </c>
      <c r="E8918" s="71">
        <v>17.129629600000001</v>
      </c>
    </row>
    <row r="8919" spans="1:5" x14ac:dyDescent="0.2">
      <c r="A8919" s="70" t="s">
        <v>10914</v>
      </c>
      <c r="B8919" s="70" t="s">
        <v>10913</v>
      </c>
      <c r="C8919" s="70" t="s">
        <v>10914</v>
      </c>
      <c r="D8919" s="71">
        <v>0.88600000000000001</v>
      </c>
      <c r="E8919" s="71">
        <v>15.225563899999999</v>
      </c>
    </row>
    <row r="8920" spans="1:5" x14ac:dyDescent="0.2">
      <c r="A8920" s="70" t="s">
        <v>10914</v>
      </c>
      <c r="B8920" s="70" t="s">
        <v>10913</v>
      </c>
      <c r="C8920" s="70" t="s">
        <v>10914</v>
      </c>
      <c r="D8920" s="71">
        <v>0.88600000000000001</v>
      </c>
      <c r="E8920" s="71">
        <v>10.661764700000001</v>
      </c>
    </row>
    <row r="8921" spans="1:5" x14ac:dyDescent="0.2">
      <c r="A8921" s="70" t="s">
        <v>10918</v>
      </c>
      <c r="B8921" s="70" t="s">
        <v>10917</v>
      </c>
      <c r="C8921" s="70" t="s">
        <v>10918</v>
      </c>
      <c r="D8921" s="71">
        <v>3.2130000000000001</v>
      </c>
      <c r="E8921" s="71">
        <v>78.308823500000003</v>
      </c>
    </row>
    <row r="8922" spans="1:5" x14ac:dyDescent="0.2">
      <c r="A8922" s="70" t="s">
        <v>10920</v>
      </c>
      <c r="B8922" s="70" t="s">
        <v>10919</v>
      </c>
      <c r="C8922" s="70" t="s">
        <v>10920</v>
      </c>
      <c r="D8922" s="71">
        <v>0.33300000000000002</v>
      </c>
      <c r="E8922" s="71">
        <v>17.914438499999999</v>
      </c>
    </row>
    <row r="8923" spans="1:5" x14ac:dyDescent="0.2">
      <c r="A8923" s="70" t="s">
        <v>10920</v>
      </c>
      <c r="B8923" s="70" t="s">
        <v>10919</v>
      </c>
      <c r="C8923" s="70" t="s">
        <v>10920</v>
      </c>
      <c r="D8923" s="71">
        <v>0.33300000000000002</v>
      </c>
      <c r="E8923" s="71">
        <v>3.6231884000000001</v>
      </c>
    </row>
    <row r="8924" spans="1:5" x14ac:dyDescent="0.2">
      <c r="A8924" s="70" t="s">
        <v>10922</v>
      </c>
      <c r="B8924" s="70" t="s">
        <v>10921</v>
      </c>
      <c r="C8924" s="70" t="s">
        <v>10922</v>
      </c>
      <c r="D8924" s="71">
        <v>1.7330000000000001</v>
      </c>
      <c r="E8924" s="71">
        <v>82.085561499999997</v>
      </c>
    </row>
    <row r="8925" spans="1:5" x14ac:dyDescent="0.2">
      <c r="A8925" s="70" t="s">
        <v>10922</v>
      </c>
      <c r="B8925" s="70" t="s">
        <v>10921</v>
      </c>
      <c r="C8925" s="70" t="s">
        <v>10922</v>
      </c>
      <c r="D8925" s="71">
        <v>1.7330000000000001</v>
      </c>
      <c r="E8925" s="71">
        <v>55.147058800000003</v>
      </c>
    </row>
    <row r="8926" spans="1:5" x14ac:dyDescent="0.2">
      <c r="A8926" s="70" t="s">
        <v>10922</v>
      </c>
      <c r="B8926" s="70" t="s">
        <v>10921</v>
      </c>
      <c r="C8926" s="70" t="s">
        <v>10922</v>
      </c>
      <c r="D8926" s="71">
        <v>1.7330000000000001</v>
      </c>
      <c r="E8926" s="71">
        <v>53.703703699999998</v>
      </c>
    </row>
    <row r="8927" spans="1:5" x14ac:dyDescent="0.2">
      <c r="A8927" s="70" t="s">
        <v>10924</v>
      </c>
      <c r="B8927" s="70" t="s">
        <v>10923</v>
      </c>
      <c r="C8927" s="70" t="s">
        <v>10924</v>
      </c>
      <c r="D8927" s="71">
        <v>1.73</v>
      </c>
      <c r="E8927" s="71">
        <v>37.75</v>
      </c>
    </row>
    <row r="8928" spans="1:5" x14ac:dyDescent="0.2">
      <c r="A8928" s="70" t="s">
        <v>24163</v>
      </c>
      <c r="B8928" s="70" t="s">
        <v>24164</v>
      </c>
      <c r="C8928" s="70" t="s">
        <v>24163</v>
      </c>
      <c r="D8928" s="71">
        <v>2.1059999999999999</v>
      </c>
      <c r="E8928" s="71">
        <v>49.404761899999997</v>
      </c>
    </row>
    <row r="8929" spans="1:5" x14ac:dyDescent="0.2">
      <c r="A8929" s="70" t="s">
        <v>24163</v>
      </c>
      <c r="B8929" s="70" t="s">
        <v>24164</v>
      </c>
      <c r="C8929" s="70" t="s">
        <v>24163</v>
      </c>
      <c r="D8929" s="71">
        <v>2.1059999999999999</v>
      </c>
      <c r="E8929" s="71">
        <v>47.321428599999997</v>
      </c>
    </row>
    <row r="8930" spans="1:5" x14ac:dyDescent="0.2">
      <c r="A8930" s="70" t="s">
        <v>10926</v>
      </c>
      <c r="B8930" s="70" t="s">
        <v>10925</v>
      </c>
      <c r="C8930" s="70" t="s">
        <v>10926</v>
      </c>
      <c r="D8930" s="71">
        <v>0.55000000000000004</v>
      </c>
      <c r="E8930" s="71">
        <v>2.6785714</v>
      </c>
    </row>
    <row r="8931" spans="1:5" x14ac:dyDescent="0.2">
      <c r="A8931" s="70" t="s">
        <v>10930</v>
      </c>
      <c r="B8931" s="70" t="s">
        <v>10929</v>
      </c>
      <c r="C8931" s="70" t="s">
        <v>10930</v>
      </c>
      <c r="D8931" s="71">
        <v>3.8839999999999999</v>
      </c>
      <c r="E8931" s="71">
        <v>88.823529399999998</v>
      </c>
    </row>
    <row r="8932" spans="1:5" x14ac:dyDescent="0.2">
      <c r="A8932" s="70" t="s">
        <v>10930</v>
      </c>
      <c r="B8932" s="70" t="s">
        <v>10929</v>
      </c>
      <c r="C8932" s="70" t="s">
        <v>10930</v>
      </c>
      <c r="D8932" s="71">
        <v>3.8839999999999999</v>
      </c>
      <c r="E8932" s="71">
        <v>71.348314599999995</v>
      </c>
    </row>
    <row r="8933" spans="1:5" x14ac:dyDescent="0.2">
      <c r="A8933" s="70" t="s">
        <v>10934</v>
      </c>
      <c r="B8933" s="70" t="s">
        <v>10933</v>
      </c>
      <c r="C8933" s="70" t="s">
        <v>10934</v>
      </c>
      <c r="D8933" s="71">
        <v>0.77900000000000003</v>
      </c>
      <c r="E8933" s="71">
        <v>19.202898600000001</v>
      </c>
    </row>
    <row r="8934" spans="1:5" x14ac:dyDescent="0.2">
      <c r="A8934" s="70" t="s">
        <v>10934</v>
      </c>
      <c r="B8934" s="70" t="s">
        <v>10933</v>
      </c>
      <c r="C8934" s="70" t="s">
        <v>10934</v>
      </c>
      <c r="D8934" s="71">
        <v>0.77900000000000003</v>
      </c>
      <c r="E8934" s="71">
        <v>9.7402596999999993</v>
      </c>
    </row>
    <row r="8935" spans="1:5" x14ac:dyDescent="0.2">
      <c r="A8935" s="70" t="s">
        <v>10934</v>
      </c>
      <c r="B8935" s="70" t="s">
        <v>10933</v>
      </c>
      <c r="C8935" s="70" t="s">
        <v>10934</v>
      </c>
      <c r="D8935" s="71">
        <v>0.77900000000000003</v>
      </c>
      <c r="E8935" s="71">
        <v>8.0357143000000004</v>
      </c>
    </row>
    <row r="8936" spans="1:5" x14ac:dyDescent="0.2">
      <c r="A8936" s="70" t="s">
        <v>10934</v>
      </c>
      <c r="B8936" s="70" t="s">
        <v>10933</v>
      </c>
      <c r="C8936" s="70" t="s">
        <v>10934</v>
      </c>
      <c r="D8936" s="71">
        <v>0.77900000000000003</v>
      </c>
      <c r="E8936" s="71">
        <v>7.6470587999999999</v>
      </c>
    </row>
    <row r="8937" spans="1:5" x14ac:dyDescent="0.2">
      <c r="A8937" s="70" t="s">
        <v>10928</v>
      </c>
      <c r="B8937" s="70" t="s">
        <v>10927</v>
      </c>
      <c r="C8937" s="70" t="s">
        <v>10928</v>
      </c>
      <c r="D8937" s="71">
        <v>1.075</v>
      </c>
      <c r="E8937" s="71">
        <v>13.392857100000001</v>
      </c>
    </row>
    <row r="8938" spans="1:5" x14ac:dyDescent="0.2">
      <c r="A8938" s="70" t="s">
        <v>10936</v>
      </c>
      <c r="B8938" s="70" t="s">
        <v>10935</v>
      </c>
      <c r="C8938" s="70" t="s">
        <v>10936</v>
      </c>
      <c r="D8938" s="71">
        <v>2.556</v>
      </c>
      <c r="E8938" s="71">
        <v>66.470588199999995</v>
      </c>
    </row>
    <row r="8939" spans="1:5" x14ac:dyDescent="0.2">
      <c r="A8939" s="70" t="s">
        <v>10932</v>
      </c>
      <c r="B8939" s="70" t="s">
        <v>10931</v>
      </c>
      <c r="C8939" s="70" t="s">
        <v>10932</v>
      </c>
      <c r="D8939" s="71">
        <v>3.528</v>
      </c>
      <c r="E8939" s="71">
        <v>85.294117600000007</v>
      </c>
    </row>
    <row r="8940" spans="1:5" x14ac:dyDescent="0.2">
      <c r="A8940" s="70" t="s">
        <v>10932</v>
      </c>
      <c r="B8940" s="70" t="s">
        <v>10931</v>
      </c>
      <c r="C8940" s="70" t="s">
        <v>10932</v>
      </c>
      <c r="D8940" s="71">
        <v>3.528</v>
      </c>
      <c r="E8940" s="71">
        <v>79.629629600000001</v>
      </c>
    </row>
    <row r="8941" spans="1:5" x14ac:dyDescent="0.2">
      <c r="A8941" s="70" t="s">
        <v>10938</v>
      </c>
      <c r="B8941" s="70" t="s">
        <v>10937</v>
      </c>
      <c r="C8941" s="70" t="s">
        <v>10938</v>
      </c>
      <c r="D8941" s="71">
        <v>1.2350000000000001</v>
      </c>
      <c r="E8941" s="71">
        <v>24.4047619</v>
      </c>
    </row>
    <row r="8942" spans="1:5" x14ac:dyDescent="0.2">
      <c r="A8942" s="70" t="s">
        <v>10938</v>
      </c>
      <c r="B8942" s="70" t="s">
        <v>10937</v>
      </c>
      <c r="C8942" s="70" t="s">
        <v>10938</v>
      </c>
      <c r="D8942" s="71">
        <v>1.2350000000000001</v>
      </c>
      <c r="E8942" s="71">
        <v>15.178571399999999</v>
      </c>
    </row>
    <row r="8943" spans="1:5" x14ac:dyDescent="0.2">
      <c r="A8943" s="70" t="s">
        <v>10940</v>
      </c>
      <c r="B8943" s="70" t="s">
        <v>10939</v>
      </c>
      <c r="C8943" s="70" t="s">
        <v>10940</v>
      </c>
      <c r="D8943" s="71">
        <v>1.8460000000000001</v>
      </c>
      <c r="E8943" s="71">
        <v>48.076923100000002</v>
      </c>
    </row>
    <row r="8944" spans="1:5" x14ac:dyDescent="0.2">
      <c r="A8944" s="70" t="s">
        <v>10940</v>
      </c>
      <c r="B8944" s="70" t="s">
        <v>10939</v>
      </c>
      <c r="C8944" s="70" t="s">
        <v>10940</v>
      </c>
      <c r="D8944" s="71">
        <v>1.8460000000000001</v>
      </c>
      <c r="E8944" s="71">
        <v>46.721311499999999</v>
      </c>
    </row>
    <row r="8945" spans="1:5" x14ac:dyDescent="0.2">
      <c r="A8945" s="70" t="s">
        <v>10942</v>
      </c>
      <c r="B8945" s="70" t="s">
        <v>10941</v>
      </c>
      <c r="C8945" s="70" t="s">
        <v>10942</v>
      </c>
      <c r="D8945" s="71">
        <v>1.4059999999999999</v>
      </c>
      <c r="E8945" s="71">
        <v>10.2150538</v>
      </c>
    </row>
    <row r="8946" spans="1:5" x14ac:dyDescent="0.2">
      <c r="A8946" s="70" t="s">
        <v>10942</v>
      </c>
      <c r="B8946" s="70" t="s">
        <v>10941</v>
      </c>
      <c r="C8946" s="70" t="s">
        <v>10942</v>
      </c>
      <c r="D8946" s="71">
        <v>1.4059999999999999</v>
      </c>
      <c r="E8946" s="71">
        <v>9.8101266000000003</v>
      </c>
    </row>
    <row r="8947" spans="1:5" x14ac:dyDescent="0.2">
      <c r="A8947" s="70" t="s">
        <v>10944</v>
      </c>
      <c r="B8947" s="70" t="s">
        <v>10943</v>
      </c>
      <c r="C8947" s="70" t="s">
        <v>10944</v>
      </c>
      <c r="D8947" s="71">
        <v>0.878</v>
      </c>
      <c r="E8947" s="71">
        <v>21.428571399999999</v>
      </c>
    </row>
    <row r="8948" spans="1:5" x14ac:dyDescent="0.2">
      <c r="A8948" s="70" t="s">
        <v>10944</v>
      </c>
      <c r="B8948" s="70" t="s">
        <v>10943</v>
      </c>
      <c r="C8948" s="70" t="s">
        <v>10944</v>
      </c>
      <c r="D8948" s="71">
        <v>0.878</v>
      </c>
      <c r="E8948" s="71">
        <v>15.298507499999999</v>
      </c>
    </row>
    <row r="8949" spans="1:5" x14ac:dyDescent="0.2">
      <c r="A8949" s="70" t="s">
        <v>10946</v>
      </c>
      <c r="B8949" s="70" t="s">
        <v>10945</v>
      </c>
      <c r="C8949" s="70" t="s">
        <v>10946</v>
      </c>
      <c r="D8949" s="71">
        <v>1.94</v>
      </c>
      <c r="E8949" s="71">
        <v>18.205128200000001</v>
      </c>
    </row>
    <row r="8950" spans="1:5" x14ac:dyDescent="0.2">
      <c r="A8950" s="70" t="s">
        <v>10946</v>
      </c>
      <c r="B8950" s="70" t="s">
        <v>10945</v>
      </c>
      <c r="C8950" s="70" t="s">
        <v>10946</v>
      </c>
      <c r="D8950" s="71">
        <v>1.94</v>
      </c>
      <c r="E8950" s="71">
        <v>12.068965499999999</v>
      </c>
    </row>
    <row r="8951" spans="1:5" x14ac:dyDescent="0.2">
      <c r="A8951" s="70" t="s">
        <v>24165</v>
      </c>
      <c r="B8951" s="70" t="s">
        <v>24166</v>
      </c>
      <c r="C8951" s="70" t="s">
        <v>24165</v>
      </c>
      <c r="D8951" s="71">
        <v>1.85</v>
      </c>
      <c r="E8951" s="71">
        <v>64.634146299999998</v>
      </c>
    </row>
    <row r="8952" spans="1:5" x14ac:dyDescent="0.2">
      <c r="A8952" s="70" t="s">
        <v>24165</v>
      </c>
      <c r="B8952" s="70" t="s">
        <v>24166</v>
      </c>
      <c r="C8952" s="70" t="s">
        <v>24165</v>
      </c>
      <c r="D8952" s="71">
        <v>1.85</v>
      </c>
      <c r="E8952" s="71">
        <v>62.167300400000002</v>
      </c>
    </row>
    <row r="8953" spans="1:5" x14ac:dyDescent="0.2">
      <c r="A8953" s="70" t="s">
        <v>10948</v>
      </c>
      <c r="B8953" s="70" t="s">
        <v>10947</v>
      </c>
      <c r="C8953" s="70" t="s">
        <v>10948</v>
      </c>
      <c r="D8953" s="71">
        <v>1.639</v>
      </c>
      <c r="E8953" s="71">
        <v>24.5575221</v>
      </c>
    </row>
    <row r="8954" spans="1:5" x14ac:dyDescent="0.2">
      <c r="A8954" s="70" t="s">
        <v>10950</v>
      </c>
      <c r="B8954" s="70" t="s">
        <v>10949</v>
      </c>
      <c r="C8954" s="70" t="s">
        <v>10950</v>
      </c>
      <c r="D8954" s="71">
        <v>2.1640000000000001</v>
      </c>
      <c r="E8954" s="71">
        <v>51.785714300000002</v>
      </c>
    </row>
    <row r="8955" spans="1:5" x14ac:dyDescent="0.2">
      <c r="A8955" s="70" t="s">
        <v>10952</v>
      </c>
      <c r="B8955" s="70" t="s">
        <v>10951</v>
      </c>
      <c r="C8955" s="70" t="s">
        <v>10952</v>
      </c>
      <c r="D8955" s="71">
        <v>4.8819999999999997</v>
      </c>
      <c r="E8955" s="71">
        <v>86.923076899999998</v>
      </c>
    </row>
    <row r="8956" spans="1:5" x14ac:dyDescent="0.2">
      <c r="A8956" s="70" t="s">
        <v>10952</v>
      </c>
      <c r="B8956" s="70" t="s">
        <v>10951</v>
      </c>
      <c r="C8956" s="70" t="s">
        <v>10952</v>
      </c>
      <c r="D8956" s="71">
        <v>4.8819999999999997</v>
      </c>
      <c r="E8956" s="71">
        <v>86.029411800000005</v>
      </c>
    </row>
    <row r="8957" spans="1:5" x14ac:dyDescent="0.2">
      <c r="A8957" s="70" t="s">
        <v>10954</v>
      </c>
      <c r="B8957" s="70" t="s">
        <v>10953</v>
      </c>
      <c r="C8957" s="70" t="s">
        <v>10954</v>
      </c>
      <c r="D8957" s="71">
        <v>2.0150000000000001</v>
      </c>
      <c r="E8957" s="71">
        <v>57.835820900000002</v>
      </c>
    </row>
    <row r="8958" spans="1:5" x14ac:dyDescent="0.2">
      <c r="A8958" s="70" t="s">
        <v>10954</v>
      </c>
      <c r="B8958" s="70" t="s">
        <v>10953</v>
      </c>
      <c r="C8958" s="70" t="s">
        <v>10954</v>
      </c>
      <c r="D8958" s="71">
        <v>2.0150000000000001</v>
      </c>
      <c r="E8958" s="71">
        <v>54.230769199999997</v>
      </c>
    </row>
    <row r="8959" spans="1:5" x14ac:dyDescent="0.2">
      <c r="A8959" s="70" t="s">
        <v>10954</v>
      </c>
      <c r="B8959" s="70" t="s">
        <v>10953</v>
      </c>
      <c r="C8959" s="70" t="s">
        <v>10954</v>
      </c>
      <c r="D8959" s="71">
        <v>2.0150000000000001</v>
      </c>
      <c r="E8959" s="71">
        <v>45.220588200000002</v>
      </c>
    </row>
    <row r="8960" spans="1:5" x14ac:dyDescent="0.2">
      <c r="A8960" s="70" t="s">
        <v>10956</v>
      </c>
      <c r="B8960" s="70" t="s">
        <v>10955</v>
      </c>
      <c r="C8960" s="70" t="s">
        <v>10956</v>
      </c>
      <c r="D8960" s="71">
        <v>0.60699999999999998</v>
      </c>
      <c r="E8960" s="71">
        <v>11.9047619</v>
      </c>
    </row>
    <row r="8961" spans="1:5" x14ac:dyDescent="0.2">
      <c r="A8961" s="70" t="s">
        <v>10956</v>
      </c>
      <c r="B8961" s="70" t="s">
        <v>10955</v>
      </c>
      <c r="C8961" s="70" t="s">
        <v>10956</v>
      </c>
      <c r="D8961" s="71">
        <v>0.60699999999999998</v>
      </c>
      <c r="E8961" s="71">
        <v>8.0769231000000001</v>
      </c>
    </row>
    <row r="8962" spans="1:5" x14ac:dyDescent="0.2">
      <c r="A8962" s="70" t="s">
        <v>10956</v>
      </c>
      <c r="B8962" s="70" t="s">
        <v>10955</v>
      </c>
      <c r="C8962" s="70" t="s">
        <v>10956</v>
      </c>
      <c r="D8962" s="71">
        <v>0.60699999999999998</v>
      </c>
      <c r="E8962" s="71">
        <v>7.1656050999999996</v>
      </c>
    </row>
    <row r="8963" spans="1:5" x14ac:dyDescent="0.2">
      <c r="A8963" s="70" t="s">
        <v>10956</v>
      </c>
      <c r="B8963" s="70" t="s">
        <v>10955</v>
      </c>
      <c r="C8963" s="70" t="s">
        <v>10956</v>
      </c>
      <c r="D8963" s="71">
        <v>0.60699999999999998</v>
      </c>
      <c r="E8963" s="71">
        <v>4.2207792</v>
      </c>
    </row>
    <row r="8964" spans="1:5" x14ac:dyDescent="0.2">
      <c r="A8964" s="70" t="s">
        <v>10958</v>
      </c>
      <c r="B8964" s="70" t="s">
        <v>10957</v>
      </c>
      <c r="C8964" s="70" t="s">
        <v>10958</v>
      </c>
      <c r="D8964" s="71">
        <v>3.3570000000000002</v>
      </c>
      <c r="E8964" s="71">
        <v>81.190476200000006</v>
      </c>
    </row>
    <row r="8965" spans="1:5" x14ac:dyDescent="0.2">
      <c r="A8965" s="70" t="s">
        <v>10960</v>
      </c>
      <c r="B8965" s="70" t="s">
        <v>10959</v>
      </c>
      <c r="C8965" s="70" t="s">
        <v>10960</v>
      </c>
      <c r="D8965" s="71">
        <v>0.872</v>
      </c>
      <c r="E8965" s="71">
        <v>13.4615385</v>
      </c>
    </row>
    <row r="8966" spans="1:5" x14ac:dyDescent="0.2">
      <c r="A8966" s="70" t="s">
        <v>10960</v>
      </c>
      <c r="B8966" s="70" t="s">
        <v>10959</v>
      </c>
      <c r="C8966" s="70" t="s">
        <v>10960</v>
      </c>
      <c r="D8966" s="71">
        <v>0.872</v>
      </c>
      <c r="E8966" s="71">
        <v>12.142857100000001</v>
      </c>
    </row>
    <row r="8967" spans="1:5" x14ac:dyDescent="0.2">
      <c r="A8967" s="70" t="s">
        <v>10964</v>
      </c>
      <c r="B8967" s="70" t="s">
        <v>10963</v>
      </c>
      <c r="C8967" s="70" t="s">
        <v>10964</v>
      </c>
      <c r="D8967" s="71">
        <v>2</v>
      </c>
      <c r="E8967" s="71">
        <v>66.349809899999997</v>
      </c>
    </row>
    <row r="8968" spans="1:5" x14ac:dyDescent="0.2">
      <c r="A8968" s="70" t="s">
        <v>10964</v>
      </c>
      <c r="B8968" s="70" t="s">
        <v>10963</v>
      </c>
      <c r="C8968" s="70" t="s">
        <v>10964</v>
      </c>
      <c r="D8968" s="71">
        <v>2</v>
      </c>
      <c r="E8968" s="71">
        <v>18.75</v>
      </c>
    </row>
    <row r="8969" spans="1:5" x14ac:dyDescent="0.2">
      <c r="A8969" s="70" t="s">
        <v>10962</v>
      </c>
      <c r="B8969" s="70" t="s">
        <v>10961</v>
      </c>
      <c r="C8969" s="70" t="s">
        <v>10962</v>
      </c>
      <c r="D8969" s="71">
        <v>2.7719999999999998</v>
      </c>
      <c r="E8969" s="71">
        <v>69.940476200000006</v>
      </c>
    </row>
    <row r="8970" spans="1:5" x14ac:dyDescent="0.2">
      <c r="A8970" s="70" t="s">
        <v>10962</v>
      </c>
      <c r="B8970" s="70" t="s">
        <v>10961</v>
      </c>
      <c r="C8970" s="70" t="s">
        <v>10962</v>
      </c>
      <c r="D8970" s="71">
        <v>2.7719999999999998</v>
      </c>
      <c r="E8970" s="71">
        <v>40.243902400000003</v>
      </c>
    </row>
    <row r="8971" spans="1:5" x14ac:dyDescent="0.2">
      <c r="A8971" s="70" t="s">
        <v>10966</v>
      </c>
      <c r="B8971" s="70" t="s">
        <v>10965</v>
      </c>
      <c r="C8971" s="70" t="s">
        <v>10966</v>
      </c>
      <c r="D8971" s="71">
        <v>2.7090000000000001</v>
      </c>
      <c r="E8971" s="71">
        <v>60.569105700000001</v>
      </c>
    </row>
    <row r="8972" spans="1:5" x14ac:dyDescent="0.2">
      <c r="A8972" s="70" t="s">
        <v>10966</v>
      </c>
      <c r="B8972" s="70" t="s">
        <v>10965</v>
      </c>
      <c r="C8972" s="70" t="s">
        <v>10966</v>
      </c>
      <c r="D8972" s="71">
        <v>2.7090000000000001</v>
      </c>
      <c r="E8972" s="71">
        <v>55.405405399999999</v>
      </c>
    </row>
    <row r="8973" spans="1:5" x14ac:dyDescent="0.2">
      <c r="A8973" s="70" t="s">
        <v>10966</v>
      </c>
      <c r="B8973" s="70" t="s">
        <v>10965</v>
      </c>
      <c r="C8973" s="70" t="s">
        <v>10966</v>
      </c>
      <c r="D8973" s="71">
        <v>2.7090000000000001</v>
      </c>
      <c r="E8973" s="71">
        <v>43.75</v>
      </c>
    </row>
    <row r="8974" spans="1:5" x14ac:dyDescent="0.2">
      <c r="A8974" s="70" t="s">
        <v>10968</v>
      </c>
      <c r="B8974" s="70" t="s">
        <v>10967</v>
      </c>
      <c r="C8974" s="70" t="s">
        <v>10968</v>
      </c>
      <c r="D8974" s="71">
        <v>2.149</v>
      </c>
      <c r="E8974" s="71">
        <v>67.129629600000001</v>
      </c>
    </row>
    <row r="8975" spans="1:5" x14ac:dyDescent="0.2">
      <c r="A8975" s="70" t="s">
        <v>10968</v>
      </c>
      <c r="B8975" s="70" t="s">
        <v>10967</v>
      </c>
      <c r="C8975" s="70" t="s">
        <v>10968</v>
      </c>
      <c r="D8975" s="71">
        <v>2.149</v>
      </c>
      <c r="E8975" s="71">
        <v>57.228915700000002</v>
      </c>
    </row>
    <row r="8976" spans="1:5" x14ac:dyDescent="0.2">
      <c r="A8976" s="70" t="s">
        <v>10968</v>
      </c>
      <c r="B8976" s="70" t="s">
        <v>10967</v>
      </c>
      <c r="C8976" s="70" t="s">
        <v>10968</v>
      </c>
      <c r="D8976" s="71">
        <v>2.149</v>
      </c>
      <c r="E8976" s="71">
        <v>48.412698399999996</v>
      </c>
    </row>
    <row r="8977" spans="1:5" x14ac:dyDescent="0.2">
      <c r="A8977" s="70" t="s">
        <v>10972</v>
      </c>
      <c r="B8977" s="70" t="s">
        <v>10971</v>
      </c>
      <c r="C8977" s="70" t="s">
        <v>10972</v>
      </c>
      <c r="D8977" s="71">
        <v>1.3260000000000001</v>
      </c>
      <c r="E8977" s="71">
        <v>37.804878000000002</v>
      </c>
    </row>
    <row r="8978" spans="1:5" x14ac:dyDescent="0.2">
      <c r="A8978" s="70" t="s">
        <v>10972</v>
      </c>
      <c r="B8978" s="70" t="s">
        <v>10971</v>
      </c>
      <c r="C8978" s="70" t="s">
        <v>10972</v>
      </c>
      <c r="D8978" s="71">
        <v>1.3260000000000001</v>
      </c>
      <c r="E8978" s="71">
        <v>35.714285699999998</v>
      </c>
    </row>
    <row r="8979" spans="1:5" x14ac:dyDescent="0.2">
      <c r="A8979" s="70" t="s">
        <v>10972</v>
      </c>
      <c r="B8979" s="70" t="s">
        <v>10971</v>
      </c>
      <c r="C8979" s="70" t="s">
        <v>10972</v>
      </c>
      <c r="D8979" s="71">
        <v>1.3260000000000001</v>
      </c>
      <c r="E8979" s="71">
        <v>34.790874500000001</v>
      </c>
    </row>
    <row r="8980" spans="1:5" x14ac:dyDescent="0.2">
      <c r="A8980" s="70" t="s">
        <v>10970</v>
      </c>
      <c r="B8980" s="70" t="s">
        <v>10969</v>
      </c>
      <c r="C8980" s="70" t="s">
        <v>10970</v>
      </c>
      <c r="D8980" s="71">
        <v>1.494</v>
      </c>
      <c r="E8980" s="71">
        <v>27.720207299999998</v>
      </c>
    </row>
    <row r="8981" spans="1:5" x14ac:dyDescent="0.2">
      <c r="A8981" s="70" t="s">
        <v>10970</v>
      </c>
      <c r="B8981" s="70" t="s">
        <v>10969</v>
      </c>
      <c r="C8981" s="70" t="s">
        <v>10970</v>
      </c>
      <c r="D8981" s="71">
        <v>1.494</v>
      </c>
      <c r="E8981" s="71">
        <v>20.098039199999999</v>
      </c>
    </row>
    <row r="8982" spans="1:5" x14ac:dyDescent="0.2">
      <c r="A8982" s="70" t="s">
        <v>10970</v>
      </c>
      <c r="B8982" s="70" t="s">
        <v>10969</v>
      </c>
      <c r="C8982" s="70" t="s">
        <v>10970</v>
      </c>
      <c r="D8982" s="71">
        <v>1.494</v>
      </c>
      <c r="E8982" s="71">
        <v>12.962963</v>
      </c>
    </row>
    <row r="8983" spans="1:5" x14ac:dyDescent="0.2">
      <c r="A8983" s="70" t="s">
        <v>10974</v>
      </c>
      <c r="B8983" s="70" t="s">
        <v>10973</v>
      </c>
      <c r="C8983" s="70" t="s">
        <v>10974</v>
      </c>
      <c r="D8983" s="71">
        <v>1.3480000000000001</v>
      </c>
      <c r="E8983" s="71">
        <v>36.813186799999997</v>
      </c>
    </row>
    <row r="8984" spans="1:5" x14ac:dyDescent="0.2">
      <c r="A8984" s="70" t="s">
        <v>10974</v>
      </c>
      <c r="B8984" s="70" t="s">
        <v>10973</v>
      </c>
      <c r="C8984" s="70" t="s">
        <v>10974</v>
      </c>
      <c r="D8984" s="71">
        <v>1.3480000000000001</v>
      </c>
      <c r="E8984" s="71">
        <v>30.722891600000001</v>
      </c>
    </row>
    <row r="8985" spans="1:5" x14ac:dyDescent="0.2">
      <c r="A8985" s="70" t="s">
        <v>10974</v>
      </c>
      <c r="B8985" s="70" t="s">
        <v>10973</v>
      </c>
      <c r="C8985" s="70" t="s">
        <v>10974</v>
      </c>
      <c r="D8985" s="71">
        <v>1.3480000000000001</v>
      </c>
      <c r="E8985" s="71">
        <v>18.805309699999999</v>
      </c>
    </row>
    <row r="8986" spans="1:5" x14ac:dyDescent="0.2">
      <c r="A8986" s="70" t="s">
        <v>10306</v>
      </c>
      <c r="B8986" s="70" t="s">
        <v>10305</v>
      </c>
      <c r="C8986" s="70" t="s">
        <v>10306</v>
      </c>
      <c r="D8986" s="71">
        <v>1.423</v>
      </c>
      <c r="E8986" s="71">
        <v>12.601626</v>
      </c>
    </row>
    <row r="8987" spans="1:5" x14ac:dyDescent="0.2">
      <c r="A8987" s="70" t="s">
        <v>10525</v>
      </c>
      <c r="B8987" s="70" t="s">
        <v>10524</v>
      </c>
      <c r="C8987" s="70" t="s">
        <v>10525</v>
      </c>
      <c r="D8987" s="71">
        <v>0.29299999999999998</v>
      </c>
      <c r="E8987" s="71">
        <v>21.5</v>
      </c>
    </row>
    <row r="8988" spans="1:5" x14ac:dyDescent="0.2">
      <c r="A8988" s="70" t="s">
        <v>10525</v>
      </c>
      <c r="B8988" s="70" t="s">
        <v>10524</v>
      </c>
      <c r="C8988" s="70" t="s">
        <v>10525</v>
      </c>
      <c r="D8988" s="71">
        <v>0.29299999999999998</v>
      </c>
      <c r="E8988" s="71">
        <v>0.89285709999999996</v>
      </c>
    </row>
    <row r="8989" spans="1:5" x14ac:dyDescent="0.2">
      <c r="A8989" s="70" t="s">
        <v>10976</v>
      </c>
      <c r="B8989" s="70" t="s">
        <v>10975</v>
      </c>
      <c r="C8989" s="70" t="s">
        <v>10976</v>
      </c>
      <c r="D8989" s="71">
        <v>1.347</v>
      </c>
      <c r="E8989" s="71">
        <v>37.058823500000003</v>
      </c>
    </row>
    <row r="8990" spans="1:5" x14ac:dyDescent="0.2">
      <c r="A8990" s="70" t="s">
        <v>10978</v>
      </c>
      <c r="B8990" s="70" t="s">
        <v>10977</v>
      </c>
      <c r="C8990" s="70" t="s">
        <v>10978</v>
      </c>
      <c r="D8990" s="71">
        <v>3.476</v>
      </c>
      <c r="E8990" s="71">
        <v>84.426229500000005</v>
      </c>
    </row>
    <row r="8991" spans="1:5" x14ac:dyDescent="0.2">
      <c r="A8991" s="70" t="s">
        <v>10978</v>
      </c>
      <c r="B8991" s="70" t="s">
        <v>10977</v>
      </c>
      <c r="C8991" s="70" t="s">
        <v>10978</v>
      </c>
      <c r="D8991" s="71">
        <v>3.476</v>
      </c>
      <c r="E8991" s="71">
        <v>80.384615400000001</v>
      </c>
    </row>
    <row r="8992" spans="1:5" x14ac:dyDescent="0.2">
      <c r="A8992" s="70" t="s">
        <v>10980</v>
      </c>
      <c r="B8992" s="70" t="s">
        <v>10979</v>
      </c>
      <c r="C8992" s="70" t="s">
        <v>10980</v>
      </c>
      <c r="D8992" s="71">
        <v>0.79400000000000004</v>
      </c>
      <c r="E8992" s="71">
        <v>12.295082000000001</v>
      </c>
    </row>
    <row r="8993" spans="1:5" x14ac:dyDescent="0.2">
      <c r="A8993" s="70" t="s">
        <v>10980</v>
      </c>
      <c r="B8993" s="70" t="s">
        <v>10979</v>
      </c>
      <c r="C8993" s="70" t="s">
        <v>10980</v>
      </c>
      <c r="D8993" s="71">
        <v>0.79400000000000004</v>
      </c>
      <c r="E8993" s="71">
        <v>11.363636400000001</v>
      </c>
    </row>
    <row r="8994" spans="1:5" x14ac:dyDescent="0.2">
      <c r="A8994" s="70" t="s">
        <v>10980</v>
      </c>
      <c r="B8994" s="70" t="s">
        <v>10979</v>
      </c>
      <c r="C8994" s="70" t="s">
        <v>10980</v>
      </c>
      <c r="D8994" s="71">
        <v>0.79400000000000004</v>
      </c>
      <c r="E8994" s="71">
        <v>10.661764700000001</v>
      </c>
    </row>
    <row r="8995" spans="1:5" x14ac:dyDescent="0.2">
      <c r="A8995" s="70" t="s">
        <v>10980</v>
      </c>
      <c r="B8995" s="70" t="s">
        <v>10979</v>
      </c>
      <c r="C8995" s="70" t="s">
        <v>10980</v>
      </c>
      <c r="D8995" s="71">
        <v>0.79400000000000004</v>
      </c>
      <c r="E8995" s="71">
        <v>5.3459118999999999</v>
      </c>
    </row>
    <row r="8996" spans="1:5" x14ac:dyDescent="0.2">
      <c r="A8996" s="70" t="s">
        <v>10982</v>
      </c>
      <c r="B8996" s="70" t="s">
        <v>10981</v>
      </c>
      <c r="C8996" s="70" t="s">
        <v>10982</v>
      </c>
      <c r="D8996" s="71">
        <v>2.585</v>
      </c>
      <c r="E8996" s="71">
        <v>54.464285699999998</v>
      </c>
    </row>
    <row r="8997" spans="1:5" x14ac:dyDescent="0.2">
      <c r="A8997" s="70" t="s">
        <v>10984</v>
      </c>
      <c r="B8997" s="70" t="s">
        <v>10983</v>
      </c>
      <c r="C8997" s="70" t="s">
        <v>10984</v>
      </c>
      <c r="D8997" s="71">
        <v>1.2549999999999999</v>
      </c>
      <c r="E8997" s="71">
        <v>10.925925899999999</v>
      </c>
    </row>
    <row r="8998" spans="1:5" x14ac:dyDescent="0.2">
      <c r="A8998" s="70" t="s">
        <v>10984</v>
      </c>
      <c r="B8998" s="70" t="s">
        <v>10983</v>
      </c>
      <c r="C8998" s="70" t="s">
        <v>10984</v>
      </c>
      <c r="D8998" s="71">
        <v>1.2549999999999999</v>
      </c>
      <c r="E8998" s="71">
        <v>4.8913042999999998</v>
      </c>
    </row>
    <row r="8999" spans="1:5" x14ac:dyDescent="0.2">
      <c r="A8999" s="70" t="s">
        <v>24167</v>
      </c>
      <c r="B8999" s="70" t="s">
        <v>24168</v>
      </c>
      <c r="C8999" s="70" t="s">
        <v>24167</v>
      </c>
      <c r="D8999" s="71">
        <v>3.3690000000000002</v>
      </c>
      <c r="E8999" s="71">
        <v>94.444444399999995</v>
      </c>
    </row>
    <row r="9000" spans="1:5" x14ac:dyDescent="0.2">
      <c r="A9000" s="70" t="s">
        <v>24167</v>
      </c>
      <c r="B9000" s="70" t="s">
        <v>24168</v>
      </c>
      <c r="C9000" s="70" t="s">
        <v>24167</v>
      </c>
      <c r="D9000" s="71">
        <v>3.3690000000000002</v>
      </c>
      <c r="E9000" s="71">
        <v>92.129629600000001</v>
      </c>
    </row>
    <row r="9001" spans="1:5" x14ac:dyDescent="0.2">
      <c r="A9001" s="70" t="s">
        <v>24167</v>
      </c>
      <c r="B9001" s="70" t="s">
        <v>24168</v>
      </c>
      <c r="C9001" s="70" t="s">
        <v>24167</v>
      </c>
      <c r="D9001" s="71">
        <v>3.3690000000000002</v>
      </c>
      <c r="E9001" s="71">
        <v>80.534351099999995</v>
      </c>
    </row>
    <row r="9002" spans="1:5" x14ac:dyDescent="0.2">
      <c r="A9002" s="70" t="s">
        <v>24167</v>
      </c>
      <c r="B9002" s="70" t="s">
        <v>24168</v>
      </c>
      <c r="C9002" s="70" t="s">
        <v>24167</v>
      </c>
      <c r="D9002" s="71">
        <v>3.3690000000000002</v>
      </c>
      <c r="E9002" s="71">
        <v>79.015544000000006</v>
      </c>
    </row>
    <row r="9003" spans="1:5" x14ac:dyDescent="0.2">
      <c r="A9003" s="70" t="s">
        <v>10986</v>
      </c>
      <c r="B9003" s="70" t="s">
        <v>10985</v>
      </c>
      <c r="C9003" s="70" t="s">
        <v>10986</v>
      </c>
      <c r="D9003" s="71">
        <v>1.446</v>
      </c>
      <c r="E9003" s="71">
        <v>66.558441599999995</v>
      </c>
    </row>
    <row r="9004" spans="1:5" x14ac:dyDescent="0.2">
      <c r="A9004" s="70" t="s">
        <v>10986</v>
      </c>
      <c r="B9004" s="70" t="s">
        <v>10985</v>
      </c>
      <c r="C9004" s="70" t="s">
        <v>10986</v>
      </c>
      <c r="D9004" s="71">
        <v>1.446</v>
      </c>
      <c r="E9004" s="71">
        <v>58.421052600000003</v>
      </c>
    </row>
    <row r="9005" spans="1:5" x14ac:dyDescent="0.2">
      <c r="A9005" s="70" t="s">
        <v>10986</v>
      </c>
      <c r="B9005" s="70" t="s">
        <v>10985</v>
      </c>
      <c r="C9005" s="70" t="s">
        <v>10986</v>
      </c>
      <c r="D9005" s="71">
        <v>1.446</v>
      </c>
      <c r="E9005" s="71">
        <v>54.722222199999997</v>
      </c>
    </row>
    <row r="9006" spans="1:5" x14ac:dyDescent="0.2">
      <c r="A9006" s="70" t="s">
        <v>10988</v>
      </c>
      <c r="B9006" s="70" t="s">
        <v>10987</v>
      </c>
      <c r="C9006" s="70" t="s">
        <v>10988</v>
      </c>
      <c r="D9006" s="71">
        <v>0.50900000000000001</v>
      </c>
      <c r="E9006" s="71">
        <v>9.2991913999999998</v>
      </c>
    </row>
    <row r="9007" spans="1:5" x14ac:dyDescent="0.2">
      <c r="A9007" s="70" t="s">
        <v>10988</v>
      </c>
      <c r="B9007" s="70" t="s">
        <v>10987</v>
      </c>
      <c r="C9007" s="70" t="s">
        <v>10988</v>
      </c>
      <c r="D9007" s="71">
        <v>0.50900000000000001</v>
      </c>
      <c r="E9007" s="71">
        <v>1.3513514</v>
      </c>
    </row>
    <row r="9008" spans="1:5" x14ac:dyDescent="0.2">
      <c r="A9008" s="70" t="s">
        <v>10990</v>
      </c>
      <c r="B9008" s="70" t="s">
        <v>10989</v>
      </c>
      <c r="C9008" s="70" t="s">
        <v>10990</v>
      </c>
      <c r="D9008" s="71">
        <v>0.53600000000000003</v>
      </c>
      <c r="E9008" s="71">
        <v>14.356435599999999</v>
      </c>
    </row>
    <row r="9009" spans="1:5" x14ac:dyDescent="0.2">
      <c r="A9009" s="70" t="s">
        <v>10992</v>
      </c>
      <c r="B9009" s="70" t="s">
        <v>10991</v>
      </c>
      <c r="C9009" s="70" t="s">
        <v>10992</v>
      </c>
      <c r="D9009" s="71">
        <v>2.2679999999999998</v>
      </c>
      <c r="E9009" s="71">
        <v>38.28125</v>
      </c>
    </row>
    <row r="9010" spans="1:5" x14ac:dyDescent="0.2">
      <c r="A9010" s="70" t="s">
        <v>10992</v>
      </c>
      <c r="B9010" s="70" t="s">
        <v>10991</v>
      </c>
      <c r="C9010" s="70" t="s">
        <v>10992</v>
      </c>
      <c r="D9010" s="71">
        <v>2.2679999999999998</v>
      </c>
      <c r="E9010" s="71">
        <v>32.795698899999998</v>
      </c>
    </row>
    <row r="9011" spans="1:5" x14ac:dyDescent="0.2">
      <c r="A9011" s="70" t="s">
        <v>10994</v>
      </c>
      <c r="B9011" s="70" t="s">
        <v>10993</v>
      </c>
      <c r="C9011" s="70" t="s">
        <v>10994</v>
      </c>
      <c r="D9011" s="71">
        <v>0.73299999999999998</v>
      </c>
      <c r="E9011" s="71">
        <v>17.7419355</v>
      </c>
    </row>
    <row r="9012" spans="1:5" x14ac:dyDescent="0.2">
      <c r="A9012" s="70" t="s">
        <v>10996</v>
      </c>
      <c r="B9012" s="70" t="s">
        <v>10995</v>
      </c>
      <c r="C9012" s="70" t="s">
        <v>10996</v>
      </c>
      <c r="D9012" s="71">
        <v>1.375</v>
      </c>
      <c r="E9012" s="71">
        <v>23.161764699999999</v>
      </c>
    </row>
    <row r="9013" spans="1:5" x14ac:dyDescent="0.2">
      <c r="A9013" s="70" t="s">
        <v>11000</v>
      </c>
      <c r="B9013" s="70" t="s">
        <v>10999</v>
      </c>
      <c r="C9013" s="70" t="s">
        <v>11000</v>
      </c>
      <c r="D9013" s="71">
        <v>1.379</v>
      </c>
      <c r="E9013" s="71">
        <v>48.611111100000002</v>
      </c>
    </row>
    <row r="9014" spans="1:5" x14ac:dyDescent="0.2">
      <c r="A9014" s="70" t="s">
        <v>11002</v>
      </c>
      <c r="B9014" s="70" t="s">
        <v>11001</v>
      </c>
      <c r="C9014" s="70" t="s">
        <v>11002</v>
      </c>
      <c r="D9014" s="71">
        <v>2.9750000000000001</v>
      </c>
      <c r="E9014" s="71">
        <v>77.380952399999998</v>
      </c>
    </row>
    <row r="9015" spans="1:5" x14ac:dyDescent="0.2">
      <c r="A9015" s="70" t="s">
        <v>11002</v>
      </c>
      <c r="B9015" s="70" t="s">
        <v>11001</v>
      </c>
      <c r="C9015" s="70" t="s">
        <v>11002</v>
      </c>
      <c r="D9015" s="71">
        <v>2.9750000000000001</v>
      </c>
      <c r="E9015" s="71">
        <v>76.785714299999995</v>
      </c>
    </row>
    <row r="9016" spans="1:5" x14ac:dyDescent="0.2">
      <c r="A9016" s="70" t="s">
        <v>11002</v>
      </c>
      <c r="B9016" s="70" t="s">
        <v>11001</v>
      </c>
      <c r="C9016" s="70" t="s">
        <v>11002</v>
      </c>
      <c r="D9016" s="71">
        <v>2.9750000000000001</v>
      </c>
      <c r="E9016" s="71">
        <v>73.076923100000002</v>
      </c>
    </row>
    <row r="9017" spans="1:5" x14ac:dyDescent="0.2">
      <c r="A9017" s="70" t="s">
        <v>24169</v>
      </c>
      <c r="B9017" s="70" t="s">
        <v>24170</v>
      </c>
      <c r="C9017" s="70" t="s">
        <v>24169</v>
      </c>
      <c r="D9017" s="71">
        <v>1.831</v>
      </c>
      <c r="E9017" s="71">
        <v>41.6666667</v>
      </c>
    </row>
    <row r="9018" spans="1:5" x14ac:dyDescent="0.2">
      <c r="A9018" s="70" t="s">
        <v>24169</v>
      </c>
      <c r="B9018" s="70" t="s">
        <v>24170</v>
      </c>
      <c r="C9018" s="70" t="s">
        <v>24169</v>
      </c>
      <c r="D9018" s="71">
        <v>1.831</v>
      </c>
      <c r="E9018" s="71">
        <v>32.113821100000003</v>
      </c>
    </row>
    <row r="9019" spans="1:5" x14ac:dyDescent="0.2">
      <c r="A9019" s="70" t="s">
        <v>11004</v>
      </c>
      <c r="B9019" s="70" t="s">
        <v>11003</v>
      </c>
      <c r="C9019" s="70" t="s">
        <v>11004</v>
      </c>
      <c r="D9019" s="71">
        <v>2.4449999999999998</v>
      </c>
      <c r="E9019" s="71">
        <v>58.235294099999997</v>
      </c>
    </row>
    <row r="9020" spans="1:5" x14ac:dyDescent="0.2">
      <c r="A9020" s="70" t="s">
        <v>11006</v>
      </c>
      <c r="B9020" s="70" t="s">
        <v>11005</v>
      </c>
      <c r="C9020" s="70" t="s">
        <v>11006</v>
      </c>
      <c r="D9020" s="71">
        <v>1.7709999999999999</v>
      </c>
      <c r="E9020" s="71">
        <v>42.692307700000001</v>
      </c>
    </row>
    <row r="9021" spans="1:5" x14ac:dyDescent="0.2">
      <c r="A9021" s="70" t="s">
        <v>11006</v>
      </c>
      <c r="B9021" s="70" t="s">
        <v>11005</v>
      </c>
      <c r="C9021" s="70" t="s">
        <v>11006</v>
      </c>
      <c r="D9021" s="71">
        <v>1.7709999999999999</v>
      </c>
      <c r="E9021" s="71">
        <v>37.5</v>
      </c>
    </row>
    <row r="9022" spans="1:5" x14ac:dyDescent="0.2">
      <c r="A9022" s="70" t="s">
        <v>11008</v>
      </c>
      <c r="B9022" s="70" t="s">
        <v>11007</v>
      </c>
      <c r="C9022" s="70" t="s">
        <v>11008</v>
      </c>
      <c r="D9022" s="71">
        <v>0.73199999999999998</v>
      </c>
      <c r="E9022" s="71">
        <v>15.0793651</v>
      </c>
    </row>
    <row r="9023" spans="1:5" x14ac:dyDescent="0.2">
      <c r="A9023" s="70" t="s">
        <v>11008</v>
      </c>
      <c r="B9023" s="70" t="s">
        <v>11007</v>
      </c>
      <c r="C9023" s="70" t="s">
        <v>11008</v>
      </c>
      <c r="D9023" s="71">
        <v>0.73199999999999998</v>
      </c>
      <c r="E9023" s="71">
        <v>5.8035714</v>
      </c>
    </row>
    <row r="9024" spans="1:5" x14ac:dyDescent="0.2">
      <c r="A9024" s="70" t="s">
        <v>11012</v>
      </c>
      <c r="B9024" s="70" t="s">
        <v>11011</v>
      </c>
      <c r="C9024" s="70" t="s">
        <v>11012</v>
      </c>
      <c r="D9024" s="71">
        <v>3.1360000000000001</v>
      </c>
      <c r="E9024" s="71">
        <v>79.255319099999994</v>
      </c>
    </row>
    <row r="9025" spans="1:5" ht="32" x14ac:dyDescent="0.2">
      <c r="A9025" s="70" t="s">
        <v>11014</v>
      </c>
      <c r="B9025" s="70" t="s">
        <v>11013</v>
      </c>
      <c r="C9025" s="70" t="s">
        <v>11014</v>
      </c>
      <c r="D9025" s="71">
        <v>0.73899999999999999</v>
      </c>
      <c r="E9025" s="71">
        <v>12.5</v>
      </c>
    </row>
    <row r="9026" spans="1:5" ht="32" x14ac:dyDescent="0.2">
      <c r="A9026" s="70" t="s">
        <v>11014</v>
      </c>
      <c r="B9026" s="70" t="s">
        <v>11013</v>
      </c>
      <c r="C9026" s="70" t="s">
        <v>11014</v>
      </c>
      <c r="D9026" s="71">
        <v>0.73899999999999999</v>
      </c>
      <c r="E9026" s="71">
        <v>10.849056600000001</v>
      </c>
    </row>
    <row r="9027" spans="1:5" x14ac:dyDescent="0.2">
      <c r="A9027" s="70" t="s">
        <v>11016</v>
      </c>
      <c r="B9027" s="70" t="s">
        <v>11015</v>
      </c>
      <c r="C9027" s="70" t="s">
        <v>11016</v>
      </c>
      <c r="D9027" s="71">
        <v>2.75</v>
      </c>
      <c r="E9027" s="71">
        <v>75.462963000000002</v>
      </c>
    </row>
    <row r="9028" spans="1:5" x14ac:dyDescent="0.2">
      <c r="A9028" s="70" t="s">
        <v>11016</v>
      </c>
      <c r="B9028" s="70" t="s">
        <v>11015</v>
      </c>
      <c r="C9028" s="70" t="s">
        <v>11016</v>
      </c>
      <c r="D9028" s="71">
        <v>2.75</v>
      </c>
      <c r="E9028" s="71">
        <v>57.371794899999998</v>
      </c>
    </row>
    <row r="9029" spans="1:5" x14ac:dyDescent="0.2">
      <c r="A9029" s="70" t="s">
        <v>11018</v>
      </c>
      <c r="B9029" s="70" t="s">
        <v>11017</v>
      </c>
      <c r="C9029" s="70" t="s">
        <v>11018</v>
      </c>
      <c r="D9029" s="71">
        <v>0.86799999999999999</v>
      </c>
      <c r="E9029" s="71">
        <v>16.203703699999998</v>
      </c>
    </row>
    <row r="9030" spans="1:5" x14ac:dyDescent="0.2">
      <c r="A9030" s="70" t="s">
        <v>11018</v>
      </c>
      <c r="B9030" s="70" t="s">
        <v>11017</v>
      </c>
      <c r="C9030" s="70" t="s">
        <v>11018</v>
      </c>
      <c r="D9030" s="71">
        <v>0.86799999999999999</v>
      </c>
      <c r="E9030" s="71">
        <v>10.5769231</v>
      </c>
    </row>
    <row r="9031" spans="1:5" x14ac:dyDescent="0.2">
      <c r="A9031" s="70" t="s">
        <v>11020</v>
      </c>
      <c r="B9031" s="70" t="s">
        <v>11019</v>
      </c>
      <c r="C9031" s="70" t="s">
        <v>11020</v>
      </c>
      <c r="D9031" s="71">
        <v>2.6269999999999998</v>
      </c>
      <c r="E9031" s="71">
        <v>87.5</v>
      </c>
    </row>
    <row r="9032" spans="1:5" x14ac:dyDescent="0.2">
      <c r="A9032" s="70" t="s">
        <v>10211</v>
      </c>
      <c r="B9032" s="70" t="s">
        <v>10210</v>
      </c>
      <c r="C9032" s="70" t="s">
        <v>10211</v>
      </c>
      <c r="D9032" s="71">
        <v>0.68899999999999995</v>
      </c>
      <c r="E9032" s="71">
        <v>6.9852941</v>
      </c>
    </row>
    <row r="9033" spans="1:5" x14ac:dyDescent="0.2">
      <c r="A9033" s="70" t="s">
        <v>10211</v>
      </c>
      <c r="B9033" s="70" t="s">
        <v>10210</v>
      </c>
      <c r="C9033" s="70" t="s">
        <v>10211</v>
      </c>
      <c r="D9033" s="71">
        <v>0.68899999999999995</v>
      </c>
      <c r="E9033" s="71">
        <v>3.2110091999999999</v>
      </c>
    </row>
    <row r="9034" spans="1:5" x14ac:dyDescent="0.2">
      <c r="A9034" s="70" t="s">
        <v>10394</v>
      </c>
      <c r="B9034" s="70" t="s">
        <v>10393</v>
      </c>
      <c r="C9034" s="70" t="s">
        <v>10394</v>
      </c>
      <c r="D9034" s="71">
        <v>1.486</v>
      </c>
      <c r="E9034" s="71">
        <v>27.573529400000002</v>
      </c>
    </row>
    <row r="9035" spans="1:5" x14ac:dyDescent="0.2">
      <c r="A9035" s="70" t="s">
        <v>10896</v>
      </c>
      <c r="B9035" s="70" t="s">
        <v>10895</v>
      </c>
      <c r="C9035" s="70" t="s">
        <v>10896</v>
      </c>
      <c r="D9035" s="71">
        <v>1.742</v>
      </c>
      <c r="E9035" s="71">
        <v>37.867647099999999</v>
      </c>
    </row>
    <row r="9036" spans="1:5" x14ac:dyDescent="0.2">
      <c r="A9036" s="70" t="s">
        <v>10896</v>
      </c>
      <c r="B9036" s="70" t="s">
        <v>10895</v>
      </c>
      <c r="C9036" s="70" t="s">
        <v>10896</v>
      </c>
      <c r="D9036" s="71">
        <v>1.742</v>
      </c>
      <c r="E9036" s="71">
        <v>31.730769200000001</v>
      </c>
    </row>
    <row r="9037" spans="1:5" x14ac:dyDescent="0.2">
      <c r="A9037" s="70" t="s">
        <v>10916</v>
      </c>
      <c r="B9037" s="70" t="s">
        <v>10915</v>
      </c>
      <c r="C9037" s="70" t="s">
        <v>10916</v>
      </c>
      <c r="D9037" s="71">
        <v>0.94499999999999995</v>
      </c>
      <c r="E9037" s="71">
        <v>19.9074074</v>
      </c>
    </row>
    <row r="9038" spans="1:5" x14ac:dyDescent="0.2">
      <c r="A9038" s="70" t="s">
        <v>11024</v>
      </c>
      <c r="B9038" s="70" t="s">
        <v>11023</v>
      </c>
      <c r="C9038" s="70" t="s">
        <v>11024</v>
      </c>
      <c r="D9038" s="71">
        <v>0.36399999999999999</v>
      </c>
      <c r="E9038" s="71">
        <v>33.5</v>
      </c>
    </row>
    <row r="9039" spans="1:5" x14ac:dyDescent="0.2">
      <c r="A9039" s="70" t="s">
        <v>11024</v>
      </c>
      <c r="B9039" s="70" t="s">
        <v>11023</v>
      </c>
      <c r="C9039" s="70" t="s">
        <v>11024</v>
      </c>
      <c r="D9039" s="71">
        <v>0.36399999999999999</v>
      </c>
      <c r="E9039" s="71">
        <v>5</v>
      </c>
    </row>
    <row r="9040" spans="1:5" x14ac:dyDescent="0.2">
      <c r="A9040" s="70" t="s">
        <v>11026</v>
      </c>
      <c r="B9040" s="70" t="s">
        <v>11025</v>
      </c>
      <c r="C9040" s="70" t="s">
        <v>11026</v>
      </c>
      <c r="D9040" s="71">
        <v>1.6040000000000001</v>
      </c>
      <c r="E9040" s="71">
        <v>58.355795100000002</v>
      </c>
    </row>
    <row r="9041" spans="1:5" x14ac:dyDescent="0.2">
      <c r="A9041" s="70" t="s">
        <v>11026</v>
      </c>
      <c r="B9041" s="70" t="s">
        <v>11025</v>
      </c>
      <c r="C9041" s="70" t="s">
        <v>11026</v>
      </c>
      <c r="D9041" s="71">
        <v>1.6040000000000001</v>
      </c>
      <c r="E9041" s="71">
        <v>41.6666667</v>
      </c>
    </row>
    <row r="9042" spans="1:5" x14ac:dyDescent="0.2">
      <c r="A9042" s="70" t="s">
        <v>11028</v>
      </c>
      <c r="B9042" s="70" t="s">
        <v>11027</v>
      </c>
      <c r="C9042" s="70" t="s">
        <v>11028</v>
      </c>
      <c r="D9042" s="71">
        <v>2.907</v>
      </c>
      <c r="E9042" s="71">
        <v>57.565789500000001</v>
      </c>
    </row>
    <row r="9043" spans="1:5" x14ac:dyDescent="0.2">
      <c r="A9043" s="70" t="s">
        <v>11030</v>
      </c>
      <c r="B9043" s="70" t="s">
        <v>11029</v>
      </c>
      <c r="C9043" s="70" t="s">
        <v>11030</v>
      </c>
      <c r="D9043" s="71">
        <v>14.429</v>
      </c>
      <c r="E9043" s="71">
        <v>94.426751600000003</v>
      </c>
    </row>
    <row r="9044" spans="1:5" x14ac:dyDescent="0.2">
      <c r="A9044" s="70" t="s">
        <v>11032</v>
      </c>
      <c r="B9044" s="70" t="s">
        <v>11031</v>
      </c>
      <c r="C9044" s="70" t="s">
        <v>11032</v>
      </c>
      <c r="D9044" s="71">
        <v>1.2909999999999999</v>
      </c>
      <c r="E9044" s="71">
        <v>78.549382699999995</v>
      </c>
    </row>
    <row r="9045" spans="1:5" x14ac:dyDescent="0.2">
      <c r="A9045" s="70" t="s">
        <v>11034</v>
      </c>
      <c r="B9045" s="70" t="s">
        <v>11033</v>
      </c>
      <c r="C9045" s="70" t="s">
        <v>11034</v>
      </c>
      <c r="D9045" s="71">
        <v>1.833</v>
      </c>
      <c r="E9045" s="71">
        <v>27.884615400000001</v>
      </c>
    </row>
    <row r="9046" spans="1:5" x14ac:dyDescent="0.2">
      <c r="A9046" s="70" t="s">
        <v>11034</v>
      </c>
      <c r="B9046" s="70" t="s">
        <v>11033</v>
      </c>
      <c r="C9046" s="70" t="s">
        <v>11034</v>
      </c>
      <c r="D9046" s="71">
        <v>1.833</v>
      </c>
      <c r="E9046" s="71">
        <v>22.5925926</v>
      </c>
    </row>
    <row r="9047" spans="1:5" x14ac:dyDescent="0.2">
      <c r="A9047" s="70" t="s">
        <v>11036</v>
      </c>
      <c r="B9047" s="70" t="s">
        <v>11035</v>
      </c>
      <c r="C9047" s="70" t="s">
        <v>11036</v>
      </c>
      <c r="D9047" s="71">
        <v>1.274</v>
      </c>
      <c r="E9047" s="71">
        <v>39.655172399999998</v>
      </c>
    </row>
    <row r="9048" spans="1:5" x14ac:dyDescent="0.2">
      <c r="A9048" s="70" t="s">
        <v>11038</v>
      </c>
      <c r="B9048" s="70" t="s">
        <v>11037</v>
      </c>
      <c r="C9048" s="70" t="s">
        <v>11038</v>
      </c>
      <c r="D9048" s="71">
        <v>1.944</v>
      </c>
      <c r="E9048" s="71">
        <v>67.241379300000006</v>
      </c>
    </row>
    <row r="9049" spans="1:5" x14ac:dyDescent="0.2">
      <c r="A9049" s="70" t="s">
        <v>24171</v>
      </c>
      <c r="B9049" s="70" t="s">
        <v>24172</v>
      </c>
      <c r="C9049" s="70" t="s">
        <v>24171</v>
      </c>
      <c r="D9049" s="71">
        <v>1.6</v>
      </c>
      <c r="E9049" s="71">
        <v>74.598930499999994</v>
      </c>
    </row>
    <row r="9050" spans="1:5" x14ac:dyDescent="0.2">
      <c r="A9050" s="70" t="s">
        <v>24171</v>
      </c>
      <c r="B9050" s="70" t="s">
        <v>24172</v>
      </c>
      <c r="C9050" s="70" t="s">
        <v>24171</v>
      </c>
      <c r="D9050" s="71">
        <v>1.6</v>
      </c>
      <c r="E9050" s="71">
        <v>51.140684399999998</v>
      </c>
    </row>
    <row r="9051" spans="1:5" x14ac:dyDescent="0.2">
      <c r="A9051" s="70" t="s">
        <v>11040</v>
      </c>
      <c r="B9051" s="70" t="s">
        <v>11039</v>
      </c>
      <c r="C9051" s="70" t="s">
        <v>11040</v>
      </c>
      <c r="D9051" s="71">
        <v>1.794</v>
      </c>
      <c r="E9051" s="71">
        <v>35.882352900000001</v>
      </c>
    </row>
    <row r="9052" spans="1:5" x14ac:dyDescent="0.2">
      <c r="A9052" s="70" t="s">
        <v>11042</v>
      </c>
      <c r="B9052" s="70" t="s">
        <v>11041</v>
      </c>
      <c r="C9052" s="70" t="s">
        <v>11042</v>
      </c>
      <c r="D9052" s="71">
        <v>2.0339999999999998</v>
      </c>
      <c r="E9052" s="71">
        <v>83.333333300000007</v>
      </c>
    </row>
    <row r="9053" spans="1:5" x14ac:dyDescent="0.2">
      <c r="A9053" s="70" t="s">
        <v>11044</v>
      </c>
      <c r="B9053" s="70" t="s">
        <v>11043</v>
      </c>
      <c r="C9053" s="70" t="s">
        <v>11044</v>
      </c>
      <c r="D9053" s="71">
        <v>1.3140000000000001</v>
      </c>
      <c r="E9053" s="71">
        <v>19.1666667</v>
      </c>
    </row>
    <row r="9054" spans="1:5" x14ac:dyDescent="0.2">
      <c r="A9054" s="70" t="s">
        <v>11046</v>
      </c>
      <c r="B9054" s="70" t="s">
        <v>11045</v>
      </c>
      <c r="C9054" s="70" t="s">
        <v>11046</v>
      </c>
      <c r="D9054" s="71">
        <v>5</v>
      </c>
      <c r="E9054" s="71">
        <v>99.166666699999993</v>
      </c>
    </row>
    <row r="9055" spans="1:5" x14ac:dyDescent="0.2">
      <c r="A9055" s="70" t="s">
        <v>11046</v>
      </c>
      <c r="B9055" s="70" t="s">
        <v>11045</v>
      </c>
      <c r="C9055" s="70" t="s">
        <v>11046</v>
      </c>
      <c r="D9055" s="71">
        <v>5</v>
      </c>
      <c r="E9055" s="71">
        <v>98.421052599999996</v>
      </c>
    </row>
    <row r="9056" spans="1:5" x14ac:dyDescent="0.2">
      <c r="A9056" s="70" t="s">
        <v>11048</v>
      </c>
      <c r="B9056" s="70" t="s">
        <v>11047</v>
      </c>
      <c r="C9056" s="70" t="s">
        <v>11048</v>
      </c>
      <c r="D9056" s="71">
        <v>2.8540000000000001</v>
      </c>
      <c r="E9056" s="71">
        <v>77.439024399999994</v>
      </c>
    </row>
    <row r="9057" spans="1:5" x14ac:dyDescent="0.2">
      <c r="A9057" s="70" t="s">
        <v>11050</v>
      </c>
      <c r="B9057" s="70" t="s">
        <v>11049</v>
      </c>
      <c r="C9057" s="70" t="s">
        <v>11050</v>
      </c>
      <c r="D9057" s="71">
        <v>1.5589999999999999</v>
      </c>
      <c r="E9057" s="71">
        <v>61.578947399999997</v>
      </c>
    </row>
    <row r="9058" spans="1:5" x14ac:dyDescent="0.2">
      <c r="A9058" s="70" t="s">
        <v>11052</v>
      </c>
      <c r="B9058" s="70" t="s">
        <v>11051</v>
      </c>
      <c r="C9058" s="70" t="s">
        <v>11052</v>
      </c>
      <c r="D9058" s="71">
        <v>0.78800000000000003</v>
      </c>
      <c r="E9058" s="71">
        <v>18.965517200000001</v>
      </c>
    </row>
    <row r="9059" spans="1:5" x14ac:dyDescent="0.2">
      <c r="A9059" s="70" t="s">
        <v>11052</v>
      </c>
      <c r="B9059" s="70" t="s">
        <v>11051</v>
      </c>
      <c r="C9059" s="70" t="s">
        <v>11052</v>
      </c>
      <c r="D9059" s="71">
        <v>0.78800000000000003</v>
      </c>
      <c r="E9059" s="71">
        <v>7.7777778</v>
      </c>
    </row>
    <row r="9060" spans="1:5" x14ac:dyDescent="0.2">
      <c r="A9060" s="70" t="s">
        <v>11052</v>
      </c>
      <c r="B9060" s="70" t="s">
        <v>11051</v>
      </c>
      <c r="C9060" s="70" t="s">
        <v>11052</v>
      </c>
      <c r="D9060" s="71">
        <v>0.78800000000000003</v>
      </c>
      <c r="E9060" s="71">
        <v>7.3529412000000001</v>
      </c>
    </row>
    <row r="9061" spans="1:5" x14ac:dyDescent="0.2">
      <c r="A9061" s="70" t="s">
        <v>11054</v>
      </c>
      <c r="B9061" s="70" t="s">
        <v>11053</v>
      </c>
      <c r="C9061" s="70" t="s">
        <v>11054</v>
      </c>
      <c r="D9061" s="71">
        <v>1.153</v>
      </c>
      <c r="E9061" s="71">
        <v>43.055555599999998</v>
      </c>
    </row>
    <row r="9062" spans="1:5" x14ac:dyDescent="0.2">
      <c r="A9062" s="70" t="s">
        <v>11056</v>
      </c>
      <c r="B9062" s="70" t="s">
        <v>11055</v>
      </c>
      <c r="C9062" s="70" t="s">
        <v>11056</v>
      </c>
      <c r="D9062" s="71">
        <v>2.4380000000000002</v>
      </c>
      <c r="E9062" s="71">
        <v>83</v>
      </c>
    </row>
    <row r="9063" spans="1:5" x14ac:dyDescent="0.2">
      <c r="A9063" s="70" t="s">
        <v>11056</v>
      </c>
      <c r="B9063" s="70" t="s">
        <v>11055</v>
      </c>
      <c r="C9063" s="70" t="s">
        <v>11056</v>
      </c>
      <c r="D9063" s="71">
        <v>2.4380000000000002</v>
      </c>
      <c r="E9063" s="71">
        <v>82.631578899999994</v>
      </c>
    </row>
    <row r="9064" spans="1:5" x14ac:dyDescent="0.2">
      <c r="A9064" s="70" t="s">
        <v>11056</v>
      </c>
      <c r="B9064" s="70" t="s">
        <v>11055</v>
      </c>
      <c r="C9064" s="70" t="s">
        <v>11056</v>
      </c>
      <c r="D9064" s="71">
        <v>2.4380000000000002</v>
      </c>
      <c r="E9064" s="71">
        <v>78.611111100000002</v>
      </c>
    </row>
    <row r="9065" spans="1:5" x14ac:dyDescent="0.2">
      <c r="A9065" s="70" t="s">
        <v>11058</v>
      </c>
      <c r="B9065" s="70" t="s">
        <v>11057</v>
      </c>
      <c r="C9065" s="70" t="s">
        <v>11058</v>
      </c>
      <c r="D9065" s="71">
        <v>0.61899999999999999</v>
      </c>
      <c r="E9065" s="71">
        <v>17.368421099999999</v>
      </c>
    </row>
    <row r="9066" spans="1:5" x14ac:dyDescent="0.2">
      <c r="A9066" s="70" t="s">
        <v>11058</v>
      </c>
      <c r="B9066" s="70" t="s">
        <v>11057</v>
      </c>
      <c r="C9066" s="70" t="s">
        <v>11058</v>
      </c>
      <c r="D9066" s="71">
        <v>0.61899999999999999</v>
      </c>
      <c r="E9066" s="71">
        <v>16.944444399999998</v>
      </c>
    </row>
    <row r="9067" spans="1:5" x14ac:dyDescent="0.2">
      <c r="A9067" s="70" t="s">
        <v>11062</v>
      </c>
      <c r="B9067" s="70" t="s">
        <v>11061</v>
      </c>
      <c r="C9067" s="70" t="s">
        <v>11062</v>
      </c>
      <c r="D9067" s="71">
        <v>0.78100000000000003</v>
      </c>
      <c r="E9067" s="71">
        <v>15.7342657</v>
      </c>
    </row>
    <row r="9068" spans="1:5" x14ac:dyDescent="0.2">
      <c r="A9068" s="70" t="s">
        <v>11062</v>
      </c>
      <c r="B9068" s="70" t="s">
        <v>11061</v>
      </c>
      <c r="C9068" s="70" t="s">
        <v>11062</v>
      </c>
      <c r="D9068" s="71">
        <v>0.78100000000000003</v>
      </c>
      <c r="E9068" s="71">
        <v>11.7977528</v>
      </c>
    </row>
    <row r="9069" spans="1:5" x14ac:dyDescent="0.2">
      <c r="A9069" s="70" t="s">
        <v>11064</v>
      </c>
      <c r="B9069" s="70" t="s">
        <v>11063</v>
      </c>
      <c r="C9069" s="70" t="s">
        <v>11064</v>
      </c>
      <c r="D9069" s="71">
        <v>2.94</v>
      </c>
      <c r="E9069" s="71">
        <v>81.944444399999995</v>
      </c>
    </row>
    <row r="9070" spans="1:5" x14ac:dyDescent="0.2">
      <c r="A9070" s="70" t="s">
        <v>11064</v>
      </c>
      <c r="B9070" s="70" t="s">
        <v>11063</v>
      </c>
      <c r="C9070" s="70" t="s">
        <v>11064</v>
      </c>
      <c r="D9070" s="71">
        <v>2.94</v>
      </c>
      <c r="E9070" s="71">
        <v>75.974025999999995</v>
      </c>
    </row>
    <row r="9071" spans="1:5" x14ac:dyDescent="0.2">
      <c r="A9071" s="70" t="s">
        <v>11064</v>
      </c>
      <c r="B9071" s="70" t="s">
        <v>11063</v>
      </c>
      <c r="C9071" s="70" t="s">
        <v>11064</v>
      </c>
      <c r="D9071" s="71">
        <v>2.94</v>
      </c>
      <c r="E9071" s="71">
        <v>72.900763400000002</v>
      </c>
    </row>
    <row r="9072" spans="1:5" x14ac:dyDescent="0.2">
      <c r="A9072" s="70" t="s">
        <v>11064</v>
      </c>
      <c r="B9072" s="70" t="s">
        <v>11063</v>
      </c>
      <c r="C9072" s="70" t="s">
        <v>11064</v>
      </c>
      <c r="D9072" s="71">
        <v>2.94</v>
      </c>
      <c r="E9072" s="71">
        <v>60.322580600000002</v>
      </c>
    </row>
    <row r="9073" spans="1:5" x14ac:dyDescent="0.2">
      <c r="A9073" s="70" t="s">
        <v>11064</v>
      </c>
      <c r="B9073" s="70" t="s">
        <v>11063</v>
      </c>
      <c r="C9073" s="70" t="s">
        <v>11064</v>
      </c>
      <c r="D9073" s="71">
        <v>2.94</v>
      </c>
      <c r="E9073" s="71">
        <v>55.882352900000001</v>
      </c>
    </row>
    <row r="9074" spans="1:5" x14ac:dyDescent="0.2">
      <c r="A9074" s="70" t="s">
        <v>11066</v>
      </c>
      <c r="B9074" s="70" t="s">
        <v>11065</v>
      </c>
      <c r="C9074" s="70" t="s">
        <v>11066</v>
      </c>
      <c r="D9074" s="71">
        <v>1.6719999999999999</v>
      </c>
      <c r="E9074" s="71">
        <v>44.7916667</v>
      </c>
    </row>
    <row r="9075" spans="1:5" x14ac:dyDescent="0.2">
      <c r="A9075" s="70" t="s">
        <v>11068</v>
      </c>
      <c r="B9075" s="70" t="s">
        <v>11067</v>
      </c>
      <c r="C9075" s="70" t="s">
        <v>11068</v>
      </c>
      <c r="D9075" s="71">
        <v>2.2130000000000001</v>
      </c>
      <c r="E9075" s="71">
        <v>53.571428599999997</v>
      </c>
    </row>
    <row r="9076" spans="1:5" x14ac:dyDescent="0.2">
      <c r="A9076" s="70" t="s">
        <v>11068</v>
      </c>
      <c r="B9076" s="70" t="s">
        <v>11067</v>
      </c>
      <c r="C9076" s="70" t="s">
        <v>11068</v>
      </c>
      <c r="D9076" s="71">
        <v>2.2130000000000001</v>
      </c>
      <c r="E9076" s="71">
        <v>44.3089431</v>
      </c>
    </row>
    <row r="9077" spans="1:5" x14ac:dyDescent="0.2">
      <c r="A9077" s="70" t="s">
        <v>11068</v>
      </c>
      <c r="B9077" s="70" t="s">
        <v>11067</v>
      </c>
      <c r="C9077" s="70" t="s">
        <v>11068</v>
      </c>
      <c r="D9077" s="71">
        <v>2.2130000000000001</v>
      </c>
      <c r="E9077" s="71">
        <v>39.743589700000001</v>
      </c>
    </row>
    <row r="9078" spans="1:5" x14ac:dyDescent="0.2">
      <c r="A9078" s="70" t="s">
        <v>11070</v>
      </c>
      <c r="B9078" s="70" t="s">
        <v>11069</v>
      </c>
      <c r="C9078" s="70" t="s">
        <v>11070</v>
      </c>
      <c r="D9078" s="71">
        <v>1.25</v>
      </c>
      <c r="E9078" s="71">
        <v>48.947368400000002</v>
      </c>
    </row>
    <row r="9079" spans="1:5" x14ac:dyDescent="0.2">
      <c r="A9079" s="70" t="s">
        <v>11072</v>
      </c>
      <c r="B9079" s="70" t="s">
        <v>11071</v>
      </c>
      <c r="C9079" s="70" t="s">
        <v>11072</v>
      </c>
      <c r="D9079" s="71">
        <v>1.4059999999999999</v>
      </c>
      <c r="E9079" s="71">
        <v>57.368421099999999</v>
      </c>
    </row>
    <row r="9080" spans="1:5" x14ac:dyDescent="0.2">
      <c r="A9080" s="70" t="s">
        <v>11108</v>
      </c>
      <c r="B9080" s="70" t="s">
        <v>11107</v>
      </c>
      <c r="C9080" s="70" t="s">
        <v>11108</v>
      </c>
      <c r="D9080" s="71">
        <v>2.0190000000000001</v>
      </c>
      <c r="E9080" s="71">
        <v>73.666666699999993</v>
      </c>
    </row>
    <row r="9081" spans="1:5" x14ac:dyDescent="0.2">
      <c r="A9081" s="70" t="s">
        <v>11108</v>
      </c>
      <c r="B9081" s="70" t="s">
        <v>11107</v>
      </c>
      <c r="C9081" s="70" t="s">
        <v>11108</v>
      </c>
      <c r="D9081" s="71">
        <v>2.0190000000000001</v>
      </c>
      <c r="E9081" s="71">
        <v>45.535714300000002</v>
      </c>
    </row>
    <row r="9082" spans="1:5" x14ac:dyDescent="0.2">
      <c r="A9082" s="70" t="s">
        <v>11074</v>
      </c>
      <c r="B9082" s="70" t="s">
        <v>11073</v>
      </c>
      <c r="C9082" s="70" t="s">
        <v>11074</v>
      </c>
      <c r="D9082" s="71">
        <v>2.129</v>
      </c>
      <c r="E9082" s="71">
        <v>61.4583333</v>
      </c>
    </row>
    <row r="9083" spans="1:5" x14ac:dyDescent="0.2">
      <c r="A9083" s="70" t="s">
        <v>11076</v>
      </c>
      <c r="B9083" s="70" t="s">
        <v>11075</v>
      </c>
      <c r="C9083" s="70" t="s">
        <v>11076</v>
      </c>
      <c r="D9083" s="71">
        <v>4.9340000000000002</v>
      </c>
      <c r="E9083" s="71">
        <v>80.639730599999993</v>
      </c>
    </row>
    <row r="9084" spans="1:5" x14ac:dyDescent="0.2">
      <c r="A9084" s="70" t="s">
        <v>11076</v>
      </c>
      <c r="B9084" s="70" t="s">
        <v>11075</v>
      </c>
      <c r="C9084" s="70" t="s">
        <v>11076</v>
      </c>
      <c r="D9084" s="71">
        <v>4.9340000000000002</v>
      </c>
      <c r="E9084" s="71">
        <v>70</v>
      </c>
    </row>
    <row r="9085" spans="1:5" x14ac:dyDescent="0.2">
      <c r="A9085" s="70" t="s">
        <v>11080</v>
      </c>
      <c r="B9085" s="70" t="s">
        <v>11079</v>
      </c>
      <c r="C9085" s="70" t="s">
        <v>11080</v>
      </c>
      <c r="D9085" s="71">
        <v>1.8180000000000001</v>
      </c>
      <c r="E9085" s="71">
        <v>66.442048499999999</v>
      </c>
    </row>
    <row r="9086" spans="1:5" x14ac:dyDescent="0.2">
      <c r="A9086" s="70" t="s">
        <v>11080</v>
      </c>
      <c r="B9086" s="70" t="s">
        <v>11079</v>
      </c>
      <c r="C9086" s="70" t="s">
        <v>11080</v>
      </c>
      <c r="D9086" s="71">
        <v>1.8180000000000001</v>
      </c>
      <c r="E9086" s="71">
        <v>56.018518499999999</v>
      </c>
    </row>
    <row r="9087" spans="1:5" x14ac:dyDescent="0.2">
      <c r="A9087" s="70" t="s">
        <v>11078</v>
      </c>
      <c r="B9087" s="70" t="s">
        <v>11077</v>
      </c>
      <c r="C9087" s="70" t="s">
        <v>11078</v>
      </c>
      <c r="D9087" s="71">
        <v>0.86699999999999999</v>
      </c>
      <c r="E9087" s="71">
        <v>26.280323500000002</v>
      </c>
    </row>
    <row r="9088" spans="1:5" x14ac:dyDescent="0.2">
      <c r="A9088" s="70" t="s">
        <v>11078</v>
      </c>
      <c r="B9088" s="70" t="s">
        <v>11077</v>
      </c>
      <c r="C9088" s="70" t="s">
        <v>11078</v>
      </c>
      <c r="D9088" s="71">
        <v>0.86699999999999999</v>
      </c>
      <c r="E9088" s="71">
        <v>18.821292799999998</v>
      </c>
    </row>
    <row r="9089" spans="1:5" x14ac:dyDescent="0.2">
      <c r="A9089" s="70" t="s">
        <v>11082</v>
      </c>
      <c r="B9089" s="70" t="s">
        <v>11081</v>
      </c>
      <c r="C9089" s="70" t="s">
        <v>11082</v>
      </c>
      <c r="D9089" s="71">
        <v>1.177</v>
      </c>
      <c r="E9089" s="71">
        <v>28.2407407</v>
      </c>
    </row>
    <row r="9090" spans="1:5" x14ac:dyDescent="0.2">
      <c r="A9090" s="70" t="s">
        <v>11084</v>
      </c>
      <c r="B9090" s="70" t="s">
        <v>11083</v>
      </c>
      <c r="C9090" s="70" t="s">
        <v>11084</v>
      </c>
      <c r="D9090" s="71">
        <v>2.4969999999999999</v>
      </c>
      <c r="E9090" s="71">
        <v>79.166666699999993</v>
      </c>
    </row>
    <row r="9091" spans="1:5" x14ac:dyDescent="0.2">
      <c r="A9091" s="70" t="s">
        <v>11086</v>
      </c>
      <c r="B9091" s="70" t="s">
        <v>11085</v>
      </c>
      <c r="C9091" s="70" t="s">
        <v>11086</v>
      </c>
      <c r="D9091" s="71">
        <v>1.423</v>
      </c>
      <c r="E9091" s="71">
        <v>47.641509399999997</v>
      </c>
    </row>
    <row r="9092" spans="1:5" x14ac:dyDescent="0.2">
      <c r="A9092" s="70" t="s">
        <v>11090</v>
      </c>
      <c r="B9092" s="70" t="s">
        <v>11089</v>
      </c>
      <c r="C9092" s="70" t="s">
        <v>11090</v>
      </c>
      <c r="D9092" s="71">
        <v>0.80600000000000005</v>
      </c>
      <c r="E9092" s="71">
        <v>36.038961</v>
      </c>
    </row>
    <row r="9093" spans="1:5" x14ac:dyDescent="0.2">
      <c r="A9093" s="70" t="s">
        <v>11090</v>
      </c>
      <c r="B9093" s="70" t="s">
        <v>11089</v>
      </c>
      <c r="C9093" s="70" t="s">
        <v>11090</v>
      </c>
      <c r="D9093" s="71">
        <v>0.80600000000000005</v>
      </c>
      <c r="E9093" s="71">
        <v>23.5849057</v>
      </c>
    </row>
    <row r="9094" spans="1:5" x14ac:dyDescent="0.2">
      <c r="A9094" s="70" t="s">
        <v>11092</v>
      </c>
      <c r="B9094" s="70" t="s">
        <v>11091</v>
      </c>
      <c r="C9094" s="70" t="s">
        <v>11092</v>
      </c>
      <c r="D9094" s="71">
        <v>2.6269999999999998</v>
      </c>
      <c r="E9094" s="71">
        <v>37.822878199999998</v>
      </c>
    </row>
    <row r="9095" spans="1:5" x14ac:dyDescent="0.2">
      <c r="A9095" s="70" t="s">
        <v>11096</v>
      </c>
      <c r="B9095" s="70" t="s">
        <v>11095</v>
      </c>
      <c r="C9095" s="70" t="s">
        <v>11096</v>
      </c>
      <c r="D9095" s="71">
        <v>2.63</v>
      </c>
      <c r="E9095" s="71">
        <v>68.439716300000001</v>
      </c>
    </row>
    <row r="9096" spans="1:5" x14ac:dyDescent="0.2">
      <c r="A9096" s="70" t="s">
        <v>11100</v>
      </c>
      <c r="B9096" s="70" t="s">
        <v>11099</v>
      </c>
      <c r="C9096" s="70" t="s">
        <v>11100</v>
      </c>
      <c r="D9096" s="71">
        <v>1.1919999999999999</v>
      </c>
      <c r="E9096" s="71">
        <v>48.809523800000001</v>
      </c>
    </row>
    <row r="9097" spans="1:5" x14ac:dyDescent="0.2">
      <c r="A9097" s="70" t="s">
        <v>11100</v>
      </c>
      <c r="B9097" s="70" t="s">
        <v>11099</v>
      </c>
      <c r="C9097" s="70" t="s">
        <v>11100</v>
      </c>
      <c r="D9097" s="71">
        <v>1.1919999999999999</v>
      </c>
      <c r="E9097" s="71">
        <v>40.217391300000003</v>
      </c>
    </row>
    <row r="9098" spans="1:5" x14ac:dyDescent="0.2">
      <c r="A9098" s="70" t="s">
        <v>11102</v>
      </c>
      <c r="B9098" s="70" t="s">
        <v>11101</v>
      </c>
      <c r="C9098" s="70" t="s">
        <v>11102</v>
      </c>
      <c r="D9098" s="71">
        <v>2.2970000000000002</v>
      </c>
      <c r="E9098" s="71">
        <v>77.756653999999997</v>
      </c>
    </row>
    <row r="9099" spans="1:5" x14ac:dyDescent="0.2">
      <c r="A9099" s="70" t="s">
        <v>11104</v>
      </c>
      <c r="B9099" s="70" t="s">
        <v>11103</v>
      </c>
      <c r="C9099" s="70" t="s">
        <v>11104</v>
      </c>
      <c r="D9099" s="71">
        <v>0.53200000000000003</v>
      </c>
      <c r="E9099" s="71">
        <v>58.5</v>
      </c>
    </row>
    <row r="9100" spans="1:5" x14ac:dyDescent="0.2">
      <c r="A9100" s="70" t="s">
        <v>11106</v>
      </c>
      <c r="B9100" s="70" t="s">
        <v>11105</v>
      </c>
      <c r="C9100" s="70" t="s">
        <v>11106</v>
      </c>
      <c r="D9100" s="71">
        <v>2.3260000000000001</v>
      </c>
      <c r="E9100" s="71">
        <v>67.96875</v>
      </c>
    </row>
    <row r="9101" spans="1:5" x14ac:dyDescent="0.2">
      <c r="A9101" s="70" t="s">
        <v>11110</v>
      </c>
      <c r="B9101" s="70" t="s">
        <v>11109</v>
      </c>
      <c r="C9101" s="70" t="s">
        <v>11110</v>
      </c>
      <c r="D9101" s="71">
        <v>14.333</v>
      </c>
      <c r="E9101" s="71">
        <v>99.404761899999997</v>
      </c>
    </row>
    <row r="9102" spans="1:5" x14ac:dyDescent="0.2">
      <c r="A9102" s="70" t="s">
        <v>11110</v>
      </c>
      <c r="B9102" s="70" t="s">
        <v>11109</v>
      </c>
      <c r="C9102" s="70" t="s">
        <v>11110</v>
      </c>
      <c r="D9102" s="71">
        <v>14.333</v>
      </c>
      <c r="E9102" s="71">
        <v>99.107142899999999</v>
      </c>
    </row>
    <row r="9103" spans="1:5" x14ac:dyDescent="0.2">
      <c r="A9103" s="70" t="s">
        <v>11098</v>
      </c>
      <c r="B9103" s="70" t="s">
        <v>11097</v>
      </c>
      <c r="C9103" s="70" t="s">
        <v>11098</v>
      </c>
      <c r="D9103" s="71">
        <v>0.161</v>
      </c>
      <c r="E9103" s="71">
        <v>5.5194805000000002</v>
      </c>
    </row>
    <row r="9104" spans="1:5" x14ac:dyDescent="0.2">
      <c r="A9104" s="70" t="s">
        <v>11094</v>
      </c>
      <c r="B9104" s="70" t="s">
        <v>11093</v>
      </c>
      <c r="C9104" s="70" t="s">
        <v>11094</v>
      </c>
      <c r="D9104" s="71">
        <v>4.5</v>
      </c>
      <c r="E9104" s="71">
        <v>85.135135099999999</v>
      </c>
    </row>
    <row r="9105" spans="1:5" x14ac:dyDescent="0.2">
      <c r="A9105" s="70" t="s">
        <v>11094</v>
      </c>
      <c r="B9105" s="70" t="s">
        <v>11093</v>
      </c>
      <c r="C9105" s="70" t="s">
        <v>11094</v>
      </c>
      <c r="D9105" s="71">
        <v>4.5</v>
      </c>
      <c r="E9105" s="71">
        <v>66.352201300000004</v>
      </c>
    </row>
    <row r="9106" spans="1:5" x14ac:dyDescent="0.2">
      <c r="A9106" s="70" t="s">
        <v>11088</v>
      </c>
      <c r="B9106" s="70" t="s">
        <v>11087</v>
      </c>
      <c r="C9106" s="70" t="s">
        <v>11088</v>
      </c>
      <c r="D9106" s="71">
        <v>4.58</v>
      </c>
      <c r="E9106" s="71">
        <v>69.936708899999999</v>
      </c>
    </row>
    <row r="9107" spans="1:5" x14ac:dyDescent="0.2">
      <c r="A9107" s="70" t="s">
        <v>11112</v>
      </c>
      <c r="B9107" s="70" t="s">
        <v>11111</v>
      </c>
      <c r="C9107" s="70" t="s">
        <v>11112</v>
      </c>
      <c r="D9107" s="71">
        <v>5.4320000000000004</v>
      </c>
      <c r="E9107" s="71">
        <v>99.473684199999994</v>
      </c>
    </row>
    <row r="9108" spans="1:5" x14ac:dyDescent="0.2">
      <c r="A9108" s="70" t="s">
        <v>11114</v>
      </c>
      <c r="B9108" s="70" t="s">
        <v>11113</v>
      </c>
      <c r="C9108" s="70" t="s">
        <v>11114</v>
      </c>
      <c r="D9108" s="71">
        <v>3.7559999999999998</v>
      </c>
      <c r="E9108" s="71">
        <v>72.787610599999994</v>
      </c>
    </row>
    <row r="9109" spans="1:5" x14ac:dyDescent="0.2">
      <c r="A9109" s="70" t="s">
        <v>11114</v>
      </c>
      <c r="B9109" s="70" t="s">
        <v>11113</v>
      </c>
      <c r="C9109" s="70" t="s">
        <v>11114</v>
      </c>
      <c r="D9109" s="71">
        <v>3.7559999999999998</v>
      </c>
      <c r="E9109" s="71">
        <v>69.4078947</v>
      </c>
    </row>
    <row r="9110" spans="1:5" x14ac:dyDescent="0.2">
      <c r="A9110" s="70" t="s">
        <v>11116</v>
      </c>
      <c r="B9110" s="70" t="s">
        <v>11115</v>
      </c>
      <c r="C9110" s="70" t="s">
        <v>11116</v>
      </c>
      <c r="D9110" s="71">
        <v>0.88</v>
      </c>
      <c r="E9110" s="71">
        <v>28.409090899999999</v>
      </c>
    </row>
    <row r="9111" spans="1:5" x14ac:dyDescent="0.2">
      <c r="A9111" s="70" t="s">
        <v>11118</v>
      </c>
      <c r="B9111" s="70" t="s">
        <v>11117</v>
      </c>
      <c r="C9111" s="70" t="s">
        <v>11118</v>
      </c>
      <c r="D9111" s="71">
        <v>1.242</v>
      </c>
      <c r="E9111" s="71">
        <v>45</v>
      </c>
    </row>
    <row r="9112" spans="1:5" x14ac:dyDescent="0.2">
      <c r="A9112" s="70" t="s">
        <v>24173</v>
      </c>
      <c r="B9112" s="70" t="s">
        <v>24174</v>
      </c>
      <c r="C9112" s="70" t="s">
        <v>24173</v>
      </c>
      <c r="D9112" s="71">
        <v>3.77</v>
      </c>
      <c r="E9112" s="71">
        <v>87.765957400000005</v>
      </c>
    </row>
    <row r="9113" spans="1:5" x14ac:dyDescent="0.2">
      <c r="A9113" s="70" t="s">
        <v>24173</v>
      </c>
      <c r="B9113" s="70" t="s">
        <v>24174</v>
      </c>
      <c r="C9113" s="70" t="s">
        <v>24173</v>
      </c>
      <c r="D9113" s="71">
        <v>3.77</v>
      </c>
      <c r="E9113" s="71">
        <v>82.894736800000004</v>
      </c>
    </row>
    <row r="9114" spans="1:5" x14ac:dyDescent="0.2">
      <c r="A9114" s="70" t="s">
        <v>24173</v>
      </c>
      <c r="B9114" s="70" t="s">
        <v>24174</v>
      </c>
      <c r="C9114" s="70" t="s">
        <v>24173</v>
      </c>
      <c r="D9114" s="71">
        <v>3.77</v>
      </c>
      <c r="E9114" s="71">
        <v>71.509433999999999</v>
      </c>
    </row>
    <row r="9115" spans="1:5" x14ac:dyDescent="0.2">
      <c r="A9115" s="70" t="s">
        <v>11120</v>
      </c>
      <c r="B9115" s="70" t="s">
        <v>11119</v>
      </c>
      <c r="C9115" s="70" t="s">
        <v>11120</v>
      </c>
      <c r="D9115" s="71">
        <v>2.74</v>
      </c>
      <c r="E9115" s="71">
        <v>88.306451600000003</v>
      </c>
    </row>
    <row r="9116" spans="1:5" x14ac:dyDescent="0.2">
      <c r="A9116" s="70" t="s">
        <v>11122</v>
      </c>
      <c r="B9116" s="70" t="s">
        <v>11121</v>
      </c>
      <c r="C9116" s="70" t="s">
        <v>11122</v>
      </c>
      <c r="D9116" s="71">
        <v>0.90700000000000003</v>
      </c>
      <c r="E9116" s="71">
        <v>28.947368399999998</v>
      </c>
    </row>
    <row r="9117" spans="1:5" x14ac:dyDescent="0.2">
      <c r="A9117" s="70" t="s">
        <v>11124</v>
      </c>
      <c r="B9117" s="70" t="s">
        <v>11123</v>
      </c>
      <c r="C9117" s="70" t="s">
        <v>11124</v>
      </c>
      <c r="D9117" s="71">
        <v>2.1459999999999999</v>
      </c>
      <c r="E9117" s="71">
        <v>77.368421100000006</v>
      </c>
    </row>
    <row r="9118" spans="1:5" x14ac:dyDescent="0.2">
      <c r="A9118" s="70" t="s">
        <v>11124</v>
      </c>
      <c r="B9118" s="70" t="s">
        <v>11123</v>
      </c>
      <c r="C9118" s="70" t="s">
        <v>11124</v>
      </c>
      <c r="D9118" s="71">
        <v>2.1459999999999999</v>
      </c>
      <c r="E9118" s="71">
        <v>73.055555600000005</v>
      </c>
    </row>
    <row r="9119" spans="1:5" x14ac:dyDescent="0.2">
      <c r="A9119" s="70" t="s">
        <v>11126</v>
      </c>
      <c r="B9119" s="70" t="s">
        <v>11125</v>
      </c>
      <c r="C9119" s="70" t="s">
        <v>11126</v>
      </c>
      <c r="D9119" s="71">
        <v>2.2320000000000002</v>
      </c>
      <c r="E9119" s="71">
        <v>79.473684199999994</v>
      </c>
    </row>
    <row r="9120" spans="1:5" x14ac:dyDescent="0.2">
      <c r="A9120" s="70" t="s">
        <v>11126</v>
      </c>
      <c r="B9120" s="70" t="s">
        <v>11125</v>
      </c>
      <c r="C9120" s="70" t="s">
        <v>11126</v>
      </c>
      <c r="D9120" s="71">
        <v>2.2320000000000002</v>
      </c>
      <c r="E9120" s="71">
        <v>75.277777799999996</v>
      </c>
    </row>
    <row r="9121" spans="1:5" x14ac:dyDescent="0.2">
      <c r="A9121" s="70" t="s">
        <v>11128</v>
      </c>
      <c r="B9121" s="70" t="s">
        <v>11127</v>
      </c>
      <c r="C9121" s="70" t="s">
        <v>11128</v>
      </c>
      <c r="D9121" s="71">
        <v>0.14199999999999999</v>
      </c>
      <c r="E9121" s="71">
        <v>1.7985612</v>
      </c>
    </row>
    <row r="9122" spans="1:5" x14ac:dyDescent="0.2">
      <c r="A9122" s="70" t="s">
        <v>11128</v>
      </c>
      <c r="B9122" s="70" t="s">
        <v>11127</v>
      </c>
      <c r="C9122" s="70" t="s">
        <v>11128</v>
      </c>
      <c r="D9122" s="71">
        <v>0.14199999999999999</v>
      </c>
      <c r="E9122" s="71">
        <v>1.6483516</v>
      </c>
    </row>
    <row r="9123" spans="1:5" x14ac:dyDescent="0.2">
      <c r="A9123" s="70" t="s">
        <v>11130</v>
      </c>
      <c r="B9123" s="70" t="s">
        <v>11129</v>
      </c>
      <c r="C9123" s="70" t="s">
        <v>11130</v>
      </c>
      <c r="D9123" s="71">
        <v>5.6000000000000001E-2</v>
      </c>
      <c r="E9123" s="71">
        <v>0.71428570000000002</v>
      </c>
    </row>
    <row r="9124" spans="1:5" x14ac:dyDescent="0.2">
      <c r="A9124" s="70" t="s">
        <v>11136</v>
      </c>
      <c r="B9124" s="70" t="s">
        <v>11135</v>
      </c>
      <c r="C9124" s="70" t="s">
        <v>11136</v>
      </c>
      <c r="D9124" s="71">
        <v>0.92500000000000004</v>
      </c>
      <c r="E9124" s="71">
        <v>29.5148248</v>
      </c>
    </row>
    <row r="9125" spans="1:5" x14ac:dyDescent="0.2">
      <c r="A9125" s="70" t="s">
        <v>11138</v>
      </c>
      <c r="B9125" s="70" t="s">
        <v>11137</v>
      </c>
      <c r="C9125" s="70" t="s">
        <v>11138</v>
      </c>
      <c r="D9125" s="71">
        <v>2</v>
      </c>
      <c r="E9125" s="71">
        <v>74.210526299999998</v>
      </c>
    </row>
    <row r="9126" spans="1:5" x14ac:dyDescent="0.2">
      <c r="A9126" s="70" t="s">
        <v>11138</v>
      </c>
      <c r="B9126" s="70" t="s">
        <v>11137</v>
      </c>
      <c r="C9126" s="70" t="s">
        <v>11138</v>
      </c>
      <c r="D9126" s="71">
        <v>2</v>
      </c>
      <c r="E9126" s="71">
        <v>70.833333300000007</v>
      </c>
    </row>
    <row r="9127" spans="1:5" x14ac:dyDescent="0.2">
      <c r="A9127" s="70" t="s">
        <v>11134</v>
      </c>
      <c r="B9127" s="70" t="s">
        <v>11133</v>
      </c>
      <c r="C9127" s="70" t="s">
        <v>11134</v>
      </c>
      <c r="D9127" s="71">
        <v>2.9870000000000001</v>
      </c>
      <c r="E9127" s="71">
        <v>72.891566299999994</v>
      </c>
    </row>
    <row r="9128" spans="1:5" x14ac:dyDescent="0.2">
      <c r="A9128" s="70" t="s">
        <v>11134</v>
      </c>
      <c r="B9128" s="70" t="s">
        <v>11133</v>
      </c>
      <c r="C9128" s="70" t="s">
        <v>11134</v>
      </c>
      <c r="D9128" s="71">
        <v>2.9870000000000001</v>
      </c>
      <c r="E9128" s="71">
        <v>60.398230099999999</v>
      </c>
    </row>
    <row r="9129" spans="1:5" x14ac:dyDescent="0.2">
      <c r="A9129" s="70" t="s">
        <v>11132</v>
      </c>
      <c r="B9129" s="70" t="s">
        <v>11131</v>
      </c>
      <c r="C9129" s="70" t="s">
        <v>11132</v>
      </c>
      <c r="D9129" s="71">
        <v>1.6919999999999999</v>
      </c>
      <c r="E9129" s="71">
        <v>38.909774400000003</v>
      </c>
    </row>
    <row r="9130" spans="1:5" x14ac:dyDescent="0.2">
      <c r="A9130" s="70" t="s">
        <v>11140</v>
      </c>
      <c r="B9130" s="70" t="s">
        <v>11139</v>
      </c>
      <c r="C9130" s="70" t="s">
        <v>11140</v>
      </c>
      <c r="D9130" s="71">
        <v>2.0710000000000002</v>
      </c>
      <c r="E9130" s="71">
        <v>48.823529399999998</v>
      </c>
    </row>
    <row r="9131" spans="1:5" x14ac:dyDescent="0.2">
      <c r="A9131" s="70" t="s">
        <v>11140</v>
      </c>
      <c r="B9131" s="70" t="s">
        <v>11139</v>
      </c>
      <c r="C9131" s="70" t="s">
        <v>11140</v>
      </c>
      <c r="D9131" s="71">
        <v>2.0710000000000002</v>
      </c>
      <c r="E9131" s="71">
        <v>46.951219500000001</v>
      </c>
    </row>
    <row r="9132" spans="1:5" x14ac:dyDescent="0.2">
      <c r="A9132" s="70" t="s">
        <v>11142</v>
      </c>
      <c r="B9132" s="70" t="s">
        <v>11141</v>
      </c>
      <c r="C9132" s="70" t="s">
        <v>11142</v>
      </c>
      <c r="D9132" s="71">
        <v>1.843</v>
      </c>
      <c r="E9132" s="71">
        <v>38.235294099999997</v>
      </c>
    </row>
    <row r="9133" spans="1:5" x14ac:dyDescent="0.2">
      <c r="A9133" s="70" t="s">
        <v>11144</v>
      </c>
      <c r="B9133" s="70" t="s">
        <v>11143</v>
      </c>
      <c r="C9133" s="70" t="s">
        <v>11144</v>
      </c>
      <c r="D9133" s="71">
        <v>2.8250000000000002</v>
      </c>
      <c r="E9133" s="71">
        <v>75</v>
      </c>
    </row>
    <row r="9134" spans="1:5" x14ac:dyDescent="0.2">
      <c r="A9134" s="70" t="s">
        <v>11144</v>
      </c>
      <c r="B9134" s="70" t="s">
        <v>11143</v>
      </c>
      <c r="C9134" s="70" t="s">
        <v>11144</v>
      </c>
      <c r="D9134" s="71">
        <v>2.8250000000000002</v>
      </c>
      <c r="E9134" s="71">
        <v>69.852941200000004</v>
      </c>
    </row>
    <row r="9135" spans="1:5" x14ac:dyDescent="0.2">
      <c r="A9135" s="70" t="s">
        <v>11214</v>
      </c>
      <c r="B9135" s="70" t="s">
        <v>11213</v>
      </c>
      <c r="C9135" s="70" t="s">
        <v>11214</v>
      </c>
      <c r="D9135" s="71">
        <v>6.5659999999999998</v>
      </c>
      <c r="E9135" s="71">
        <v>99.049429700000005</v>
      </c>
    </row>
    <row r="9136" spans="1:5" ht="32" x14ac:dyDescent="0.2">
      <c r="A9136" s="70" t="s">
        <v>24980</v>
      </c>
      <c r="B9136" s="70" t="s">
        <v>24175</v>
      </c>
      <c r="C9136" s="70" t="s">
        <v>13887</v>
      </c>
      <c r="D9136" s="71">
        <v>3.5129999999999999</v>
      </c>
      <c r="E9136" s="71">
        <v>83.823529399999998</v>
      </c>
    </row>
    <row r="9137" spans="1:5" ht="32" x14ac:dyDescent="0.2">
      <c r="A9137" s="70" t="s">
        <v>24980</v>
      </c>
      <c r="B9137" s="70" t="s">
        <v>24175</v>
      </c>
      <c r="C9137" s="70" t="s">
        <v>13887</v>
      </c>
      <c r="D9137" s="71">
        <v>3.5129999999999999</v>
      </c>
      <c r="E9137" s="71">
        <v>83.587786300000005</v>
      </c>
    </row>
    <row r="9138" spans="1:5" ht="32" x14ac:dyDescent="0.2">
      <c r="A9138" s="70" t="s">
        <v>24980</v>
      </c>
      <c r="B9138" s="70" t="s">
        <v>24175</v>
      </c>
      <c r="C9138" s="70" t="s">
        <v>13887</v>
      </c>
      <c r="D9138" s="71">
        <v>3.5129999999999999</v>
      </c>
      <c r="E9138" s="71">
        <v>69.354838700000002</v>
      </c>
    </row>
    <row r="9139" spans="1:5" ht="32" x14ac:dyDescent="0.2">
      <c r="A9139" s="70" t="s">
        <v>24980</v>
      </c>
      <c r="B9139" s="70" t="s">
        <v>24175</v>
      </c>
      <c r="C9139" s="70" t="s">
        <v>13887</v>
      </c>
      <c r="D9139" s="71">
        <v>3.5129999999999999</v>
      </c>
      <c r="E9139" s="71">
        <v>68.518518499999999</v>
      </c>
    </row>
    <row r="9140" spans="1:5" x14ac:dyDescent="0.2">
      <c r="A9140" s="70" t="s">
        <v>11216</v>
      </c>
      <c r="B9140" s="70" t="s">
        <v>11215</v>
      </c>
      <c r="C9140" s="70" t="s">
        <v>11216</v>
      </c>
      <c r="D9140" s="71">
        <v>4.7080000000000002</v>
      </c>
      <c r="E9140" s="71">
        <v>84.294871799999996</v>
      </c>
    </row>
    <row r="9141" spans="1:5" x14ac:dyDescent="0.2">
      <c r="A9141" s="70" t="s">
        <v>11216</v>
      </c>
      <c r="B9141" s="70" t="s">
        <v>11215</v>
      </c>
      <c r="C9141" s="70" t="s">
        <v>11216</v>
      </c>
      <c r="D9141" s="71">
        <v>4.7080000000000002</v>
      </c>
      <c r="E9141" s="71">
        <v>83.888888899999998</v>
      </c>
    </row>
    <row r="9142" spans="1:5" x14ac:dyDescent="0.2">
      <c r="A9142" s="70" t="s">
        <v>11216</v>
      </c>
      <c r="B9142" s="70" t="s">
        <v>11215</v>
      </c>
      <c r="C9142" s="70" t="s">
        <v>11216</v>
      </c>
      <c r="D9142" s="71">
        <v>4.7080000000000002</v>
      </c>
      <c r="E9142" s="71">
        <v>78.618421100000006</v>
      </c>
    </row>
    <row r="9143" spans="1:5" x14ac:dyDescent="0.2">
      <c r="A9143" s="70" t="s">
        <v>11218</v>
      </c>
      <c r="B9143" s="70" t="s">
        <v>11217</v>
      </c>
      <c r="C9143" s="70" t="s">
        <v>11218</v>
      </c>
      <c r="D9143" s="71">
        <v>0.432</v>
      </c>
      <c r="E9143" s="71">
        <v>9.3939394000000007</v>
      </c>
    </row>
    <row r="9144" spans="1:5" x14ac:dyDescent="0.2">
      <c r="A9144" s="70" t="s">
        <v>11222</v>
      </c>
      <c r="B9144" s="70" t="s">
        <v>11221</v>
      </c>
      <c r="C9144" s="70" t="s">
        <v>11222</v>
      </c>
      <c r="D9144" s="71">
        <v>1.3939999999999999</v>
      </c>
      <c r="E9144" s="71">
        <v>34.7058824</v>
      </c>
    </row>
    <row r="9145" spans="1:5" x14ac:dyDescent="0.2">
      <c r="A9145" s="70" t="s">
        <v>11220</v>
      </c>
      <c r="B9145" s="70" t="s">
        <v>11219</v>
      </c>
      <c r="C9145" s="70" t="s">
        <v>11220</v>
      </c>
      <c r="D9145" s="71">
        <v>0.88100000000000001</v>
      </c>
      <c r="E9145" s="71">
        <v>48.395721899999998</v>
      </c>
    </row>
    <row r="9146" spans="1:5" x14ac:dyDescent="0.2">
      <c r="A9146" s="70" t="s">
        <v>11224</v>
      </c>
      <c r="B9146" s="70" t="s">
        <v>11223</v>
      </c>
      <c r="C9146" s="70" t="s">
        <v>11224</v>
      </c>
      <c r="D9146" s="71">
        <v>0.57099999999999995</v>
      </c>
      <c r="E9146" s="71">
        <v>31.818181800000001</v>
      </c>
    </row>
    <row r="9147" spans="1:5" x14ac:dyDescent="0.2">
      <c r="A9147" s="70" t="s">
        <v>11226</v>
      </c>
      <c r="B9147" s="70" t="s">
        <v>11225</v>
      </c>
      <c r="C9147" s="70" t="s">
        <v>11226</v>
      </c>
      <c r="D9147" s="71">
        <v>0.51300000000000001</v>
      </c>
      <c r="E9147" s="71">
        <v>21.6666667</v>
      </c>
    </row>
    <row r="9148" spans="1:5" x14ac:dyDescent="0.2">
      <c r="A9148" s="70" t="s">
        <v>11230</v>
      </c>
      <c r="B9148" s="70" t="s">
        <v>11229</v>
      </c>
      <c r="C9148" s="70" t="s">
        <v>11230</v>
      </c>
      <c r="D9148" s="71">
        <v>0.86</v>
      </c>
      <c r="E9148" s="71">
        <v>22.619047599999998</v>
      </c>
    </row>
    <row r="9149" spans="1:5" x14ac:dyDescent="0.2">
      <c r="A9149" s="70" t="s">
        <v>11228</v>
      </c>
      <c r="B9149" s="70" t="s">
        <v>11227</v>
      </c>
      <c r="C9149" s="70" t="s">
        <v>11228</v>
      </c>
      <c r="D9149" s="71">
        <v>1.4790000000000001</v>
      </c>
      <c r="E9149" s="71">
        <v>23.684210499999999</v>
      </c>
    </row>
    <row r="9150" spans="1:5" x14ac:dyDescent="0.2">
      <c r="A9150" s="70" t="s">
        <v>11228</v>
      </c>
      <c r="B9150" s="70" t="s">
        <v>11227</v>
      </c>
      <c r="C9150" s="70" t="s">
        <v>11228</v>
      </c>
      <c r="D9150" s="71">
        <v>1.4790000000000001</v>
      </c>
      <c r="E9150" s="71">
        <v>16.911764699999999</v>
      </c>
    </row>
    <row r="9151" spans="1:5" x14ac:dyDescent="0.2">
      <c r="A9151" s="70" t="s">
        <v>11232</v>
      </c>
      <c r="B9151" s="70" t="s">
        <v>11231</v>
      </c>
      <c r="C9151" s="70" t="s">
        <v>11232</v>
      </c>
      <c r="D9151" s="71">
        <v>0.38600000000000001</v>
      </c>
      <c r="E9151" s="71">
        <v>39.5</v>
      </c>
    </row>
    <row r="9152" spans="1:5" x14ac:dyDescent="0.2">
      <c r="A9152" s="70" t="s">
        <v>11232</v>
      </c>
      <c r="B9152" s="70" t="s">
        <v>11231</v>
      </c>
      <c r="C9152" s="70" t="s">
        <v>11232</v>
      </c>
      <c r="D9152" s="71">
        <v>0.38600000000000001</v>
      </c>
      <c r="E9152" s="71">
        <v>38.888888899999998</v>
      </c>
    </row>
    <row r="9153" spans="1:5" x14ac:dyDescent="0.2">
      <c r="A9153" s="70" t="s">
        <v>11234</v>
      </c>
      <c r="B9153" s="70" t="s">
        <v>11233</v>
      </c>
      <c r="C9153" s="70" t="s">
        <v>11234</v>
      </c>
      <c r="D9153" s="71">
        <v>1.2350000000000001</v>
      </c>
      <c r="E9153" s="71">
        <v>12.162162199999999</v>
      </c>
    </row>
    <row r="9154" spans="1:5" x14ac:dyDescent="0.2">
      <c r="A9154" s="70" t="s">
        <v>24176</v>
      </c>
      <c r="B9154" s="70" t="s">
        <v>11235</v>
      </c>
      <c r="C9154" s="70" t="s">
        <v>24176</v>
      </c>
      <c r="D9154" s="71">
        <v>0.90500000000000003</v>
      </c>
      <c r="E9154" s="71">
        <v>25.427350400000002</v>
      </c>
    </row>
    <row r="9155" spans="1:5" x14ac:dyDescent="0.2">
      <c r="A9155" s="70" t="s">
        <v>11237</v>
      </c>
      <c r="B9155" s="70" t="s">
        <v>11236</v>
      </c>
      <c r="C9155" s="70" t="s">
        <v>11237</v>
      </c>
      <c r="D9155" s="71">
        <v>2.9860000000000002</v>
      </c>
      <c r="E9155" s="71">
        <v>97.685185200000006</v>
      </c>
    </row>
    <row r="9156" spans="1:5" x14ac:dyDescent="0.2">
      <c r="A9156" s="70" t="s">
        <v>11239</v>
      </c>
      <c r="B9156" s="70" t="s">
        <v>11238</v>
      </c>
      <c r="C9156" s="70" t="s">
        <v>11239</v>
      </c>
      <c r="D9156" s="71">
        <v>1.9850000000000001</v>
      </c>
      <c r="E9156" s="71">
        <v>82.884615400000001</v>
      </c>
    </row>
    <row r="9157" spans="1:5" x14ac:dyDescent="0.2">
      <c r="A9157" s="70" t="s">
        <v>11239</v>
      </c>
      <c r="B9157" s="70" t="s">
        <v>11238</v>
      </c>
      <c r="C9157" s="70" t="s">
        <v>11239</v>
      </c>
      <c r="D9157" s="71">
        <v>1.9850000000000001</v>
      </c>
      <c r="E9157" s="71">
        <v>73.636363599999996</v>
      </c>
    </row>
    <row r="9158" spans="1:5" x14ac:dyDescent="0.2">
      <c r="A9158" s="70" t="s">
        <v>11241</v>
      </c>
      <c r="B9158" s="70" t="s">
        <v>11240</v>
      </c>
      <c r="C9158" s="70" t="s">
        <v>11241</v>
      </c>
      <c r="D9158" s="71">
        <v>1.373</v>
      </c>
      <c r="E9158" s="71">
        <v>62.115384599999999</v>
      </c>
    </row>
    <row r="9159" spans="1:5" x14ac:dyDescent="0.2">
      <c r="A9159" s="70" t="s">
        <v>11241</v>
      </c>
      <c r="B9159" s="70" t="s">
        <v>11240</v>
      </c>
      <c r="C9159" s="70" t="s">
        <v>11241</v>
      </c>
      <c r="D9159" s="71">
        <v>1.373</v>
      </c>
      <c r="E9159" s="71">
        <v>55.454545500000002</v>
      </c>
    </row>
    <row r="9160" spans="1:5" x14ac:dyDescent="0.2">
      <c r="A9160" s="70" t="s">
        <v>11243</v>
      </c>
      <c r="B9160" s="70" t="s">
        <v>11242</v>
      </c>
      <c r="C9160" s="70" t="s">
        <v>11243</v>
      </c>
      <c r="D9160" s="71">
        <v>1.3140000000000001</v>
      </c>
      <c r="E9160" s="71">
        <v>37.264150899999997</v>
      </c>
    </row>
    <row r="9161" spans="1:5" x14ac:dyDescent="0.2">
      <c r="A9161" s="70" t="s">
        <v>11243</v>
      </c>
      <c r="B9161" s="70" t="s">
        <v>11242</v>
      </c>
      <c r="C9161" s="70" t="s">
        <v>11243</v>
      </c>
      <c r="D9161" s="71">
        <v>1.3140000000000001</v>
      </c>
      <c r="E9161" s="71">
        <v>33.5164835</v>
      </c>
    </row>
    <row r="9162" spans="1:5" x14ac:dyDescent="0.2">
      <c r="A9162" s="70" t="s">
        <v>11245</v>
      </c>
      <c r="B9162" s="70" t="s">
        <v>11244</v>
      </c>
      <c r="C9162" s="70" t="s">
        <v>11245</v>
      </c>
      <c r="D9162" s="71">
        <v>1.4059999999999999</v>
      </c>
      <c r="E9162" s="71">
        <v>61.011904800000003</v>
      </c>
    </row>
    <row r="9163" spans="1:5" x14ac:dyDescent="0.2">
      <c r="A9163" s="70" t="s">
        <v>11245</v>
      </c>
      <c r="B9163" s="70" t="s">
        <v>11244</v>
      </c>
      <c r="C9163" s="70" t="s">
        <v>11245</v>
      </c>
      <c r="D9163" s="71">
        <v>1.4059999999999999</v>
      </c>
      <c r="E9163" s="71">
        <v>46.698113200000002</v>
      </c>
    </row>
    <row r="9164" spans="1:5" x14ac:dyDescent="0.2">
      <c r="A9164" s="70" t="s">
        <v>11247</v>
      </c>
      <c r="B9164" s="70" t="s">
        <v>11246</v>
      </c>
      <c r="C9164" s="70" t="s">
        <v>11247</v>
      </c>
      <c r="D9164" s="71">
        <v>0.55600000000000005</v>
      </c>
      <c r="E9164" s="71">
        <v>3.8745387</v>
      </c>
    </row>
    <row r="9165" spans="1:5" x14ac:dyDescent="0.2">
      <c r="A9165" s="70" t="s">
        <v>11249</v>
      </c>
      <c r="B9165" s="70" t="s">
        <v>11248</v>
      </c>
      <c r="C9165" s="70" t="s">
        <v>11249</v>
      </c>
      <c r="D9165" s="71">
        <v>0.58499999999999996</v>
      </c>
      <c r="E9165" s="71">
        <v>14.5833333</v>
      </c>
    </row>
    <row r="9166" spans="1:5" x14ac:dyDescent="0.2">
      <c r="A9166" s="70" t="s">
        <v>11249</v>
      </c>
      <c r="B9166" s="70" t="s">
        <v>11248</v>
      </c>
      <c r="C9166" s="70" t="s">
        <v>11249</v>
      </c>
      <c r="D9166" s="71">
        <v>0.58499999999999996</v>
      </c>
      <c r="E9166" s="71">
        <v>1.7241378999999999</v>
      </c>
    </row>
    <row r="9167" spans="1:5" x14ac:dyDescent="0.2">
      <c r="A9167" s="70" t="s">
        <v>11251</v>
      </c>
      <c r="B9167" s="70" t="s">
        <v>11250</v>
      </c>
      <c r="C9167" s="70" t="s">
        <v>11251</v>
      </c>
      <c r="D9167" s="71">
        <v>2.2000000000000002</v>
      </c>
      <c r="E9167" s="71">
        <v>84.226190500000001</v>
      </c>
    </row>
    <row r="9168" spans="1:5" x14ac:dyDescent="0.2">
      <c r="A9168" s="70" t="s">
        <v>11251</v>
      </c>
      <c r="B9168" s="70" t="s">
        <v>11250</v>
      </c>
      <c r="C9168" s="70" t="s">
        <v>11251</v>
      </c>
      <c r="D9168" s="71">
        <v>2.2000000000000002</v>
      </c>
      <c r="E9168" s="71">
        <v>45</v>
      </c>
    </row>
    <row r="9169" spans="1:5" x14ac:dyDescent="0.2">
      <c r="A9169" s="70" t="s">
        <v>11263</v>
      </c>
      <c r="B9169" s="70" t="s">
        <v>11262</v>
      </c>
      <c r="C9169" s="70" t="s">
        <v>11263</v>
      </c>
      <c r="D9169" s="71">
        <v>0.35</v>
      </c>
      <c r="E9169" s="71">
        <v>12.068965499999999</v>
      </c>
    </row>
    <row r="9170" spans="1:5" x14ac:dyDescent="0.2">
      <c r="A9170" s="70" t="s">
        <v>11255</v>
      </c>
      <c r="B9170" s="70" t="s">
        <v>11254</v>
      </c>
      <c r="C9170" s="70" t="s">
        <v>11255</v>
      </c>
      <c r="D9170" s="71">
        <v>0.26200000000000001</v>
      </c>
      <c r="E9170" s="71">
        <v>2.2911050999999998</v>
      </c>
    </row>
    <row r="9171" spans="1:5" x14ac:dyDescent="0.2">
      <c r="A9171" s="70" t="s">
        <v>11257</v>
      </c>
      <c r="B9171" s="70" t="s">
        <v>11256</v>
      </c>
      <c r="C9171" s="70" t="s">
        <v>11257</v>
      </c>
      <c r="D9171" s="71">
        <v>3.5249999999999999</v>
      </c>
      <c r="E9171" s="71">
        <v>70.555555600000005</v>
      </c>
    </row>
    <row r="9172" spans="1:5" x14ac:dyDescent="0.2">
      <c r="A9172" s="70" t="s">
        <v>11257</v>
      </c>
      <c r="B9172" s="70" t="s">
        <v>11256</v>
      </c>
      <c r="C9172" s="70" t="s">
        <v>11257</v>
      </c>
      <c r="D9172" s="71">
        <v>3.5249999999999999</v>
      </c>
      <c r="E9172" s="71">
        <v>55.532786899999998</v>
      </c>
    </row>
    <row r="9173" spans="1:5" x14ac:dyDescent="0.2">
      <c r="A9173" s="70" t="s">
        <v>24177</v>
      </c>
      <c r="B9173" s="70" t="s">
        <v>24178</v>
      </c>
      <c r="C9173" s="70" t="s">
        <v>24177</v>
      </c>
      <c r="D9173" s="71">
        <v>1.75</v>
      </c>
      <c r="E9173" s="71">
        <v>31.176470599999998</v>
      </c>
    </row>
    <row r="9174" spans="1:5" x14ac:dyDescent="0.2">
      <c r="A9174" s="70" t="s">
        <v>11259</v>
      </c>
      <c r="B9174" s="70" t="s">
        <v>11258</v>
      </c>
      <c r="C9174" s="70" t="s">
        <v>11259</v>
      </c>
      <c r="D9174" s="71">
        <v>3.47</v>
      </c>
      <c r="E9174" s="71">
        <v>84.166666699999993</v>
      </c>
    </row>
    <row r="9175" spans="1:5" x14ac:dyDescent="0.2">
      <c r="A9175" s="70" t="s">
        <v>11261</v>
      </c>
      <c r="B9175" s="70" t="s">
        <v>11260</v>
      </c>
      <c r="C9175" s="70" t="s">
        <v>11261</v>
      </c>
      <c r="D9175" s="71">
        <v>5.1559999999999997</v>
      </c>
      <c r="E9175" s="71">
        <v>89.8496241</v>
      </c>
    </row>
    <row r="9176" spans="1:5" x14ac:dyDescent="0.2">
      <c r="A9176" s="70" t="s">
        <v>11253</v>
      </c>
      <c r="B9176" s="70" t="s">
        <v>11252</v>
      </c>
      <c r="C9176" s="70" t="s">
        <v>11253</v>
      </c>
      <c r="D9176" s="71">
        <v>0.97399999999999998</v>
      </c>
      <c r="E9176" s="71">
        <v>22.685185199999999</v>
      </c>
    </row>
    <row r="9177" spans="1:5" x14ac:dyDescent="0.2">
      <c r="A9177" s="70" t="s">
        <v>11265</v>
      </c>
      <c r="B9177" s="70" t="s">
        <v>11264</v>
      </c>
      <c r="C9177" s="70" t="s">
        <v>11265</v>
      </c>
      <c r="D9177" s="71">
        <v>1</v>
      </c>
      <c r="E9177" s="71">
        <v>35.175202200000001</v>
      </c>
    </row>
    <row r="9178" spans="1:5" x14ac:dyDescent="0.2">
      <c r="A9178" s="70" t="s">
        <v>11267</v>
      </c>
      <c r="B9178" s="70" t="s">
        <v>11266</v>
      </c>
      <c r="C9178" s="70" t="s">
        <v>11267</v>
      </c>
      <c r="D9178" s="71">
        <v>2.3940000000000001</v>
      </c>
      <c r="E9178" s="71">
        <v>51.449275399999998</v>
      </c>
    </row>
    <row r="9179" spans="1:5" x14ac:dyDescent="0.2">
      <c r="A9179" s="70" t="s">
        <v>11267</v>
      </c>
      <c r="B9179" s="70" t="s">
        <v>11266</v>
      </c>
      <c r="C9179" s="70" t="s">
        <v>11267</v>
      </c>
      <c r="D9179" s="71">
        <v>2.3940000000000001</v>
      </c>
      <c r="E9179" s="71">
        <v>39.937106900000003</v>
      </c>
    </row>
    <row r="9180" spans="1:5" x14ac:dyDescent="0.2">
      <c r="A9180" s="70" t="s">
        <v>11267</v>
      </c>
      <c r="B9180" s="70" t="s">
        <v>11266</v>
      </c>
      <c r="C9180" s="70" t="s">
        <v>11267</v>
      </c>
      <c r="D9180" s="71">
        <v>2.3940000000000001</v>
      </c>
      <c r="E9180" s="71">
        <v>38.888888899999998</v>
      </c>
    </row>
    <row r="9181" spans="1:5" x14ac:dyDescent="0.2">
      <c r="A9181" s="70" t="s">
        <v>11269</v>
      </c>
      <c r="B9181" s="70" t="s">
        <v>11268</v>
      </c>
      <c r="C9181" s="70" t="s">
        <v>11269</v>
      </c>
      <c r="D9181" s="71">
        <v>1</v>
      </c>
      <c r="E9181" s="71">
        <v>48.3766234</v>
      </c>
    </row>
    <row r="9182" spans="1:5" x14ac:dyDescent="0.2">
      <c r="A9182" s="70" t="s">
        <v>24179</v>
      </c>
      <c r="B9182" s="70" t="s">
        <v>11272</v>
      </c>
      <c r="C9182" s="70" t="s">
        <v>24179</v>
      </c>
      <c r="D9182" s="71">
        <v>0.64700000000000002</v>
      </c>
      <c r="E9182" s="71">
        <v>38.235294099999997</v>
      </c>
    </row>
    <row r="9183" spans="1:5" x14ac:dyDescent="0.2">
      <c r="A9183" s="70" t="s">
        <v>24179</v>
      </c>
      <c r="B9183" s="70" t="s">
        <v>11272</v>
      </c>
      <c r="C9183" s="70" t="s">
        <v>24179</v>
      </c>
      <c r="D9183" s="71">
        <v>0.64700000000000002</v>
      </c>
      <c r="E9183" s="71">
        <v>11.21673</v>
      </c>
    </row>
    <row r="9184" spans="1:5" x14ac:dyDescent="0.2">
      <c r="A9184" s="70" t="s">
        <v>11274</v>
      </c>
      <c r="B9184" s="70" t="s">
        <v>11273</v>
      </c>
      <c r="C9184" s="70" t="s">
        <v>11274</v>
      </c>
      <c r="D9184" s="71">
        <v>1.109</v>
      </c>
      <c r="E9184" s="71">
        <v>12.5</v>
      </c>
    </row>
    <row r="9185" spans="1:5" x14ac:dyDescent="0.2">
      <c r="A9185" s="70" t="s">
        <v>11274</v>
      </c>
      <c r="B9185" s="70" t="s">
        <v>11273</v>
      </c>
      <c r="C9185" s="70" t="s">
        <v>11274</v>
      </c>
      <c r="D9185" s="71">
        <v>1.109</v>
      </c>
      <c r="E9185" s="71">
        <v>6.0126581999999997</v>
      </c>
    </row>
    <row r="9186" spans="1:5" x14ac:dyDescent="0.2">
      <c r="A9186" s="70" t="s">
        <v>11276</v>
      </c>
      <c r="B9186" s="70" t="s">
        <v>11275</v>
      </c>
      <c r="C9186" s="70" t="s">
        <v>11276</v>
      </c>
      <c r="D9186" s="71">
        <v>2.1459999999999999</v>
      </c>
      <c r="E9186" s="71">
        <v>32.037036999999998</v>
      </c>
    </row>
    <row r="9187" spans="1:5" x14ac:dyDescent="0.2">
      <c r="A9187" s="70" t="s">
        <v>11276</v>
      </c>
      <c r="B9187" s="70" t="s">
        <v>11275</v>
      </c>
      <c r="C9187" s="70" t="s">
        <v>11276</v>
      </c>
      <c r="D9187" s="71">
        <v>2.1459999999999999</v>
      </c>
      <c r="E9187" s="71">
        <v>31.521739100000001</v>
      </c>
    </row>
    <row r="9188" spans="1:5" x14ac:dyDescent="0.2">
      <c r="A9188" s="70" t="s">
        <v>11278</v>
      </c>
      <c r="B9188" s="70" t="s">
        <v>11277</v>
      </c>
      <c r="C9188" s="70" t="s">
        <v>11278</v>
      </c>
      <c r="D9188" s="71">
        <v>0.97299999999999998</v>
      </c>
      <c r="E9188" s="71">
        <v>6.0897436000000003</v>
      </c>
    </row>
    <row r="9189" spans="1:5" ht="32" x14ac:dyDescent="0.2">
      <c r="A9189" s="70" t="s">
        <v>11280</v>
      </c>
      <c r="B9189" s="70" t="s">
        <v>11279</v>
      </c>
      <c r="C9189" s="70" t="s">
        <v>11280</v>
      </c>
      <c r="D9189" s="71">
        <v>0.60399999999999998</v>
      </c>
      <c r="E9189" s="71">
        <v>12.1468927</v>
      </c>
    </row>
    <row r="9190" spans="1:5" ht="32" x14ac:dyDescent="0.2">
      <c r="A9190" s="70" t="s">
        <v>11280</v>
      </c>
      <c r="B9190" s="70" t="s">
        <v>11279</v>
      </c>
      <c r="C9190" s="70" t="s">
        <v>11280</v>
      </c>
      <c r="D9190" s="71">
        <v>0.60399999999999998</v>
      </c>
      <c r="E9190" s="71">
        <v>11.5384615</v>
      </c>
    </row>
    <row r="9191" spans="1:5" x14ac:dyDescent="0.2">
      <c r="A9191" s="70" t="s">
        <v>11282</v>
      </c>
      <c r="B9191" s="70" t="s">
        <v>11281</v>
      </c>
      <c r="C9191" s="70" t="s">
        <v>11282</v>
      </c>
      <c r="D9191" s="71">
        <v>0.71099999999999997</v>
      </c>
      <c r="E9191" s="71">
        <v>21.698113200000002</v>
      </c>
    </row>
    <row r="9192" spans="1:5" x14ac:dyDescent="0.2">
      <c r="A9192" s="70" t="s">
        <v>11284</v>
      </c>
      <c r="B9192" s="70" t="s">
        <v>11283</v>
      </c>
      <c r="C9192" s="70" t="s">
        <v>11284</v>
      </c>
      <c r="D9192" s="71">
        <v>2.2759999999999998</v>
      </c>
      <c r="E9192" s="71">
        <v>95.524691399999995</v>
      </c>
    </row>
    <row r="9193" spans="1:5" x14ac:dyDescent="0.2">
      <c r="A9193" s="70" t="s">
        <v>11284</v>
      </c>
      <c r="B9193" s="70" t="s">
        <v>11283</v>
      </c>
      <c r="C9193" s="70" t="s">
        <v>11284</v>
      </c>
      <c r="D9193" s="71">
        <v>2.2759999999999998</v>
      </c>
      <c r="E9193" s="71">
        <v>89.038461499999997</v>
      </c>
    </row>
    <row r="9194" spans="1:5" x14ac:dyDescent="0.2">
      <c r="A9194" s="70" t="s">
        <v>11286</v>
      </c>
      <c r="B9194" s="70" t="s">
        <v>11285</v>
      </c>
      <c r="C9194" s="70" t="s">
        <v>11286</v>
      </c>
      <c r="D9194" s="71">
        <v>1.0680000000000001</v>
      </c>
      <c r="E9194" s="71">
        <v>4.7468354000000001</v>
      </c>
    </row>
    <row r="9195" spans="1:5" x14ac:dyDescent="0.2">
      <c r="A9195" s="70" t="s">
        <v>11288</v>
      </c>
      <c r="B9195" s="70" t="s">
        <v>11287</v>
      </c>
      <c r="C9195" s="70" t="s">
        <v>11288</v>
      </c>
      <c r="D9195" s="71">
        <v>1.0329999999999999</v>
      </c>
      <c r="E9195" s="71">
        <v>12.3529412</v>
      </c>
    </row>
    <row r="9196" spans="1:5" x14ac:dyDescent="0.2">
      <c r="A9196" s="70" t="s">
        <v>11290</v>
      </c>
      <c r="B9196" s="70" t="s">
        <v>11289</v>
      </c>
      <c r="C9196" s="70" t="s">
        <v>11290</v>
      </c>
      <c r="D9196" s="71">
        <v>1.018</v>
      </c>
      <c r="E9196" s="71">
        <v>11.5384615</v>
      </c>
    </row>
    <row r="9197" spans="1:5" x14ac:dyDescent="0.2">
      <c r="A9197" s="70" t="s">
        <v>11292</v>
      </c>
      <c r="B9197" s="70" t="s">
        <v>11291</v>
      </c>
      <c r="C9197" s="70" t="s">
        <v>11292</v>
      </c>
      <c r="D9197" s="71">
        <v>0.37</v>
      </c>
      <c r="E9197" s="71">
        <v>3.515625</v>
      </c>
    </row>
    <row r="9198" spans="1:5" x14ac:dyDescent="0.2">
      <c r="A9198" s="70" t="s">
        <v>11294</v>
      </c>
      <c r="B9198" s="70" t="s">
        <v>11293</v>
      </c>
      <c r="C9198" s="70" t="s">
        <v>11294</v>
      </c>
      <c r="D9198" s="71">
        <v>1.5049999999999999</v>
      </c>
      <c r="E9198" s="71">
        <v>15</v>
      </c>
    </row>
    <row r="9199" spans="1:5" x14ac:dyDescent="0.2">
      <c r="A9199" s="70" t="s">
        <v>11296</v>
      </c>
      <c r="B9199" s="70" t="s">
        <v>11295</v>
      </c>
      <c r="C9199" s="70" t="s">
        <v>11296</v>
      </c>
      <c r="D9199" s="71">
        <v>1.2909999999999999</v>
      </c>
      <c r="E9199" s="71">
        <v>22.538860100000001</v>
      </c>
    </row>
    <row r="9200" spans="1:5" x14ac:dyDescent="0.2">
      <c r="A9200" s="70" t="s">
        <v>11298</v>
      </c>
      <c r="B9200" s="70" t="s">
        <v>11297</v>
      </c>
      <c r="C9200" s="70" t="s">
        <v>11298</v>
      </c>
      <c r="D9200" s="71">
        <v>0.21</v>
      </c>
      <c r="E9200" s="71">
        <v>0.37593979999999999</v>
      </c>
    </row>
    <row r="9201" spans="1:5" x14ac:dyDescent="0.2">
      <c r="A9201" s="70" t="s">
        <v>11300</v>
      </c>
      <c r="B9201" s="70" t="s">
        <v>11299</v>
      </c>
      <c r="C9201" s="70" t="s">
        <v>11300</v>
      </c>
      <c r="D9201" s="71">
        <v>0.875</v>
      </c>
      <c r="E9201" s="71">
        <v>28.873239399999999</v>
      </c>
    </row>
    <row r="9202" spans="1:5" x14ac:dyDescent="0.2">
      <c r="A9202" s="70" t="s">
        <v>9719</v>
      </c>
      <c r="B9202" s="70" t="s">
        <v>9718</v>
      </c>
      <c r="C9202" s="70" t="s">
        <v>9719</v>
      </c>
      <c r="D9202" s="71">
        <v>0.97499999999999998</v>
      </c>
      <c r="E9202" s="71">
        <v>19.029850700000001</v>
      </c>
    </row>
    <row r="9203" spans="1:5" ht="32" x14ac:dyDescent="0.2">
      <c r="A9203" s="70" t="s">
        <v>9721</v>
      </c>
      <c r="B9203" s="70" t="s">
        <v>9720</v>
      </c>
      <c r="C9203" s="70" t="s">
        <v>9721</v>
      </c>
      <c r="D9203" s="71">
        <v>0.65700000000000003</v>
      </c>
      <c r="E9203" s="71">
        <v>8.0827068000000004</v>
      </c>
    </row>
    <row r="9204" spans="1:5" ht="32" x14ac:dyDescent="0.2">
      <c r="A9204" s="70" t="s">
        <v>9723</v>
      </c>
      <c r="B9204" s="70" t="s">
        <v>9722</v>
      </c>
      <c r="C9204" s="70" t="s">
        <v>9723</v>
      </c>
      <c r="D9204" s="71">
        <v>1.0289999999999999</v>
      </c>
      <c r="E9204" s="71">
        <v>15.769230800000001</v>
      </c>
    </row>
    <row r="9205" spans="1:5" x14ac:dyDescent="0.2">
      <c r="A9205" s="70" t="s">
        <v>11302</v>
      </c>
      <c r="B9205" s="70" t="s">
        <v>11301</v>
      </c>
      <c r="C9205" s="70" t="s">
        <v>11302</v>
      </c>
      <c r="D9205" s="71">
        <v>0.97799999999999998</v>
      </c>
      <c r="E9205" s="71">
        <v>40.492957699999998</v>
      </c>
    </row>
    <row r="9206" spans="1:5" x14ac:dyDescent="0.2">
      <c r="A9206" s="70" t="s">
        <v>11304</v>
      </c>
      <c r="B9206" s="70" t="s">
        <v>11303</v>
      </c>
      <c r="C9206" s="70" t="s">
        <v>11304</v>
      </c>
      <c r="D9206" s="71">
        <v>1.7070000000000001</v>
      </c>
      <c r="E9206" s="71">
        <v>43.258426999999998</v>
      </c>
    </row>
    <row r="9207" spans="1:5" x14ac:dyDescent="0.2">
      <c r="A9207" s="70" t="s">
        <v>11306</v>
      </c>
      <c r="B9207" s="70" t="s">
        <v>11305</v>
      </c>
      <c r="C9207" s="70" t="s">
        <v>11306</v>
      </c>
      <c r="D9207" s="71">
        <v>0.42699999999999999</v>
      </c>
      <c r="E9207" s="71">
        <v>8.1818182000000004</v>
      </c>
    </row>
    <row r="9208" spans="1:5" x14ac:dyDescent="0.2">
      <c r="A9208" s="70" t="s">
        <v>11308</v>
      </c>
      <c r="B9208" s="70" t="s">
        <v>11307</v>
      </c>
      <c r="C9208" s="70" t="s">
        <v>11308</v>
      </c>
      <c r="D9208" s="71">
        <v>0.29599999999999999</v>
      </c>
      <c r="E9208" s="71">
        <v>7.1428570999999996</v>
      </c>
    </row>
    <row r="9209" spans="1:5" x14ac:dyDescent="0.2">
      <c r="A9209" s="70" t="s">
        <v>11310</v>
      </c>
      <c r="B9209" s="70" t="s">
        <v>11309</v>
      </c>
      <c r="C9209" s="70" t="s">
        <v>11310</v>
      </c>
      <c r="D9209" s="71">
        <v>1.022</v>
      </c>
      <c r="E9209" s="71">
        <v>10.9195402</v>
      </c>
    </row>
    <row r="9210" spans="1:5" x14ac:dyDescent="0.2">
      <c r="A9210" s="70" t="s">
        <v>11312</v>
      </c>
      <c r="B9210" s="70" t="s">
        <v>11311</v>
      </c>
      <c r="C9210" s="70" t="s">
        <v>11312</v>
      </c>
      <c r="D9210" s="71">
        <v>0.55400000000000005</v>
      </c>
      <c r="E9210" s="71">
        <v>8.9353611999999991</v>
      </c>
    </row>
    <row r="9211" spans="1:5" x14ac:dyDescent="0.2">
      <c r="A9211" s="70" t="s">
        <v>11314</v>
      </c>
      <c r="B9211" s="70" t="s">
        <v>11313</v>
      </c>
      <c r="C9211" s="70" t="s">
        <v>11314</v>
      </c>
      <c r="D9211" s="71">
        <v>1.048</v>
      </c>
      <c r="E9211" s="71">
        <v>54.310344800000003</v>
      </c>
    </row>
    <row r="9212" spans="1:5" x14ac:dyDescent="0.2">
      <c r="A9212" s="70" t="s">
        <v>11314</v>
      </c>
      <c r="B9212" s="70" t="s">
        <v>11313</v>
      </c>
      <c r="C9212" s="70" t="s">
        <v>11314</v>
      </c>
      <c r="D9212" s="71">
        <v>1.048</v>
      </c>
      <c r="E9212" s="71">
        <v>20.5035971</v>
      </c>
    </row>
    <row r="9213" spans="1:5" x14ac:dyDescent="0.2">
      <c r="A9213" s="70" t="s">
        <v>11316</v>
      </c>
      <c r="B9213" s="70" t="s">
        <v>11315</v>
      </c>
      <c r="C9213" s="70" t="s">
        <v>11316</v>
      </c>
      <c r="D9213" s="71">
        <v>1.1000000000000001</v>
      </c>
      <c r="E9213" s="71">
        <v>31.212121199999999</v>
      </c>
    </row>
    <row r="9214" spans="1:5" x14ac:dyDescent="0.2">
      <c r="A9214" s="70" t="s">
        <v>11318</v>
      </c>
      <c r="B9214" s="70" t="s">
        <v>11317</v>
      </c>
      <c r="C9214" s="70" t="s">
        <v>11318</v>
      </c>
      <c r="D9214" s="71">
        <v>0.84799999999999998</v>
      </c>
      <c r="E9214" s="71">
        <v>26.388888900000001</v>
      </c>
    </row>
    <row r="9215" spans="1:5" x14ac:dyDescent="0.2">
      <c r="A9215" s="70" t="s">
        <v>11320</v>
      </c>
      <c r="B9215" s="70" t="s">
        <v>11319</v>
      </c>
      <c r="C9215" s="70" t="s">
        <v>11320</v>
      </c>
      <c r="D9215" s="71">
        <v>1.821</v>
      </c>
      <c r="E9215" s="71">
        <v>77.112676100000002</v>
      </c>
    </row>
    <row r="9216" spans="1:5" x14ac:dyDescent="0.2">
      <c r="A9216" s="70" t="s">
        <v>11322</v>
      </c>
      <c r="B9216" s="70" t="s">
        <v>11321</v>
      </c>
      <c r="C9216" s="70" t="s">
        <v>11322</v>
      </c>
      <c r="D9216" s="71">
        <v>1.3520000000000001</v>
      </c>
      <c r="E9216" s="71">
        <v>48.734177199999998</v>
      </c>
    </row>
    <row r="9217" spans="1:5" x14ac:dyDescent="0.2">
      <c r="A9217" s="70" t="s">
        <v>11324</v>
      </c>
      <c r="B9217" s="70" t="s">
        <v>11323</v>
      </c>
      <c r="C9217" s="70" t="s">
        <v>11324</v>
      </c>
      <c r="D9217" s="71">
        <v>1.202</v>
      </c>
      <c r="E9217" s="71">
        <v>46.703296700000003</v>
      </c>
    </row>
    <row r="9218" spans="1:5" x14ac:dyDescent="0.2">
      <c r="A9218" s="70" t="s">
        <v>11324</v>
      </c>
      <c r="B9218" s="70" t="s">
        <v>11323</v>
      </c>
      <c r="C9218" s="70" t="s">
        <v>11324</v>
      </c>
      <c r="D9218" s="71">
        <v>1.202</v>
      </c>
      <c r="E9218" s="71">
        <v>21.808510600000002</v>
      </c>
    </row>
    <row r="9219" spans="1:5" x14ac:dyDescent="0.2">
      <c r="A9219" s="70" t="s">
        <v>11326</v>
      </c>
      <c r="B9219" s="70" t="s">
        <v>11325</v>
      </c>
      <c r="C9219" s="70" t="s">
        <v>11326</v>
      </c>
      <c r="D9219" s="71">
        <v>3.0139999999999998</v>
      </c>
      <c r="E9219" s="71">
        <v>81.868131899999995</v>
      </c>
    </row>
    <row r="9220" spans="1:5" x14ac:dyDescent="0.2">
      <c r="A9220" s="70" t="s">
        <v>11326</v>
      </c>
      <c r="B9220" s="70" t="s">
        <v>11325</v>
      </c>
      <c r="C9220" s="70" t="s">
        <v>11326</v>
      </c>
      <c r="D9220" s="71">
        <v>3.0139999999999998</v>
      </c>
      <c r="E9220" s="71">
        <v>75</v>
      </c>
    </row>
    <row r="9221" spans="1:5" x14ac:dyDescent="0.2">
      <c r="A9221" s="70" t="s">
        <v>11328</v>
      </c>
      <c r="B9221" s="70" t="s">
        <v>11327</v>
      </c>
      <c r="C9221" s="70" t="s">
        <v>11328</v>
      </c>
      <c r="D9221" s="71">
        <v>4.3049999999999997</v>
      </c>
      <c r="E9221" s="71">
        <v>88.28125</v>
      </c>
    </row>
    <row r="9222" spans="1:5" x14ac:dyDescent="0.2">
      <c r="A9222" s="70" t="s">
        <v>11328</v>
      </c>
      <c r="B9222" s="70" t="s">
        <v>11327</v>
      </c>
      <c r="C9222" s="70" t="s">
        <v>11328</v>
      </c>
      <c r="D9222" s="71">
        <v>4.3049999999999997</v>
      </c>
      <c r="E9222" s="71">
        <v>87.362637399999997</v>
      </c>
    </row>
    <row r="9223" spans="1:5" x14ac:dyDescent="0.2">
      <c r="A9223" s="70" t="s">
        <v>11328</v>
      </c>
      <c r="B9223" s="70" t="s">
        <v>11327</v>
      </c>
      <c r="C9223" s="70" t="s">
        <v>11328</v>
      </c>
      <c r="D9223" s="71">
        <v>4.3049999999999997</v>
      </c>
      <c r="E9223" s="71">
        <v>76.984127000000001</v>
      </c>
    </row>
    <row r="9224" spans="1:5" x14ac:dyDescent="0.2">
      <c r="A9224" s="70" t="s">
        <v>24981</v>
      </c>
      <c r="B9224" s="70" t="s">
        <v>24180</v>
      </c>
      <c r="C9224" s="70" t="s">
        <v>13887</v>
      </c>
      <c r="D9224" s="71">
        <v>4.4470000000000001</v>
      </c>
      <c r="E9224" s="71">
        <v>79.577464800000001</v>
      </c>
    </row>
    <row r="9225" spans="1:5" x14ac:dyDescent="0.2">
      <c r="A9225" s="70" t="s">
        <v>11330</v>
      </c>
      <c r="B9225" s="70" t="s">
        <v>11329</v>
      </c>
      <c r="C9225" s="70" t="s">
        <v>11330</v>
      </c>
      <c r="D9225" s="71">
        <v>0.245</v>
      </c>
      <c r="E9225" s="71">
        <v>2.4590163999999999</v>
      </c>
    </row>
    <row r="9226" spans="1:5" x14ac:dyDescent="0.2">
      <c r="A9226" s="70" t="s">
        <v>11330</v>
      </c>
      <c r="B9226" s="70" t="s">
        <v>11329</v>
      </c>
      <c r="C9226" s="70" t="s">
        <v>11330</v>
      </c>
      <c r="D9226" s="71">
        <v>0.245</v>
      </c>
      <c r="E9226" s="71">
        <v>1.9230769000000001</v>
      </c>
    </row>
    <row r="9227" spans="1:5" x14ac:dyDescent="0.2">
      <c r="A9227" s="70" t="s">
        <v>11332</v>
      </c>
      <c r="B9227" s="70" t="s">
        <v>11331</v>
      </c>
      <c r="C9227" s="70" t="s">
        <v>11332</v>
      </c>
      <c r="D9227" s="71">
        <v>1.405</v>
      </c>
      <c r="E9227" s="71">
        <v>51.265822800000002</v>
      </c>
    </row>
    <row r="9228" spans="1:5" x14ac:dyDescent="0.2">
      <c r="A9228" s="70" t="s">
        <v>11334</v>
      </c>
      <c r="B9228" s="70" t="s">
        <v>11333</v>
      </c>
      <c r="C9228" s="70" t="s">
        <v>11334</v>
      </c>
      <c r="D9228" s="71">
        <v>0.66300000000000003</v>
      </c>
      <c r="E9228" s="71">
        <v>46.8253968</v>
      </c>
    </row>
    <row r="9229" spans="1:5" x14ac:dyDescent="0.2">
      <c r="A9229" s="70" t="s">
        <v>11336</v>
      </c>
      <c r="B9229" s="70" t="s">
        <v>11335</v>
      </c>
      <c r="C9229" s="70" t="s">
        <v>11336</v>
      </c>
      <c r="D9229" s="71">
        <v>0.78</v>
      </c>
      <c r="E9229" s="71">
        <v>27.0833333</v>
      </c>
    </row>
    <row r="9230" spans="1:5" x14ac:dyDescent="0.2">
      <c r="A9230" s="70" t="s">
        <v>11336</v>
      </c>
      <c r="B9230" s="70" t="s">
        <v>11335</v>
      </c>
      <c r="C9230" s="70" t="s">
        <v>11336</v>
      </c>
      <c r="D9230" s="71">
        <v>0.78</v>
      </c>
      <c r="E9230" s="71">
        <v>1.5822784999999999</v>
      </c>
    </row>
    <row r="9231" spans="1:5" x14ac:dyDescent="0.2">
      <c r="A9231" s="70" t="s">
        <v>11338</v>
      </c>
      <c r="B9231" s="70" t="s">
        <v>11337</v>
      </c>
      <c r="C9231" s="70" t="s">
        <v>11338</v>
      </c>
      <c r="D9231" s="71">
        <v>1.655</v>
      </c>
      <c r="E9231" s="71">
        <v>35.25</v>
      </c>
    </row>
    <row r="9232" spans="1:5" x14ac:dyDescent="0.2">
      <c r="A9232" s="70" t="s">
        <v>11340</v>
      </c>
      <c r="B9232" s="70" t="s">
        <v>11339</v>
      </c>
      <c r="C9232" s="70" t="s">
        <v>11340</v>
      </c>
      <c r="D9232" s="71">
        <v>1.1060000000000001</v>
      </c>
      <c r="E9232" s="71">
        <v>43.055555599999998</v>
      </c>
    </row>
    <row r="9233" spans="1:5" x14ac:dyDescent="0.2">
      <c r="A9233" s="70" t="s">
        <v>11340</v>
      </c>
      <c r="B9233" s="70" t="s">
        <v>11339</v>
      </c>
      <c r="C9233" s="70" t="s">
        <v>11340</v>
      </c>
      <c r="D9233" s="71">
        <v>1.1060000000000001</v>
      </c>
      <c r="E9233" s="71">
        <v>19.642857100000001</v>
      </c>
    </row>
    <row r="9234" spans="1:5" x14ac:dyDescent="0.2">
      <c r="A9234" s="70" t="s">
        <v>11342</v>
      </c>
      <c r="B9234" s="70" t="s">
        <v>11341</v>
      </c>
      <c r="C9234" s="70" t="s">
        <v>11342</v>
      </c>
      <c r="D9234" s="71">
        <v>2.4860000000000002</v>
      </c>
      <c r="E9234" s="71">
        <v>30.419580400000001</v>
      </c>
    </row>
    <row r="9235" spans="1:5" x14ac:dyDescent="0.2">
      <c r="A9235" s="70" t="s">
        <v>11344</v>
      </c>
      <c r="B9235" s="70" t="s">
        <v>11343</v>
      </c>
      <c r="C9235" s="70" t="s">
        <v>11344</v>
      </c>
      <c r="D9235" s="71">
        <v>9.18</v>
      </c>
      <c r="E9235" s="71">
        <v>97.321428600000004</v>
      </c>
    </row>
    <row r="9236" spans="1:5" x14ac:dyDescent="0.2">
      <c r="A9236" s="70" t="s">
        <v>11344</v>
      </c>
      <c r="B9236" s="70" t="s">
        <v>11343</v>
      </c>
      <c r="C9236" s="70" t="s">
        <v>11344</v>
      </c>
      <c r="D9236" s="71">
        <v>9.18</v>
      </c>
      <c r="E9236" s="71">
        <v>92.962963000000002</v>
      </c>
    </row>
    <row r="9237" spans="1:5" x14ac:dyDescent="0.2">
      <c r="A9237" s="70" t="s">
        <v>11346</v>
      </c>
      <c r="B9237" s="70" t="s">
        <v>11345</v>
      </c>
      <c r="C9237" s="70" t="s">
        <v>11346</v>
      </c>
      <c r="D9237" s="71">
        <v>0.47399999999999998</v>
      </c>
      <c r="E9237" s="71">
        <v>5.2941175999999999</v>
      </c>
    </row>
    <row r="9238" spans="1:5" x14ac:dyDescent="0.2">
      <c r="A9238" s="70" t="s">
        <v>11346</v>
      </c>
      <c r="B9238" s="70" t="s">
        <v>11345</v>
      </c>
      <c r="C9238" s="70" t="s">
        <v>11346</v>
      </c>
      <c r="D9238" s="71">
        <v>0.47399999999999998</v>
      </c>
      <c r="E9238" s="71">
        <v>3.0487804999999999</v>
      </c>
    </row>
    <row r="9239" spans="1:5" x14ac:dyDescent="0.2">
      <c r="A9239" s="70" t="s">
        <v>11346</v>
      </c>
      <c r="B9239" s="70" t="s">
        <v>11345</v>
      </c>
      <c r="C9239" s="70" t="s">
        <v>11346</v>
      </c>
      <c r="D9239" s="71">
        <v>0.47399999999999998</v>
      </c>
      <c r="E9239" s="71">
        <v>0.57471260000000002</v>
      </c>
    </row>
    <row r="9240" spans="1:5" x14ac:dyDescent="0.2">
      <c r="A9240" s="70" t="s">
        <v>11348</v>
      </c>
      <c r="B9240" s="70" t="s">
        <v>11347</v>
      </c>
      <c r="C9240" s="70" t="s">
        <v>11348</v>
      </c>
      <c r="D9240" s="71">
        <v>1.6519999999999999</v>
      </c>
      <c r="E9240" s="71">
        <v>43.3333333</v>
      </c>
    </row>
    <row r="9241" spans="1:5" x14ac:dyDescent="0.2">
      <c r="A9241" s="70" t="s">
        <v>11348</v>
      </c>
      <c r="B9241" s="70" t="s">
        <v>11347</v>
      </c>
      <c r="C9241" s="70" t="s">
        <v>11348</v>
      </c>
      <c r="D9241" s="71">
        <v>1.6519999999999999</v>
      </c>
      <c r="E9241" s="71">
        <v>28.490566000000001</v>
      </c>
    </row>
    <row r="9242" spans="1:5" x14ac:dyDescent="0.2">
      <c r="A9242" s="70" t="s">
        <v>24982</v>
      </c>
      <c r="B9242" s="70" t="s">
        <v>11349</v>
      </c>
      <c r="C9242" s="70" t="s">
        <v>24982</v>
      </c>
      <c r="D9242" s="71">
        <v>2.2389999999999999</v>
      </c>
      <c r="E9242" s="71">
        <v>41.6666667</v>
      </c>
    </row>
    <row r="9243" spans="1:5" x14ac:dyDescent="0.2">
      <c r="A9243" s="70" t="s">
        <v>24982</v>
      </c>
      <c r="B9243" s="70" t="s">
        <v>11349</v>
      </c>
      <c r="C9243" s="70" t="s">
        <v>24982</v>
      </c>
      <c r="D9243" s="71">
        <v>2.2389999999999999</v>
      </c>
      <c r="E9243" s="71">
        <v>39</v>
      </c>
    </row>
    <row r="9244" spans="1:5" x14ac:dyDescent="0.2">
      <c r="A9244" s="70" t="s">
        <v>11351</v>
      </c>
      <c r="B9244" s="70" t="s">
        <v>11350</v>
      </c>
      <c r="C9244" s="70" t="s">
        <v>11351</v>
      </c>
      <c r="D9244" s="71">
        <v>7.319</v>
      </c>
      <c r="E9244" s="71">
        <v>99</v>
      </c>
    </row>
    <row r="9245" spans="1:5" x14ac:dyDescent="0.2">
      <c r="A9245" s="70" t="s">
        <v>11351</v>
      </c>
      <c r="B9245" s="70" t="s">
        <v>11350</v>
      </c>
      <c r="C9245" s="70" t="s">
        <v>11351</v>
      </c>
      <c r="D9245" s="71">
        <v>7.319</v>
      </c>
      <c r="E9245" s="71">
        <v>97.75</v>
      </c>
    </row>
    <row r="9246" spans="1:5" x14ac:dyDescent="0.2">
      <c r="A9246" s="70" t="s">
        <v>11351</v>
      </c>
      <c r="B9246" s="70" t="s">
        <v>11350</v>
      </c>
      <c r="C9246" s="70" t="s">
        <v>11351</v>
      </c>
      <c r="D9246" s="71">
        <v>7.319</v>
      </c>
      <c r="E9246" s="71">
        <v>91.666666699999993</v>
      </c>
    </row>
    <row r="9247" spans="1:5" x14ac:dyDescent="0.2">
      <c r="A9247" s="70" t="s">
        <v>11351</v>
      </c>
      <c r="B9247" s="70" t="s">
        <v>11350</v>
      </c>
      <c r="C9247" s="70" t="s">
        <v>11351</v>
      </c>
      <c r="D9247" s="71">
        <v>7.319</v>
      </c>
      <c r="E9247" s="71">
        <v>90.740740700000003</v>
      </c>
    </row>
    <row r="9248" spans="1:5" x14ac:dyDescent="0.2">
      <c r="A9248" s="70" t="s">
        <v>11353</v>
      </c>
      <c r="B9248" s="70" t="s">
        <v>11352</v>
      </c>
      <c r="C9248" s="70" t="s">
        <v>11353</v>
      </c>
      <c r="D9248" s="71">
        <v>0.30399999999999999</v>
      </c>
      <c r="E9248" s="71">
        <v>8.4415583999999999</v>
      </c>
    </row>
    <row r="9249" spans="1:5" x14ac:dyDescent="0.2">
      <c r="A9249" s="70" t="s">
        <v>11357</v>
      </c>
      <c r="B9249" s="70" t="s">
        <v>11356</v>
      </c>
      <c r="C9249" s="70" t="s">
        <v>11357</v>
      </c>
      <c r="D9249" s="71">
        <v>2.3199999999999998</v>
      </c>
      <c r="E9249" s="71">
        <v>48.305084700000002</v>
      </c>
    </row>
    <row r="9250" spans="1:5" x14ac:dyDescent="0.2">
      <c r="A9250" s="70" t="s">
        <v>11359</v>
      </c>
      <c r="B9250" s="70" t="s">
        <v>11358</v>
      </c>
      <c r="C9250" s="70" t="s">
        <v>11359</v>
      </c>
      <c r="D9250" s="71">
        <v>0.35699999999999998</v>
      </c>
      <c r="E9250" s="71">
        <v>2.0833333000000001</v>
      </c>
    </row>
    <row r="9251" spans="1:5" x14ac:dyDescent="0.2">
      <c r="A9251" s="70" t="s">
        <v>11359</v>
      </c>
      <c r="B9251" s="70" t="s">
        <v>11358</v>
      </c>
      <c r="C9251" s="70" t="s">
        <v>11359</v>
      </c>
      <c r="D9251" s="71">
        <v>0.35699999999999998</v>
      </c>
      <c r="E9251" s="71">
        <v>1</v>
      </c>
    </row>
    <row r="9252" spans="1:5" x14ac:dyDescent="0.2">
      <c r="A9252" s="70" t="s">
        <v>11361</v>
      </c>
      <c r="B9252" s="70" t="s">
        <v>11360</v>
      </c>
      <c r="C9252" s="70" t="s">
        <v>11361</v>
      </c>
      <c r="D9252" s="71">
        <v>1.7410000000000001</v>
      </c>
      <c r="E9252" s="71">
        <v>53.235294099999997</v>
      </c>
    </row>
    <row r="9253" spans="1:5" x14ac:dyDescent="0.2">
      <c r="A9253" s="70" t="s">
        <v>11361</v>
      </c>
      <c r="B9253" s="70" t="s">
        <v>11360</v>
      </c>
      <c r="C9253" s="70" t="s">
        <v>11361</v>
      </c>
      <c r="D9253" s="71">
        <v>1.7410000000000001</v>
      </c>
      <c r="E9253" s="71">
        <v>39.655172399999998</v>
      </c>
    </row>
    <row r="9254" spans="1:5" x14ac:dyDescent="0.2">
      <c r="A9254" s="70" t="s">
        <v>11363</v>
      </c>
      <c r="B9254" s="70" t="s">
        <v>11362</v>
      </c>
      <c r="C9254" s="70" t="s">
        <v>11363</v>
      </c>
      <c r="D9254" s="71">
        <v>0.89400000000000002</v>
      </c>
      <c r="E9254" s="71">
        <v>58.179012299999997</v>
      </c>
    </row>
    <row r="9255" spans="1:5" x14ac:dyDescent="0.2">
      <c r="A9255" s="70" t="s">
        <v>11365</v>
      </c>
      <c r="B9255" s="70" t="s">
        <v>11364</v>
      </c>
      <c r="C9255" s="70" t="s">
        <v>11365</v>
      </c>
      <c r="D9255" s="71">
        <v>0.90600000000000003</v>
      </c>
      <c r="E9255" s="71">
        <v>25.854700900000001</v>
      </c>
    </row>
    <row r="9256" spans="1:5" x14ac:dyDescent="0.2">
      <c r="A9256" s="70" t="s">
        <v>11367</v>
      </c>
      <c r="B9256" s="70" t="s">
        <v>11366</v>
      </c>
      <c r="C9256" s="70" t="s">
        <v>11367</v>
      </c>
      <c r="D9256" s="71">
        <v>0.6</v>
      </c>
      <c r="E9256" s="71">
        <v>4.8387096999999999</v>
      </c>
    </row>
    <row r="9257" spans="1:5" x14ac:dyDescent="0.2">
      <c r="A9257" s="70" t="s">
        <v>11369</v>
      </c>
      <c r="B9257" s="70" t="s">
        <v>11368</v>
      </c>
      <c r="C9257" s="70" t="s">
        <v>11369</v>
      </c>
      <c r="D9257" s="71">
        <v>0.20300000000000001</v>
      </c>
      <c r="E9257" s="71">
        <v>6.6901408</v>
      </c>
    </row>
    <row r="9258" spans="1:5" x14ac:dyDescent="0.2">
      <c r="A9258" s="70" t="s">
        <v>11371</v>
      </c>
      <c r="B9258" s="70" t="s">
        <v>11370</v>
      </c>
      <c r="C9258" s="70" t="s">
        <v>11371</v>
      </c>
      <c r="D9258" s="71">
        <v>0.86</v>
      </c>
      <c r="E9258" s="71">
        <v>22.121212100000001</v>
      </c>
    </row>
    <row r="9259" spans="1:5" x14ac:dyDescent="0.2">
      <c r="A9259" s="70" t="s">
        <v>11355</v>
      </c>
      <c r="B9259" s="70" t="s">
        <v>11354</v>
      </c>
      <c r="C9259" s="70" t="s">
        <v>11355</v>
      </c>
      <c r="D9259" s="71">
        <v>0.27500000000000002</v>
      </c>
      <c r="E9259" s="71">
        <v>2.8301886999999999</v>
      </c>
    </row>
    <row r="9260" spans="1:5" x14ac:dyDescent="0.2">
      <c r="A9260" s="70" t="s">
        <v>11373</v>
      </c>
      <c r="B9260" s="70" t="s">
        <v>11372</v>
      </c>
      <c r="C9260" s="70" t="s">
        <v>11373</v>
      </c>
      <c r="D9260" s="71">
        <v>0.13600000000000001</v>
      </c>
      <c r="E9260" s="71">
        <v>3.5714286</v>
      </c>
    </row>
    <row r="9261" spans="1:5" x14ac:dyDescent="0.2">
      <c r="A9261" s="70" t="s">
        <v>11375</v>
      </c>
      <c r="B9261" s="70" t="s">
        <v>11374</v>
      </c>
      <c r="C9261" s="70" t="s">
        <v>11375</v>
      </c>
      <c r="D9261" s="71">
        <v>1.1559999999999999</v>
      </c>
      <c r="E9261" s="71">
        <v>36.1788618</v>
      </c>
    </row>
    <row r="9262" spans="1:5" x14ac:dyDescent="0.2">
      <c r="A9262" s="70" t="s">
        <v>11375</v>
      </c>
      <c r="B9262" s="70" t="s">
        <v>11374</v>
      </c>
      <c r="C9262" s="70" t="s">
        <v>11375</v>
      </c>
      <c r="D9262" s="71">
        <v>1.1559999999999999</v>
      </c>
      <c r="E9262" s="71">
        <v>15.161290299999999</v>
      </c>
    </row>
    <row r="9263" spans="1:5" x14ac:dyDescent="0.2">
      <c r="A9263" s="70" t="s">
        <v>11377</v>
      </c>
      <c r="B9263" s="70" t="s">
        <v>11376</v>
      </c>
      <c r="C9263" s="70" t="s">
        <v>11377</v>
      </c>
      <c r="D9263" s="71">
        <v>1</v>
      </c>
      <c r="E9263" s="71">
        <v>35.915492999999998</v>
      </c>
    </row>
    <row r="9264" spans="1:5" x14ac:dyDescent="0.2">
      <c r="A9264" s="70" t="s">
        <v>11377</v>
      </c>
      <c r="B9264" s="70" t="s">
        <v>11376</v>
      </c>
      <c r="C9264" s="70" t="s">
        <v>11377</v>
      </c>
      <c r="D9264" s="71">
        <v>1</v>
      </c>
      <c r="E9264" s="71">
        <v>28.409090899999999</v>
      </c>
    </row>
    <row r="9265" spans="1:5" x14ac:dyDescent="0.2">
      <c r="A9265" s="70" t="s">
        <v>11377</v>
      </c>
      <c r="B9265" s="70" t="s">
        <v>11376</v>
      </c>
      <c r="C9265" s="70" t="s">
        <v>11377</v>
      </c>
      <c r="D9265" s="71">
        <v>1</v>
      </c>
      <c r="E9265" s="71">
        <v>25.824175799999999</v>
      </c>
    </row>
    <row r="9266" spans="1:5" x14ac:dyDescent="0.2">
      <c r="A9266" s="70" t="s">
        <v>11377</v>
      </c>
      <c r="B9266" s="70" t="s">
        <v>11376</v>
      </c>
      <c r="C9266" s="70" t="s">
        <v>11377</v>
      </c>
      <c r="D9266" s="71">
        <v>1</v>
      </c>
      <c r="E9266" s="71">
        <v>15.625</v>
      </c>
    </row>
    <row r="9267" spans="1:5" x14ac:dyDescent="0.2">
      <c r="A9267" s="70" t="s">
        <v>11379</v>
      </c>
      <c r="B9267" s="70" t="s">
        <v>11378</v>
      </c>
      <c r="C9267" s="70" t="s">
        <v>11379</v>
      </c>
      <c r="D9267" s="71">
        <v>3.7</v>
      </c>
      <c r="E9267" s="71">
        <v>87.5</v>
      </c>
    </row>
    <row r="9268" spans="1:5" x14ac:dyDescent="0.2">
      <c r="A9268" s="70" t="s">
        <v>11379</v>
      </c>
      <c r="B9268" s="70" t="s">
        <v>11378</v>
      </c>
      <c r="C9268" s="70" t="s">
        <v>11379</v>
      </c>
      <c r="D9268" s="71">
        <v>3.7</v>
      </c>
      <c r="E9268" s="71">
        <v>76.602564099999995</v>
      </c>
    </row>
    <row r="9269" spans="1:5" x14ac:dyDescent="0.2">
      <c r="A9269" s="70" t="s">
        <v>11379</v>
      </c>
      <c r="B9269" s="70" t="s">
        <v>11378</v>
      </c>
      <c r="C9269" s="70" t="s">
        <v>11379</v>
      </c>
      <c r="D9269" s="71">
        <v>3.7</v>
      </c>
      <c r="E9269" s="71">
        <v>69.444444399999995</v>
      </c>
    </row>
    <row r="9270" spans="1:5" x14ac:dyDescent="0.2">
      <c r="A9270" s="70" t="s">
        <v>11381</v>
      </c>
      <c r="B9270" s="70" t="s">
        <v>11380</v>
      </c>
      <c r="C9270" s="70" t="s">
        <v>11381</v>
      </c>
      <c r="D9270" s="71">
        <v>1.1819999999999999</v>
      </c>
      <c r="E9270" s="71">
        <v>44.505494499999998</v>
      </c>
    </row>
    <row r="9271" spans="1:5" x14ac:dyDescent="0.2">
      <c r="A9271" s="70" t="s">
        <v>11381</v>
      </c>
      <c r="B9271" s="70" t="s">
        <v>11380</v>
      </c>
      <c r="C9271" s="70" t="s">
        <v>11381</v>
      </c>
      <c r="D9271" s="71">
        <v>1.1819999999999999</v>
      </c>
      <c r="E9271" s="71">
        <v>13.3962264</v>
      </c>
    </row>
    <row r="9272" spans="1:5" x14ac:dyDescent="0.2">
      <c r="A9272" s="70" t="s">
        <v>11381</v>
      </c>
      <c r="B9272" s="70" t="s">
        <v>11380</v>
      </c>
      <c r="C9272" s="70" t="s">
        <v>11381</v>
      </c>
      <c r="D9272" s="71">
        <v>1.1819999999999999</v>
      </c>
      <c r="E9272" s="71">
        <v>11.2903226</v>
      </c>
    </row>
    <row r="9273" spans="1:5" x14ac:dyDescent="0.2">
      <c r="A9273" s="70" t="s">
        <v>11383</v>
      </c>
      <c r="B9273" s="70" t="s">
        <v>11382</v>
      </c>
      <c r="C9273" s="70" t="s">
        <v>11383</v>
      </c>
      <c r="D9273" s="71">
        <v>1.5</v>
      </c>
      <c r="E9273" s="71">
        <v>56.593406600000002</v>
      </c>
    </row>
    <row r="9274" spans="1:5" x14ac:dyDescent="0.2">
      <c r="A9274" s="70" t="s">
        <v>11385</v>
      </c>
      <c r="B9274" s="70" t="s">
        <v>11384</v>
      </c>
      <c r="C9274" s="70" t="s">
        <v>11385</v>
      </c>
      <c r="D9274" s="71">
        <v>1.8049999999999999</v>
      </c>
      <c r="E9274" s="71">
        <v>78.571428600000004</v>
      </c>
    </row>
    <row r="9275" spans="1:5" x14ac:dyDescent="0.2">
      <c r="A9275" s="70" t="s">
        <v>11385</v>
      </c>
      <c r="B9275" s="70" t="s">
        <v>11384</v>
      </c>
      <c r="C9275" s="70" t="s">
        <v>11385</v>
      </c>
      <c r="D9275" s="71">
        <v>1.8049999999999999</v>
      </c>
      <c r="E9275" s="71">
        <v>76.408450700000003</v>
      </c>
    </row>
    <row r="9276" spans="1:5" x14ac:dyDescent="0.2">
      <c r="A9276" s="70" t="s">
        <v>11387</v>
      </c>
      <c r="B9276" s="70" t="s">
        <v>11386</v>
      </c>
      <c r="C9276" s="70" t="s">
        <v>11387</v>
      </c>
      <c r="D9276" s="71">
        <v>0.85499999999999998</v>
      </c>
      <c r="E9276" s="71">
        <v>15.4676259</v>
      </c>
    </row>
    <row r="9277" spans="1:5" x14ac:dyDescent="0.2">
      <c r="A9277" s="70" t="s">
        <v>11389</v>
      </c>
      <c r="B9277" s="70" t="s">
        <v>11388</v>
      </c>
      <c r="C9277" s="70" t="s">
        <v>11389</v>
      </c>
      <c r="D9277" s="71">
        <v>1.625</v>
      </c>
      <c r="E9277" s="71">
        <v>33.75</v>
      </c>
    </row>
    <row r="9278" spans="1:5" x14ac:dyDescent="0.2">
      <c r="A9278" s="70" t="s">
        <v>11391</v>
      </c>
      <c r="B9278" s="70" t="s">
        <v>11390</v>
      </c>
      <c r="C9278" s="70" t="s">
        <v>11391</v>
      </c>
      <c r="D9278" s="71">
        <v>2.1850000000000001</v>
      </c>
      <c r="E9278" s="71">
        <v>66.796875</v>
      </c>
    </row>
    <row r="9279" spans="1:5" x14ac:dyDescent="0.2">
      <c r="A9279" s="70" t="s">
        <v>11393</v>
      </c>
      <c r="B9279" s="70" t="s">
        <v>11392</v>
      </c>
      <c r="C9279" s="70" t="s">
        <v>11393</v>
      </c>
      <c r="D9279" s="71">
        <v>0.247</v>
      </c>
      <c r="E9279" s="71">
        <v>1.8656716</v>
      </c>
    </row>
    <row r="9280" spans="1:5" x14ac:dyDescent="0.2">
      <c r="A9280" s="70" t="s">
        <v>11393</v>
      </c>
      <c r="B9280" s="70" t="s">
        <v>11392</v>
      </c>
      <c r="C9280" s="70" t="s">
        <v>11393</v>
      </c>
      <c r="D9280" s="71">
        <v>0.247</v>
      </c>
      <c r="E9280" s="71">
        <v>1.3888889</v>
      </c>
    </row>
    <row r="9281" spans="1:5" x14ac:dyDescent="0.2">
      <c r="A9281" s="70" t="s">
        <v>11395</v>
      </c>
      <c r="B9281" s="70" t="s">
        <v>11394</v>
      </c>
      <c r="C9281" s="70" t="s">
        <v>11395</v>
      </c>
      <c r="D9281" s="71">
        <v>0.56299999999999994</v>
      </c>
      <c r="E9281" s="71">
        <v>16.6666667</v>
      </c>
    </row>
    <row r="9282" spans="1:5" x14ac:dyDescent="0.2">
      <c r="A9282" s="70" t="s">
        <v>11395</v>
      </c>
      <c r="B9282" s="70" t="s">
        <v>11394</v>
      </c>
      <c r="C9282" s="70" t="s">
        <v>11395</v>
      </c>
      <c r="D9282" s="71">
        <v>0.56299999999999994</v>
      </c>
      <c r="E9282" s="71">
        <v>13.7362637</v>
      </c>
    </row>
    <row r="9283" spans="1:5" ht="32" x14ac:dyDescent="0.2">
      <c r="A9283" s="70" t="s">
        <v>11397</v>
      </c>
      <c r="B9283" s="70" t="s">
        <v>11396</v>
      </c>
      <c r="C9283" s="70" t="s">
        <v>11397</v>
      </c>
      <c r="D9283" s="71">
        <v>0.27300000000000002</v>
      </c>
      <c r="E9283" s="71">
        <v>19.5</v>
      </c>
    </row>
    <row r="9284" spans="1:5" x14ac:dyDescent="0.2">
      <c r="A9284" s="70" t="s">
        <v>11399</v>
      </c>
      <c r="B9284" s="70" t="s">
        <v>11398</v>
      </c>
      <c r="C9284" s="70" t="s">
        <v>11399</v>
      </c>
      <c r="D9284" s="71">
        <v>3.2440000000000002</v>
      </c>
      <c r="E9284" s="71">
        <v>51.010100999999999</v>
      </c>
    </row>
    <row r="9285" spans="1:5" x14ac:dyDescent="0.2">
      <c r="A9285" s="70" t="s">
        <v>11399</v>
      </c>
      <c r="B9285" s="70" t="s">
        <v>11398</v>
      </c>
      <c r="C9285" s="70" t="s">
        <v>11399</v>
      </c>
      <c r="D9285" s="71">
        <v>3.2440000000000002</v>
      </c>
      <c r="E9285" s="71">
        <v>42.820512800000003</v>
      </c>
    </row>
    <row r="9286" spans="1:5" x14ac:dyDescent="0.2">
      <c r="A9286" s="70" t="s">
        <v>11401</v>
      </c>
      <c r="B9286" s="70" t="s">
        <v>11400</v>
      </c>
      <c r="C9286" s="70" t="s">
        <v>11401</v>
      </c>
      <c r="D9286" s="71">
        <v>5.4009999999999998</v>
      </c>
      <c r="E9286" s="71">
        <v>94.230769199999997</v>
      </c>
    </row>
    <row r="9287" spans="1:5" x14ac:dyDescent="0.2">
      <c r="A9287" s="70" t="s">
        <v>11401</v>
      </c>
      <c r="B9287" s="70" t="s">
        <v>11400</v>
      </c>
      <c r="C9287" s="70" t="s">
        <v>11401</v>
      </c>
      <c r="D9287" s="71">
        <v>5.4009999999999998</v>
      </c>
      <c r="E9287" s="71">
        <v>79.378531100000004</v>
      </c>
    </row>
    <row r="9288" spans="1:5" x14ac:dyDescent="0.2">
      <c r="A9288" s="70" t="s">
        <v>11401</v>
      </c>
      <c r="B9288" s="70" t="s">
        <v>11400</v>
      </c>
      <c r="C9288" s="70" t="s">
        <v>11401</v>
      </c>
      <c r="D9288" s="71">
        <v>5.4009999999999998</v>
      </c>
      <c r="E9288" s="71">
        <v>78.503184700000006</v>
      </c>
    </row>
    <row r="9289" spans="1:5" x14ac:dyDescent="0.2">
      <c r="A9289" s="70" t="s">
        <v>11403</v>
      </c>
      <c r="B9289" s="70" t="s">
        <v>11402</v>
      </c>
      <c r="C9289" s="70" t="s">
        <v>11403</v>
      </c>
      <c r="D9289" s="71">
        <v>0.72499999999999998</v>
      </c>
      <c r="E9289" s="71">
        <v>12.878787900000001</v>
      </c>
    </row>
    <row r="9290" spans="1:5" x14ac:dyDescent="0.2">
      <c r="A9290" s="70" t="s">
        <v>11403</v>
      </c>
      <c r="B9290" s="70" t="s">
        <v>11402</v>
      </c>
      <c r="C9290" s="70" t="s">
        <v>11403</v>
      </c>
      <c r="D9290" s="71">
        <v>0.72499999999999998</v>
      </c>
      <c r="E9290" s="71">
        <v>4.8387096999999999</v>
      </c>
    </row>
    <row r="9291" spans="1:5" x14ac:dyDescent="0.2">
      <c r="A9291" s="70" t="s">
        <v>11405</v>
      </c>
      <c r="B9291" s="70" t="s">
        <v>11404</v>
      </c>
      <c r="C9291" s="70" t="s">
        <v>11405</v>
      </c>
      <c r="D9291" s="71">
        <v>1.1299999999999999</v>
      </c>
      <c r="E9291" s="71">
        <v>72.685185200000006</v>
      </c>
    </row>
    <row r="9292" spans="1:5" x14ac:dyDescent="0.2">
      <c r="A9292" s="70" t="s">
        <v>11407</v>
      </c>
      <c r="B9292" s="70" t="s">
        <v>11406</v>
      </c>
      <c r="C9292" s="70" t="s">
        <v>11407</v>
      </c>
      <c r="D9292" s="71">
        <v>0.79600000000000004</v>
      </c>
      <c r="E9292" s="71">
        <v>8.8235294</v>
      </c>
    </row>
    <row r="9293" spans="1:5" x14ac:dyDescent="0.2">
      <c r="A9293" s="70" t="s">
        <v>15556</v>
      </c>
      <c r="B9293" s="70" t="s">
        <v>15555</v>
      </c>
      <c r="C9293" s="70" t="s">
        <v>15556</v>
      </c>
      <c r="D9293" s="71">
        <v>0.245</v>
      </c>
      <c r="E9293" s="71">
        <v>16.6666667</v>
      </c>
    </row>
    <row r="9294" spans="1:5" x14ac:dyDescent="0.2">
      <c r="A9294" s="70" t="s">
        <v>15501</v>
      </c>
      <c r="B9294" s="70" t="s">
        <v>15500</v>
      </c>
      <c r="C9294" s="70" t="s">
        <v>15501</v>
      </c>
      <c r="D9294" s="71">
        <v>0.66</v>
      </c>
      <c r="E9294" s="71">
        <v>16.6666667</v>
      </c>
    </row>
    <row r="9295" spans="1:5" x14ac:dyDescent="0.2">
      <c r="A9295" s="70" t="s">
        <v>15503</v>
      </c>
      <c r="B9295" s="70" t="s">
        <v>15502</v>
      </c>
      <c r="C9295" s="70" t="s">
        <v>15503</v>
      </c>
      <c r="D9295" s="71">
        <v>12.74</v>
      </c>
      <c r="E9295" s="71">
        <v>99.624060200000002</v>
      </c>
    </row>
    <row r="9296" spans="1:5" x14ac:dyDescent="0.2">
      <c r="A9296" s="70" t="s">
        <v>15503</v>
      </c>
      <c r="B9296" s="70" t="s">
        <v>15502</v>
      </c>
      <c r="C9296" s="70" t="s">
        <v>15503</v>
      </c>
      <c r="D9296" s="71">
        <v>12.74</v>
      </c>
      <c r="E9296" s="71">
        <v>95.289855099999997</v>
      </c>
    </row>
    <row r="9297" spans="1:5" x14ac:dyDescent="0.2">
      <c r="A9297" s="70" t="s">
        <v>15505</v>
      </c>
      <c r="B9297" s="70" t="s">
        <v>15504</v>
      </c>
      <c r="C9297" s="70" t="s">
        <v>15505</v>
      </c>
      <c r="D9297" s="71">
        <v>8.4320000000000004</v>
      </c>
      <c r="E9297" s="71">
        <v>92.391304300000002</v>
      </c>
    </row>
    <row r="9298" spans="1:5" x14ac:dyDescent="0.2">
      <c r="A9298" s="70" t="s">
        <v>15507</v>
      </c>
      <c r="B9298" s="70" t="s">
        <v>15506</v>
      </c>
      <c r="C9298" s="70" t="s">
        <v>15507</v>
      </c>
      <c r="D9298" s="71">
        <v>8.75</v>
      </c>
      <c r="E9298" s="71">
        <v>93.115942000000004</v>
      </c>
    </row>
    <row r="9299" spans="1:5" x14ac:dyDescent="0.2">
      <c r="A9299" s="70" t="s">
        <v>15509</v>
      </c>
      <c r="B9299" s="70" t="s">
        <v>15508</v>
      </c>
      <c r="C9299" s="70" t="s">
        <v>15509</v>
      </c>
      <c r="D9299" s="71">
        <v>0.65800000000000003</v>
      </c>
      <c r="E9299" s="71">
        <v>15.4986523</v>
      </c>
    </row>
    <row r="9300" spans="1:5" x14ac:dyDescent="0.2">
      <c r="A9300" s="70" t="s">
        <v>15509</v>
      </c>
      <c r="B9300" s="70" t="s">
        <v>15508</v>
      </c>
      <c r="C9300" s="70" t="s">
        <v>15509</v>
      </c>
      <c r="D9300" s="71">
        <v>0.65800000000000003</v>
      </c>
      <c r="E9300" s="71">
        <v>10.7843137</v>
      </c>
    </row>
    <row r="9301" spans="1:5" x14ac:dyDescent="0.2">
      <c r="A9301" s="70" t="s">
        <v>15511</v>
      </c>
      <c r="B9301" s="70" t="s">
        <v>15510</v>
      </c>
      <c r="C9301" s="70" t="s">
        <v>15511</v>
      </c>
      <c r="D9301" s="71">
        <v>3.4750000000000001</v>
      </c>
      <c r="E9301" s="71">
        <v>63.978494599999998</v>
      </c>
    </row>
    <row r="9302" spans="1:5" x14ac:dyDescent="0.2">
      <c r="A9302" s="70" t="s">
        <v>15511</v>
      </c>
      <c r="B9302" s="70" t="s">
        <v>15510</v>
      </c>
      <c r="C9302" s="70" t="s">
        <v>15511</v>
      </c>
      <c r="D9302" s="71">
        <v>3.4750000000000001</v>
      </c>
      <c r="E9302" s="71">
        <v>50.949367100000003</v>
      </c>
    </row>
    <row r="9303" spans="1:5" x14ac:dyDescent="0.2">
      <c r="A9303" s="70" t="s">
        <v>15513</v>
      </c>
      <c r="B9303" s="70" t="s">
        <v>15512</v>
      </c>
      <c r="C9303" s="70" t="s">
        <v>15513</v>
      </c>
      <c r="D9303" s="71">
        <v>12.794</v>
      </c>
      <c r="E9303" s="71">
        <v>96.014492799999999</v>
      </c>
    </row>
    <row r="9304" spans="1:5" x14ac:dyDescent="0.2">
      <c r="A9304" s="70" t="s">
        <v>15515</v>
      </c>
      <c r="B9304" s="70" t="s">
        <v>15514</v>
      </c>
      <c r="C9304" s="70" t="s">
        <v>15515</v>
      </c>
      <c r="D9304" s="71">
        <v>7.7380000000000004</v>
      </c>
      <c r="E9304" s="71">
        <v>97.794117600000007</v>
      </c>
    </row>
    <row r="9305" spans="1:5" x14ac:dyDescent="0.2">
      <c r="A9305" s="70" t="s">
        <v>15517</v>
      </c>
      <c r="B9305" s="70" t="s">
        <v>15516</v>
      </c>
      <c r="C9305" s="70" t="s">
        <v>15517</v>
      </c>
      <c r="D9305" s="71">
        <v>3.7869999999999999</v>
      </c>
      <c r="E9305" s="71">
        <v>85</v>
      </c>
    </row>
    <row r="9306" spans="1:5" x14ac:dyDescent="0.2">
      <c r="A9306" s="70" t="s">
        <v>15519</v>
      </c>
      <c r="B9306" s="70" t="s">
        <v>15518</v>
      </c>
      <c r="C9306" s="70" t="s">
        <v>15519</v>
      </c>
      <c r="D9306" s="71">
        <v>18.652000000000001</v>
      </c>
      <c r="E9306" s="71">
        <v>96.060606100000001</v>
      </c>
    </row>
    <row r="9307" spans="1:5" x14ac:dyDescent="0.2">
      <c r="A9307" s="70" t="s">
        <v>24181</v>
      </c>
      <c r="B9307" s="70" t="s">
        <v>24182</v>
      </c>
      <c r="C9307" s="70" t="s">
        <v>24181</v>
      </c>
      <c r="D9307" s="71">
        <v>5.032</v>
      </c>
      <c r="E9307" s="71">
        <v>88.787878800000001</v>
      </c>
    </row>
    <row r="9308" spans="1:5" x14ac:dyDescent="0.2">
      <c r="A9308" s="70" t="s">
        <v>15521</v>
      </c>
      <c r="B9308" s="70" t="s">
        <v>15520</v>
      </c>
      <c r="C9308" s="70" t="s">
        <v>15521</v>
      </c>
      <c r="D9308" s="71">
        <v>13.608000000000001</v>
      </c>
      <c r="E9308" s="71">
        <v>97.794117600000007</v>
      </c>
    </row>
    <row r="9309" spans="1:5" x14ac:dyDescent="0.2">
      <c r="A9309" s="70" t="s">
        <v>15523</v>
      </c>
      <c r="B9309" s="70" t="s">
        <v>15522</v>
      </c>
      <c r="C9309" s="70" t="s">
        <v>15523</v>
      </c>
      <c r="D9309" s="71">
        <v>24.798999999999999</v>
      </c>
      <c r="E9309" s="71">
        <v>96.926229500000005</v>
      </c>
    </row>
    <row r="9310" spans="1:5" x14ac:dyDescent="0.2">
      <c r="A9310" s="70" t="s">
        <v>15525</v>
      </c>
      <c r="B9310" s="70" t="s">
        <v>15524</v>
      </c>
      <c r="C9310" s="70" t="s">
        <v>15525</v>
      </c>
      <c r="D9310" s="71">
        <v>6.1980000000000004</v>
      </c>
      <c r="E9310" s="71">
        <v>94.166666699999993</v>
      </c>
    </row>
    <row r="9311" spans="1:5" x14ac:dyDescent="0.2">
      <c r="A9311" s="70" t="s">
        <v>15527</v>
      </c>
      <c r="B9311" s="70" t="s">
        <v>15526</v>
      </c>
      <c r="C9311" s="70" t="s">
        <v>15527</v>
      </c>
      <c r="D9311" s="71">
        <v>3.8479999999999999</v>
      </c>
      <c r="E9311" s="71">
        <v>98.809523799999994</v>
      </c>
    </row>
    <row r="9312" spans="1:5" x14ac:dyDescent="0.2">
      <c r="A9312" s="70" t="s">
        <v>15527</v>
      </c>
      <c r="B9312" s="70" t="s">
        <v>15526</v>
      </c>
      <c r="C9312" s="70" t="s">
        <v>15527</v>
      </c>
      <c r="D9312" s="71">
        <v>3.8479999999999999</v>
      </c>
      <c r="E9312" s="71">
        <v>86.428571399999996</v>
      </c>
    </row>
    <row r="9313" spans="1:5" x14ac:dyDescent="0.2">
      <c r="A9313" s="70" t="s">
        <v>15529</v>
      </c>
      <c r="B9313" s="70" t="s">
        <v>15528</v>
      </c>
      <c r="C9313" s="70" t="s">
        <v>15529</v>
      </c>
      <c r="D9313" s="71">
        <v>13.946</v>
      </c>
      <c r="E9313" s="71">
        <v>99.609375</v>
      </c>
    </row>
    <row r="9314" spans="1:5" x14ac:dyDescent="0.2">
      <c r="A9314" s="70" t="s">
        <v>15531</v>
      </c>
      <c r="B9314" s="70" t="s">
        <v>15530</v>
      </c>
      <c r="C9314" s="70" t="s">
        <v>15531</v>
      </c>
      <c r="D9314" s="71">
        <v>17.471</v>
      </c>
      <c r="E9314" s="71">
        <v>99.032258100000007</v>
      </c>
    </row>
    <row r="9315" spans="1:5" x14ac:dyDescent="0.2">
      <c r="A9315" s="70" t="s">
        <v>15533</v>
      </c>
      <c r="B9315" s="70" t="s">
        <v>15532</v>
      </c>
      <c r="C9315" s="70" t="s">
        <v>15533</v>
      </c>
      <c r="D9315" s="71">
        <v>13.625</v>
      </c>
      <c r="E9315" s="71">
        <v>99.761904799999996</v>
      </c>
    </row>
    <row r="9316" spans="1:5" x14ac:dyDescent="0.2">
      <c r="A9316" s="70" t="s">
        <v>15535</v>
      </c>
      <c r="B9316" s="70" t="s">
        <v>15534</v>
      </c>
      <c r="C9316" s="70" t="s">
        <v>15535</v>
      </c>
      <c r="D9316" s="71">
        <v>45.54</v>
      </c>
      <c r="E9316" s="71">
        <v>98.484848499999998</v>
      </c>
    </row>
    <row r="9317" spans="1:5" x14ac:dyDescent="0.2">
      <c r="A9317" s="70" t="s">
        <v>11828</v>
      </c>
      <c r="B9317" s="70" t="s">
        <v>11827</v>
      </c>
      <c r="C9317" s="70" t="s">
        <v>11828</v>
      </c>
      <c r="D9317" s="71">
        <v>1.5089999999999999</v>
      </c>
      <c r="E9317" s="71">
        <v>58.130081300000001</v>
      </c>
    </row>
    <row r="9318" spans="1:5" x14ac:dyDescent="0.2">
      <c r="A9318" s="70" t="s">
        <v>15614</v>
      </c>
      <c r="B9318" s="70" t="s">
        <v>15613</v>
      </c>
      <c r="C9318" s="70" t="s">
        <v>15614</v>
      </c>
      <c r="D9318" s="71">
        <v>0.93899999999999995</v>
      </c>
      <c r="E9318" s="71">
        <v>30.592991900000001</v>
      </c>
    </row>
    <row r="9319" spans="1:5" x14ac:dyDescent="0.2">
      <c r="A9319" s="70" t="s">
        <v>15596</v>
      </c>
      <c r="B9319" s="70" t="s">
        <v>15595</v>
      </c>
      <c r="C9319" s="70" t="s">
        <v>15596</v>
      </c>
      <c r="D9319" s="71">
        <v>0.36699999999999999</v>
      </c>
      <c r="E9319" s="71">
        <v>1.3461538</v>
      </c>
    </row>
    <row r="9320" spans="1:5" x14ac:dyDescent="0.2">
      <c r="A9320" s="70" t="s">
        <v>15602</v>
      </c>
      <c r="B9320" s="70" t="s">
        <v>15601</v>
      </c>
      <c r="C9320" s="70" t="s">
        <v>15602</v>
      </c>
      <c r="D9320" s="71">
        <v>0.80600000000000005</v>
      </c>
      <c r="E9320" s="71">
        <v>15.040650400000001</v>
      </c>
    </row>
    <row r="9321" spans="1:5" x14ac:dyDescent="0.2">
      <c r="A9321" s="70" t="s">
        <v>15588</v>
      </c>
      <c r="B9321" s="70" t="s">
        <v>15587</v>
      </c>
      <c r="C9321" s="70" t="s">
        <v>15588</v>
      </c>
      <c r="D9321" s="71">
        <v>0.38900000000000001</v>
      </c>
      <c r="E9321" s="71">
        <v>5.2560646999999996</v>
      </c>
    </row>
    <row r="9322" spans="1:5" x14ac:dyDescent="0.2">
      <c r="A9322" s="70" t="s">
        <v>15590</v>
      </c>
      <c r="B9322" s="70" t="s">
        <v>15589</v>
      </c>
      <c r="C9322" s="70" t="s">
        <v>15590</v>
      </c>
      <c r="D9322" s="71">
        <v>0.5</v>
      </c>
      <c r="E9322" s="71">
        <v>12.3762376</v>
      </c>
    </row>
    <row r="9323" spans="1:5" x14ac:dyDescent="0.2">
      <c r="A9323" s="70" t="s">
        <v>15592</v>
      </c>
      <c r="B9323" s="70" t="s">
        <v>15591</v>
      </c>
      <c r="C9323" s="70" t="s">
        <v>15592</v>
      </c>
      <c r="D9323" s="71">
        <v>1.3759999999999999</v>
      </c>
      <c r="E9323" s="71">
        <v>26.948051899999999</v>
      </c>
    </row>
    <row r="9324" spans="1:5" x14ac:dyDescent="0.2">
      <c r="A9324" s="70" t="s">
        <v>15594</v>
      </c>
      <c r="B9324" s="70" t="s">
        <v>15593</v>
      </c>
      <c r="C9324" s="70" t="s">
        <v>15594</v>
      </c>
      <c r="D9324" s="71">
        <v>1.9139999999999999</v>
      </c>
      <c r="E9324" s="71">
        <v>14.5491803</v>
      </c>
    </row>
    <row r="9325" spans="1:5" x14ac:dyDescent="0.2">
      <c r="A9325" s="70" t="s">
        <v>15598</v>
      </c>
      <c r="B9325" s="70" t="s">
        <v>15597</v>
      </c>
      <c r="C9325" s="70" t="s">
        <v>15598</v>
      </c>
      <c r="D9325" s="71">
        <v>1.24</v>
      </c>
      <c r="E9325" s="71">
        <v>9.1397849000000004</v>
      </c>
    </row>
    <row r="9326" spans="1:5" x14ac:dyDescent="0.2">
      <c r="A9326" s="70" t="s">
        <v>15600</v>
      </c>
      <c r="B9326" s="70" t="s">
        <v>15599</v>
      </c>
      <c r="C9326" s="70" t="s">
        <v>15600</v>
      </c>
      <c r="D9326" s="71">
        <v>1.6359999999999999</v>
      </c>
      <c r="E9326" s="71">
        <v>89.043209899999994</v>
      </c>
    </row>
    <row r="9327" spans="1:5" x14ac:dyDescent="0.2">
      <c r="A9327" s="70" t="s">
        <v>15604</v>
      </c>
      <c r="B9327" s="70" t="s">
        <v>15603</v>
      </c>
      <c r="C9327" s="70" t="s">
        <v>15604</v>
      </c>
      <c r="D9327" s="71">
        <v>1.7250000000000001</v>
      </c>
      <c r="E9327" s="71">
        <v>40.8333333</v>
      </c>
    </row>
    <row r="9328" spans="1:5" x14ac:dyDescent="0.2">
      <c r="A9328" s="70" t="s">
        <v>15606</v>
      </c>
      <c r="B9328" s="70" t="s">
        <v>15605</v>
      </c>
      <c r="C9328" s="70" t="s">
        <v>15606</v>
      </c>
      <c r="D9328" s="71">
        <v>0.35899999999999999</v>
      </c>
      <c r="E9328" s="71">
        <v>6.9444444000000001</v>
      </c>
    </row>
    <row r="9329" spans="1:5" x14ac:dyDescent="0.2">
      <c r="A9329" s="70" t="s">
        <v>15608</v>
      </c>
      <c r="B9329" s="70" t="s">
        <v>15607</v>
      </c>
      <c r="C9329" s="70" t="s">
        <v>15608</v>
      </c>
      <c r="D9329" s="71">
        <v>1.4390000000000001</v>
      </c>
      <c r="E9329" s="71">
        <v>22.932330799999999</v>
      </c>
    </row>
    <row r="9330" spans="1:5" x14ac:dyDescent="0.2">
      <c r="A9330" s="70" t="s">
        <v>15610</v>
      </c>
      <c r="B9330" s="70" t="s">
        <v>15609</v>
      </c>
      <c r="C9330" s="70" t="s">
        <v>15610</v>
      </c>
      <c r="D9330" s="71">
        <v>0.32300000000000001</v>
      </c>
      <c r="E9330" s="71">
        <v>12.323943699999999</v>
      </c>
    </row>
    <row r="9331" spans="1:5" x14ac:dyDescent="0.2">
      <c r="A9331" s="70" t="s">
        <v>15612</v>
      </c>
      <c r="B9331" s="70" t="s">
        <v>15611</v>
      </c>
      <c r="C9331" s="70" t="s">
        <v>15612</v>
      </c>
      <c r="D9331" s="71">
        <v>1.0349999999999999</v>
      </c>
      <c r="E9331" s="71">
        <v>35.144927500000001</v>
      </c>
    </row>
    <row r="9332" spans="1:5" x14ac:dyDescent="0.2">
      <c r="A9332" s="70" t="s">
        <v>15537</v>
      </c>
      <c r="B9332" s="70" t="s">
        <v>15536</v>
      </c>
      <c r="C9332" s="70" t="s">
        <v>15537</v>
      </c>
      <c r="D9332" s="71">
        <v>2.76</v>
      </c>
      <c r="E9332" s="71">
        <v>86.904761899999997</v>
      </c>
    </row>
    <row r="9333" spans="1:5" x14ac:dyDescent="0.2">
      <c r="A9333" s="70" t="s">
        <v>15537</v>
      </c>
      <c r="B9333" s="70" t="s">
        <v>15536</v>
      </c>
      <c r="C9333" s="70" t="s">
        <v>15537</v>
      </c>
      <c r="D9333" s="71">
        <v>2.76</v>
      </c>
      <c r="E9333" s="71">
        <v>43.357933600000003</v>
      </c>
    </row>
    <row r="9334" spans="1:5" x14ac:dyDescent="0.2">
      <c r="A9334" s="70" t="s">
        <v>15539</v>
      </c>
      <c r="B9334" s="70" t="s">
        <v>15538</v>
      </c>
      <c r="C9334" s="70" t="s">
        <v>15539</v>
      </c>
      <c r="D9334" s="71">
        <v>0.44</v>
      </c>
      <c r="E9334" s="71">
        <v>21.551724100000001</v>
      </c>
    </row>
    <row r="9335" spans="1:5" x14ac:dyDescent="0.2">
      <c r="A9335" s="70" t="s">
        <v>15541</v>
      </c>
      <c r="B9335" s="70" t="s">
        <v>15540</v>
      </c>
      <c r="C9335" s="70" t="s">
        <v>15541</v>
      </c>
      <c r="D9335" s="71">
        <v>2.222</v>
      </c>
      <c r="E9335" s="71">
        <v>78.240740700000003</v>
      </c>
    </row>
    <row r="9336" spans="1:5" x14ac:dyDescent="0.2">
      <c r="A9336" s="70" t="s">
        <v>15543</v>
      </c>
      <c r="B9336" s="70" t="s">
        <v>15542</v>
      </c>
      <c r="C9336" s="70" t="s">
        <v>15543</v>
      </c>
      <c r="D9336" s="71">
        <v>1.29</v>
      </c>
      <c r="E9336" s="71">
        <v>58.802816900000003</v>
      </c>
    </row>
    <row r="9337" spans="1:5" x14ac:dyDescent="0.2">
      <c r="A9337" s="70" t="s">
        <v>15545</v>
      </c>
      <c r="B9337" s="70" t="s">
        <v>15544</v>
      </c>
      <c r="C9337" s="70" t="s">
        <v>15545</v>
      </c>
      <c r="D9337" s="71">
        <v>1.024</v>
      </c>
      <c r="E9337" s="71">
        <v>19.021739100000001</v>
      </c>
    </row>
    <row r="9338" spans="1:5" x14ac:dyDescent="0.2">
      <c r="A9338" s="70" t="s">
        <v>24983</v>
      </c>
      <c r="B9338" s="70" t="s">
        <v>24183</v>
      </c>
      <c r="C9338" s="70" t="s">
        <v>13887</v>
      </c>
      <c r="D9338" s="71">
        <v>6.2050000000000001</v>
      </c>
      <c r="E9338" s="71">
        <v>90.217391300000003</v>
      </c>
    </row>
    <row r="9339" spans="1:5" x14ac:dyDescent="0.2">
      <c r="A9339" s="70" t="s">
        <v>15547</v>
      </c>
      <c r="B9339" s="70" t="s">
        <v>15546</v>
      </c>
      <c r="C9339" s="70" t="s">
        <v>15547</v>
      </c>
      <c r="D9339" s="71">
        <v>2.5430000000000001</v>
      </c>
      <c r="E9339" s="71">
        <v>86.8421053</v>
      </c>
    </row>
    <row r="9340" spans="1:5" x14ac:dyDescent="0.2">
      <c r="A9340" s="70" t="s">
        <v>15547</v>
      </c>
      <c r="B9340" s="70" t="s">
        <v>15546</v>
      </c>
      <c r="C9340" s="70" t="s">
        <v>15547</v>
      </c>
      <c r="D9340" s="71">
        <v>2.5430000000000001</v>
      </c>
      <c r="E9340" s="71">
        <v>81.944444399999995</v>
      </c>
    </row>
    <row r="9341" spans="1:5" x14ac:dyDescent="0.2">
      <c r="A9341" s="70" t="s">
        <v>15547</v>
      </c>
      <c r="B9341" s="70" t="s">
        <v>15546</v>
      </c>
      <c r="C9341" s="70" t="s">
        <v>15547</v>
      </c>
      <c r="D9341" s="71">
        <v>2.5430000000000001</v>
      </c>
      <c r="E9341" s="71">
        <v>79.919137500000005</v>
      </c>
    </row>
    <row r="9342" spans="1:5" x14ac:dyDescent="0.2">
      <c r="A9342" s="70" t="s">
        <v>15549</v>
      </c>
      <c r="B9342" s="70" t="s">
        <v>15548</v>
      </c>
      <c r="C9342" s="70" t="s">
        <v>15549</v>
      </c>
      <c r="D9342" s="71">
        <v>0.42599999999999999</v>
      </c>
      <c r="E9342" s="71">
        <v>7.5757576000000002</v>
      </c>
    </row>
    <row r="9343" spans="1:5" x14ac:dyDescent="0.2">
      <c r="A9343" s="70" t="s">
        <v>15551</v>
      </c>
      <c r="B9343" s="70" t="s">
        <v>15550</v>
      </c>
      <c r="C9343" s="70" t="s">
        <v>15551</v>
      </c>
      <c r="D9343" s="71">
        <v>2.36</v>
      </c>
      <c r="E9343" s="71">
        <v>35.9375</v>
      </c>
    </row>
    <row r="9344" spans="1:5" x14ac:dyDescent="0.2">
      <c r="A9344" s="70" t="s">
        <v>15554</v>
      </c>
      <c r="B9344" s="70" t="s">
        <v>15553</v>
      </c>
      <c r="C9344" s="70" t="s">
        <v>15554</v>
      </c>
      <c r="D9344" s="71">
        <v>1.399</v>
      </c>
      <c r="E9344" s="71">
        <v>39.411764699999999</v>
      </c>
    </row>
    <row r="9345" spans="1:5" x14ac:dyDescent="0.2">
      <c r="A9345" s="70" t="s">
        <v>24984</v>
      </c>
      <c r="B9345" s="70" t="s">
        <v>24184</v>
      </c>
      <c r="C9345" s="70" t="s">
        <v>13887</v>
      </c>
      <c r="D9345" s="71">
        <v>2.577</v>
      </c>
      <c r="E9345" s="71">
        <v>53.703703699999998</v>
      </c>
    </row>
    <row r="9346" spans="1:5" x14ac:dyDescent="0.2">
      <c r="A9346" s="70" t="s">
        <v>24185</v>
      </c>
      <c r="B9346" s="70" t="s">
        <v>24186</v>
      </c>
      <c r="C9346" s="70" t="s">
        <v>24185</v>
      </c>
      <c r="D9346" s="71">
        <v>3.5350000000000001</v>
      </c>
      <c r="E9346" s="71">
        <v>70</v>
      </c>
    </row>
    <row r="9347" spans="1:5" x14ac:dyDescent="0.2">
      <c r="A9347" s="70" t="s">
        <v>15558</v>
      </c>
      <c r="B9347" s="70" t="s">
        <v>15557</v>
      </c>
      <c r="C9347" s="70" t="s">
        <v>15558</v>
      </c>
      <c r="D9347" s="71">
        <v>4.3129999999999997</v>
      </c>
      <c r="E9347" s="71">
        <v>89.705882399999993</v>
      </c>
    </row>
    <row r="9348" spans="1:5" x14ac:dyDescent="0.2">
      <c r="A9348" s="70" t="s">
        <v>15558</v>
      </c>
      <c r="B9348" s="70" t="s">
        <v>15557</v>
      </c>
      <c r="C9348" s="70" t="s">
        <v>15558</v>
      </c>
      <c r="D9348" s="71">
        <v>4.3129999999999997</v>
      </c>
      <c r="E9348" s="71">
        <v>87.037036999999998</v>
      </c>
    </row>
    <row r="9349" spans="1:5" x14ac:dyDescent="0.2">
      <c r="A9349" s="70" t="s">
        <v>15560</v>
      </c>
      <c r="B9349" s="70" t="s">
        <v>15559</v>
      </c>
      <c r="C9349" s="70" t="s">
        <v>15560</v>
      </c>
      <c r="D9349" s="71">
        <v>3.5259999999999998</v>
      </c>
      <c r="E9349" s="71">
        <v>75.925925899999996</v>
      </c>
    </row>
    <row r="9350" spans="1:5" x14ac:dyDescent="0.2">
      <c r="A9350" s="70" t="s">
        <v>15562</v>
      </c>
      <c r="B9350" s="70" t="s">
        <v>15561</v>
      </c>
      <c r="C9350" s="70" t="s">
        <v>15562</v>
      </c>
      <c r="D9350" s="71">
        <v>11.577</v>
      </c>
      <c r="E9350" s="71">
        <v>95.2868852</v>
      </c>
    </row>
    <row r="9351" spans="1:5" x14ac:dyDescent="0.2">
      <c r="A9351" s="70" t="s">
        <v>15564</v>
      </c>
      <c r="B9351" s="70" t="s">
        <v>15563</v>
      </c>
      <c r="C9351" s="70" t="s">
        <v>15564</v>
      </c>
      <c r="D9351" s="71">
        <v>0.92</v>
      </c>
      <c r="E9351" s="71">
        <v>21.544715400000001</v>
      </c>
    </row>
    <row r="9352" spans="1:5" x14ac:dyDescent="0.2">
      <c r="A9352" s="70" t="s">
        <v>15566</v>
      </c>
      <c r="B9352" s="70" t="s">
        <v>15565</v>
      </c>
      <c r="C9352" s="70" t="s">
        <v>15566</v>
      </c>
      <c r="D9352" s="71">
        <v>1.25</v>
      </c>
      <c r="E9352" s="71">
        <v>40.243902400000003</v>
      </c>
    </row>
    <row r="9353" spans="1:5" x14ac:dyDescent="0.2">
      <c r="A9353" s="70" t="s">
        <v>15566</v>
      </c>
      <c r="B9353" s="70" t="s">
        <v>15565</v>
      </c>
      <c r="C9353" s="70" t="s">
        <v>15566</v>
      </c>
      <c r="D9353" s="71">
        <v>1.25</v>
      </c>
      <c r="E9353" s="71">
        <v>12.804878</v>
      </c>
    </row>
    <row r="9354" spans="1:5" x14ac:dyDescent="0.2">
      <c r="A9354" s="70" t="s">
        <v>15568</v>
      </c>
      <c r="B9354" s="70" t="s">
        <v>15567</v>
      </c>
      <c r="C9354" s="70" t="s">
        <v>15568</v>
      </c>
      <c r="D9354" s="71">
        <v>2.3490000000000002</v>
      </c>
      <c r="E9354" s="71">
        <v>39.308176099999997</v>
      </c>
    </row>
    <row r="9355" spans="1:5" x14ac:dyDescent="0.2">
      <c r="A9355" s="70" t="s">
        <v>15570</v>
      </c>
      <c r="B9355" s="70" t="s">
        <v>15569</v>
      </c>
      <c r="C9355" s="70" t="s">
        <v>15570</v>
      </c>
      <c r="D9355" s="71">
        <v>3.7410000000000001</v>
      </c>
      <c r="E9355" s="71">
        <v>64.0625</v>
      </c>
    </row>
    <row r="9356" spans="1:5" x14ac:dyDescent="0.2">
      <c r="A9356" s="70" t="s">
        <v>15572</v>
      </c>
      <c r="B9356" s="70" t="s">
        <v>15571</v>
      </c>
      <c r="C9356" s="70" t="s">
        <v>15572</v>
      </c>
      <c r="D9356" s="71">
        <v>0.53300000000000003</v>
      </c>
      <c r="E9356" s="71">
        <v>3.25</v>
      </c>
    </row>
    <row r="9357" spans="1:5" x14ac:dyDescent="0.2">
      <c r="A9357" s="70" t="s">
        <v>15574</v>
      </c>
      <c r="B9357" s="70" t="s">
        <v>15573</v>
      </c>
      <c r="C9357" s="70" t="s">
        <v>15574</v>
      </c>
      <c r="D9357" s="71">
        <v>2.0289999999999999</v>
      </c>
      <c r="E9357" s="71">
        <v>71.518987300000006</v>
      </c>
    </row>
    <row r="9358" spans="1:5" x14ac:dyDescent="0.2">
      <c r="A9358" s="70" t="s">
        <v>15574</v>
      </c>
      <c r="B9358" s="70" t="s">
        <v>15573</v>
      </c>
      <c r="C9358" s="70" t="s">
        <v>15574</v>
      </c>
      <c r="D9358" s="71">
        <v>2.0289999999999999</v>
      </c>
      <c r="E9358" s="71">
        <v>64.285714299999995</v>
      </c>
    </row>
    <row r="9359" spans="1:5" x14ac:dyDescent="0.2">
      <c r="A9359" s="70" t="s">
        <v>15574</v>
      </c>
      <c r="B9359" s="70" t="s">
        <v>15573</v>
      </c>
      <c r="C9359" s="70" t="s">
        <v>15574</v>
      </c>
      <c r="D9359" s="71">
        <v>2.0289999999999999</v>
      </c>
      <c r="E9359" s="71">
        <v>61.6666667</v>
      </c>
    </row>
    <row r="9360" spans="1:5" x14ac:dyDescent="0.2">
      <c r="A9360" s="70" t="s">
        <v>15574</v>
      </c>
      <c r="B9360" s="70" t="s">
        <v>15573</v>
      </c>
      <c r="C9360" s="70" t="s">
        <v>15574</v>
      </c>
      <c r="D9360" s="71">
        <v>2.0289999999999999</v>
      </c>
      <c r="E9360" s="71">
        <v>39.012738900000002</v>
      </c>
    </row>
    <row r="9361" spans="1:5" x14ac:dyDescent="0.2">
      <c r="A9361" s="70" t="s">
        <v>11997</v>
      </c>
      <c r="B9361" s="70" t="s">
        <v>11996</v>
      </c>
      <c r="C9361" s="70" t="s">
        <v>11997</v>
      </c>
      <c r="D9361" s="71">
        <v>1.87</v>
      </c>
      <c r="E9361" s="71">
        <v>22.65625</v>
      </c>
    </row>
    <row r="9362" spans="1:5" x14ac:dyDescent="0.2">
      <c r="A9362" s="70" t="s">
        <v>14426</v>
      </c>
      <c r="B9362" s="70" t="s">
        <v>14425</v>
      </c>
      <c r="C9362" s="70" t="s">
        <v>14426</v>
      </c>
      <c r="D9362" s="71">
        <v>2.0289999999999999</v>
      </c>
      <c r="E9362" s="71">
        <v>58.203125</v>
      </c>
    </row>
    <row r="9363" spans="1:5" x14ac:dyDescent="0.2">
      <c r="A9363" s="70" t="s">
        <v>24187</v>
      </c>
      <c r="B9363" s="70" t="s">
        <v>24188</v>
      </c>
      <c r="C9363" s="70" t="s">
        <v>24187</v>
      </c>
      <c r="D9363" s="71">
        <v>27.053999999999998</v>
      </c>
      <c r="E9363" s="71">
        <v>97.929936299999994</v>
      </c>
    </row>
    <row r="9364" spans="1:5" x14ac:dyDescent="0.2">
      <c r="A9364" s="70" t="s">
        <v>24187</v>
      </c>
      <c r="B9364" s="70" t="s">
        <v>24188</v>
      </c>
      <c r="C9364" s="70" t="s">
        <v>24187</v>
      </c>
      <c r="D9364" s="71">
        <v>27.053999999999998</v>
      </c>
      <c r="E9364" s="71">
        <v>97.798742099999998</v>
      </c>
    </row>
    <row r="9365" spans="1:5" x14ac:dyDescent="0.2">
      <c r="A9365" s="70" t="s">
        <v>24187</v>
      </c>
      <c r="B9365" s="70" t="s">
        <v>24188</v>
      </c>
      <c r="C9365" s="70" t="s">
        <v>24187</v>
      </c>
      <c r="D9365" s="71">
        <v>27.053999999999998</v>
      </c>
      <c r="E9365" s="71">
        <v>96.875</v>
      </c>
    </row>
    <row r="9366" spans="1:5" x14ac:dyDescent="0.2">
      <c r="A9366" s="70" t="s">
        <v>11634</v>
      </c>
      <c r="B9366" s="70" t="s">
        <v>11633</v>
      </c>
      <c r="C9366" s="70" t="s">
        <v>11634</v>
      </c>
      <c r="D9366" s="71">
        <v>0.80400000000000005</v>
      </c>
      <c r="E9366" s="71">
        <v>12.313432799999999</v>
      </c>
    </row>
    <row r="9367" spans="1:5" x14ac:dyDescent="0.2">
      <c r="A9367" s="70" t="s">
        <v>11634</v>
      </c>
      <c r="B9367" s="70" t="s">
        <v>11633</v>
      </c>
      <c r="C9367" s="70" t="s">
        <v>11634</v>
      </c>
      <c r="D9367" s="71">
        <v>0.80400000000000005</v>
      </c>
      <c r="E9367" s="71">
        <v>9.0425532000000004</v>
      </c>
    </row>
    <row r="9368" spans="1:5" x14ac:dyDescent="0.2">
      <c r="A9368" s="70" t="s">
        <v>11646</v>
      </c>
      <c r="B9368" s="70" t="s">
        <v>11645</v>
      </c>
      <c r="C9368" s="70" t="s">
        <v>11646</v>
      </c>
      <c r="D9368" s="71">
        <v>0.94899999999999995</v>
      </c>
      <c r="E9368" s="71">
        <v>62.191358000000001</v>
      </c>
    </row>
    <row r="9369" spans="1:5" x14ac:dyDescent="0.2">
      <c r="A9369" s="70" t="s">
        <v>13874</v>
      </c>
      <c r="B9369" s="70" t="s">
        <v>13873</v>
      </c>
      <c r="C9369" s="70" t="s">
        <v>13874</v>
      </c>
      <c r="D9369" s="71">
        <v>1.885</v>
      </c>
      <c r="E9369" s="71">
        <v>92.438271599999993</v>
      </c>
    </row>
    <row r="9370" spans="1:5" x14ac:dyDescent="0.2">
      <c r="A9370" s="70" t="s">
        <v>13874</v>
      </c>
      <c r="B9370" s="70" t="s">
        <v>13873</v>
      </c>
      <c r="C9370" s="70" t="s">
        <v>13874</v>
      </c>
      <c r="D9370" s="71">
        <v>1.885</v>
      </c>
      <c r="E9370" s="71">
        <v>80.576923100000002</v>
      </c>
    </row>
    <row r="9371" spans="1:5" x14ac:dyDescent="0.2">
      <c r="A9371" s="70" t="s">
        <v>14074</v>
      </c>
      <c r="B9371" s="70" t="s">
        <v>14073</v>
      </c>
      <c r="C9371" s="70" t="s">
        <v>14074</v>
      </c>
      <c r="D9371" s="71">
        <v>1.56</v>
      </c>
      <c r="E9371" s="71">
        <v>18.965517200000001</v>
      </c>
    </row>
    <row r="9372" spans="1:5" x14ac:dyDescent="0.2">
      <c r="A9372" s="70" t="s">
        <v>15218</v>
      </c>
      <c r="B9372" s="70" t="s">
        <v>15217</v>
      </c>
      <c r="C9372" s="70" t="s">
        <v>15218</v>
      </c>
      <c r="D9372" s="71">
        <v>0.22700000000000001</v>
      </c>
      <c r="E9372" s="71">
        <v>1.6975309000000001</v>
      </c>
    </row>
    <row r="9373" spans="1:5" x14ac:dyDescent="0.2">
      <c r="A9373" s="70" t="s">
        <v>12600</v>
      </c>
      <c r="B9373" s="70" t="s">
        <v>12599</v>
      </c>
      <c r="C9373" s="70" t="s">
        <v>12600</v>
      </c>
      <c r="D9373" s="71">
        <v>3.6640000000000001</v>
      </c>
      <c r="E9373" s="71">
        <v>81.617647099999999</v>
      </c>
    </row>
    <row r="9374" spans="1:5" x14ac:dyDescent="0.2">
      <c r="A9374" s="70" t="s">
        <v>13282</v>
      </c>
      <c r="B9374" s="70" t="s">
        <v>13281</v>
      </c>
      <c r="C9374" s="70" t="s">
        <v>13282</v>
      </c>
      <c r="D9374" s="71">
        <v>0.96299999999999997</v>
      </c>
      <c r="E9374" s="71">
        <v>8.6206896999999998</v>
      </c>
    </row>
    <row r="9375" spans="1:5" x14ac:dyDescent="0.2">
      <c r="A9375" s="70" t="s">
        <v>13282</v>
      </c>
      <c r="B9375" s="70" t="s">
        <v>13281</v>
      </c>
      <c r="C9375" s="70" t="s">
        <v>13282</v>
      </c>
      <c r="D9375" s="71">
        <v>0.96299999999999997</v>
      </c>
      <c r="E9375" s="71">
        <v>5.3921568999999998</v>
      </c>
    </row>
    <row r="9376" spans="1:5" x14ac:dyDescent="0.2">
      <c r="A9376" s="70" t="s">
        <v>13425</v>
      </c>
      <c r="B9376" s="70" t="s">
        <v>13424</v>
      </c>
      <c r="C9376" s="70" t="s">
        <v>13425</v>
      </c>
      <c r="D9376" s="71">
        <v>9.9130000000000003</v>
      </c>
      <c r="E9376" s="71">
        <v>93.354430399999998</v>
      </c>
    </row>
    <row r="9377" spans="1:5" x14ac:dyDescent="0.2">
      <c r="A9377" s="70" t="s">
        <v>13425</v>
      </c>
      <c r="B9377" s="70" t="s">
        <v>13424</v>
      </c>
      <c r="C9377" s="70" t="s">
        <v>13425</v>
      </c>
      <c r="D9377" s="71">
        <v>9.9130000000000003</v>
      </c>
      <c r="E9377" s="71">
        <v>92.827868899999999</v>
      </c>
    </row>
    <row r="9378" spans="1:5" x14ac:dyDescent="0.2">
      <c r="A9378" s="70" t="s">
        <v>14089</v>
      </c>
      <c r="B9378" s="70" t="s">
        <v>14088</v>
      </c>
      <c r="C9378" s="70" t="s">
        <v>14089</v>
      </c>
      <c r="D9378" s="71">
        <v>2.4820000000000002</v>
      </c>
      <c r="E9378" s="71">
        <v>70.338983099999993</v>
      </c>
    </row>
    <row r="9379" spans="1:5" x14ac:dyDescent="0.2">
      <c r="A9379" s="70" t="s">
        <v>14089</v>
      </c>
      <c r="B9379" s="70" t="s">
        <v>14088</v>
      </c>
      <c r="C9379" s="70" t="s">
        <v>14089</v>
      </c>
      <c r="D9379" s="71">
        <v>2.4820000000000002</v>
      </c>
      <c r="E9379" s="71">
        <v>59.226190500000001</v>
      </c>
    </row>
    <row r="9380" spans="1:5" x14ac:dyDescent="0.2">
      <c r="A9380" s="70" t="s">
        <v>14856</v>
      </c>
      <c r="B9380" s="70" t="s">
        <v>14855</v>
      </c>
      <c r="C9380" s="70" t="s">
        <v>14856</v>
      </c>
      <c r="D9380" s="71">
        <v>3.6760000000000002</v>
      </c>
      <c r="E9380" s="71">
        <v>95.247148300000006</v>
      </c>
    </row>
    <row r="9381" spans="1:5" x14ac:dyDescent="0.2">
      <c r="A9381" s="70" t="s">
        <v>15070</v>
      </c>
      <c r="B9381" s="70" t="s">
        <v>15069</v>
      </c>
      <c r="C9381" s="70" t="s">
        <v>15070</v>
      </c>
      <c r="D9381" s="71">
        <v>1.1539999999999999</v>
      </c>
      <c r="E9381" s="71">
        <v>35.365853700000002</v>
      </c>
    </row>
    <row r="9382" spans="1:5" x14ac:dyDescent="0.2">
      <c r="A9382" s="70" t="s">
        <v>15070</v>
      </c>
      <c r="B9382" s="70" t="s">
        <v>15069</v>
      </c>
      <c r="C9382" s="70" t="s">
        <v>15070</v>
      </c>
      <c r="D9382" s="71">
        <v>1.1539999999999999</v>
      </c>
      <c r="E9382" s="71">
        <v>19.921875</v>
      </c>
    </row>
    <row r="9383" spans="1:5" x14ac:dyDescent="0.2">
      <c r="A9383" s="70" t="s">
        <v>13316</v>
      </c>
      <c r="B9383" s="70" t="s">
        <v>13315</v>
      </c>
      <c r="C9383" s="70" t="s">
        <v>13316</v>
      </c>
      <c r="D9383" s="71">
        <v>0.51400000000000001</v>
      </c>
      <c r="E9383" s="71">
        <v>38.888888899999998</v>
      </c>
    </row>
    <row r="9384" spans="1:5" x14ac:dyDescent="0.2">
      <c r="A9384" s="70" t="s">
        <v>14944</v>
      </c>
      <c r="B9384" s="70" t="s">
        <v>14943</v>
      </c>
      <c r="C9384" s="70" t="s">
        <v>14944</v>
      </c>
      <c r="D9384" s="71">
        <v>1.133</v>
      </c>
      <c r="E9384" s="71">
        <v>40.3333333</v>
      </c>
    </row>
    <row r="9385" spans="1:5" x14ac:dyDescent="0.2">
      <c r="A9385" s="70" t="s">
        <v>15224</v>
      </c>
      <c r="B9385" s="70" t="s">
        <v>15223</v>
      </c>
      <c r="C9385" s="70" t="s">
        <v>15224</v>
      </c>
      <c r="D9385" s="71">
        <v>1.4670000000000001</v>
      </c>
      <c r="E9385" s="71">
        <v>30.46875</v>
      </c>
    </row>
    <row r="9386" spans="1:5" x14ac:dyDescent="0.2">
      <c r="A9386" s="70" t="s">
        <v>13089</v>
      </c>
      <c r="B9386" s="70" t="s">
        <v>13088</v>
      </c>
      <c r="C9386" s="70" t="s">
        <v>13089</v>
      </c>
      <c r="D9386" s="71">
        <v>0.63600000000000001</v>
      </c>
      <c r="E9386" s="71">
        <v>4.1666667000000004</v>
      </c>
    </row>
    <row r="9387" spans="1:5" x14ac:dyDescent="0.2">
      <c r="A9387" s="70" t="s">
        <v>14828</v>
      </c>
      <c r="B9387" s="70" t="s">
        <v>14827</v>
      </c>
      <c r="C9387" s="70" t="s">
        <v>14828</v>
      </c>
      <c r="D9387" s="71">
        <v>1.486</v>
      </c>
      <c r="E9387" s="71">
        <v>85.030864199999996</v>
      </c>
    </row>
    <row r="9388" spans="1:5" x14ac:dyDescent="0.2">
      <c r="A9388" s="70" t="s">
        <v>11409</v>
      </c>
      <c r="B9388" s="70" t="s">
        <v>11408</v>
      </c>
      <c r="C9388" s="70" t="s">
        <v>11409</v>
      </c>
      <c r="D9388" s="71">
        <v>1.339</v>
      </c>
      <c r="E9388" s="71">
        <v>28.515625</v>
      </c>
    </row>
    <row r="9389" spans="1:5" x14ac:dyDescent="0.2">
      <c r="A9389" s="70" t="s">
        <v>11409</v>
      </c>
      <c r="B9389" s="70" t="s">
        <v>11408</v>
      </c>
      <c r="C9389" s="70" t="s">
        <v>11409</v>
      </c>
      <c r="D9389" s="71">
        <v>1.339</v>
      </c>
      <c r="E9389" s="71">
        <v>24.1666667</v>
      </c>
    </row>
    <row r="9390" spans="1:5" x14ac:dyDescent="0.2">
      <c r="A9390" s="70" t="s">
        <v>11411</v>
      </c>
      <c r="B9390" s="70" t="s">
        <v>11410</v>
      </c>
      <c r="C9390" s="70" t="s">
        <v>11411</v>
      </c>
      <c r="D9390" s="71">
        <v>2.8639999999999999</v>
      </c>
      <c r="E9390" s="71">
        <v>78.571428600000004</v>
      </c>
    </row>
    <row r="9391" spans="1:5" x14ac:dyDescent="0.2">
      <c r="A9391" s="70" t="s">
        <v>11411</v>
      </c>
      <c r="B9391" s="70" t="s">
        <v>11410</v>
      </c>
      <c r="C9391" s="70" t="s">
        <v>11411</v>
      </c>
      <c r="D9391" s="71">
        <v>2.8639999999999999</v>
      </c>
      <c r="E9391" s="71">
        <v>70.610686999999999</v>
      </c>
    </row>
    <row r="9392" spans="1:5" x14ac:dyDescent="0.2">
      <c r="A9392" s="70" t="s">
        <v>11413</v>
      </c>
      <c r="B9392" s="70" t="s">
        <v>11412</v>
      </c>
      <c r="C9392" s="70" t="s">
        <v>11413</v>
      </c>
      <c r="D9392" s="71">
        <v>6.484</v>
      </c>
      <c r="E9392" s="71">
        <v>98.0916031</v>
      </c>
    </row>
    <row r="9393" spans="1:5" x14ac:dyDescent="0.2">
      <c r="A9393" s="70" t="s">
        <v>11413</v>
      </c>
      <c r="B9393" s="70" t="s">
        <v>11412</v>
      </c>
      <c r="C9393" s="70" t="s">
        <v>11413</v>
      </c>
      <c r="D9393" s="71">
        <v>6.484</v>
      </c>
      <c r="E9393" s="71">
        <v>93.262411299999997</v>
      </c>
    </row>
    <row r="9394" spans="1:5" x14ac:dyDescent="0.2">
      <c r="A9394" s="70" t="s">
        <v>11415</v>
      </c>
      <c r="B9394" s="70" t="s">
        <v>11414</v>
      </c>
      <c r="C9394" s="70" t="s">
        <v>11415</v>
      </c>
      <c r="D9394" s="71">
        <v>1.2350000000000001</v>
      </c>
      <c r="E9394" s="71">
        <v>37.356321800000003</v>
      </c>
    </row>
    <row r="9395" spans="1:5" x14ac:dyDescent="0.2">
      <c r="A9395" s="70" t="s">
        <v>11421</v>
      </c>
      <c r="B9395" s="70" t="s">
        <v>11420</v>
      </c>
      <c r="C9395" s="70" t="s">
        <v>11421</v>
      </c>
      <c r="D9395" s="71">
        <v>3.7229999999999999</v>
      </c>
      <c r="E9395" s="71">
        <v>93.055555600000005</v>
      </c>
    </row>
    <row r="9396" spans="1:5" x14ac:dyDescent="0.2">
      <c r="A9396" s="70" t="s">
        <v>11421</v>
      </c>
      <c r="B9396" s="70" t="s">
        <v>11420</v>
      </c>
      <c r="C9396" s="70" t="s">
        <v>11421</v>
      </c>
      <c r="D9396" s="71">
        <v>3.7229999999999999</v>
      </c>
      <c r="E9396" s="71">
        <v>90.431266800000003</v>
      </c>
    </row>
    <row r="9397" spans="1:5" x14ac:dyDescent="0.2">
      <c r="A9397" s="70" t="s">
        <v>11423</v>
      </c>
      <c r="B9397" s="70" t="s">
        <v>11422</v>
      </c>
      <c r="C9397" s="70" t="s">
        <v>11423</v>
      </c>
      <c r="D9397" s="71">
        <v>2.351</v>
      </c>
      <c r="E9397" s="71">
        <v>76.388888899999998</v>
      </c>
    </row>
    <row r="9398" spans="1:5" x14ac:dyDescent="0.2">
      <c r="A9398" s="70" t="s">
        <v>11423</v>
      </c>
      <c r="B9398" s="70" t="s">
        <v>11422</v>
      </c>
      <c r="C9398" s="70" t="s">
        <v>11423</v>
      </c>
      <c r="D9398" s="71">
        <v>2.351</v>
      </c>
      <c r="E9398" s="71">
        <v>65.625</v>
      </c>
    </row>
    <row r="9399" spans="1:5" x14ac:dyDescent="0.2">
      <c r="A9399" s="70" t="s">
        <v>11425</v>
      </c>
      <c r="B9399" s="70" t="s">
        <v>11424</v>
      </c>
      <c r="C9399" s="70" t="s">
        <v>11425</v>
      </c>
      <c r="D9399" s="71">
        <v>3.7730000000000001</v>
      </c>
      <c r="E9399" s="71">
        <v>93.981481500000001</v>
      </c>
    </row>
    <row r="9400" spans="1:5" x14ac:dyDescent="0.2">
      <c r="A9400" s="70" t="s">
        <v>11433</v>
      </c>
      <c r="B9400" s="70" t="s">
        <v>11432</v>
      </c>
      <c r="C9400" s="70" t="s">
        <v>11433</v>
      </c>
      <c r="D9400" s="71">
        <v>3.0139999999999998</v>
      </c>
      <c r="E9400" s="71">
        <v>57.5</v>
      </c>
    </row>
    <row r="9401" spans="1:5" x14ac:dyDescent="0.2">
      <c r="A9401" s="70" t="s">
        <v>11435</v>
      </c>
      <c r="B9401" s="70" t="s">
        <v>11434</v>
      </c>
      <c r="C9401" s="70" t="s">
        <v>11435</v>
      </c>
      <c r="D9401" s="71">
        <v>1.0920000000000001</v>
      </c>
      <c r="E9401" s="71">
        <v>30.4878049</v>
      </c>
    </row>
    <row r="9402" spans="1:5" x14ac:dyDescent="0.2">
      <c r="A9402" s="70" t="s">
        <v>11435</v>
      </c>
      <c r="B9402" s="70" t="s">
        <v>11434</v>
      </c>
      <c r="C9402" s="70" t="s">
        <v>11435</v>
      </c>
      <c r="D9402" s="71">
        <v>1.0920000000000001</v>
      </c>
      <c r="E9402" s="71">
        <v>2.5</v>
      </c>
    </row>
    <row r="9403" spans="1:5" x14ac:dyDescent="0.2">
      <c r="A9403" s="70" t="s">
        <v>11431</v>
      </c>
      <c r="B9403" s="70" t="s">
        <v>11430</v>
      </c>
      <c r="C9403" s="70" t="s">
        <v>11431</v>
      </c>
      <c r="D9403" s="71">
        <v>0.81499999999999995</v>
      </c>
      <c r="E9403" s="71">
        <v>6.9444444000000001</v>
      </c>
    </row>
    <row r="9404" spans="1:5" x14ac:dyDescent="0.2">
      <c r="A9404" s="70" t="s">
        <v>11441</v>
      </c>
      <c r="B9404" s="70" t="s">
        <v>11440</v>
      </c>
      <c r="C9404" s="70" t="s">
        <v>11441</v>
      </c>
      <c r="D9404" s="71">
        <v>2.5760000000000001</v>
      </c>
      <c r="E9404" s="71">
        <v>65.808823500000003</v>
      </c>
    </row>
    <row r="9405" spans="1:5" x14ac:dyDescent="0.2">
      <c r="A9405" s="70" t="s">
        <v>11441</v>
      </c>
      <c r="B9405" s="70" t="s">
        <v>11440</v>
      </c>
      <c r="C9405" s="70" t="s">
        <v>11441</v>
      </c>
      <c r="D9405" s="71">
        <v>2.5760000000000001</v>
      </c>
      <c r="E9405" s="71">
        <v>54.195804199999998</v>
      </c>
    </row>
    <row r="9406" spans="1:5" x14ac:dyDescent="0.2">
      <c r="A9406" s="70" t="s">
        <v>11441</v>
      </c>
      <c r="B9406" s="70" t="s">
        <v>11440</v>
      </c>
      <c r="C9406" s="70" t="s">
        <v>11441</v>
      </c>
      <c r="D9406" s="71">
        <v>2.5760000000000001</v>
      </c>
      <c r="E9406" s="71">
        <v>50.477707000000002</v>
      </c>
    </row>
    <row r="9407" spans="1:5" x14ac:dyDescent="0.2">
      <c r="A9407" s="70" t="s">
        <v>11439</v>
      </c>
      <c r="B9407" s="70" t="s">
        <v>11438</v>
      </c>
      <c r="C9407" s="70" t="s">
        <v>11439</v>
      </c>
      <c r="D9407" s="71">
        <v>1.365</v>
      </c>
      <c r="E9407" s="71">
        <v>33.216783200000002</v>
      </c>
    </row>
    <row r="9408" spans="1:5" x14ac:dyDescent="0.2">
      <c r="A9408" s="70" t="s">
        <v>11439</v>
      </c>
      <c r="B9408" s="70" t="s">
        <v>11438</v>
      </c>
      <c r="C9408" s="70" t="s">
        <v>11439</v>
      </c>
      <c r="D9408" s="71">
        <v>1.365</v>
      </c>
      <c r="E9408" s="71">
        <v>26.838235300000001</v>
      </c>
    </row>
    <row r="9409" spans="1:5" x14ac:dyDescent="0.2">
      <c r="A9409" s="70" t="s">
        <v>11439</v>
      </c>
      <c r="B9409" s="70" t="s">
        <v>11438</v>
      </c>
      <c r="C9409" s="70" t="s">
        <v>11439</v>
      </c>
      <c r="D9409" s="71">
        <v>1.365</v>
      </c>
      <c r="E9409" s="71">
        <v>20.2229299</v>
      </c>
    </row>
    <row r="9410" spans="1:5" x14ac:dyDescent="0.2">
      <c r="A9410" s="70" t="s">
        <v>11437</v>
      </c>
      <c r="B9410" s="70" t="s">
        <v>11436</v>
      </c>
      <c r="C9410" s="70" t="s">
        <v>11437</v>
      </c>
      <c r="D9410" s="71">
        <v>2.379</v>
      </c>
      <c r="E9410" s="71">
        <v>75.2747253</v>
      </c>
    </row>
    <row r="9411" spans="1:5" x14ac:dyDescent="0.2">
      <c r="A9411" s="70" t="s">
        <v>11447</v>
      </c>
      <c r="B9411" s="70" t="s">
        <v>11446</v>
      </c>
      <c r="C9411" s="70" t="s">
        <v>11447</v>
      </c>
      <c r="D9411" s="71">
        <v>2.2839999999999998</v>
      </c>
      <c r="E9411" s="71">
        <v>66.883116900000005</v>
      </c>
    </row>
    <row r="9412" spans="1:5" x14ac:dyDescent="0.2">
      <c r="A9412" s="70" t="s">
        <v>11443</v>
      </c>
      <c r="B9412" s="70" t="s">
        <v>11442</v>
      </c>
      <c r="C9412" s="70" t="s">
        <v>11443</v>
      </c>
      <c r="D9412" s="71">
        <v>1.1279999999999999</v>
      </c>
      <c r="E9412" s="71">
        <v>28.3269962</v>
      </c>
    </row>
    <row r="9413" spans="1:5" x14ac:dyDescent="0.2">
      <c r="A9413" s="70" t="s">
        <v>11445</v>
      </c>
      <c r="B9413" s="70" t="s">
        <v>11444</v>
      </c>
      <c r="C9413" s="70" t="s">
        <v>11445</v>
      </c>
      <c r="D9413" s="71">
        <v>1.4650000000000001</v>
      </c>
      <c r="E9413" s="71">
        <v>7.5819672000000002</v>
      </c>
    </row>
    <row r="9414" spans="1:5" x14ac:dyDescent="0.2">
      <c r="A9414" s="70" t="s">
        <v>11449</v>
      </c>
      <c r="B9414" s="70" t="s">
        <v>11448</v>
      </c>
      <c r="C9414" s="70" t="s">
        <v>11449</v>
      </c>
      <c r="D9414" s="71">
        <v>3.9</v>
      </c>
      <c r="E9414" s="71">
        <v>93.359375</v>
      </c>
    </row>
    <row r="9415" spans="1:5" x14ac:dyDescent="0.2">
      <c r="A9415" s="70" t="s">
        <v>11449</v>
      </c>
      <c r="B9415" s="70" t="s">
        <v>11448</v>
      </c>
      <c r="C9415" s="70" t="s">
        <v>11449</v>
      </c>
      <c r="D9415" s="71">
        <v>3.9</v>
      </c>
      <c r="E9415" s="71">
        <v>90.259740300000004</v>
      </c>
    </row>
    <row r="9416" spans="1:5" x14ac:dyDescent="0.2">
      <c r="A9416" s="70" t="s">
        <v>11449</v>
      </c>
      <c r="B9416" s="70" t="s">
        <v>11448</v>
      </c>
      <c r="C9416" s="70" t="s">
        <v>11449</v>
      </c>
      <c r="D9416" s="71">
        <v>3.9</v>
      </c>
      <c r="E9416" s="71">
        <v>84.715025900000001</v>
      </c>
    </row>
    <row r="9417" spans="1:5" x14ac:dyDescent="0.2">
      <c r="A9417" s="70" t="s">
        <v>11451</v>
      </c>
      <c r="B9417" s="70" t="s">
        <v>11450</v>
      </c>
      <c r="C9417" s="70" t="s">
        <v>11451</v>
      </c>
      <c r="D9417" s="71">
        <v>1.5960000000000001</v>
      </c>
      <c r="E9417" s="71">
        <v>38.3116883</v>
      </c>
    </row>
    <row r="9418" spans="1:5" x14ac:dyDescent="0.2">
      <c r="A9418" s="70" t="s">
        <v>11453</v>
      </c>
      <c r="B9418" s="70" t="s">
        <v>11452</v>
      </c>
      <c r="C9418" s="70" t="s">
        <v>11453</v>
      </c>
      <c r="D9418" s="71">
        <v>0.74099999999999999</v>
      </c>
      <c r="E9418" s="71">
        <v>3.2467532000000001</v>
      </c>
    </row>
    <row r="9419" spans="1:5" x14ac:dyDescent="0.2">
      <c r="A9419" s="70" t="s">
        <v>11455</v>
      </c>
      <c r="B9419" s="70" t="s">
        <v>11454</v>
      </c>
      <c r="C9419" s="70" t="s">
        <v>11455</v>
      </c>
      <c r="D9419" s="71">
        <v>2.8889999999999998</v>
      </c>
      <c r="E9419" s="71">
        <v>83.928571399999996</v>
      </c>
    </row>
    <row r="9420" spans="1:5" x14ac:dyDescent="0.2">
      <c r="A9420" s="70" t="s">
        <v>11457</v>
      </c>
      <c r="B9420" s="70" t="s">
        <v>11456</v>
      </c>
      <c r="C9420" s="70" t="s">
        <v>11457</v>
      </c>
      <c r="D9420" s="71">
        <v>1.103</v>
      </c>
      <c r="E9420" s="71">
        <v>27.777777799999999</v>
      </c>
    </row>
    <row r="9421" spans="1:5" x14ac:dyDescent="0.2">
      <c r="A9421" s="70" t="s">
        <v>11457</v>
      </c>
      <c r="B9421" s="70" t="s">
        <v>11456</v>
      </c>
      <c r="C9421" s="70" t="s">
        <v>11457</v>
      </c>
      <c r="D9421" s="71">
        <v>1.103</v>
      </c>
      <c r="E9421" s="71">
        <v>25.746268700000002</v>
      </c>
    </row>
    <row r="9422" spans="1:5" x14ac:dyDescent="0.2">
      <c r="A9422" s="70" t="s">
        <v>11457</v>
      </c>
      <c r="B9422" s="70" t="s">
        <v>11456</v>
      </c>
      <c r="C9422" s="70" t="s">
        <v>11457</v>
      </c>
      <c r="D9422" s="71">
        <v>1.103</v>
      </c>
      <c r="E9422" s="71">
        <v>15.1273885</v>
      </c>
    </row>
    <row r="9423" spans="1:5" x14ac:dyDescent="0.2">
      <c r="A9423" s="70" t="s">
        <v>11459</v>
      </c>
      <c r="B9423" s="70" t="s">
        <v>11458</v>
      </c>
      <c r="C9423" s="70" t="s">
        <v>11459</v>
      </c>
      <c r="D9423" s="71">
        <v>0.51700000000000002</v>
      </c>
      <c r="E9423" s="71">
        <v>5</v>
      </c>
    </row>
    <row r="9424" spans="1:5" x14ac:dyDescent="0.2">
      <c r="A9424" s="70" t="s">
        <v>11459</v>
      </c>
      <c r="B9424" s="70" t="s">
        <v>11458</v>
      </c>
      <c r="C9424" s="70" t="s">
        <v>11459</v>
      </c>
      <c r="D9424" s="71">
        <v>0.51700000000000002</v>
      </c>
      <c r="E9424" s="71">
        <v>2.6923077000000002</v>
      </c>
    </row>
    <row r="9425" spans="1:5" x14ac:dyDescent="0.2">
      <c r="A9425" s="70" t="s">
        <v>11462</v>
      </c>
      <c r="B9425" s="70" t="s">
        <v>11461</v>
      </c>
      <c r="C9425" s="70" t="s">
        <v>11462</v>
      </c>
      <c r="D9425" s="71">
        <v>2.5609999999999999</v>
      </c>
      <c r="E9425" s="71">
        <v>95.528455300000005</v>
      </c>
    </row>
    <row r="9426" spans="1:5" x14ac:dyDescent="0.2">
      <c r="A9426" s="70" t="s">
        <v>11464</v>
      </c>
      <c r="B9426" s="70" t="s">
        <v>11463</v>
      </c>
      <c r="C9426" s="70" t="s">
        <v>11464</v>
      </c>
      <c r="D9426" s="71">
        <v>1.504</v>
      </c>
      <c r="E9426" s="71">
        <v>35.714285699999998</v>
      </c>
    </row>
    <row r="9427" spans="1:5" x14ac:dyDescent="0.2">
      <c r="A9427" s="70" t="s">
        <v>11466</v>
      </c>
      <c r="B9427" s="70" t="s">
        <v>11465</v>
      </c>
      <c r="C9427" s="70" t="s">
        <v>11466</v>
      </c>
      <c r="D9427" s="71">
        <v>6.992</v>
      </c>
      <c r="E9427" s="71">
        <v>88.028169000000005</v>
      </c>
    </row>
    <row r="9428" spans="1:5" x14ac:dyDescent="0.2">
      <c r="A9428" s="70" t="s">
        <v>11468</v>
      </c>
      <c r="B9428" s="70" t="s">
        <v>11467</v>
      </c>
      <c r="C9428" s="70" t="s">
        <v>11468</v>
      </c>
      <c r="D9428" s="71">
        <v>1.67</v>
      </c>
      <c r="E9428" s="71">
        <v>44.402985100000002</v>
      </c>
    </row>
    <row r="9429" spans="1:5" x14ac:dyDescent="0.2">
      <c r="A9429" s="70" t="s">
        <v>11468</v>
      </c>
      <c r="B9429" s="70" t="s">
        <v>11467</v>
      </c>
      <c r="C9429" s="70" t="s">
        <v>11468</v>
      </c>
      <c r="D9429" s="71">
        <v>1.67</v>
      </c>
      <c r="E9429" s="71">
        <v>34.722222199999997</v>
      </c>
    </row>
    <row r="9430" spans="1:5" x14ac:dyDescent="0.2">
      <c r="A9430" s="70" t="s">
        <v>24985</v>
      </c>
      <c r="B9430" s="70" t="s">
        <v>11460</v>
      </c>
      <c r="C9430" s="70" t="s">
        <v>24985</v>
      </c>
      <c r="D9430" s="71">
        <v>4.327</v>
      </c>
      <c r="E9430" s="71">
        <v>82.258064500000003</v>
      </c>
    </row>
    <row r="9431" spans="1:5" x14ac:dyDescent="0.2">
      <c r="A9431" s="70" t="s">
        <v>11470</v>
      </c>
      <c r="B9431" s="70" t="s">
        <v>11469</v>
      </c>
      <c r="C9431" s="70" t="s">
        <v>11470</v>
      </c>
      <c r="D9431" s="71">
        <v>6.3019999999999996</v>
      </c>
      <c r="E9431" s="71">
        <v>99.456521699999996</v>
      </c>
    </row>
    <row r="9432" spans="1:5" x14ac:dyDescent="0.2">
      <c r="A9432" s="70" t="s">
        <v>11470</v>
      </c>
      <c r="B9432" s="70" t="s">
        <v>11469</v>
      </c>
      <c r="C9432" s="70" t="s">
        <v>11470</v>
      </c>
      <c r="D9432" s="71">
        <v>6.3019999999999996</v>
      </c>
      <c r="E9432" s="71">
        <v>92.434210500000006</v>
      </c>
    </row>
    <row r="9433" spans="1:5" x14ac:dyDescent="0.2">
      <c r="A9433" s="70" t="s">
        <v>11472</v>
      </c>
      <c r="B9433" s="70" t="s">
        <v>11471</v>
      </c>
      <c r="C9433" s="70" t="s">
        <v>11472</v>
      </c>
      <c r="D9433" s="71">
        <v>2.169</v>
      </c>
      <c r="E9433" s="71">
        <v>69.021739100000005</v>
      </c>
    </row>
    <row r="9434" spans="1:5" x14ac:dyDescent="0.2">
      <c r="A9434" s="70" t="s">
        <v>11472</v>
      </c>
      <c r="B9434" s="70" t="s">
        <v>11471</v>
      </c>
      <c r="C9434" s="70" t="s">
        <v>11472</v>
      </c>
      <c r="D9434" s="71">
        <v>2.169</v>
      </c>
      <c r="E9434" s="71">
        <v>38.486842099999997</v>
      </c>
    </row>
    <row r="9435" spans="1:5" x14ac:dyDescent="0.2">
      <c r="A9435" s="70" t="s">
        <v>11474</v>
      </c>
      <c r="B9435" s="70" t="s">
        <v>11473</v>
      </c>
      <c r="C9435" s="70" t="s">
        <v>11474</v>
      </c>
      <c r="D9435" s="71">
        <v>2.6779999999999999</v>
      </c>
      <c r="E9435" s="71">
        <v>49.21875</v>
      </c>
    </row>
    <row r="9436" spans="1:5" x14ac:dyDescent="0.2">
      <c r="A9436" s="70" t="s">
        <v>11476</v>
      </c>
      <c r="B9436" s="70" t="s">
        <v>11475</v>
      </c>
      <c r="C9436" s="70" t="s">
        <v>11476</v>
      </c>
      <c r="D9436" s="71">
        <v>2.649</v>
      </c>
      <c r="E9436" s="71">
        <v>67.307692299999999</v>
      </c>
    </row>
    <row r="9437" spans="1:5" x14ac:dyDescent="0.2">
      <c r="A9437" s="70" t="s">
        <v>11476</v>
      </c>
      <c r="B9437" s="70" t="s">
        <v>11475</v>
      </c>
      <c r="C9437" s="70" t="s">
        <v>11476</v>
      </c>
      <c r="D9437" s="71">
        <v>2.649</v>
      </c>
      <c r="E9437" s="71">
        <v>56.293706299999997</v>
      </c>
    </row>
    <row r="9438" spans="1:5" x14ac:dyDescent="0.2">
      <c r="A9438" s="70" t="s">
        <v>11476</v>
      </c>
      <c r="B9438" s="70" t="s">
        <v>11475</v>
      </c>
      <c r="C9438" s="70" t="s">
        <v>11476</v>
      </c>
      <c r="D9438" s="71">
        <v>2.649</v>
      </c>
      <c r="E9438" s="71">
        <v>55.660377400000002</v>
      </c>
    </row>
    <row r="9439" spans="1:5" x14ac:dyDescent="0.2">
      <c r="A9439" s="70" t="s">
        <v>11476</v>
      </c>
      <c r="B9439" s="70" t="s">
        <v>11475</v>
      </c>
      <c r="C9439" s="70" t="s">
        <v>11476</v>
      </c>
      <c r="D9439" s="71">
        <v>2.649</v>
      </c>
      <c r="E9439" s="71">
        <v>53.225806499999997</v>
      </c>
    </row>
    <row r="9440" spans="1:5" x14ac:dyDescent="0.2">
      <c r="A9440" s="70" t="s">
        <v>11480</v>
      </c>
      <c r="B9440" s="70" t="s">
        <v>11479</v>
      </c>
      <c r="C9440" s="70" t="s">
        <v>11480</v>
      </c>
      <c r="D9440" s="71">
        <v>1.7609999999999999</v>
      </c>
      <c r="E9440" s="71">
        <v>62.903225800000001</v>
      </c>
    </row>
    <row r="9441" spans="1:5" x14ac:dyDescent="0.2">
      <c r="A9441" s="70" t="s">
        <v>11480</v>
      </c>
      <c r="B9441" s="70" t="s">
        <v>11479</v>
      </c>
      <c r="C9441" s="70" t="s">
        <v>11480</v>
      </c>
      <c r="D9441" s="71">
        <v>1.7609999999999999</v>
      </c>
      <c r="E9441" s="71">
        <v>48.134328400000001</v>
      </c>
    </row>
    <row r="9442" spans="1:5" x14ac:dyDescent="0.2">
      <c r="A9442" s="70" t="s">
        <v>11478</v>
      </c>
      <c r="B9442" s="70" t="s">
        <v>11477</v>
      </c>
      <c r="C9442" s="70" t="s">
        <v>11478</v>
      </c>
      <c r="D9442" s="71">
        <v>1.0760000000000001</v>
      </c>
      <c r="E9442" s="71">
        <v>27.419354800000001</v>
      </c>
    </row>
    <row r="9443" spans="1:5" x14ac:dyDescent="0.2">
      <c r="A9443" s="70" t="s">
        <v>11482</v>
      </c>
      <c r="B9443" s="70" t="s">
        <v>11481</v>
      </c>
      <c r="C9443" s="70" t="s">
        <v>11482</v>
      </c>
      <c r="D9443" s="71">
        <v>3.8919999999999999</v>
      </c>
      <c r="E9443" s="71">
        <v>75.735294100000004</v>
      </c>
    </row>
    <row r="9444" spans="1:5" x14ac:dyDescent="0.2">
      <c r="A9444" s="70" t="s">
        <v>11482</v>
      </c>
      <c r="B9444" s="70" t="s">
        <v>11481</v>
      </c>
      <c r="C9444" s="70" t="s">
        <v>11482</v>
      </c>
      <c r="D9444" s="71">
        <v>3.8919999999999999</v>
      </c>
      <c r="E9444" s="71">
        <v>75.161290300000005</v>
      </c>
    </row>
    <row r="9445" spans="1:5" x14ac:dyDescent="0.2">
      <c r="A9445" s="70" t="s">
        <v>11484</v>
      </c>
      <c r="B9445" s="70" t="s">
        <v>11483</v>
      </c>
      <c r="C9445" s="70" t="s">
        <v>11484</v>
      </c>
      <c r="D9445" s="71">
        <v>0.58699999999999997</v>
      </c>
      <c r="E9445" s="71">
        <v>50</v>
      </c>
    </row>
    <row r="9446" spans="1:5" x14ac:dyDescent="0.2">
      <c r="A9446" s="70" t="s">
        <v>11486</v>
      </c>
      <c r="B9446" s="70" t="s">
        <v>11485</v>
      </c>
      <c r="C9446" s="70" t="s">
        <v>11486</v>
      </c>
      <c r="D9446" s="71">
        <v>1.603</v>
      </c>
      <c r="E9446" s="71">
        <v>32.25</v>
      </c>
    </row>
    <row r="9447" spans="1:5" x14ac:dyDescent="0.2">
      <c r="A9447" s="70" t="s">
        <v>11488</v>
      </c>
      <c r="B9447" s="70" t="s">
        <v>11487</v>
      </c>
      <c r="C9447" s="70" t="s">
        <v>11488</v>
      </c>
      <c r="D9447" s="71">
        <v>1</v>
      </c>
      <c r="E9447" s="71">
        <v>35.175202200000001</v>
      </c>
    </row>
    <row r="9448" spans="1:5" x14ac:dyDescent="0.2">
      <c r="A9448" s="70" t="s">
        <v>11490</v>
      </c>
      <c r="B9448" s="70" t="s">
        <v>11489</v>
      </c>
      <c r="C9448" s="70" t="s">
        <v>11490</v>
      </c>
      <c r="D9448" s="71">
        <v>0.65800000000000003</v>
      </c>
      <c r="E9448" s="71">
        <v>74.5</v>
      </c>
    </row>
    <row r="9449" spans="1:5" x14ac:dyDescent="0.2">
      <c r="A9449" s="70" t="s">
        <v>11492</v>
      </c>
      <c r="B9449" s="70" t="s">
        <v>11491</v>
      </c>
      <c r="C9449" s="70" t="s">
        <v>11492</v>
      </c>
      <c r="D9449" s="71">
        <v>0.26700000000000002</v>
      </c>
      <c r="E9449" s="71">
        <v>11.4973262</v>
      </c>
    </row>
    <row r="9450" spans="1:5" x14ac:dyDescent="0.2">
      <c r="A9450" s="70" t="s">
        <v>11494</v>
      </c>
      <c r="B9450" s="70" t="s">
        <v>11493</v>
      </c>
      <c r="C9450" s="70" t="s">
        <v>11494</v>
      </c>
      <c r="D9450" s="71">
        <v>0.26800000000000002</v>
      </c>
      <c r="E9450" s="71">
        <v>7.4675324999999999</v>
      </c>
    </row>
    <row r="9451" spans="1:5" x14ac:dyDescent="0.2">
      <c r="A9451" s="70" t="s">
        <v>11496</v>
      </c>
      <c r="B9451" s="70" t="s">
        <v>11495</v>
      </c>
      <c r="C9451" s="70" t="s">
        <v>11496</v>
      </c>
      <c r="D9451" s="71">
        <v>0.245</v>
      </c>
      <c r="E9451" s="71">
        <v>25.555555600000002</v>
      </c>
    </row>
    <row r="9452" spans="1:5" x14ac:dyDescent="0.2">
      <c r="A9452" s="70" t="s">
        <v>11496</v>
      </c>
      <c r="B9452" s="70" t="s">
        <v>11495</v>
      </c>
      <c r="C9452" s="70" t="s">
        <v>11496</v>
      </c>
      <c r="D9452" s="71">
        <v>0.245</v>
      </c>
      <c r="E9452" s="71">
        <v>1.6304348</v>
      </c>
    </row>
    <row r="9453" spans="1:5" x14ac:dyDescent="0.2">
      <c r="A9453" s="70" t="s">
        <v>11498</v>
      </c>
      <c r="B9453" s="70" t="s">
        <v>11497</v>
      </c>
      <c r="C9453" s="70" t="s">
        <v>11498</v>
      </c>
      <c r="D9453" s="71">
        <v>1.03</v>
      </c>
      <c r="E9453" s="71">
        <v>35.106383000000001</v>
      </c>
    </row>
    <row r="9454" spans="1:5" x14ac:dyDescent="0.2">
      <c r="A9454" s="70" t="s">
        <v>11498</v>
      </c>
      <c r="B9454" s="70" t="s">
        <v>11497</v>
      </c>
      <c r="C9454" s="70" t="s">
        <v>11498</v>
      </c>
      <c r="D9454" s="71">
        <v>1.03</v>
      </c>
      <c r="E9454" s="71">
        <v>25.362318800000001</v>
      </c>
    </row>
    <row r="9455" spans="1:5" x14ac:dyDescent="0.2">
      <c r="A9455" s="70" t="s">
        <v>11498</v>
      </c>
      <c r="B9455" s="70" t="s">
        <v>11497</v>
      </c>
      <c r="C9455" s="70" t="s">
        <v>11498</v>
      </c>
      <c r="D9455" s="71">
        <v>1.03</v>
      </c>
      <c r="E9455" s="71">
        <v>23.282442700000001</v>
      </c>
    </row>
    <row r="9456" spans="1:5" x14ac:dyDescent="0.2">
      <c r="A9456" s="70" t="s">
        <v>11498</v>
      </c>
      <c r="B9456" s="70" t="s">
        <v>11497</v>
      </c>
      <c r="C9456" s="70" t="s">
        <v>11498</v>
      </c>
      <c r="D9456" s="71">
        <v>1.03</v>
      </c>
      <c r="E9456" s="71">
        <v>16.6666667</v>
      </c>
    </row>
    <row r="9457" spans="1:5" x14ac:dyDescent="0.2">
      <c r="A9457" s="70" t="s">
        <v>11504</v>
      </c>
      <c r="B9457" s="70" t="s">
        <v>11503</v>
      </c>
      <c r="C9457" s="70" t="s">
        <v>11504</v>
      </c>
      <c r="D9457" s="71">
        <v>1.444</v>
      </c>
      <c r="E9457" s="71">
        <v>40.277777800000003</v>
      </c>
    </row>
    <row r="9458" spans="1:5" x14ac:dyDescent="0.2">
      <c r="A9458" s="70" t="s">
        <v>11500</v>
      </c>
      <c r="B9458" s="70" t="s">
        <v>11499</v>
      </c>
      <c r="C9458" s="70" t="s">
        <v>11500</v>
      </c>
      <c r="D9458" s="71">
        <v>2.1360000000000001</v>
      </c>
      <c r="E9458" s="71">
        <v>68.055555600000005</v>
      </c>
    </row>
    <row r="9459" spans="1:5" x14ac:dyDescent="0.2">
      <c r="A9459" s="70" t="s">
        <v>11500</v>
      </c>
      <c r="B9459" s="70" t="s">
        <v>11499</v>
      </c>
      <c r="C9459" s="70" t="s">
        <v>11500</v>
      </c>
      <c r="D9459" s="71">
        <v>2.1360000000000001</v>
      </c>
      <c r="E9459" s="71">
        <v>59.195402299999998</v>
      </c>
    </row>
    <row r="9460" spans="1:5" x14ac:dyDescent="0.2">
      <c r="A9460" s="70" t="s">
        <v>11502</v>
      </c>
      <c r="B9460" s="70" t="s">
        <v>11501</v>
      </c>
      <c r="C9460" s="70" t="s">
        <v>11502</v>
      </c>
      <c r="D9460" s="71">
        <v>1.7629999999999999</v>
      </c>
      <c r="E9460" s="71">
        <v>51.388888899999998</v>
      </c>
    </row>
    <row r="9461" spans="1:5" x14ac:dyDescent="0.2">
      <c r="A9461" s="70" t="s">
        <v>11502</v>
      </c>
      <c r="B9461" s="70" t="s">
        <v>11501</v>
      </c>
      <c r="C9461" s="70" t="s">
        <v>11502</v>
      </c>
      <c r="D9461" s="71">
        <v>1.7629999999999999</v>
      </c>
      <c r="E9461" s="71">
        <v>39.411764699999999</v>
      </c>
    </row>
    <row r="9462" spans="1:5" x14ac:dyDescent="0.2">
      <c r="A9462" s="70" t="s">
        <v>11502</v>
      </c>
      <c r="B9462" s="70" t="s">
        <v>11501</v>
      </c>
      <c r="C9462" s="70" t="s">
        <v>11502</v>
      </c>
      <c r="D9462" s="71">
        <v>1.7629999999999999</v>
      </c>
      <c r="E9462" s="71">
        <v>28.431372499999998</v>
      </c>
    </row>
    <row r="9463" spans="1:5" x14ac:dyDescent="0.2">
      <c r="A9463" s="70" t="s">
        <v>11506</v>
      </c>
      <c r="B9463" s="70" t="s">
        <v>11505</v>
      </c>
      <c r="C9463" s="70" t="s">
        <v>11506</v>
      </c>
      <c r="D9463" s="71">
        <v>1.2949999999999999</v>
      </c>
      <c r="E9463" s="71">
        <v>26.388888900000001</v>
      </c>
    </row>
    <row r="9464" spans="1:5" x14ac:dyDescent="0.2">
      <c r="A9464" s="70" t="s">
        <v>11522</v>
      </c>
      <c r="B9464" s="70" t="s">
        <v>11521</v>
      </c>
      <c r="C9464" s="70" t="s">
        <v>11522</v>
      </c>
      <c r="D9464" s="71">
        <v>1.9890000000000001</v>
      </c>
      <c r="E9464" s="71">
        <v>70.4851752</v>
      </c>
    </row>
    <row r="9465" spans="1:5" x14ac:dyDescent="0.2">
      <c r="A9465" s="70" t="s">
        <v>11522</v>
      </c>
      <c r="B9465" s="70" t="s">
        <v>11521</v>
      </c>
      <c r="C9465" s="70" t="s">
        <v>11522</v>
      </c>
      <c r="D9465" s="71">
        <v>1.9890000000000001</v>
      </c>
      <c r="E9465" s="71">
        <v>69.5121951</v>
      </c>
    </row>
    <row r="9466" spans="1:5" x14ac:dyDescent="0.2">
      <c r="A9466" s="70" t="s">
        <v>11512</v>
      </c>
      <c r="B9466" s="70" t="s">
        <v>11511</v>
      </c>
      <c r="C9466" s="70" t="s">
        <v>11512</v>
      </c>
      <c r="D9466" s="71">
        <v>1.464</v>
      </c>
      <c r="E9466" s="71">
        <v>88.095238100000003</v>
      </c>
    </row>
    <row r="9467" spans="1:5" x14ac:dyDescent="0.2">
      <c r="A9467" s="70" t="s">
        <v>11512</v>
      </c>
      <c r="B9467" s="70" t="s">
        <v>11511</v>
      </c>
      <c r="C9467" s="70" t="s">
        <v>11512</v>
      </c>
      <c r="D9467" s="71">
        <v>1.464</v>
      </c>
      <c r="E9467" s="71">
        <v>66.363636400000004</v>
      </c>
    </row>
    <row r="9468" spans="1:5" x14ac:dyDescent="0.2">
      <c r="A9468" s="70" t="s">
        <v>11512</v>
      </c>
      <c r="B9468" s="70" t="s">
        <v>11511</v>
      </c>
      <c r="C9468" s="70" t="s">
        <v>11512</v>
      </c>
      <c r="D9468" s="71">
        <v>1.464</v>
      </c>
      <c r="E9468" s="71">
        <v>62.931034500000003</v>
      </c>
    </row>
    <row r="9469" spans="1:5" x14ac:dyDescent="0.2">
      <c r="A9469" s="70" t="s">
        <v>11512</v>
      </c>
      <c r="B9469" s="70" t="s">
        <v>11511</v>
      </c>
      <c r="C9469" s="70" t="s">
        <v>11512</v>
      </c>
      <c r="D9469" s="71">
        <v>1.464</v>
      </c>
      <c r="E9469" s="71">
        <v>21.698113200000002</v>
      </c>
    </row>
    <row r="9470" spans="1:5" x14ac:dyDescent="0.2">
      <c r="A9470" s="70" t="s">
        <v>11514</v>
      </c>
      <c r="B9470" s="70" t="s">
        <v>11513</v>
      </c>
      <c r="C9470" s="70" t="s">
        <v>11514</v>
      </c>
      <c r="D9470" s="71">
        <v>4.1920000000000002</v>
      </c>
      <c r="E9470" s="71">
        <v>93.965517199999994</v>
      </c>
    </row>
    <row r="9471" spans="1:5" x14ac:dyDescent="0.2">
      <c r="A9471" s="70" t="s">
        <v>11514</v>
      </c>
      <c r="B9471" s="70" t="s">
        <v>11513</v>
      </c>
      <c r="C9471" s="70" t="s">
        <v>11514</v>
      </c>
      <c r="D9471" s="71">
        <v>4.1920000000000002</v>
      </c>
      <c r="E9471" s="71">
        <v>85.251798600000001</v>
      </c>
    </row>
    <row r="9472" spans="1:5" x14ac:dyDescent="0.2">
      <c r="A9472" s="70" t="s">
        <v>11514</v>
      </c>
      <c r="B9472" s="70" t="s">
        <v>11513</v>
      </c>
      <c r="C9472" s="70" t="s">
        <v>11514</v>
      </c>
      <c r="D9472" s="71">
        <v>4.1920000000000002</v>
      </c>
      <c r="E9472" s="71">
        <v>79.577464800000001</v>
      </c>
    </row>
    <row r="9473" spans="1:5" x14ac:dyDescent="0.2">
      <c r="A9473" s="70" t="s">
        <v>11516</v>
      </c>
      <c r="B9473" s="70" t="s">
        <v>11515</v>
      </c>
      <c r="C9473" s="70" t="s">
        <v>11516</v>
      </c>
      <c r="D9473" s="71">
        <v>1.1839999999999999</v>
      </c>
      <c r="E9473" s="71">
        <v>41.644204899999998</v>
      </c>
    </row>
    <row r="9474" spans="1:5" x14ac:dyDescent="0.2">
      <c r="A9474" s="70" t="s">
        <v>11516</v>
      </c>
      <c r="B9474" s="70" t="s">
        <v>11515</v>
      </c>
      <c r="C9474" s="70" t="s">
        <v>11516</v>
      </c>
      <c r="D9474" s="71">
        <v>1.1839999999999999</v>
      </c>
      <c r="E9474" s="71">
        <v>30.952380999999999</v>
      </c>
    </row>
    <row r="9475" spans="1:5" x14ac:dyDescent="0.2">
      <c r="A9475" s="70" t="s">
        <v>11508</v>
      </c>
      <c r="B9475" s="70" t="s">
        <v>11507</v>
      </c>
      <c r="C9475" s="70" t="s">
        <v>11508</v>
      </c>
      <c r="D9475" s="71">
        <v>1.65</v>
      </c>
      <c r="E9475" s="71">
        <v>68.951612900000001</v>
      </c>
    </row>
    <row r="9476" spans="1:5" x14ac:dyDescent="0.2">
      <c r="A9476" s="70" t="s">
        <v>11508</v>
      </c>
      <c r="B9476" s="70" t="s">
        <v>11507</v>
      </c>
      <c r="C9476" s="70" t="s">
        <v>11508</v>
      </c>
      <c r="D9476" s="71">
        <v>1.65</v>
      </c>
      <c r="E9476" s="71">
        <v>41.525423699999997</v>
      </c>
    </row>
    <row r="9477" spans="1:5" x14ac:dyDescent="0.2">
      <c r="A9477" s="70" t="s">
        <v>11508</v>
      </c>
      <c r="B9477" s="70" t="s">
        <v>11507</v>
      </c>
      <c r="C9477" s="70" t="s">
        <v>11508</v>
      </c>
      <c r="D9477" s="71">
        <v>1.65</v>
      </c>
      <c r="E9477" s="71">
        <v>39.247311799999999</v>
      </c>
    </row>
    <row r="9478" spans="1:5" x14ac:dyDescent="0.2">
      <c r="A9478" s="70" t="s">
        <v>11510</v>
      </c>
      <c r="B9478" s="70" t="s">
        <v>11509</v>
      </c>
      <c r="C9478" s="70" t="s">
        <v>11510</v>
      </c>
      <c r="D9478" s="71">
        <v>2.5289999999999999</v>
      </c>
      <c r="E9478" s="71">
        <v>79.649595700000006</v>
      </c>
    </row>
    <row r="9479" spans="1:5" x14ac:dyDescent="0.2">
      <c r="A9479" s="70" t="s">
        <v>11510</v>
      </c>
      <c r="B9479" s="70" t="s">
        <v>11509</v>
      </c>
      <c r="C9479" s="70" t="s">
        <v>11510</v>
      </c>
      <c r="D9479" s="71">
        <v>2.5289999999999999</v>
      </c>
      <c r="E9479" s="71">
        <v>73.809523799999994</v>
      </c>
    </row>
    <row r="9480" spans="1:5" x14ac:dyDescent="0.2">
      <c r="A9480" s="70" t="s">
        <v>24189</v>
      </c>
      <c r="B9480" s="70" t="s">
        <v>24190</v>
      </c>
      <c r="C9480" s="70" t="s">
        <v>24189</v>
      </c>
      <c r="D9480" s="71">
        <v>1.52</v>
      </c>
      <c r="E9480" s="71">
        <v>46.577946799999999</v>
      </c>
    </row>
    <row r="9481" spans="1:5" x14ac:dyDescent="0.2">
      <c r="A9481" s="70" t="s">
        <v>24189</v>
      </c>
      <c r="B9481" s="70" t="s">
        <v>24190</v>
      </c>
      <c r="C9481" s="70" t="s">
        <v>24189</v>
      </c>
      <c r="D9481" s="71">
        <v>1.52</v>
      </c>
      <c r="E9481" s="71">
        <v>15.8536585</v>
      </c>
    </row>
    <row r="9482" spans="1:5" x14ac:dyDescent="0.2">
      <c r="A9482" s="70" t="s">
        <v>11524</v>
      </c>
      <c r="B9482" s="70" t="s">
        <v>11523</v>
      </c>
      <c r="C9482" s="70" t="s">
        <v>11524</v>
      </c>
      <c r="D9482" s="71">
        <v>1.4770000000000001</v>
      </c>
      <c r="E9482" s="71">
        <v>64.655172399999998</v>
      </c>
    </row>
    <row r="9483" spans="1:5" x14ac:dyDescent="0.2">
      <c r="A9483" s="70" t="s">
        <v>11524</v>
      </c>
      <c r="B9483" s="70" t="s">
        <v>11523</v>
      </c>
      <c r="C9483" s="70" t="s">
        <v>11524</v>
      </c>
      <c r="D9483" s="71">
        <v>1.4770000000000001</v>
      </c>
      <c r="E9483" s="71">
        <v>17.7419355</v>
      </c>
    </row>
    <row r="9484" spans="1:5" x14ac:dyDescent="0.2">
      <c r="A9484" s="70" t="s">
        <v>11520</v>
      </c>
      <c r="B9484" s="70" t="s">
        <v>11519</v>
      </c>
      <c r="C9484" s="70" t="s">
        <v>11520</v>
      </c>
      <c r="D9484" s="71">
        <v>1.0820000000000001</v>
      </c>
      <c r="E9484" s="71">
        <v>57.758620700000002</v>
      </c>
    </row>
    <row r="9485" spans="1:5" x14ac:dyDescent="0.2">
      <c r="A9485" s="70" t="s">
        <v>11518</v>
      </c>
      <c r="B9485" s="70" t="s">
        <v>11517</v>
      </c>
      <c r="C9485" s="70" t="s">
        <v>11518</v>
      </c>
      <c r="D9485" s="71">
        <v>0.89700000000000002</v>
      </c>
      <c r="E9485" s="71">
        <v>45.689655199999997</v>
      </c>
    </row>
    <row r="9486" spans="1:5" x14ac:dyDescent="0.2">
      <c r="A9486" s="70" t="s">
        <v>24986</v>
      </c>
      <c r="B9486" s="70" t="s">
        <v>24191</v>
      </c>
      <c r="C9486" s="70" t="s">
        <v>13887</v>
      </c>
      <c r="D9486" s="71">
        <v>0.41699999999999998</v>
      </c>
      <c r="E9486" s="71">
        <v>16.3793103</v>
      </c>
    </row>
    <row r="9487" spans="1:5" x14ac:dyDescent="0.2">
      <c r="A9487" s="70" t="s">
        <v>11526</v>
      </c>
      <c r="B9487" s="70" t="s">
        <v>11525</v>
      </c>
      <c r="C9487" s="70" t="s">
        <v>11526</v>
      </c>
      <c r="D9487" s="71">
        <v>1.2210000000000001</v>
      </c>
      <c r="E9487" s="71">
        <v>18.9119171</v>
      </c>
    </row>
    <row r="9488" spans="1:5" x14ac:dyDescent="0.2">
      <c r="A9488" s="70" t="s">
        <v>11528</v>
      </c>
      <c r="B9488" s="70" t="s">
        <v>11527</v>
      </c>
      <c r="C9488" s="70" t="s">
        <v>11528</v>
      </c>
      <c r="D9488" s="71">
        <v>0.46899999999999997</v>
      </c>
      <c r="E9488" s="71">
        <v>8.2417581999999996</v>
      </c>
    </row>
    <row r="9489" spans="1:5" x14ac:dyDescent="0.2">
      <c r="A9489" s="70" t="s">
        <v>11528</v>
      </c>
      <c r="B9489" s="70" t="s">
        <v>11527</v>
      </c>
      <c r="C9489" s="70" t="s">
        <v>11528</v>
      </c>
      <c r="D9489" s="71">
        <v>0.46899999999999997</v>
      </c>
      <c r="E9489" s="71">
        <v>2.6881719999999998</v>
      </c>
    </row>
    <row r="9490" spans="1:5" x14ac:dyDescent="0.2">
      <c r="A9490" s="70" t="s">
        <v>11530</v>
      </c>
      <c r="B9490" s="70" t="s">
        <v>11529</v>
      </c>
      <c r="C9490" s="70" t="s">
        <v>11530</v>
      </c>
      <c r="D9490" s="71">
        <v>3.0569999999999999</v>
      </c>
      <c r="E9490" s="71">
        <v>82.967033000000001</v>
      </c>
    </row>
    <row r="9491" spans="1:5" x14ac:dyDescent="0.2">
      <c r="A9491" s="70" t="s">
        <v>11532</v>
      </c>
      <c r="B9491" s="70" t="s">
        <v>11531</v>
      </c>
      <c r="C9491" s="70" t="s">
        <v>11532</v>
      </c>
      <c r="D9491" s="71">
        <v>2.8109999999999999</v>
      </c>
      <c r="E9491" s="71">
        <v>58.108108100000003</v>
      </c>
    </row>
    <row r="9492" spans="1:5" x14ac:dyDescent="0.2">
      <c r="A9492" s="70" t="s">
        <v>24987</v>
      </c>
      <c r="B9492" s="70" t="s">
        <v>11535</v>
      </c>
      <c r="C9492" s="70" t="s">
        <v>24987</v>
      </c>
      <c r="D9492" s="71">
        <v>1.1100000000000001</v>
      </c>
      <c r="E9492" s="71">
        <v>30.645161300000002</v>
      </c>
    </row>
    <row r="9493" spans="1:5" x14ac:dyDescent="0.2">
      <c r="A9493" s="70" t="s">
        <v>11539</v>
      </c>
      <c r="B9493" s="70" t="s">
        <v>11538</v>
      </c>
      <c r="C9493" s="70" t="s">
        <v>11539</v>
      </c>
      <c r="D9493" s="71">
        <v>0.745</v>
      </c>
      <c r="E9493" s="71">
        <v>45.8333333</v>
      </c>
    </row>
    <row r="9494" spans="1:5" x14ac:dyDescent="0.2">
      <c r="A9494" s="70" t="s">
        <v>11541</v>
      </c>
      <c r="B9494" s="70" t="s">
        <v>11540</v>
      </c>
      <c r="C9494" s="70" t="s">
        <v>11541</v>
      </c>
      <c r="D9494" s="71">
        <v>0.61</v>
      </c>
      <c r="E9494" s="71">
        <v>30.0925926</v>
      </c>
    </row>
    <row r="9495" spans="1:5" x14ac:dyDescent="0.2">
      <c r="A9495" s="70" t="s">
        <v>11541</v>
      </c>
      <c r="B9495" s="70" t="s">
        <v>11540</v>
      </c>
      <c r="C9495" s="70" t="s">
        <v>11541</v>
      </c>
      <c r="D9495" s="71">
        <v>0.61</v>
      </c>
      <c r="E9495" s="71">
        <v>14.0384615</v>
      </c>
    </row>
    <row r="9496" spans="1:5" x14ac:dyDescent="0.2">
      <c r="A9496" s="70" t="s">
        <v>11537</v>
      </c>
      <c r="B9496" s="70" t="s">
        <v>11536</v>
      </c>
      <c r="C9496" s="70" t="s">
        <v>11537</v>
      </c>
      <c r="D9496" s="71">
        <v>0.80500000000000005</v>
      </c>
      <c r="E9496" s="71">
        <v>51.080246899999999</v>
      </c>
    </row>
    <row r="9497" spans="1:5" x14ac:dyDescent="0.2">
      <c r="A9497" s="70" t="s">
        <v>11543</v>
      </c>
      <c r="B9497" s="70" t="s">
        <v>11542</v>
      </c>
      <c r="C9497" s="70" t="s">
        <v>11543</v>
      </c>
      <c r="D9497" s="71">
        <v>1.59</v>
      </c>
      <c r="E9497" s="71">
        <v>88.425925899999996</v>
      </c>
    </row>
    <row r="9498" spans="1:5" x14ac:dyDescent="0.2">
      <c r="A9498" s="70" t="s">
        <v>11547</v>
      </c>
      <c r="B9498" s="70" t="s">
        <v>11546</v>
      </c>
      <c r="C9498" s="70" t="s">
        <v>11547</v>
      </c>
      <c r="D9498" s="71">
        <v>10.228</v>
      </c>
      <c r="E9498" s="71">
        <v>98.214285700000005</v>
      </c>
    </row>
    <row r="9499" spans="1:5" x14ac:dyDescent="0.2">
      <c r="A9499" s="70" t="s">
        <v>11547</v>
      </c>
      <c r="B9499" s="70" t="s">
        <v>11546</v>
      </c>
      <c r="C9499" s="70" t="s">
        <v>11547</v>
      </c>
      <c r="D9499" s="71">
        <v>10.228</v>
      </c>
      <c r="E9499" s="71">
        <v>93.987341799999996</v>
      </c>
    </row>
    <row r="9500" spans="1:5" x14ac:dyDescent="0.2">
      <c r="A9500" s="70" t="s">
        <v>11545</v>
      </c>
      <c r="B9500" s="70" t="s">
        <v>11544</v>
      </c>
      <c r="C9500" s="70" t="s">
        <v>11545</v>
      </c>
      <c r="D9500" s="71">
        <v>7.5739999999999998</v>
      </c>
      <c r="E9500" s="71">
        <v>91.071428600000004</v>
      </c>
    </row>
    <row r="9501" spans="1:5" x14ac:dyDescent="0.2">
      <c r="A9501" s="70" t="s">
        <v>11545</v>
      </c>
      <c r="B9501" s="70" t="s">
        <v>11544</v>
      </c>
      <c r="C9501" s="70" t="s">
        <v>11545</v>
      </c>
      <c r="D9501" s="71">
        <v>7.5739999999999998</v>
      </c>
      <c r="E9501" s="71">
        <v>88.924050600000001</v>
      </c>
    </row>
    <row r="9502" spans="1:5" x14ac:dyDescent="0.2">
      <c r="A9502" s="70" t="s">
        <v>11549</v>
      </c>
      <c r="B9502" s="70" t="s">
        <v>11548</v>
      </c>
      <c r="C9502" s="70" t="s">
        <v>11549</v>
      </c>
      <c r="D9502" s="71">
        <v>4.6500000000000004</v>
      </c>
      <c r="E9502" s="71">
        <v>90.506329100000002</v>
      </c>
    </row>
    <row r="9503" spans="1:5" x14ac:dyDescent="0.2">
      <c r="A9503" s="70" t="s">
        <v>11549</v>
      </c>
      <c r="B9503" s="70" t="s">
        <v>11548</v>
      </c>
      <c r="C9503" s="70" t="s">
        <v>11549</v>
      </c>
      <c r="D9503" s="71">
        <v>4.6500000000000004</v>
      </c>
      <c r="E9503" s="71">
        <v>74.363057299999994</v>
      </c>
    </row>
    <row r="9504" spans="1:5" x14ac:dyDescent="0.2">
      <c r="A9504" s="70" t="s">
        <v>11549</v>
      </c>
      <c r="B9504" s="70" t="s">
        <v>11548</v>
      </c>
      <c r="C9504" s="70" t="s">
        <v>11549</v>
      </c>
      <c r="D9504" s="71">
        <v>4.6500000000000004</v>
      </c>
      <c r="E9504" s="71">
        <v>68.238993699999995</v>
      </c>
    </row>
    <row r="9505" spans="1:5" x14ac:dyDescent="0.2">
      <c r="A9505" s="70" t="s">
        <v>11551</v>
      </c>
      <c r="B9505" s="70" t="s">
        <v>11550</v>
      </c>
      <c r="C9505" s="70" t="s">
        <v>11551</v>
      </c>
      <c r="D9505" s="71">
        <v>2.109</v>
      </c>
      <c r="E9505" s="71">
        <v>55.357142899999999</v>
      </c>
    </row>
    <row r="9506" spans="1:5" x14ac:dyDescent="0.2">
      <c r="A9506" s="70" t="s">
        <v>11553</v>
      </c>
      <c r="B9506" s="70" t="s">
        <v>11552</v>
      </c>
      <c r="C9506" s="70" t="s">
        <v>11553</v>
      </c>
      <c r="D9506" s="71">
        <v>3.9089999999999998</v>
      </c>
      <c r="E9506" s="71">
        <v>66.236162399999998</v>
      </c>
    </row>
    <row r="9507" spans="1:5" x14ac:dyDescent="0.2">
      <c r="A9507" s="70" t="s">
        <v>11636</v>
      </c>
      <c r="B9507" s="70" t="s">
        <v>11635</v>
      </c>
      <c r="C9507" s="70" t="s">
        <v>11636</v>
      </c>
      <c r="D9507" s="71">
        <v>4.5940000000000003</v>
      </c>
      <c r="E9507" s="71">
        <v>83.012820500000004</v>
      </c>
    </row>
    <row r="9508" spans="1:5" x14ac:dyDescent="0.2">
      <c r="A9508" s="70" t="s">
        <v>11636</v>
      </c>
      <c r="B9508" s="70" t="s">
        <v>11635</v>
      </c>
      <c r="C9508" s="70" t="s">
        <v>11636</v>
      </c>
      <c r="D9508" s="71">
        <v>4.5940000000000003</v>
      </c>
      <c r="E9508" s="71">
        <v>81.25</v>
      </c>
    </row>
    <row r="9509" spans="1:5" x14ac:dyDescent="0.2">
      <c r="A9509" s="70" t="s">
        <v>11636</v>
      </c>
      <c r="B9509" s="70" t="s">
        <v>11635</v>
      </c>
      <c r="C9509" s="70" t="s">
        <v>11636</v>
      </c>
      <c r="D9509" s="71">
        <v>4.5940000000000003</v>
      </c>
      <c r="E9509" s="71">
        <v>80.555555600000005</v>
      </c>
    </row>
    <row r="9510" spans="1:5" x14ac:dyDescent="0.2">
      <c r="A9510" s="70" t="s">
        <v>11638</v>
      </c>
      <c r="B9510" s="70" t="s">
        <v>11637</v>
      </c>
      <c r="C9510" s="70" t="s">
        <v>11638</v>
      </c>
      <c r="D9510" s="71">
        <v>1.595</v>
      </c>
      <c r="E9510" s="71">
        <v>34.191176499999997</v>
      </c>
    </row>
    <row r="9511" spans="1:5" x14ac:dyDescent="0.2">
      <c r="A9511" s="70" t="s">
        <v>11638</v>
      </c>
      <c r="B9511" s="70" t="s">
        <v>11637</v>
      </c>
      <c r="C9511" s="70" t="s">
        <v>11638</v>
      </c>
      <c r="D9511" s="71">
        <v>1.595</v>
      </c>
      <c r="E9511" s="71">
        <v>28.3333333</v>
      </c>
    </row>
    <row r="9512" spans="1:5" x14ac:dyDescent="0.2">
      <c r="A9512" s="70" t="s">
        <v>11638</v>
      </c>
      <c r="B9512" s="70" t="s">
        <v>11637</v>
      </c>
      <c r="C9512" s="70" t="s">
        <v>11638</v>
      </c>
      <c r="D9512" s="71">
        <v>1.595</v>
      </c>
      <c r="E9512" s="71">
        <v>27.884615400000001</v>
      </c>
    </row>
    <row r="9513" spans="1:5" x14ac:dyDescent="0.2">
      <c r="A9513" s="70" t="s">
        <v>11578</v>
      </c>
      <c r="B9513" s="70" t="s">
        <v>11577</v>
      </c>
      <c r="C9513" s="70" t="s">
        <v>11578</v>
      </c>
      <c r="D9513" s="71">
        <v>1.71</v>
      </c>
      <c r="E9513" s="71">
        <v>54.942965800000003</v>
      </c>
    </row>
    <row r="9514" spans="1:5" x14ac:dyDescent="0.2">
      <c r="A9514" s="70" t="s">
        <v>11578</v>
      </c>
      <c r="B9514" s="70" t="s">
        <v>11577</v>
      </c>
      <c r="C9514" s="70" t="s">
        <v>11578</v>
      </c>
      <c r="D9514" s="71">
        <v>1.71</v>
      </c>
      <c r="E9514" s="71">
        <v>50.882352900000001</v>
      </c>
    </row>
    <row r="9515" spans="1:5" x14ac:dyDescent="0.2">
      <c r="A9515" s="70" t="s">
        <v>11594</v>
      </c>
      <c r="B9515" s="70" t="s">
        <v>11593</v>
      </c>
      <c r="C9515" s="70" t="s">
        <v>11594</v>
      </c>
      <c r="D9515" s="71">
        <v>0.48799999999999999</v>
      </c>
      <c r="E9515" s="71">
        <v>54.5</v>
      </c>
    </row>
    <row r="9516" spans="1:5" x14ac:dyDescent="0.2">
      <c r="A9516" s="70" t="s">
        <v>11640</v>
      </c>
      <c r="B9516" s="70" t="s">
        <v>11639</v>
      </c>
      <c r="C9516" s="70" t="s">
        <v>11640</v>
      </c>
      <c r="D9516" s="71">
        <v>3.9049999999999998</v>
      </c>
      <c r="E9516" s="71">
        <v>81.976744199999999</v>
      </c>
    </row>
    <row r="9517" spans="1:5" x14ac:dyDescent="0.2">
      <c r="A9517" s="70" t="s">
        <v>11640</v>
      </c>
      <c r="B9517" s="70" t="s">
        <v>11639</v>
      </c>
      <c r="C9517" s="70" t="s">
        <v>11640</v>
      </c>
      <c r="D9517" s="71">
        <v>3.9049999999999998</v>
      </c>
      <c r="E9517" s="71">
        <v>76.573426600000005</v>
      </c>
    </row>
    <row r="9518" spans="1:5" x14ac:dyDescent="0.2">
      <c r="A9518" s="70" t="s">
        <v>11640</v>
      </c>
      <c r="B9518" s="70" t="s">
        <v>11639</v>
      </c>
      <c r="C9518" s="70" t="s">
        <v>11640</v>
      </c>
      <c r="D9518" s="71">
        <v>3.9049999999999998</v>
      </c>
      <c r="E9518" s="71">
        <v>63.839285699999998</v>
      </c>
    </row>
    <row r="9519" spans="1:5" x14ac:dyDescent="0.2">
      <c r="A9519" s="70" t="s">
        <v>11642</v>
      </c>
      <c r="B9519" s="70" t="s">
        <v>11641</v>
      </c>
      <c r="C9519" s="70" t="s">
        <v>11642</v>
      </c>
      <c r="D9519" s="71">
        <v>3.4980000000000002</v>
      </c>
      <c r="E9519" s="71">
        <v>89.285714299999995</v>
      </c>
    </row>
    <row r="9520" spans="1:5" x14ac:dyDescent="0.2">
      <c r="A9520" s="70" t="s">
        <v>11642</v>
      </c>
      <c r="B9520" s="70" t="s">
        <v>11641</v>
      </c>
      <c r="C9520" s="70" t="s">
        <v>11642</v>
      </c>
      <c r="D9520" s="71">
        <v>3.4980000000000002</v>
      </c>
      <c r="E9520" s="71">
        <v>76.162790700000002</v>
      </c>
    </row>
    <row r="9521" spans="1:5" x14ac:dyDescent="0.2">
      <c r="A9521" s="70" t="s">
        <v>11644</v>
      </c>
      <c r="B9521" s="70" t="s">
        <v>11643</v>
      </c>
      <c r="C9521" s="70" t="s">
        <v>11644</v>
      </c>
      <c r="D9521" s="71">
        <v>0.84</v>
      </c>
      <c r="E9521" s="71">
        <v>9.8837209000000001</v>
      </c>
    </row>
    <row r="9522" spans="1:5" x14ac:dyDescent="0.2">
      <c r="A9522" s="70" t="s">
        <v>11648</v>
      </c>
      <c r="B9522" s="70" t="s">
        <v>11647</v>
      </c>
      <c r="C9522" s="70" t="s">
        <v>11648</v>
      </c>
      <c r="D9522" s="71">
        <v>1.8779999999999999</v>
      </c>
      <c r="E9522" s="71">
        <v>53.358209000000002</v>
      </c>
    </row>
    <row r="9523" spans="1:5" x14ac:dyDescent="0.2">
      <c r="A9523" s="70" t="s">
        <v>11648</v>
      </c>
      <c r="B9523" s="70" t="s">
        <v>11647</v>
      </c>
      <c r="C9523" s="70" t="s">
        <v>11648</v>
      </c>
      <c r="D9523" s="71">
        <v>1.8779999999999999</v>
      </c>
      <c r="E9523" s="71">
        <v>37.790697700000003</v>
      </c>
    </row>
    <row r="9524" spans="1:5" x14ac:dyDescent="0.2">
      <c r="A9524" s="70" t="s">
        <v>24192</v>
      </c>
      <c r="B9524" s="70" t="s">
        <v>24193</v>
      </c>
      <c r="C9524" s="70" t="s">
        <v>24192</v>
      </c>
      <c r="D9524" s="71">
        <v>1.66</v>
      </c>
      <c r="E9524" s="71">
        <v>29.651162800000002</v>
      </c>
    </row>
    <row r="9525" spans="1:5" x14ac:dyDescent="0.2">
      <c r="A9525" s="70" t="s">
        <v>11650</v>
      </c>
      <c r="B9525" s="70" t="s">
        <v>11649</v>
      </c>
      <c r="C9525" s="70" t="s">
        <v>11650</v>
      </c>
      <c r="D9525" s="71">
        <v>3.5129999999999999</v>
      </c>
      <c r="E9525" s="71">
        <v>77.325581400000004</v>
      </c>
    </row>
    <row r="9526" spans="1:5" x14ac:dyDescent="0.2">
      <c r="A9526" s="70" t="s">
        <v>11650</v>
      </c>
      <c r="B9526" s="70" t="s">
        <v>11649</v>
      </c>
      <c r="C9526" s="70" t="s">
        <v>11650</v>
      </c>
      <c r="D9526" s="71">
        <v>3.5129999999999999</v>
      </c>
      <c r="E9526" s="71">
        <v>75.543478300000004</v>
      </c>
    </row>
    <row r="9527" spans="1:5" x14ac:dyDescent="0.2">
      <c r="A9527" s="70" t="s">
        <v>11652</v>
      </c>
      <c r="B9527" s="70" t="s">
        <v>11651</v>
      </c>
      <c r="C9527" s="70" t="s">
        <v>11652</v>
      </c>
      <c r="D9527" s="71">
        <v>2.0129999999999999</v>
      </c>
      <c r="E9527" s="71">
        <v>69.047618999999997</v>
      </c>
    </row>
    <row r="9528" spans="1:5" x14ac:dyDescent="0.2">
      <c r="A9528" s="70" t="s">
        <v>11656</v>
      </c>
      <c r="B9528" s="70" t="s">
        <v>11655</v>
      </c>
      <c r="C9528" s="70" t="s">
        <v>11656</v>
      </c>
      <c r="D9528" s="71">
        <v>1.6279999999999999</v>
      </c>
      <c r="E9528" s="71">
        <v>20.3125</v>
      </c>
    </row>
    <row r="9529" spans="1:5" x14ac:dyDescent="0.2">
      <c r="A9529" s="70" t="s">
        <v>11662</v>
      </c>
      <c r="B9529" s="70" t="s">
        <v>11661</v>
      </c>
      <c r="C9529" s="70" t="s">
        <v>11662</v>
      </c>
      <c r="D9529" s="71">
        <v>1.1499999999999999</v>
      </c>
      <c r="E9529" s="71">
        <v>42.063492099999998</v>
      </c>
    </row>
    <row r="9530" spans="1:5" x14ac:dyDescent="0.2">
      <c r="A9530" s="70" t="s">
        <v>11666</v>
      </c>
      <c r="B9530" s="70" t="s">
        <v>11665</v>
      </c>
      <c r="C9530" s="70" t="s">
        <v>11666</v>
      </c>
      <c r="D9530" s="71">
        <v>0.48099999999999998</v>
      </c>
      <c r="E9530" s="71">
        <v>25</v>
      </c>
    </row>
    <row r="9531" spans="1:5" x14ac:dyDescent="0.2">
      <c r="A9531" s="70" t="s">
        <v>11666</v>
      </c>
      <c r="B9531" s="70" t="s">
        <v>11665</v>
      </c>
      <c r="C9531" s="70" t="s">
        <v>11666</v>
      </c>
      <c r="D9531" s="71">
        <v>0.48099999999999998</v>
      </c>
      <c r="E9531" s="71">
        <v>20.070422499999999</v>
      </c>
    </row>
    <row r="9532" spans="1:5" x14ac:dyDescent="0.2">
      <c r="A9532" s="70" t="s">
        <v>11658</v>
      </c>
      <c r="B9532" s="70" t="s">
        <v>11657</v>
      </c>
      <c r="C9532" s="70" t="s">
        <v>11658</v>
      </c>
      <c r="D9532" s="71">
        <v>1.8220000000000001</v>
      </c>
      <c r="E9532" s="71">
        <v>80.158730199999994</v>
      </c>
    </row>
    <row r="9533" spans="1:5" x14ac:dyDescent="0.2">
      <c r="A9533" s="70" t="s">
        <v>11660</v>
      </c>
      <c r="B9533" s="70" t="s">
        <v>11659</v>
      </c>
      <c r="C9533" s="70" t="s">
        <v>11660</v>
      </c>
      <c r="D9533" s="71">
        <v>4.5540000000000003</v>
      </c>
      <c r="E9533" s="71">
        <v>98.511904799999996</v>
      </c>
    </row>
    <row r="9534" spans="1:5" x14ac:dyDescent="0.2">
      <c r="A9534" s="70" t="s">
        <v>11660</v>
      </c>
      <c r="B9534" s="70" t="s">
        <v>11659</v>
      </c>
      <c r="C9534" s="70" t="s">
        <v>11660</v>
      </c>
      <c r="D9534" s="71">
        <v>4.5540000000000003</v>
      </c>
      <c r="E9534" s="71">
        <v>85.416666699999993</v>
      </c>
    </row>
    <row r="9535" spans="1:5" x14ac:dyDescent="0.2">
      <c r="A9535" s="70" t="s">
        <v>11664</v>
      </c>
      <c r="B9535" s="70" t="s">
        <v>11663</v>
      </c>
      <c r="C9535" s="70" t="s">
        <v>11664</v>
      </c>
      <c r="D9535" s="71">
        <v>1.597</v>
      </c>
      <c r="E9535" s="71">
        <v>70.774647900000005</v>
      </c>
    </row>
    <row r="9536" spans="1:5" x14ac:dyDescent="0.2">
      <c r="A9536" s="70" t="s">
        <v>11664</v>
      </c>
      <c r="B9536" s="70" t="s">
        <v>11663</v>
      </c>
      <c r="C9536" s="70" t="s">
        <v>11664</v>
      </c>
      <c r="D9536" s="71">
        <v>1.597</v>
      </c>
      <c r="E9536" s="71">
        <v>61.111111100000002</v>
      </c>
    </row>
    <row r="9537" spans="1:5" x14ac:dyDescent="0.2">
      <c r="A9537" s="70" t="s">
        <v>11668</v>
      </c>
      <c r="B9537" s="70" t="s">
        <v>11667</v>
      </c>
      <c r="C9537" s="70" t="s">
        <v>11668</v>
      </c>
      <c r="D9537" s="71">
        <v>2.0920000000000001</v>
      </c>
      <c r="E9537" s="71">
        <v>81.746031700000003</v>
      </c>
    </row>
    <row r="9538" spans="1:5" x14ac:dyDescent="0.2">
      <c r="A9538" s="70" t="s">
        <v>11670</v>
      </c>
      <c r="B9538" s="70" t="s">
        <v>11669</v>
      </c>
      <c r="C9538" s="70" t="s">
        <v>11670</v>
      </c>
      <c r="D9538" s="71">
        <v>4.1669999999999998</v>
      </c>
      <c r="E9538" s="71">
        <v>96.031745999999998</v>
      </c>
    </row>
    <row r="9539" spans="1:5" x14ac:dyDescent="0.2">
      <c r="A9539" s="70" t="s">
        <v>24194</v>
      </c>
      <c r="B9539" s="70" t="s">
        <v>24195</v>
      </c>
      <c r="C9539" s="70" t="s">
        <v>24194</v>
      </c>
      <c r="D9539" s="71">
        <v>1.6850000000000001</v>
      </c>
      <c r="E9539" s="71">
        <v>73.591549299999997</v>
      </c>
    </row>
    <row r="9540" spans="1:5" x14ac:dyDescent="0.2">
      <c r="A9540" s="70" t="s">
        <v>24194</v>
      </c>
      <c r="B9540" s="70" t="s">
        <v>24195</v>
      </c>
      <c r="C9540" s="70" t="s">
        <v>24194</v>
      </c>
      <c r="D9540" s="71">
        <v>1.6850000000000001</v>
      </c>
      <c r="E9540" s="71">
        <v>69.047618999999997</v>
      </c>
    </row>
    <row r="9541" spans="1:5" x14ac:dyDescent="0.2">
      <c r="A9541" s="70" t="s">
        <v>11672</v>
      </c>
      <c r="B9541" s="70" t="s">
        <v>11671</v>
      </c>
      <c r="C9541" s="70" t="s">
        <v>11672</v>
      </c>
      <c r="D9541" s="71">
        <v>2.2519999999999998</v>
      </c>
      <c r="E9541" s="71">
        <v>83.888888899999998</v>
      </c>
    </row>
    <row r="9542" spans="1:5" x14ac:dyDescent="0.2">
      <c r="A9542" s="70" t="s">
        <v>11674</v>
      </c>
      <c r="B9542" s="70" t="s">
        <v>11673</v>
      </c>
      <c r="C9542" s="70" t="s">
        <v>11674</v>
      </c>
      <c r="D9542" s="71">
        <v>0.64700000000000002</v>
      </c>
      <c r="E9542" s="71">
        <v>32.777777800000003</v>
      </c>
    </row>
    <row r="9543" spans="1:5" x14ac:dyDescent="0.2">
      <c r="A9543" s="70" t="s">
        <v>11676</v>
      </c>
      <c r="B9543" s="70" t="s">
        <v>11675</v>
      </c>
      <c r="C9543" s="70" t="s">
        <v>11676</v>
      </c>
      <c r="D9543" s="71">
        <v>3.2629999999999999</v>
      </c>
      <c r="E9543" s="71">
        <v>95</v>
      </c>
    </row>
    <row r="9544" spans="1:5" x14ac:dyDescent="0.2">
      <c r="A9544" s="70" t="s">
        <v>11678</v>
      </c>
      <c r="B9544" s="70" t="s">
        <v>11677</v>
      </c>
      <c r="C9544" s="70" t="s">
        <v>11678</v>
      </c>
      <c r="D9544" s="71">
        <v>2.6680000000000001</v>
      </c>
      <c r="E9544" s="71">
        <v>52.884615400000001</v>
      </c>
    </row>
    <row r="9545" spans="1:5" x14ac:dyDescent="0.2">
      <c r="A9545" s="70" t="s">
        <v>11678</v>
      </c>
      <c r="B9545" s="70" t="s">
        <v>11677</v>
      </c>
      <c r="C9545" s="70" t="s">
        <v>11678</v>
      </c>
      <c r="D9545" s="71">
        <v>2.6680000000000001</v>
      </c>
      <c r="E9545" s="71">
        <v>48.703703699999998</v>
      </c>
    </row>
    <row r="9546" spans="1:5" x14ac:dyDescent="0.2">
      <c r="A9546" s="70" t="s">
        <v>11678</v>
      </c>
      <c r="B9546" s="70" t="s">
        <v>11677</v>
      </c>
      <c r="C9546" s="70" t="s">
        <v>11678</v>
      </c>
      <c r="D9546" s="71">
        <v>2.6680000000000001</v>
      </c>
      <c r="E9546" s="71">
        <v>41.111111100000002</v>
      </c>
    </row>
    <row r="9547" spans="1:5" x14ac:dyDescent="0.2">
      <c r="A9547" s="70" t="s">
        <v>11678</v>
      </c>
      <c r="B9547" s="70" t="s">
        <v>11677</v>
      </c>
      <c r="C9547" s="70" t="s">
        <v>11678</v>
      </c>
      <c r="D9547" s="71">
        <v>2.6680000000000001</v>
      </c>
      <c r="E9547" s="71">
        <v>33.227848100000003</v>
      </c>
    </row>
    <row r="9548" spans="1:5" x14ac:dyDescent="0.2">
      <c r="A9548" s="70" t="s">
        <v>11680</v>
      </c>
      <c r="B9548" s="70" t="s">
        <v>11679</v>
      </c>
      <c r="C9548" s="70" t="s">
        <v>11680</v>
      </c>
      <c r="D9548" s="71">
        <v>5.4390000000000001</v>
      </c>
      <c r="E9548" s="71">
        <v>92.037036999999998</v>
      </c>
    </row>
    <row r="9549" spans="1:5" x14ac:dyDescent="0.2">
      <c r="A9549" s="70" t="s">
        <v>11680</v>
      </c>
      <c r="B9549" s="70" t="s">
        <v>11679</v>
      </c>
      <c r="C9549" s="70" t="s">
        <v>11680</v>
      </c>
      <c r="D9549" s="71">
        <v>5.4390000000000001</v>
      </c>
      <c r="E9549" s="71">
        <v>89.784946199999993</v>
      </c>
    </row>
    <row r="9550" spans="1:5" x14ac:dyDescent="0.2">
      <c r="A9550" s="70" t="s">
        <v>11680</v>
      </c>
      <c r="B9550" s="70" t="s">
        <v>11679</v>
      </c>
      <c r="C9550" s="70" t="s">
        <v>11680</v>
      </c>
      <c r="D9550" s="71">
        <v>5.4390000000000001</v>
      </c>
      <c r="E9550" s="71">
        <v>82.592592600000003</v>
      </c>
    </row>
    <row r="9551" spans="1:5" x14ac:dyDescent="0.2">
      <c r="A9551" s="70" t="s">
        <v>11682</v>
      </c>
      <c r="B9551" s="70" t="s">
        <v>11681</v>
      </c>
      <c r="C9551" s="70" t="s">
        <v>11682</v>
      </c>
      <c r="D9551" s="71">
        <v>3.0790000000000002</v>
      </c>
      <c r="E9551" s="71">
        <v>75.954198500000004</v>
      </c>
    </row>
    <row r="9552" spans="1:5" x14ac:dyDescent="0.2">
      <c r="A9552" s="70" t="s">
        <v>11682</v>
      </c>
      <c r="B9552" s="70" t="s">
        <v>11681</v>
      </c>
      <c r="C9552" s="70" t="s">
        <v>11682</v>
      </c>
      <c r="D9552" s="71">
        <v>3.0790000000000002</v>
      </c>
      <c r="E9552" s="71">
        <v>74.113475199999996</v>
      </c>
    </row>
    <row r="9553" spans="1:5" x14ac:dyDescent="0.2">
      <c r="A9553" s="70" t="s">
        <v>11684</v>
      </c>
      <c r="B9553" s="70" t="s">
        <v>11683</v>
      </c>
      <c r="C9553" s="70" t="s">
        <v>11684</v>
      </c>
      <c r="D9553" s="71">
        <v>1.51</v>
      </c>
      <c r="E9553" s="71">
        <v>30.575539599999999</v>
      </c>
    </row>
    <row r="9554" spans="1:5" x14ac:dyDescent="0.2">
      <c r="A9554" s="70" t="s">
        <v>11684</v>
      </c>
      <c r="B9554" s="70" t="s">
        <v>11683</v>
      </c>
      <c r="C9554" s="70" t="s">
        <v>11684</v>
      </c>
      <c r="D9554" s="71">
        <v>1.51</v>
      </c>
      <c r="E9554" s="71">
        <v>25</v>
      </c>
    </row>
    <row r="9555" spans="1:5" x14ac:dyDescent="0.2">
      <c r="A9555" s="70" t="s">
        <v>11688</v>
      </c>
      <c r="B9555" s="70" t="s">
        <v>11687</v>
      </c>
      <c r="C9555" s="70" t="s">
        <v>11688</v>
      </c>
      <c r="D9555" s="71">
        <v>1.8180000000000001</v>
      </c>
      <c r="E9555" s="71">
        <v>71.782178200000004</v>
      </c>
    </row>
    <row r="9556" spans="1:5" x14ac:dyDescent="0.2">
      <c r="A9556" s="70" t="s">
        <v>11686</v>
      </c>
      <c r="B9556" s="70" t="s">
        <v>11685</v>
      </c>
      <c r="C9556" s="70" t="s">
        <v>11686</v>
      </c>
      <c r="D9556" s="71">
        <v>0.77600000000000002</v>
      </c>
      <c r="E9556" s="71">
        <v>30.198019800000001</v>
      </c>
    </row>
    <row r="9557" spans="1:5" x14ac:dyDescent="0.2">
      <c r="A9557" s="70" t="s">
        <v>11690</v>
      </c>
      <c r="B9557" s="70" t="s">
        <v>11689</v>
      </c>
      <c r="C9557" s="70" t="s">
        <v>11690</v>
      </c>
      <c r="D9557" s="71">
        <v>1.573</v>
      </c>
      <c r="E9557" s="71">
        <v>72.884615400000001</v>
      </c>
    </row>
    <row r="9558" spans="1:5" x14ac:dyDescent="0.2">
      <c r="A9558" s="70" t="s">
        <v>11692</v>
      </c>
      <c r="B9558" s="70" t="s">
        <v>11691</v>
      </c>
      <c r="C9558" s="70" t="s">
        <v>11692</v>
      </c>
      <c r="D9558" s="71">
        <v>1.248</v>
      </c>
      <c r="E9558" s="71">
        <v>45.238095199999997</v>
      </c>
    </row>
    <row r="9559" spans="1:5" x14ac:dyDescent="0.2">
      <c r="A9559" s="70" t="s">
        <v>11694</v>
      </c>
      <c r="B9559" s="70" t="s">
        <v>11693</v>
      </c>
      <c r="C9559" s="70" t="s">
        <v>11694</v>
      </c>
      <c r="D9559" s="71">
        <v>1.1220000000000001</v>
      </c>
      <c r="E9559" s="71">
        <v>49.647887300000001</v>
      </c>
    </row>
    <row r="9560" spans="1:5" x14ac:dyDescent="0.2">
      <c r="A9560" s="70" t="s">
        <v>11696</v>
      </c>
      <c r="B9560" s="70" t="s">
        <v>11695</v>
      </c>
      <c r="C9560" s="70" t="s">
        <v>11696</v>
      </c>
      <c r="D9560" s="71">
        <v>1.54</v>
      </c>
      <c r="E9560" s="71">
        <v>38.549618299999999</v>
      </c>
    </row>
    <row r="9561" spans="1:5" x14ac:dyDescent="0.2">
      <c r="A9561" s="70" t="s">
        <v>11698</v>
      </c>
      <c r="B9561" s="70" t="s">
        <v>11697</v>
      </c>
      <c r="C9561" s="70" t="s">
        <v>11698</v>
      </c>
      <c r="D9561" s="71">
        <v>1.5</v>
      </c>
      <c r="E9561" s="71">
        <v>32.738095199999997</v>
      </c>
    </row>
    <row r="9562" spans="1:5" x14ac:dyDescent="0.2">
      <c r="A9562" s="70" t="s">
        <v>11698</v>
      </c>
      <c r="B9562" s="70" t="s">
        <v>11697</v>
      </c>
      <c r="C9562" s="70" t="s">
        <v>11698</v>
      </c>
      <c r="D9562" s="71">
        <v>1.5</v>
      </c>
      <c r="E9562" s="71">
        <v>21.017699100000002</v>
      </c>
    </row>
    <row r="9563" spans="1:5" x14ac:dyDescent="0.2">
      <c r="A9563" s="70" t="s">
        <v>24988</v>
      </c>
      <c r="B9563" s="70" t="s">
        <v>11699</v>
      </c>
      <c r="C9563" s="70" t="s">
        <v>24988</v>
      </c>
      <c r="D9563" s="71">
        <v>2</v>
      </c>
      <c r="E9563" s="71">
        <v>33.098591499999998</v>
      </c>
    </row>
    <row r="9564" spans="1:5" x14ac:dyDescent="0.2">
      <c r="A9564" s="70" t="s">
        <v>24988</v>
      </c>
      <c r="B9564" s="70" t="s">
        <v>11699</v>
      </c>
      <c r="C9564" s="70" t="s">
        <v>24988</v>
      </c>
      <c r="D9564" s="71">
        <v>2</v>
      </c>
      <c r="E9564" s="71">
        <v>32.758620700000002</v>
      </c>
    </row>
    <row r="9565" spans="1:5" x14ac:dyDescent="0.2">
      <c r="A9565" s="70" t="s">
        <v>24988</v>
      </c>
      <c r="B9565" s="70" t="s">
        <v>11699</v>
      </c>
      <c r="C9565" s="70" t="s">
        <v>24988</v>
      </c>
      <c r="D9565" s="71">
        <v>2</v>
      </c>
      <c r="E9565" s="71">
        <v>22.368421099999999</v>
      </c>
    </row>
    <row r="9566" spans="1:5" x14ac:dyDescent="0.2">
      <c r="A9566" s="70" t="s">
        <v>11701</v>
      </c>
      <c r="B9566" s="70" t="s">
        <v>11700</v>
      </c>
      <c r="C9566" s="70" t="s">
        <v>11701</v>
      </c>
      <c r="D9566" s="71">
        <v>1.617</v>
      </c>
      <c r="E9566" s="71">
        <v>31.176470599999998</v>
      </c>
    </row>
    <row r="9567" spans="1:5" x14ac:dyDescent="0.2">
      <c r="A9567" s="70" t="s">
        <v>11701</v>
      </c>
      <c r="B9567" s="70" t="s">
        <v>11700</v>
      </c>
      <c r="C9567" s="70" t="s">
        <v>11701</v>
      </c>
      <c r="D9567" s="71">
        <v>1.617</v>
      </c>
      <c r="E9567" s="71">
        <v>25.862069000000002</v>
      </c>
    </row>
    <row r="9568" spans="1:5" x14ac:dyDescent="0.2">
      <c r="A9568" s="70" t="s">
        <v>11703</v>
      </c>
      <c r="B9568" s="70" t="s">
        <v>11702</v>
      </c>
      <c r="C9568" s="70" t="s">
        <v>11703</v>
      </c>
      <c r="D9568" s="71">
        <v>1.7</v>
      </c>
      <c r="E9568" s="71">
        <v>18.703703699999998</v>
      </c>
    </row>
    <row r="9569" spans="1:5" x14ac:dyDescent="0.2">
      <c r="A9569" s="70" t="s">
        <v>11705</v>
      </c>
      <c r="B9569" s="70" t="s">
        <v>11704</v>
      </c>
      <c r="C9569" s="70" t="s">
        <v>11705</v>
      </c>
      <c r="D9569" s="71">
        <v>0.95299999999999996</v>
      </c>
      <c r="E9569" s="71">
        <v>27.136752099999999</v>
      </c>
    </row>
    <row r="9570" spans="1:5" x14ac:dyDescent="0.2">
      <c r="A9570" s="70" t="s">
        <v>11707</v>
      </c>
      <c r="B9570" s="70" t="s">
        <v>11706</v>
      </c>
      <c r="C9570" s="70" t="s">
        <v>11707</v>
      </c>
      <c r="D9570" s="71">
        <v>1.679</v>
      </c>
      <c r="E9570" s="71">
        <v>29.699248099999998</v>
      </c>
    </row>
    <row r="9571" spans="1:5" x14ac:dyDescent="0.2">
      <c r="A9571" s="70" t="s">
        <v>11709</v>
      </c>
      <c r="B9571" s="70" t="s">
        <v>11708</v>
      </c>
      <c r="C9571" s="70" t="s">
        <v>11709</v>
      </c>
      <c r="D9571" s="71">
        <v>0.95899999999999996</v>
      </c>
      <c r="E9571" s="71">
        <v>14.673913000000001</v>
      </c>
    </row>
    <row r="9572" spans="1:5" x14ac:dyDescent="0.2">
      <c r="A9572" s="70" t="s">
        <v>24196</v>
      </c>
      <c r="B9572" s="70" t="s">
        <v>11710</v>
      </c>
      <c r="C9572" s="70" t="s">
        <v>24196</v>
      </c>
      <c r="D9572" s="71">
        <v>2.9950000000000001</v>
      </c>
      <c r="E9572" s="71">
        <v>71.153846200000004</v>
      </c>
    </row>
    <row r="9573" spans="1:5" x14ac:dyDescent="0.2">
      <c r="A9573" s="70" t="s">
        <v>24196</v>
      </c>
      <c r="B9573" s="70" t="s">
        <v>11710</v>
      </c>
      <c r="C9573" s="70" t="s">
        <v>24196</v>
      </c>
      <c r="D9573" s="71">
        <v>2.9950000000000001</v>
      </c>
      <c r="E9573" s="71">
        <v>56.779660999999997</v>
      </c>
    </row>
    <row r="9574" spans="1:5" x14ac:dyDescent="0.2">
      <c r="A9574" s="70" t="s">
        <v>11712</v>
      </c>
      <c r="B9574" s="70" t="s">
        <v>11711</v>
      </c>
      <c r="C9574" s="70" t="s">
        <v>11712</v>
      </c>
      <c r="D9574" s="71">
        <v>2</v>
      </c>
      <c r="E9574" s="71">
        <v>59.090909099999998</v>
      </c>
    </row>
    <row r="9575" spans="1:5" x14ac:dyDescent="0.2">
      <c r="A9575" s="70" t="s">
        <v>11714</v>
      </c>
      <c r="B9575" s="70" t="s">
        <v>11713</v>
      </c>
      <c r="C9575" s="70" t="s">
        <v>11714</v>
      </c>
      <c r="D9575" s="71">
        <v>5.84</v>
      </c>
      <c r="E9575" s="71">
        <v>94.067796599999994</v>
      </c>
    </row>
    <row r="9576" spans="1:5" x14ac:dyDescent="0.2">
      <c r="A9576" s="70" t="s">
        <v>11714</v>
      </c>
      <c r="B9576" s="70" t="s">
        <v>11713</v>
      </c>
      <c r="C9576" s="70" t="s">
        <v>11714</v>
      </c>
      <c r="D9576" s="71">
        <v>5.84</v>
      </c>
      <c r="E9576" s="71">
        <v>91.369047600000002</v>
      </c>
    </row>
    <row r="9577" spans="1:5" x14ac:dyDescent="0.2">
      <c r="A9577" s="70" t="s">
        <v>11718</v>
      </c>
      <c r="B9577" s="70" t="s">
        <v>11717</v>
      </c>
      <c r="C9577" s="70" t="s">
        <v>11718</v>
      </c>
      <c r="D9577" s="71">
        <v>1.901</v>
      </c>
      <c r="E9577" s="71">
        <v>69.1374663</v>
      </c>
    </row>
    <row r="9578" spans="1:5" x14ac:dyDescent="0.2">
      <c r="A9578" s="70" t="s">
        <v>11718</v>
      </c>
      <c r="B9578" s="70" t="s">
        <v>11717</v>
      </c>
      <c r="C9578" s="70" t="s">
        <v>11718</v>
      </c>
      <c r="D9578" s="71">
        <v>1.901</v>
      </c>
      <c r="E9578" s="71">
        <v>65.686274499999996</v>
      </c>
    </row>
    <row r="9579" spans="1:5" x14ac:dyDescent="0.2">
      <c r="A9579" s="70" t="s">
        <v>11716</v>
      </c>
      <c r="B9579" s="70" t="s">
        <v>11715</v>
      </c>
      <c r="C9579" s="70" t="s">
        <v>11716</v>
      </c>
      <c r="D9579" s="71">
        <v>0.58599999999999997</v>
      </c>
      <c r="E9579" s="71">
        <v>12.5336927</v>
      </c>
    </row>
    <row r="9580" spans="1:5" x14ac:dyDescent="0.2">
      <c r="A9580" s="70" t="s">
        <v>11720</v>
      </c>
      <c r="B9580" s="70" t="s">
        <v>11719</v>
      </c>
      <c r="C9580" s="70" t="s">
        <v>11720</v>
      </c>
      <c r="D9580" s="71">
        <v>2.3839999999999999</v>
      </c>
      <c r="E9580" s="71">
        <v>35.185185199999999</v>
      </c>
    </row>
    <row r="9581" spans="1:5" x14ac:dyDescent="0.2">
      <c r="A9581" s="70" t="s">
        <v>11722</v>
      </c>
      <c r="B9581" s="70" t="s">
        <v>11721</v>
      </c>
      <c r="C9581" s="70" t="s">
        <v>11722</v>
      </c>
      <c r="D9581" s="71">
        <v>2.2109999999999999</v>
      </c>
      <c r="E9581" s="71">
        <v>81.683168300000006</v>
      </c>
    </row>
    <row r="9582" spans="1:5" x14ac:dyDescent="0.2">
      <c r="A9582" s="70" t="s">
        <v>11724</v>
      </c>
      <c r="B9582" s="70" t="s">
        <v>11723</v>
      </c>
      <c r="C9582" s="70" t="s">
        <v>11724</v>
      </c>
      <c r="D9582" s="71">
        <v>0.68899999999999995</v>
      </c>
      <c r="E9582" s="71">
        <v>9.1911764999999992</v>
      </c>
    </row>
    <row r="9583" spans="1:5" x14ac:dyDescent="0.2">
      <c r="A9583" s="70" t="s">
        <v>11724</v>
      </c>
      <c r="B9583" s="70" t="s">
        <v>11723</v>
      </c>
      <c r="C9583" s="70" t="s">
        <v>11724</v>
      </c>
      <c r="D9583" s="71">
        <v>0.68899999999999995</v>
      </c>
      <c r="E9583" s="71">
        <v>9.0163934000000001</v>
      </c>
    </row>
    <row r="9584" spans="1:5" x14ac:dyDescent="0.2">
      <c r="A9584" s="70" t="s">
        <v>11726</v>
      </c>
      <c r="B9584" s="70" t="s">
        <v>11725</v>
      </c>
      <c r="C9584" s="70" t="s">
        <v>11726</v>
      </c>
      <c r="D9584" s="71">
        <v>2.0270000000000001</v>
      </c>
      <c r="E9584" s="71">
        <v>33.653846199999997</v>
      </c>
    </row>
    <row r="9585" spans="1:5" x14ac:dyDescent="0.2">
      <c r="A9585" s="70" t="s">
        <v>11726</v>
      </c>
      <c r="B9585" s="70" t="s">
        <v>11725</v>
      </c>
      <c r="C9585" s="70" t="s">
        <v>11726</v>
      </c>
      <c r="D9585" s="71">
        <v>2.0270000000000001</v>
      </c>
      <c r="E9585" s="71">
        <v>32.485875700000001</v>
      </c>
    </row>
    <row r="9586" spans="1:5" x14ac:dyDescent="0.2">
      <c r="A9586" s="70" t="s">
        <v>11728</v>
      </c>
      <c r="B9586" s="70" t="s">
        <v>11727</v>
      </c>
      <c r="C9586" s="70" t="s">
        <v>11728</v>
      </c>
      <c r="D9586" s="71">
        <v>1.9750000000000001</v>
      </c>
      <c r="E9586" s="71">
        <v>59.523809499999999</v>
      </c>
    </row>
    <row r="9587" spans="1:5" x14ac:dyDescent="0.2">
      <c r="A9587" s="70" t="s">
        <v>11728</v>
      </c>
      <c r="B9587" s="70" t="s">
        <v>11727</v>
      </c>
      <c r="C9587" s="70" t="s">
        <v>11728</v>
      </c>
      <c r="D9587" s="71">
        <v>1.9750000000000001</v>
      </c>
      <c r="E9587" s="71">
        <v>42.75</v>
      </c>
    </row>
    <row r="9588" spans="1:5" x14ac:dyDescent="0.2">
      <c r="A9588" s="70" t="s">
        <v>11730</v>
      </c>
      <c r="B9588" s="70" t="s">
        <v>11729</v>
      </c>
      <c r="C9588" s="70" t="s">
        <v>11730</v>
      </c>
      <c r="D9588" s="71">
        <v>2.1440000000000001</v>
      </c>
      <c r="E9588" s="71">
        <v>70.833333300000007</v>
      </c>
    </row>
    <row r="9589" spans="1:5" x14ac:dyDescent="0.2">
      <c r="A9589" s="70" t="s">
        <v>11732</v>
      </c>
      <c r="B9589" s="70" t="s">
        <v>11731</v>
      </c>
      <c r="C9589" s="70" t="s">
        <v>11732</v>
      </c>
      <c r="D9589" s="71">
        <v>0.61199999999999999</v>
      </c>
      <c r="E9589" s="71">
        <v>16.0377358</v>
      </c>
    </row>
    <row r="9590" spans="1:5" x14ac:dyDescent="0.2">
      <c r="A9590" s="70" t="s">
        <v>11732</v>
      </c>
      <c r="B9590" s="70" t="s">
        <v>11731</v>
      </c>
      <c r="C9590" s="70" t="s">
        <v>11732</v>
      </c>
      <c r="D9590" s="71">
        <v>0.61199999999999999</v>
      </c>
      <c r="E9590" s="71">
        <v>11.7924528</v>
      </c>
    </row>
    <row r="9591" spans="1:5" x14ac:dyDescent="0.2">
      <c r="A9591" s="70" t="s">
        <v>24197</v>
      </c>
      <c r="B9591" s="70" t="s">
        <v>24198</v>
      </c>
      <c r="C9591" s="70" t="s">
        <v>24197</v>
      </c>
      <c r="D9591" s="71">
        <v>1.242</v>
      </c>
      <c r="E9591" s="71">
        <v>77.006172800000002</v>
      </c>
    </row>
    <row r="9592" spans="1:5" x14ac:dyDescent="0.2">
      <c r="A9592" s="70" t="s">
        <v>24197</v>
      </c>
      <c r="B9592" s="70" t="s">
        <v>24198</v>
      </c>
      <c r="C9592" s="70" t="s">
        <v>24197</v>
      </c>
      <c r="D9592" s="71">
        <v>1.242</v>
      </c>
      <c r="E9592" s="71">
        <v>54.423076899999998</v>
      </c>
    </row>
    <row r="9593" spans="1:5" x14ac:dyDescent="0.2">
      <c r="A9593" s="70" t="s">
        <v>11734</v>
      </c>
      <c r="B9593" s="70" t="s">
        <v>11733</v>
      </c>
      <c r="C9593" s="70" t="s">
        <v>11734</v>
      </c>
      <c r="D9593" s="71">
        <v>0.64900000000000002</v>
      </c>
      <c r="E9593" s="71">
        <v>6.9852941</v>
      </c>
    </row>
    <row r="9594" spans="1:5" x14ac:dyDescent="0.2">
      <c r="A9594" s="70" t="s">
        <v>11734</v>
      </c>
      <c r="B9594" s="70" t="s">
        <v>11733</v>
      </c>
      <c r="C9594" s="70" t="s">
        <v>11734</v>
      </c>
      <c r="D9594" s="71">
        <v>0.64900000000000002</v>
      </c>
      <c r="E9594" s="71">
        <v>6.1688311999999996</v>
      </c>
    </row>
    <row r="9595" spans="1:5" x14ac:dyDescent="0.2">
      <c r="A9595" s="70" t="s">
        <v>11736</v>
      </c>
      <c r="B9595" s="70" t="s">
        <v>11735</v>
      </c>
      <c r="C9595" s="70" t="s">
        <v>11736</v>
      </c>
      <c r="D9595" s="71">
        <v>2.6709999999999998</v>
      </c>
      <c r="E9595" s="71">
        <v>68.014705899999996</v>
      </c>
    </row>
    <row r="9596" spans="1:5" x14ac:dyDescent="0.2">
      <c r="A9596" s="70" t="s">
        <v>11738</v>
      </c>
      <c r="B9596" s="70" t="s">
        <v>11737</v>
      </c>
      <c r="C9596" s="70" t="s">
        <v>11738</v>
      </c>
      <c r="D9596" s="71">
        <v>2.5059999999999998</v>
      </c>
      <c r="E9596" s="71">
        <v>51.075268800000003</v>
      </c>
    </row>
    <row r="9597" spans="1:5" x14ac:dyDescent="0.2">
      <c r="A9597" s="70" t="s">
        <v>11740</v>
      </c>
      <c r="B9597" s="70" t="s">
        <v>11739</v>
      </c>
      <c r="C9597" s="70" t="s">
        <v>11740</v>
      </c>
      <c r="D9597" s="71">
        <v>3.0659999999999998</v>
      </c>
      <c r="E9597" s="71">
        <v>59.294871800000003</v>
      </c>
    </row>
    <row r="9598" spans="1:5" x14ac:dyDescent="0.2">
      <c r="A9598" s="70" t="s">
        <v>11740</v>
      </c>
      <c r="B9598" s="70" t="s">
        <v>11739</v>
      </c>
      <c r="C9598" s="70" t="s">
        <v>11740</v>
      </c>
      <c r="D9598" s="71">
        <v>3.0659999999999998</v>
      </c>
      <c r="E9598" s="71">
        <v>53.703703699999998</v>
      </c>
    </row>
    <row r="9599" spans="1:5" x14ac:dyDescent="0.2">
      <c r="A9599" s="70" t="s">
        <v>11742</v>
      </c>
      <c r="B9599" s="70" t="s">
        <v>11741</v>
      </c>
      <c r="C9599" s="70" t="s">
        <v>11742</v>
      </c>
      <c r="D9599" s="71">
        <v>1.7969999999999999</v>
      </c>
      <c r="E9599" s="71">
        <v>53.296703299999997</v>
      </c>
    </row>
    <row r="9600" spans="1:5" x14ac:dyDescent="0.2">
      <c r="A9600" s="70" t="s">
        <v>11744</v>
      </c>
      <c r="B9600" s="70" t="s">
        <v>11743</v>
      </c>
      <c r="C9600" s="70" t="s">
        <v>11744</v>
      </c>
      <c r="D9600" s="71">
        <v>1.206</v>
      </c>
      <c r="E9600" s="71">
        <v>55.454545500000002</v>
      </c>
    </row>
    <row r="9601" spans="1:5" x14ac:dyDescent="0.2">
      <c r="A9601" s="70" t="s">
        <v>11746</v>
      </c>
      <c r="B9601" s="70" t="s">
        <v>11745</v>
      </c>
      <c r="C9601" s="70" t="s">
        <v>11746</v>
      </c>
      <c r="D9601" s="71">
        <v>3.016</v>
      </c>
      <c r="E9601" s="71">
        <v>89.150943400000003</v>
      </c>
    </row>
    <row r="9602" spans="1:5" x14ac:dyDescent="0.2">
      <c r="A9602" s="70" t="s">
        <v>11746</v>
      </c>
      <c r="B9602" s="70" t="s">
        <v>11745</v>
      </c>
      <c r="C9602" s="70" t="s">
        <v>11746</v>
      </c>
      <c r="D9602" s="71">
        <v>3.016</v>
      </c>
      <c r="E9602" s="71">
        <v>58.653846199999997</v>
      </c>
    </row>
    <row r="9603" spans="1:5" x14ac:dyDescent="0.2">
      <c r="A9603" s="70" t="s">
        <v>11748</v>
      </c>
      <c r="B9603" s="70" t="s">
        <v>11747</v>
      </c>
      <c r="C9603" s="70" t="s">
        <v>11748</v>
      </c>
      <c r="D9603" s="71">
        <v>2.286</v>
      </c>
      <c r="E9603" s="71">
        <v>54.870129900000002</v>
      </c>
    </row>
    <row r="9604" spans="1:5" x14ac:dyDescent="0.2">
      <c r="A9604" s="70" t="s">
        <v>11750</v>
      </c>
      <c r="B9604" s="70" t="s">
        <v>11749</v>
      </c>
      <c r="C9604" s="70" t="s">
        <v>11750</v>
      </c>
      <c r="D9604" s="71">
        <v>3.044</v>
      </c>
      <c r="E9604" s="71">
        <v>79.411764700000006</v>
      </c>
    </row>
    <row r="9605" spans="1:5" x14ac:dyDescent="0.2">
      <c r="A9605" s="70" t="s">
        <v>11750</v>
      </c>
      <c r="B9605" s="70" t="s">
        <v>11749</v>
      </c>
      <c r="C9605" s="70" t="s">
        <v>11750</v>
      </c>
      <c r="D9605" s="71">
        <v>3.044</v>
      </c>
      <c r="E9605" s="71">
        <v>68.518518499999999</v>
      </c>
    </row>
    <row r="9606" spans="1:5" x14ac:dyDescent="0.2">
      <c r="A9606" s="70" t="s">
        <v>11752</v>
      </c>
      <c r="B9606" s="70" t="s">
        <v>11751</v>
      </c>
      <c r="C9606" s="70" t="s">
        <v>11752</v>
      </c>
      <c r="D9606" s="71">
        <v>2.52</v>
      </c>
      <c r="E9606" s="71">
        <v>64.606741600000007</v>
      </c>
    </row>
    <row r="9607" spans="1:5" x14ac:dyDescent="0.2">
      <c r="A9607" s="70" t="s">
        <v>11754</v>
      </c>
      <c r="B9607" s="70" t="s">
        <v>11753</v>
      </c>
      <c r="C9607" s="70" t="s">
        <v>11754</v>
      </c>
      <c r="D9607" s="71">
        <v>1.0149999999999999</v>
      </c>
      <c r="E9607" s="71">
        <v>38.888888899999998</v>
      </c>
    </row>
    <row r="9608" spans="1:5" x14ac:dyDescent="0.2">
      <c r="A9608" s="70" t="s">
        <v>11756</v>
      </c>
      <c r="B9608" s="70" t="s">
        <v>11755</v>
      </c>
      <c r="C9608" s="70" t="s">
        <v>11756</v>
      </c>
      <c r="D9608" s="71">
        <v>0.57699999999999996</v>
      </c>
      <c r="E9608" s="71">
        <v>7.6612903000000001</v>
      </c>
    </row>
    <row r="9609" spans="1:5" x14ac:dyDescent="0.2">
      <c r="A9609" s="70" t="s">
        <v>11758</v>
      </c>
      <c r="B9609" s="70" t="s">
        <v>11757</v>
      </c>
      <c r="C9609" s="70" t="s">
        <v>11758</v>
      </c>
      <c r="D9609" s="71">
        <v>5.851</v>
      </c>
      <c r="E9609" s="71">
        <v>93.141592900000006</v>
      </c>
    </row>
    <row r="9610" spans="1:5" x14ac:dyDescent="0.2">
      <c r="A9610" s="70" t="s">
        <v>11758</v>
      </c>
      <c r="B9610" s="70" t="s">
        <v>11757</v>
      </c>
      <c r="C9610" s="70" t="s">
        <v>11758</v>
      </c>
      <c r="D9610" s="71">
        <v>5.851</v>
      </c>
      <c r="E9610" s="71">
        <v>92.261904799999996</v>
      </c>
    </row>
    <row r="9611" spans="1:5" x14ac:dyDescent="0.2">
      <c r="A9611" s="70" t="s">
        <v>11760</v>
      </c>
      <c r="B9611" s="70" t="s">
        <v>11759</v>
      </c>
      <c r="C9611" s="70" t="s">
        <v>11760</v>
      </c>
      <c r="D9611" s="71">
        <v>1.36</v>
      </c>
      <c r="E9611" s="71">
        <v>24.074074100000001</v>
      </c>
    </row>
    <row r="9612" spans="1:5" x14ac:dyDescent="0.2">
      <c r="A9612" s="70" t="s">
        <v>11760</v>
      </c>
      <c r="B9612" s="70" t="s">
        <v>11759</v>
      </c>
      <c r="C9612" s="70" t="s">
        <v>11760</v>
      </c>
      <c r="D9612" s="71">
        <v>1.36</v>
      </c>
      <c r="E9612" s="71">
        <v>17.547169799999999</v>
      </c>
    </row>
    <row r="9613" spans="1:5" x14ac:dyDescent="0.2">
      <c r="A9613" s="70" t="s">
        <v>11760</v>
      </c>
      <c r="B9613" s="70" t="s">
        <v>11759</v>
      </c>
      <c r="C9613" s="70" t="s">
        <v>11760</v>
      </c>
      <c r="D9613" s="71">
        <v>1.36</v>
      </c>
      <c r="E9613" s="71">
        <v>15</v>
      </c>
    </row>
    <row r="9614" spans="1:5" x14ac:dyDescent="0.2">
      <c r="A9614" s="70" t="s">
        <v>11762</v>
      </c>
      <c r="B9614" s="70" t="s">
        <v>11761</v>
      </c>
      <c r="C9614" s="70" t="s">
        <v>11762</v>
      </c>
      <c r="D9614" s="71">
        <v>1.909</v>
      </c>
      <c r="E9614" s="71">
        <v>85.211267599999999</v>
      </c>
    </row>
    <row r="9615" spans="1:5" x14ac:dyDescent="0.2">
      <c r="A9615" s="70" t="s">
        <v>11762</v>
      </c>
      <c r="B9615" s="70" t="s">
        <v>11761</v>
      </c>
      <c r="C9615" s="70" t="s">
        <v>11762</v>
      </c>
      <c r="D9615" s="71">
        <v>1.909</v>
      </c>
      <c r="E9615" s="71">
        <v>55.8333333</v>
      </c>
    </row>
    <row r="9616" spans="1:5" x14ac:dyDescent="0.2">
      <c r="A9616" s="70" t="s">
        <v>11764</v>
      </c>
      <c r="B9616" s="70" t="s">
        <v>11763</v>
      </c>
      <c r="C9616" s="70" t="s">
        <v>11764</v>
      </c>
      <c r="D9616" s="71">
        <v>3.472</v>
      </c>
      <c r="E9616" s="71">
        <v>85.632183900000001</v>
      </c>
    </row>
    <row r="9617" spans="1:5" x14ac:dyDescent="0.2">
      <c r="A9617" s="70" t="s">
        <v>24989</v>
      </c>
      <c r="B9617" s="70" t="s">
        <v>24199</v>
      </c>
      <c r="C9617" s="70" t="s">
        <v>13887</v>
      </c>
      <c r="D9617" s="71">
        <v>1.857</v>
      </c>
      <c r="E9617" s="71">
        <v>58.760683800000002</v>
      </c>
    </row>
    <row r="9618" spans="1:5" x14ac:dyDescent="0.2">
      <c r="A9618" s="70" t="s">
        <v>11766</v>
      </c>
      <c r="B9618" s="70" t="s">
        <v>11765</v>
      </c>
      <c r="C9618" s="70" t="s">
        <v>11766</v>
      </c>
      <c r="D9618" s="71">
        <v>1.5369999999999999</v>
      </c>
      <c r="E9618" s="71">
        <v>35.15625</v>
      </c>
    </row>
    <row r="9619" spans="1:5" x14ac:dyDescent="0.2">
      <c r="A9619" s="70" t="s">
        <v>11768</v>
      </c>
      <c r="B9619" s="70" t="s">
        <v>11767</v>
      </c>
      <c r="C9619" s="70" t="s">
        <v>11768</v>
      </c>
      <c r="D9619" s="71">
        <v>0.71</v>
      </c>
      <c r="E9619" s="71">
        <v>15.4761905</v>
      </c>
    </row>
    <row r="9620" spans="1:5" x14ac:dyDescent="0.2">
      <c r="A9620" s="70" t="s">
        <v>11770</v>
      </c>
      <c r="B9620" s="70" t="s">
        <v>11769</v>
      </c>
      <c r="C9620" s="70" t="s">
        <v>11770</v>
      </c>
      <c r="D9620" s="71">
        <v>2.15</v>
      </c>
      <c r="E9620" s="71">
        <v>55.882352900000001</v>
      </c>
    </row>
    <row r="9621" spans="1:5" x14ac:dyDescent="0.2">
      <c r="A9621" s="70" t="s">
        <v>11770</v>
      </c>
      <c r="B9621" s="70" t="s">
        <v>11769</v>
      </c>
      <c r="C9621" s="70" t="s">
        <v>11770</v>
      </c>
      <c r="D9621" s="71">
        <v>2.15</v>
      </c>
      <c r="E9621" s="71">
        <v>50.595238100000003</v>
      </c>
    </row>
    <row r="9622" spans="1:5" x14ac:dyDescent="0.2">
      <c r="A9622" s="70" t="s">
        <v>11770</v>
      </c>
      <c r="B9622" s="70" t="s">
        <v>11769</v>
      </c>
      <c r="C9622" s="70" t="s">
        <v>11770</v>
      </c>
      <c r="D9622" s="71">
        <v>2.15</v>
      </c>
      <c r="E9622" s="71">
        <v>49.107142899999999</v>
      </c>
    </row>
    <row r="9623" spans="1:5" x14ac:dyDescent="0.2">
      <c r="A9623" s="70" t="s">
        <v>11770</v>
      </c>
      <c r="B9623" s="70" t="s">
        <v>11769</v>
      </c>
      <c r="C9623" s="70" t="s">
        <v>11770</v>
      </c>
      <c r="D9623" s="71">
        <v>2.15</v>
      </c>
      <c r="E9623" s="71">
        <v>48.701298700000002</v>
      </c>
    </row>
    <row r="9624" spans="1:5" x14ac:dyDescent="0.2">
      <c r="A9624" s="70" t="s">
        <v>11772</v>
      </c>
      <c r="B9624" s="70" t="s">
        <v>11771</v>
      </c>
      <c r="C9624" s="70" t="s">
        <v>11772</v>
      </c>
      <c r="D9624" s="71">
        <v>1.0309999999999999</v>
      </c>
      <c r="E9624" s="71">
        <v>45.564516099999999</v>
      </c>
    </row>
    <row r="9625" spans="1:5" x14ac:dyDescent="0.2">
      <c r="A9625" s="70" t="s">
        <v>11774</v>
      </c>
      <c r="B9625" s="70" t="s">
        <v>11773</v>
      </c>
      <c r="C9625" s="70" t="s">
        <v>11774</v>
      </c>
      <c r="D9625" s="71">
        <v>2.9969999999999999</v>
      </c>
      <c r="E9625" s="71">
        <v>55.978260900000002</v>
      </c>
    </row>
    <row r="9626" spans="1:5" x14ac:dyDescent="0.2">
      <c r="A9626" s="70" t="s">
        <v>11776</v>
      </c>
      <c r="B9626" s="70" t="s">
        <v>11775</v>
      </c>
      <c r="C9626" s="70" t="s">
        <v>11776</v>
      </c>
      <c r="D9626" s="71">
        <v>0.82499999999999996</v>
      </c>
      <c r="E9626" s="71">
        <v>52.314814800000001</v>
      </c>
    </row>
    <row r="9627" spans="1:5" x14ac:dyDescent="0.2">
      <c r="A9627" s="70" t="s">
        <v>11778</v>
      </c>
      <c r="B9627" s="70" t="s">
        <v>11777</v>
      </c>
      <c r="C9627" s="70" t="s">
        <v>11778</v>
      </c>
      <c r="D9627" s="71">
        <v>1.306</v>
      </c>
      <c r="E9627" s="71">
        <v>60.211267599999999</v>
      </c>
    </row>
    <row r="9628" spans="1:5" x14ac:dyDescent="0.2">
      <c r="A9628" s="70" t="s">
        <v>11778</v>
      </c>
      <c r="B9628" s="70" t="s">
        <v>11777</v>
      </c>
      <c r="C9628" s="70" t="s">
        <v>11778</v>
      </c>
      <c r="D9628" s="71">
        <v>1.306</v>
      </c>
      <c r="E9628" s="71">
        <v>38.679245299999998</v>
      </c>
    </row>
    <row r="9629" spans="1:5" x14ac:dyDescent="0.2">
      <c r="A9629" s="70" t="s">
        <v>11780</v>
      </c>
      <c r="B9629" s="70" t="s">
        <v>11779</v>
      </c>
      <c r="C9629" s="70" t="s">
        <v>11780</v>
      </c>
      <c r="D9629" s="71">
        <v>1.02</v>
      </c>
      <c r="E9629" s="71">
        <v>19.0647482</v>
      </c>
    </row>
    <row r="9630" spans="1:5" x14ac:dyDescent="0.2">
      <c r="A9630" s="70" t="s">
        <v>11782</v>
      </c>
      <c r="B9630" s="70" t="s">
        <v>11781</v>
      </c>
      <c r="C9630" s="70" t="s">
        <v>11782</v>
      </c>
      <c r="D9630" s="71">
        <v>0.60599999999999998</v>
      </c>
      <c r="E9630" s="71">
        <v>13.4615385</v>
      </c>
    </row>
    <row r="9631" spans="1:5" x14ac:dyDescent="0.2">
      <c r="A9631" s="70" t="s">
        <v>11782</v>
      </c>
      <c r="B9631" s="70" t="s">
        <v>11781</v>
      </c>
      <c r="C9631" s="70" t="s">
        <v>11782</v>
      </c>
      <c r="D9631" s="71">
        <v>0.60599999999999998</v>
      </c>
      <c r="E9631" s="71">
        <v>10.849056600000001</v>
      </c>
    </row>
    <row r="9632" spans="1:5" x14ac:dyDescent="0.2">
      <c r="A9632" s="70" t="s">
        <v>11784</v>
      </c>
      <c r="B9632" s="70" t="s">
        <v>11783</v>
      </c>
      <c r="C9632" s="70" t="s">
        <v>11784</v>
      </c>
      <c r="D9632" s="71">
        <v>0.94599999999999995</v>
      </c>
      <c r="E9632" s="71">
        <v>39.108910899999998</v>
      </c>
    </row>
    <row r="9633" spans="1:5" x14ac:dyDescent="0.2">
      <c r="A9633" s="70" t="s">
        <v>11786</v>
      </c>
      <c r="B9633" s="70" t="s">
        <v>11785</v>
      </c>
      <c r="C9633" s="70" t="s">
        <v>11786</v>
      </c>
      <c r="D9633" s="71">
        <v>2.8279999999999998</v>
      </c>
      <c r="E9633" s="71">
        <v>90.555555600000005</v>
      </c>
    </row>
    <row r="9634" spans="1:5" x14ac:dyDescent="0.2">
      <c r="A9634" s="70" t="s">
        <v>11788</v>
      </c>
      <c r="B9634" s="70" t="s">
        <v>11787</v>
      </c>
      <c r="C9634" s="70" t="s">
        <v>11788</v>
      </c>
      <c r="D9634" s="71">
        <v>2.8420000000000001</v>
      </c>
      <c r="E9634" s="71">
        <v>91.666666699999993</v>
      </c>
    </row>
    <row r="9635" spans="1:5" x14ac:dyDescent="0.2">
      <c r="A9635" s="70" t="s">
        <v>11790</v>
      </c>
      <c r="B9635" s="70" t="s">
        <v>11789</v>
      </c>
      <c r="C9635" s="70" t="s">
        <v>11790</v>
      </c>
      <c r="D9635" s="71">
        <v>2.7869999999999999</v>
      </c>
      <c r="E9635" s="71">
        <v>89.444444399999995</v>
      </c>
    </row>
    <row r="9636" spans="1:5" x14ac:dyDescent="0.2">
      <c r="A9636" s="70" t="s">
        <v>11790</v>
      </c>
      <c r="B9636" s="70" t="s">
        <v>11789</v>
      </c>
      <c r="C9636" s="70" t="s">
        <v>11790</v>
      </c>
      <c r="D9636" s="71">
        <v>2.7869999999999999</v>
      </c>
      <c r="E9636" s="71">
        <v>65.25</v>
      </c>
    </row>
    <row r="9637" spans="1:5" x14ac:dyDescent="0.2">
      <c r="A9637" s="70" t="s">
        <v>11792</v>
      </c>
      <c r="B9637" s="70" t="s">
        <v>11791</v>
      </c>
      <c r="C9637" s="70" t="s">
        <v>11792</v>
      </c>
      <c r="D9637" s="71">
        <v>0.439</v>
      </c>
      <c r="E9637" s="71">
        <v>3.5714286</v>
      </c>
    </row>
    <row r="9638" spans="1:5" x14ac:dyDescent="0.2">
      <c r="A9638" s="70" t="s">
        <v>11792</v>
      </c>
      <c r="B9638" s="70" t="s">
        <v>11791</v>
      </c>
      <c r="C9638" s="70" t="s">
        <v>11792</v>
      </c>
      <c r="D9638" s="71">
        <v>0.439</v>
      </c>
      <c r="E9638" s="71">
        <v>2.0325202999999998</v>
      </c>
    </row>
    <row r="9639" spans="1:5" x14ac:dyDescent="0.2">
      <c r="A9639" s="70" t="s">
        <v>11792</v>
      </c>
      <c r="B9639" s="70" t="s">
        <v>11791</v>
      </c>
      <c r="C9639" s="70" t="s">
        <v>11792</v>
      </c>
      <c r="D9639" s="71">
        <v>0.439</v>
      </c>
      <c r="E9639" s="71">
        <v>1.2820513</v>
      </c>
    </row>
    <row r="9640" spans="1:5" x14ac:dyDescent="0.2">
      <c r="A9640" s="70" t="s">
        <v>11794</v>
      </c>
      <c r="B9640" s="70" t="s">
        <v>11793</v>
      </c>
      <c r="C9640" s="70" t="s">
        <v>11794</v>
      </c>
      <c r="D9640" s="71">
        <v>1.83</v>
      </c>
      <c r="E9640" s="71">
        <v>43.154761899999997</v>
      </c>
    </row>
    <row r="9641" spans="1:5" x14ac:dyDescent="0.2">
      <c r="A9641" s="70" t="s">
        <v>11794</v>
      </c>
      <c r="B9641" s="70" t="s">
        <v>11793</v>
      </c>
      <c r="C9641" s="70" t="s">
        <v>11794</v>
      </c>
      <c r="D9641" s="71">
        <v>1.83</v>
      </c>
      <c r="E9641" s="71">
        <v>33.396226400000003</v>
      </c>
    </row>
    <row r="9642" spans="1:5" x14ac:dyDescent="0.2">
      <c r="A9642" s="70" t="s">
        <v>11796</v>
      </c>
      <c r="B9642" s="70" t="s">
        <v>11795</v>
      </c>
      <c r="C9642" s="70" t="s">
        <v>11796</v>
      </c>
      <c r="D9642" s="71">
        <v>1.899</v>
      </c>
      <c r="E9642" s="71">
        <v>35.660377400000002</v>
      </c>
    </row>
    <row r="9643" spans="1:5" x14ac:dyDescent="0.2">
      <c r="A9643" s="70" t="s">
        <v>11798</v>
      </c>
      <c r="B9643" s="70" t="s">
        <v>11797</v>
      </c>
      <c r="C9643" s="70" t="s">
        <v>11798</v>
      </c>
      <c r="D9643" s="71">
        <v>3.7090000000000001</v>
      </c>
      <c r="E9643" s="71">
        <v>85.975609800000001</v>
      </c>
    </row>
    <row r="9644" spans="1:5" x14ac:dyDescent="0.2">
      <c r="A9644" s="70" t="s">
        <v>11800</v>
      </c>
      <c r="B9644" s="70" t="s">
        <v>11799</v>
      </c>
      <c r="C9644" s="70" t="s">
        <v>11800</v>
      </c>
      <c r="D9644" s="71">
        <v>1.1100000000000001</v>
      </c>
      <c r="E9644" s="71">
        <v>24.358974400000001</v>
      </c>
    </row>
    <row r="9645" spans="1:5" x14ac:dyDescent="0.2">
      <c r="A9645" s="70" t="s">
        <v>11800</v>
      </c>
      <c r="B9645" s="70" t="s">
        <v>11799</v>
      </c>
      <c r="C9645" s="70" t="s">
        <v>11800</v>
      </c>
      <c r="D9645" s="71">
        <v>1.1100000000000001</v>
      </c>
      <c r="E9645" s="71">
        <v>15.284974099999999</v>
      </c>
    </row>
    <row r="9646" spans="1:5" x14ac:dyDescent="0.2">
      <c r="A9646" s="70" t="s">
        <v>11802</v>
      </c>
      <c r="B9646" s="70" t="s">
        <v>11801</v>
      </c>
      <c r="C9646" s="70" t="s">
        <v>11802</v>
      </c>
      <c r="D9646" s="71">
        <v>2.4409999999999998</v>
      </c>
      <c r="E9646" s="71">
        <v>51.838235300000001</v>
      </c>
    </row>
    <row r="9647" spans="1:5" x14ac:dyDescent="0.2">
      <c r="A9647" s="70" t="s">
        <v>11804</v>
      </c>
      <c r="B9647" s="70" t="s">
        <v>11803</v>
      </c>
      <c r="C9647" s="70" t="s">
        <v>11804</v>
      </c>
      <c r="D9647" s="71">
        <v>1.2230000000000001</v>
      </c>
      <c r="E9647" s="71">
        <v>18.75</v>
      </c>
    </row>
    <row r="9648" spans="1:5" x14ac:dyDescent="0.2">
      <c r="A9648" s="70" t="s">
        <v>11804</v>
      </c>
      <c r="B9648" s="70" t="s">
        <v>11803</v>
      </c>
      <c r="C9648" s="70" t="s">
        <v>11804</v>
      </c>
      <c r="D9648" s="71">
        <v>1.2230000000000001</v>
      </c>
      <c r="E9648" s="71">
        <v>17.816092000000001</v>
      </c>
    </row>
    <row r="9649" spans="1:5" x14ac:dyDescent="0.2">
      <c r="A9649" s="70" t="s">
        <v>11820</v>
      </c>
      <c r="B9649" s="70" t="s">
        <v>11819</v>
      </c>
      <c r="C9649" s="70" t="s">
        <v>11820</v>
      </c>
      <c r="D9649" s="71">
        <v>1.101</v>
      </c>
      <c r="E9649" s="71">
        <v>48.019801999999999</v>
      </c>
    </row>
    <row r="9650" spans="1:5" x14ac:dyDescent="0.2">
      <c r="A9650" s="70" t="s">
        <v>11808</v>
      </c>
      <c r="B9650" s="70" t="s">
        <v>11807</v>
      </c>
      <c r="C9650" s="70" t="s">
        <v>11808</v>
      </c>
      <c r="D9650" s="71">
        <v>0.624</v>
      </c>
      <c r="E9650" s="71">
        <v>35.714285699999998</v>
      </c>
    </row>
    <row r="9651" spans="1:5" x14ac:dyDescent="0.2">
      <c r="A9651" s="70" t="s">
        <v>11810</v>
      </c>
      <c r="B9651" s="70" t="s">
        <v>11809</v>
      </c>
      <c r="C9651" s="70" t="s">
        <v>11810</v>
      </c>
      <c r="D9651" s="71">
        <v>0.38400000000000001</v>
      </c>
      <c r="E9651" s="71">
        <v>7.1428570999999996</v>
      </c>
    </row>
    <row r="9652" spans="1:5" x14ac:dyDescent="0.2">
      <c r="A9652" s="70" t="s">
        <v>24200</v>
      </c>
      <c r="B9652" s="70" t="s">
        <v>24201</v>
      </c>
      <c r="C9652" s="70" t="s">
        <v>24200</v>
      </c>
      <c r="D9652" s="71">
        <v>2.653</v>
      </c>
      <c r="E9652" s="71">
        <v>80.357142899999999</v>
      </c>
    </row>
    <row r="9653" spans="1:5" x14ac:dyDescent="0.2">
      <c r="A9653" s="70" t="s">
        <v>11812</v>
      </c>
      <c r="B9653" s="70" t="s">
        <v>11811</v>
      </c>
      <c r="C9653" s="70" t="s">
        <v>11812</v>
      </c>
      <c r="D9653" s="71">
        <v>3.0590000000000002</v>
      </c>
      <c r="E9653" s="71">
        <v>73.25</v>
      </c>
    </row>
    <row r="9654" spans="1:5" x14ac:dyDescent="0.2">
      <c r="A9654" s="70" t="s">
        <v>11814</v>
      </c>
      <c r="B9654" s="70" t="s">
        <v>11813</v>
      </c>
      <c r="C9654" s="70" t="s">
        <v>11814</v>
      </c>
      <c r="D9654" s="71">
        <v>1.7969999999999999</v>
      </c>
      <c r="E9654" s="71">
        <v>65.902964999999995</v>
      </c>
    </row>
    <row r="9655" spans="1:5" x14ac:dyDescent="0.2">
      <c r="A9655" s="70" t="s">
        <v>11816</v>
      </c>
      <c r="B9655" s="70" t="s">
        <v>11815</v>
      </c>
      <c r="C9655" s="70" t="s">
        <v>11816</v>
      </c>
      <c r="D9655" s="71">
        <v>1.345</v>
      </c>
      <c r="E9655" s="71">
        <v>42.948717899999998</v>
      </c>
    </row>
    <row r="9656" spans="1:5" x14ac:dyDescent="0.2">
      <c r="A9656" s="70" t="s">
        <v>11816</v>
      </c>
      <c r="B9656" s="70" t="s">
        <v>11815</v>
      </c>
      <c r="C9656" s="70" t="s">
        <v>11816</v>
      </c>
      <c r="D9656" s="71">
        <v>1.345</v>
      </c>
      <c r="E9656" s="71">
        <v>38.732394399999997</v>
      </c>
    </row>
    <row r="9657" spans="1:5" x14ac:dyDescent="0.2">
      <c r="A9657" s="70" t="s">
        <v>11816</v>
      </c>
      <c r="B9657" s="70" t="s">
        <v>11815</v>
      </c>
      <c r="C9657" s="70" t="s">
        <v>11816</v>
      </c>
      <c r="D9657" s="71">
        <v>1.345</v>
      </c>
      <c r="E9657" s="71">
        <v>13.934426200000001</v>
      </c>
    </row>
    <row r="9658" spans="1:5" x14ac:dyDescent="0.2">
      <c r="A9658" s="70" t="s">
        <v>11816</v>
      </c>
      <c r="B9658" s="70" t="s">
        <v>11815</v>
      </c>
      <c r="C9658" s="70" t="s">
        <v>11816</v>
      </c>
      <c r="D9658" s="71">
        <v>1.345</v>
      </c>
      <c r="E9658" s="71">
        <v>12.4074074</v>
      </c>
    </row>
    <row r="9659" spans="1:5" x14ac:dyDescent="0.2">
      <c r="A9659" s="70" t="s">
        <v>11818</v>
      </c>
      <c r="B9659" s="70" t="s">
        <v>11817</v>
      </c>
      <c r="C9659" s="70" t="s">
        <v>11818</v>
      </c>
      <c r="D9659" s="71">
        <v>0.64500000000000002</v>
      </c>
      <c r="E9659" s="71">
        <v>37.012987000000003</v>
      </c>
    </row>
    <row r="9660" spans="1:5" x14ac:dyDescent="0.2">
      <c r="A9660" s="70" t="s">
        <v>11822</v>
      </c>
      <c r="B9660" s="70" t="s">
        <v>11821</v>
      </c>
      <c r="C9660" s="70" t="s">
        <v>11822</v>
      </c>
      <c r="D9660" s="71">
        <v>2.8290000000000002</v>
      </c>
      <c r="E9660" s="71">
        <v>75</v>
      </c>
    </row>
    <row r="9661" spans="1:5" x14ac:dyDescent="0.2">
      <c r="A9661" s="70" t="s">
        <v>11822</v>
      </c>
      <c r="B9661" s="70" t="s">
        <v>11821</v>
      </c>
      <c r="C9661" s="70" t="s">
        <v>11822</v>
      </c>
      <c r="D9661" s="71">
        <v>2.8290000000000002</v>
      </c>
      <c r="E9661" s="71">
        <v>53.448275899999999</v>
      </c>
    </row>
    <row r="9662" spans="1:5" x14ac:dyDescent="0.2">
      <c r="A9662" s="70" t="s">
        <v>11822</v>
      </c>
      <c r="B9662" s="70" t="s">
        <v>11821</v>
      </c>
      <c r="C9662" s="70" t="s">
        <v>11822</v>
      </c>
      <c r="D9662" s="71">
        <v>2.8290000000000002</v>
      </c>
      <c r="E9662" s="71">
        <v>50.564971800000002</v>
      </c>
    </row>
    <row r="9663" spans="1:5" x14ac:dyDescent="0.2">
      <c r="A9663" s="70" t="s">
        <v>11830</v>
      </c>
      <c r="B9663" s="70" t="s">
        <v>11829</v>
      </c>
      <c r="C9663" s="70" t="s">
        <v>11830</v>
      </c>
      <c r="D9663" s="71">
        <v>1.899</v>
      </c>
      <c r="E9663" s="71">
        <v>26.785714299999999</v>
      </c>
    </row>
    <row r="9664" spans="1:5" x14ac:dyDescent="0.2">
      <c r="A9664" s="70" t="s">
        <v>11830</v>
      </c>
      <c r="B9664" s="70" t="s">
        <v>11829</v>
      </c>
      <c r="C9664" s="70" t="s">
        <v>11830</v>
      </c>
      <c r="D9664" s="71">
        <v>1.899</v>
      </c>
      <c r="E9664" s="71">
        <v>24.21875</v>
      </c>
    </row>
    <row r="9665" spans="1:5" x14ac:dyDescent="0.2">
      <c r="A9665" s="70" t="s">
        <v>24202</v>
      </c>
      <c r="B9665" s="70" t="s">
        <v>24203</v>
      </c>
      <c r="C9665" s="70" t="s">
        <v>24202</v>
      </c>
      <c r="D9665" s="71">
        <v>3.73</v>
      </c>
      <c r="E9665" s="71">
        <v>71.09375</v>
      </c>
    </row>
    <row r="9666" spans="1:5" x14ac:dyDescent="0.2">
      <c r="A9666" s="70" t="s">
        <v>24202</v>
      </c>
      <c r="B9666" s="70" t="s">
        <v>24203</v>
      </c>
      <c r="C9666" s="70" t="s">
        <v>24202</v>
      </c>
      <c r="D9666" s="71">
        <v>3.73</v>
      </c>
      <c r="E9666" s="71">
        <v>58.928571400000003</v>
      </c>
    </row>
    <row r="9667" spans="1:5" x14ac:dyDescent="0.2">
      <c r="A9667" s="70" t="s">
        <v>24202</v>
      </c>
      <c r="B9667" s="70" t="s">
        <v>24203</v>
      </c>
      <c r="C9667" s="70" t="s">
        <v>24202</v>
      </c>
      <c r="D9667" s="71">
        <v>3.73</v>
      </c>
      <c r="E9667" s="71">
        <v>58.544303800000002</v>
      </c>
    </row>
    <row r="9668" spans="1:5" x14ac:dyDescent="0.2">
      <c r="A9668" s="70" t="s">
        <v>11832</v>
      </c>
      <c r="B9668" s="70" t="s">
        <v>11831</v>
      </c>
      <c r="C9668" s="70" t="s">
        <v>11832</v>
      </c>
      <c r="D9668" s="71">
        <v>1.585</v>
      </c>
      <c r="E9668" s="71">
        <v>53.225806499999997</v>
      </c>
    </row>
    <row r="9669" spans="1:5" x14ac:dyDescent="0.2">
      <c r="A9669" s="70" t="s">
        <v>11832</v>
      </c>
      <c r="B9669" s="70" t="s">
        <v>11831</v>
      </c>
      <c r="C9669" s="70" t="s">
        <v>11832</v>
      </c>
      <c r="D9669" s="71">
        <v>1.585</v>
      </c>
      <c r="E9669" s="71">
        <v>39.84375</v>
      </c>
    </row>
    <row r="9670" spans="1:5" x14ac:dyDescent="0.2">
      <c r="A9670" s="70" t="s">
        <v>11832</v>
      </c>
      <c r="B9670" s="70" t="s">
        <v>11831</v>
      </c>
      <c r="C9670" s="70" t="s">
        <v>11832</v>
      </c>
      <c r="D9670" s="71">
        <v>1.585</v>
      </c>
      <c r="E9670" s="71">
        <v>31.443299</v>
      </c>
    </row>
    <row r="9671" spans="1:5" x14ac:dyDescent="0.2">
      <c r="A9671" s="70" t="s">
        <v>11836</v>
      </c>
      <c r="B9671" s="70" t="s">
        <v>11835</v>
      </c>
      <c r="C9671" s="70" t="s">
        <v>11836</v>
      </c>
      <c r="D9671" s="71">
        <v>1.2729999999999999</v>
      </c>
      <c r="E9671" s="71">
        <v>25.735294100000001</v>
      </c>
    </row>
    <row r="9672" spans="1:5" x14ac:dyDescent="0.2">
      <c r="A9672" s="70" t="s">
        <v>11838</v>
      </c>
      <c r="B9672" s="70" t="s">
        <v>11837</v>
      </c>
      <c r="C9672" s="70" t="s">
        <v>11838</v>
      </c>
      <c r="D9672" s="71">
        <v>3.8759999999999999</v>
      </c>
      <c r="E9672" s="71">
        <v>74.615384599999999</v>
      </c>
    </row>
    <row r="9673" spans="1:5" x14ac:dyDescent="0.2">
      <c r="A9673" s="70" t="s">
        <v>11840</v>
      </c>
      <c r="B9673" s="70" t="s">
        <v>11839</v>
      </c>
      <c r="C9673" s="70" t="s">
        <v>11840</v>
      </c>
      <c r="D9673" s="71">
        <v>2.4159999999999999</v>
      </c>
      <c r="E9673" s="71">
        <v>61.764705900000003</v>
      </c>
    </row>
    <row r="9674" spans="1:5" x14ac:dyDescent="0.2">
      <c r="A9674" s="70" t="s">
        <v>11844</v>
      </c>
      <c r="B9674" s="70" t="s">
        <v>11843</v>
      </c>
      <c r="C9674" s="70" t="s">
        <v>11844</v>
      </c>
      <c r="D9674" s="71">
        <v>1.952</v>
      </c>
      <c r="E9674" s="71">
        <v>60.714285699999998</v>
      </c>
    </row>
    <row r="9675" spans="1:5" x14ac:dyDescent="0.2">
      <c r="A9675" s="70" t="s">
        <v>11844</v>
      </c>
      <c r="B9675" s="70" t="s">
        <v>11843</v>
      </c>
      <c r="C9675" s="70" t="s">
        <v>11844</v>
      </c>
      <c r="D9675" s="71">
        <v>1.952</v>
      </c>
      <c r="E9675" s="71">
        <v>33.870967700000001</v>
      </c>
    </row>
    <row r="9676" spans="1:5" x14ac:dyDescent="0.2">
      <c r="A9676" s="70" t="s">
        <v>11848</v>
      </c>
      <c r="B9676" s="70" t="s">
        <v>11847</v>
      </c>
      <c r="C9676" s="70" t="s">
        <v>11848</v>
      </c>
      <c r="D9676" s="71">
        <v>1.5029999999999999</v>
      </c>
      <c r="E9676" s="71">
        <v>39.411764699999999</v>
      </c>
    </row>
    <row r="9677" spans="1:5" x14ac:dyDescent="0.2">
      <c r="A9677" s="70" t="s">
        <v>11848</v>
      </c>
      <c r="B9677" s="70" t="s">
        <v>11847</v>
      </c>
      <c r="C9677" s="70" t="s">
        <v>11848</v>
      </c>
      <c r="D9677" s="71">
        <v>1.5029999999999999</v>
      </c>
      <c r="E9677" s="71">
        <v>20.9677419</v>
      </c>
    </row>
    <row r="9678" spans="1:5" x14ac:dyDescent="0.2">
      <c r="A9678" s="70" t="s">
        <v>11842</v>
      </c>
      <c r="B9678" s="70" t="s">
        <v>11841</v>
      </c>
      <c r="C9678" s="70" t="s">
        <v>11842</v>
      </c>
      <c r="D9678" s="71">
        <v>1.5209999999999999</v>
      </c>
      <c r="E9678" s="71">
        <v>23.5849057</v>
      </c>
    </row>
    <row r="9679" spans="1:5" x14ac:dyDescent="0.2">
      <c r="A9679" s="70" t="s">
        <v>11842</v>
      </c>
      <c r="B9679" s="70" t="s">
        <v>11841</v>
      </c>
      <c r="C9679" s="70" t="s">
        <v>11842</v>
      </c>
      <c r="D9679" s="71">
        <v>1.5209999999999999</v>
      </c>
      <c r="E9679" s="71">
        <v>23.118279600000001</v>
      </c>
    </row>
    <row r="9680" spans="1:5" x14ac:dyDescent="0.2">
      <c r="A9680" s="70" t="s">
        <v>11850</v>
      </c>
      <c r="B9680" s="70" t="s">
        <v>11849</v>
      </c>
      <c r="C9680" s="70" t="s">
        <v>11850</v>
      </c>
      <c r="D9680" s="71">
        <v>2.8260000000000001</v>
      </c>
      <c r="E9680" s="71">
        <v>77.2727273</v>
      </c>
    </row>
    <row r="9681" spans="1:5" x14ac:dyDescent="0.2">
      <c r="A9681" s="70" t="s">
        <v>11850</v>
      </c>
      <c r="B9681" s="70" t="s">
        <v>11849</v>
      </c>
      <c r="C9681" s="70" t="s">
        <v>11850</v>
      </c>
      <c r="D9681" s="71">
        <v>2.8260000000000001</v>
      </c>
      <c r="E9681" s="71">
        <v>57.096774199999999</v>
      </c>
    </row>
    <row r="9682" spans="1:5" x14ac:dyDescent="0.2">
      <c r="A9682" s="70" t="s">
        <v>11860</v>
      </c>
      <c r="B9682" s="70" t="s">
        <v>11859</v>
      </c>
      <c r="C9682" s="70" t="s">
        <v>11860</v>
      </c>
      <c r="D9682" s="71">
        <v>0.68799999999999994</v>
      </c>
      <c r="E9682" s="71">
        <v>20.277777799999999</v>
      </c>
    </row>
    <row r="9683" spans="1:5" x14ac:dyDescent="0.2">
      <c r="A9683" s="70" t="s">
        <v>11860</v>
      </c>
      <c r="B9683" s="70" t="s">
        <v>11859</v>
      </c>
      <c r="C9683" s="70" t="s">
        <v>11860</v>
      </c>
      <c r="D9683" s="71">
        <v>0.68799999999999994</v>
      </c>
      <c r="E9683" s="71">
        <v>17.115902999999999</v>
      </c>
    </row>
    <row r="9684" spans="1:5" x14ac:dyDescent="0.2">
      <c r="A9684" s="70" t="s">
        <v>11862</v>
      </c>
      <c r="B9684" s="70" t="s">
        <v>11861</v>
      </c>
      <c r="C9684" s="70" t="s">
        <v>11862</v>
      </c>
      <c r="D9684" s="71">
        <v>0.55400000000000005</v>
      </c>
      <c r="E9684" s="71">
        <v>61.5</v>
      </c>
    </row>
    <row r="9685" spans="1:5" x14ac:dyDescent="0.2">
      <c r="A9685" s="70" t="s">
        <v>11862</v>
      </c>
      <c r="B9685" s="70" t="s">
        <v>11861</v>
      </c>
      <c r="C9685" s="70" t="s">
        <v>11862</v>
      </c>
      <c r="D9685" s="71">
        <v>0.55400000000000005</v>
      </c>
      <c r="E9685" s="71">
        <v>47.777777800000003</v>
      </c>
    </row>
    <row r="9686" spans="1:5" x14ac:dyDescent="0.2">
      <c r="A9686" s="70" t="s">
        <v>11862</v>
      </c>
      <c r="B9686" s="70" t="s">
        <v>11861</v>
      </c>
      <c r="C9686" s="70" t="s">
        <v>11862</v>
      </c>
      <c r="D9686" s="71">
        <v>0.55400000000000005</v>
      </c>
      <c r="E9686" s="71">
        <v>31.818181800000001</v>
      </c>
    </row>
    <row r="9687" spans="1:5" x14ac:dyDescent="0.2">
      <c r="A9687" s="70" t="s">
        <v>11864</v>
      </c>
      <c r="B9687" s="70" t="s">
        <v>11863</v>
      </c>
      <c r="C9687" s="70" t="s">
        <v>11864</v>
      </c>
      <c r="D9687" s="71">
        <v>3.0470000000000002</v>
      </c>
      <c r="E9687" s="71">
        <v>79.870129899999995</v>
      </c>
    </row>
    <row r="9688" spans="1:5" x14ac:dyDescent="0.2">
      <c r="A9688" s="70" t="s">
        <v>11866</v>
      </c>
      <c r="B9688" s="70" t="s">
        <v>11865</v>
      </c>
      <c r="C9688" s="70" t="s">
        <v>11866</v>
      </c>
      <c r="D9688" s="71">
        <v>6.6580000000000004</v>
      </c>
      <c r="E9688" s="71">
        <v>85.759493699999993</v>
      </c>
    </row>
    <row r="9689" spans="1:5" x14ac:dyDescent="0.2">
      <c r="A9689" s="70" t="s">
        <v>11868</v>
      </c>
      <c r="B9689" s="70" t="s">
        <v>11867</v>
      </c>
      <c r="C9689" s="70" t="s">
        <v>11868</v>
      </c>
      <c r="D9689" s="71">
        <v>1.431</v>
      </c>
      <c r="E9689" s="71">
        <v>25.367647099999999</v>
      </c>
    </row>
    <row r="9690" spans="1:5" x14ac:dyDescent="0.2">
      <c r="A9690" s="70" t="s">
        <v>11870</v>
      </c>
      <c r="B9690" s="70" t="s">
        <v>11869</v>
      </c>
      <c r="C9690" s="70" t="s">
        <v>11870</v>
      </c>
      <c r="D9690" s="71">
        <v>1.7989999999999999</v>
      </c>
      <c r="E9690" s="71">
        <v>80.357142899999999</v>
      </c>
    </row>
    <row r="9691" spans="1:5" x14ac:dyDescent="0.2">
      <c r="A9691" s="70" t="s">
        <v>11872</v>
      </c>
      <c r="B9691" s="70" t="s">
        <v>11871</v>
      </c>
      <c r="C9691" s="70" t="s">
        <v>11872</v>
      </c>
      <c r="D9691" s="71">
        <v>0.47</v>
      </c>
      <c r="E9691" s="71">
        <v>19.366197199999998</v>
      </c>
    </row>
    <row r="9692" spans="1:5" x14ac:dyDescent="0.2">
      <c r="A9692" s="70" t="s">
        <v>11874</v>
      </c>
      <c r="B9692" s="70" t="s">
        <v>11873</v>
      </c>
      <c r="C9692" s="70" t="s">
        <v>11874</v>
      </c>
      <c r="D9692" s="71">
        <v>0.82099999999999995</v>
      </c>
      <c r="E9692" s="71">
        <v>10.365853700000001</v>
      </c>
    </row>
    <row r="9693" spans="1:5" x14ac:dyDescent="0.2">
      <c r="A9693" s="70" t="s">
        <v>11874</v>
      </c>
      <c r="B9693" s="70" t="s">
        <v>11873</v>
      </c>
      <c r="C9693" s="70" t="s">
        <v>11874</v>
      </c>
      <c r="D9693" s="71">
        <v>0.82099999999999995</v>
      </c>
      <c r="E9693" s="71">
        <v>8.0882352999999991</v>
      </c>
    </row>
    <row r="9694" spans="1:5" x14ac:dyDescent="0.2">
      <c r="A9694" s="70" t="s">
        <v>11876</v>
      </c>
      <c r="B9694" s="70" t="s">
        <v>11875</v>
      </c>
      <c r="C9694" s="70" t="s">
        <v>11876</v>
      </c>
      <c r="D9694" s="71">
        <v>3.004</v>
      </c>
      <c r="E9694" s="71">
        <v>51.481481500000001</v>
      </c>
    </row>
    <row r="9695" spans="1:5" x14ac:dyDescent="0.2">
      <c r="A9695" s="70" t="s">
        <v>11878</v>
      </c>
      <c r="B9695" s="70" t="s">
        <v>11877</v>
      </c>
      <c r="C9695" s="70" t="s">
        <v>11878</v>
      </c>
      <c r="D9695" s="71">
        <v>0.77600000000000002</v>
      </c>
      <c r="E9695" s="71">
        <v>50</v>
      </c>
    </row>
    <row r="9696" spans="1:5" x14ac:dyDescent="0.2">
      <c r="A9696" s="70" t="s">
        <v>11880</v>
      </c>
      <c r="B9696" s="70" t="s">
        <v>11879</v>
      </c>
      <c r="C9696" s="70" t="s">
        <v>11880</v>
      </c>
      <c r="D9696" s="71">
        <v>0.91500000000000004</v>
      </c>
      <c r="E9696" s="71">
        <v>19.9619772</v>
      </c>
    </row>
    <row r="9697" spans="1:5" x14ac:dyDescent="0.2">
      <c r="A9697" s="70" t="s">
        <v>11882</v>
      </c>
      <c r="B9697" s="70" t="s">
        <v>11881</v>
      </c>
      <c r="C9697" s="70" t="s">
        <v>11882</v>
      </c>
      <c r="D9697" s="71">
        <v>0.42299999999999999</v>
      </c>
      <c r="E9697" s="71">
        <v>21.428571399999999</v>
      </c>
    </row>
    <row r="9698" spans="1:5" x14ac:dyDescent="0.2">
      <c r="A9698" s="70" t="s">
        <v>11884</v>
      </c>
      <c r="B9698" s="70" t="s">
        <v>11883</v>
      </c>
      <c r="C9698" s="70" t="s">
        <v>11884</v>
      </c>
      <c r="D9698" s="71">
        <v>2.2690000000000001</v>
      </c>
      <c r="E9698" s="71">
        <v>76.415094300000007</v>
      </c>
    </row>
    <row r="9699" spans="1:5" x14ac:dyDescent="0.2">
      <c r="A9699" s="70" t="s">
        <v>11884</v>
      </c>
      <c r="B9699" s="70" t="s">
        <v>11883</v>
      </c>
      <c r="C9699" s="70" t="s">
        <v>11884</v>
      </c>
      <c r="D9699" s="71">
        <v>2.2690000000000001</v>
      </c>
      <c r="E9699" s="71">
        <v>72.685185200000006</v>
      </c>
    </row>
    <row r="9700" spans="1:5" x14ac:dyDescent="0.2">
      <c r="A9700" s="70" t="s">
        <v>11886</v>
      </c>
      <c r="B9700" s="70" t="s">
        <v>11885</v>
      </c>
      <c r="C9700" s="70" t="s">
        <v>11886</v>
      </c>
      <c r="D9700" s="71">
        <v>1.909</v>
      </c>
      <c r="E9700" s="71">
        <v>25.555555600000002</v>
      </c>
    </row>
    <row r="9701" spans="1:5" x14ac:dyDescent="0.2">
      <c r="A9701" s="70" t="s">
        <v>11902</v>
      </c>
      <c r="B9701" s="70" t="s">
        <v>11901</v>
      </c>
      <c r="C9701" s="70" t="s">
        <v>11902</v>
      </c>
      <c r="D9701" s="71">
        <v>1.96</v>
      </c>
      <c r="E9701" s="71">
        <v>51.4184397</v>
      </c>
    </row>
    <row r="9702" spans="1:5" x14ac:dyDescent="0.2">
      <c r="A9702" s="70" t="s">
        <v>11902</v>
      </c>
      <c r="B9702" s="70" t="s">
        <v>11901</v>
      </c>
      <c r="C9702" s="70" t="s">
        <v>11902</v>
      </c>
      <c r="D9702" s="71">
        <v>1.96</v>
      </c>
      <c r="E9702" s="71">
        <v>48.473282400000002</v>
      </c>
    </row>
    <row r="9703" spans="1:5" x14ac:dyDescent="0.2">
      <c r="A9703" s="70" t="s">
        <v>11888</v>
      </c>
      <c r="B9703" s="70" t="s">
        <v>11887</v>
      </c>
      <c r="C9703" s="70" t="s">
        <v>11888</v>
      </c>
      <c r="D9703" s="71">
        <v>5.1429999999999998</v>
      </c>
      <c r="E9703" s="71">
        <v>86.129032300000006</v>
      </c>
    </row>
    <row r="9704" spans="1:5" x14ac:dyDescent="0.2">
      <c r="A9704" s="70" t="s">
        <v>11894</v>
      </c>
      <c r="B9704" s="70" t="s">
        <v>11893</v>
      </c>
      <c r="C9704" s="70" t="s">
        <v>11894</v>
      </c>
      <c r="D9704" s="71">
        <v>1.145</v>
      </c>
      <c r="E9704" s="71">
        <v>39.487870600000001</v>
      </c>
    </row>
    <row r="9705" spans="1:5" x14ac:dyDescent="0.2">
      <c r="A9705" s="70" t="s">
        <v>11890</v>
      </c>
      <c r="B9705" s="70" t="s">
        <v>11889</v>
      </c>
      <c r="C9705" s="70" t="s">
        <v>11890</v>
      </c>
      <c r="D9705" s="71">
        <v>1.7150000000000001</v>
      </c>
      <c r="E9705" s="71">
        <v>39.880952399999998</v>
      </c>
    </row>
    <row r="9706" spans="1:5" x14ac:dyDescent="0.2">
      <c r="A9706" s="70" t="s">
        <v>11892</v>
      </c>
      <c r="B9706" s="70" t="s">
        <v>11891</v>
      </c>
      <c r="C9706" s="70" t="s">
        <v>11892</v>
      </c>
      <c r="D9706" s="71">
        <v>0.89400000000000002</v>
      </c>
      <c r="E9706" s="71">
        <v>25</v>
      </c>
    </row>
    <row r="9707" spans="1:5" x14ac:dyDescent="0.2">
      <c r="A9707" s="70" t="s">
        <v>11896</v>
      </c>
      <c r="B9707" s="70" t="s">
        <v>11895</v>
      </c>
      <c r="C9707" s="70" t="s">
        <v>11896</v>
      </c>
      <c r="D9707" s="71">
        <v>0.93</v>
      </c>
      <c r="E9707" s="71">
        <v>29.784366599999998</v>
      </c>
    </row>
    <row r="9708" spans="1:5" x14ac:dyDescent="0.2">
      <c r="A9708" s="70" t="s">
        <v>11896</v>
      </c>
      <c r="B9708" s="70" t="s">
        <v>11895</v>
      </c>
      <c r="C9708" s="70" t="s">
        <v>11896</v>
      </c>
      <c r="D9708" s="71">
        <v>0.93</v>
      </c>
      <c r="E9708" s="71">
        <v>18.981481500000001</v>
      </c>
    </row>
    <row r="9709" spans="1:5" x14ac:dyDescent="0.2">
      <c r="A9709" s="70" t="s">
        <v>11898</v>
      </c>
      <c r="B9709" s="70" t="s">
        <v>11897</v>
      </c>
      <c r="C9709" s="70" t="s">
        <v>11898</v>
      </c>
      <c r="D9709" s="71">
        <v>1.59</v>
      </c>
      <c r="E9709" s="71">
        <v>35.057471300000003</v>
      </c>
    </row>
    <row r="9710" spans="1:5" x14ac:dyDescent="0.2">
      <c r="A9710" s="70" t="s">
        <v>11898</v>
      </c>
      <c r="B9710" s="70" t="s">
        <v>11897</v>
      </c>
      <c r="C9710" s="70" t="s">
        <v>11898</v>
      </c>
      <c r="D9710" s="71">
        <v>1.59</v>
      </c>
      <c r="E9710" s="71">
        <v>33.419689099999999</v>
      </c>
    </row>
    <row r="9711" spans="1:5" x14ac:dyDescent="0.2">
      <c r="A9711" s="70" t="s">
        <v>11898</v>
      </c>
      <c r="B9711" s="70" t="s">
        <v>11897</v>
      </c>
      <c r="C9711" s="70" t="s">
        <v>11898</v>
      </c>
      <c r="D9711" s="71">
        <v>1.59</v>
      </c>
      <c r="E9711" s="71">
        <v>25</v>
      </c>
    </row>
    <row r="9712" spans="1:5" x14ac:dyDescent="0.2">
      <c r="A9712" s="70" t="s">
        <v>11900</v>
      </c>
      <c r="B9712" s="70" t="s">
        <v>11899</v>
      </c>
      <c r="C9712" s="70" t="s">
        <v>11900</v>
      </c>
      <c r="D9712" s="71">
        <v>2.988</v>
      </c>
      <c r="E9712" s="71">
        <v>74.427480900000006</v>
      </c>
    </row>
    <row r="9713" spans="1:5" x14ac:dyDescent="0.2">
      <c r="A9713" s="70" t="s">
        <v>11904</v>
      </c>
      <c r="B9713" s="70" t="s">
        <v>11903</v>
      </c>
      <c r="C9713" s="70" t="s">
        <v>11904</v>
      </c>
      <c r="D9713" s="71">
        <v>0.49199999999999999</v>
      </c>
      <c r="E9713" s="71">
        <v>7.7946768000000004</v>
      </c>
    </row>
    <row r="9714" spans="1:5" x14ac:dyDescent="0.2">
      <c r="A9714" s="70" t="s">
        <v>11906</v>
      </c>
      <c r="B9714" s="70" t="s">
        <v>11905</v>
      </c>
      <c r="C9714" s="70" t="s">
        <v>11906</v>
      </c>
      <c r="D9714" s="71">
        <v>2.2080000000000002</v>
      </c>
      <c r="E9714" s="71">
        <v>67.307692299999999</v>
      </c>
    </row>
    <row r="9715" spans="1:5" x14ac:dyDescent="0.2">
      <c r="A9715" s="70" t="s">
        <v>11908</v>
      </c>
      <c r="B9715" s="70" t="s">
        <v>11907</v>
      </c>
      <c r="C9715" s="70" t="s">
        <v>11908</v>
      </c>
      <c r="D9715" s="71">
        <v>1.6240000000000001</v>
      </c>
      <c r="E9715" s="71">
        <v>36.516853900000001</v>
      </c>
    </row>
    <row r="9716" spans="1:5" x14ac:dyDescent="0.2">
      <c r="A9716" s="70" t="s">
        <v>11908</v>
      </c>
      <c r="B9716" s="70" t="s">
        <v>11907</v>
      </c>
      <c r="C9716" s="70" t="s">
        <v>11908</v>
      </c>
      <c r="D9716" s="71">
        <v>1.6240000000000001</v>
      </c>
      <c r="E9716" s="71">
        <v>19.551282100000002</v>
      </c>
    </row>
    <row r="9717" spans="1:5" x14ac:dyDescent="0.2">
      <c r="A9717" s="70" t="s">
        <v>11908</v>
      </c>
      <c r="B9717" s="70" t="s">
        <v>11907</v>
      </c>
      <c r="C9717" s="70" t="s">
        <v>11908</v>
      </c>
      <c r="D9717" s="71">
        <v>1.6240000000000001</v>
      </c>
      <c r="E9717" s="71">
        <v>14.473684199999999</v>
      </c>
    </row>
    <row r="9718" spans="1:5" x14ac:dyDescent="0.2">
      <c r="A9718" s="70" t="s">
        <v>11910</v>
      </c>
      <c r="B9718" s="70" t="s">
        <v>11909</v>
      </c>
      <c r="C9718" s="70" t="s">
        <v>11910</v>
      </c>
      <c r="D9718" s="71">
        <v>1.1259999999999999</v>
      </c>
      <c r="E9718" s="71">
        <v>23.239436600000001</v>
      </c>
    </row>
    <row r="9719" spans="1:5" x14ac:dyDescent="0.2">
      <c r="A9719" s="70" t="s">
        <v>11910</v>
      </c>
      <c r="B9719" s="70" t="s">
        <v>11909</v>
      </c>
      <c r="C9719" s="70" t="s">
        <v>11910</v>
      </c>
      <c r="D9719" s="71">
        <v>1.1259999999999999</v>
      </c>
      <c r="E9719" s="71">
        <v>13.8392857</v>
      </c>
    </row>
    <row r="9720" spans="1:5" x14ac:dyDescent="0.2">
      <c r="A9720" s="70" t="s">
        <v>11910</v>
      </c>
      <c r="B9720" s="70" t="s">
        <v>11909</v>
      </c>
      <c r="C9720" s="70" t="s">
        <v>11910</v>
      </c>
      <c r="D9720" s="71">
        <v>1.1259999999999999</v>
      </c>
      <c r="E9720" s="71">
        <v>3.9473684000000002</v>
      </c>
    </row>
    <row r="9721" spans="1:5" x14ac:dyDescent="0.2">
      <c r="A9721" s="70" t="s">
        <v>11914</v>
      </c>
      <c r="B9721" s="70" t="s">
        <v>11913</v>
      </c>
      <c r="C9721" s="70" t="s">
        <v>11914</v>
      </c>
      <c r="D9721" s="71">
        <v>3.6059999999999999</v>
      </c>
      <c r="E9721" s="71">
        <v>79.891304300000002</v>
      </c>
    </row>
    <row r="9722" spans="1:5" x14ac:dyDescent="0.2">
      <c r="A9722" s="70" t="s">
        <v>11914</v>
      </c>
      <c r="B9722" s="70" t="s">
        <v>11913</v>
      </c>
      <c r="C9722" s="70" t="s">
        <v>11914</v>
      </c>
      <c r="D9722" s="71">
        <v>3.6059999999999999</v>
      </c>
      <c r="E9722" s="71">
        <v>59.764309799999999</v>
      </c>
    </row>
    <row r="9723" spans="1:5" x14ac:dyDescent="0.2">
      <c r="A9723" s="70" t="s">
        <v>11912</v>
      </c>
      <c r="B9723" s="70" t="s">
        <v>11911</v>
      </c>
      <c r="C9723" s="70" t="s">
        <v>11912</v>
      </c>
      <c r="D9723" s="71">
        <v>2.476</v>
      </c>
      <c r="E9723" s="71">
        <v>34.175084200000001</v>
      </c>
    </row>
    <row r="9724" spans="1:5" x14ac:dyDescent="0.2">
      <c r="A9724" s="70" t="s">
        <v>11916</v>
      </c>
      <c r="B9724" s="70" t="s">
        <v>11915</v>
      </c>
      <c r="C9724" s="70" t="s">
        <v>11916</v>
      </c>
      <c r="D9724" s="71">
        <v>2.524</v>
      </c>
      <c r="E9724" s="71">
        <v>51.408450700000003</v>
      </c>
    </row>
    <row r="9725" spans="1:5" x14ac:dyDescent="0.2">
      <c r="A9725" s="70" t="s">
        <v>11916</v>
      </c>
      <c r="B9725" s="70" t="s">
        <v>11915</v>
      </c>
      <c r="C9725" s="70" t="s">
        <v>11916</v>
      </c>
      <c r="D9725" s="71">
        <v>2.524</v>
      </c>
      <c r="E9725" s="71">
        <v>27.948717899999998</v>
      </c>
    </row>
    <row r="9726" spans="1:5" x14ac:dyDescent="0.2">
      <c r="A9726" s="70" t="s">
        <v>11918</v>
      </c>
      <c r="B9726" s="70" t="s">
        <v>11917</v>
      </c>
      <c r="C9726" s="70" t="s">
        <v>11918</v>
      </c>
      <c r="D9726" s="71">
        <v>1.425</v>
      </c>
      <c r="E9726" s="71">
        <v>62.7272727</v>
      </c>
    </row>
    <row r="9727" spans="1:5" x14ac:dyDescent="0.2">
      <c r="A9727" s="70" t="s">
        <v>11918</v>
      </c>
      <c r="B9727" s="70" t="s">
        <v>11917</v>
      </c>
      <c r="C9727" s="70" t="s">
        <v>11918</v>
      </c>
      <c r="D9727" s="71">
        <v>1.425</v>
      </c>
      <c r="E9727" s="71">
        <v>47.777777800000003</v>
      </c>
    </row>
    <row r="9728" spans="1:5" x14ac:dyDescent="0.2">
      <c r="A9728" s="70" t="s">
        <v>11918</v>
      </c>
      <c r="B9728" s="70" t="s">
        <v>11917</v>
      </c>
      <c r="C9728" s="70" t="s">
        <v>11918</v>
      </c>
      <c r="D9728" s="71">
        <v>1.425</v>
      </c>
      <c r="E9728" s="71">
        <v>44.318181799999998</v>
      </c>
    </row>
    <row r="9729" spans="1:5" x14ac:dyDescent="0.2">
      <c r="A9729" s="70" t="s">
        <v>11918</v>
      </c>
      <c r="B9729" s="70" t="s">
        <v>11917</v>
      </c>
      <c r="C9729" s="70" t="s">
        <v>11918</v>
      </c>
      <c r="D9729" s="71">
        <v>1.425</v>
      </c>
      <c r="E9729" s="71">
        <v>40.625</v>
      </c>
    </row>
    <row r="9730" spans="1:5" x14ac:dyDescent="0.2">
      <c r="A9730" s="70" t="s">
        <v>11920</v>
      </c>
      <c r="B9730" s="70" t="s">
        <v>11919</v>
      </c>
      <c r="C9730" s="70" t="s">
        <v>11920</v>
      </c>
      <c r="D9730" s="71">
        <v>3.7229999999999999</v>
      </c>
      <c r="E9730" s="71">
        <v>79.464285700000005</v>
      </c>
    </row>
    <row r="9731" spans="1:5" x14ac:dyDescent="0.2">
      <c r="A9731" s="70" t="s">
        <v>11920</v>
      </c>
      <c r="B9731" s="70" t="s">
        <v>11919</v>
      </c>
      <c r="C9731" s="70" t="s">
        <v>11920</v>
      </c>
      <c r="D9731" s="71">
        <v>3.7229999999999999</v>
      </c>
      <c r="E9731" s="71">
        <v>77</v>
      </c>
    </row>
    <row r="9732" spans="1:5" x14ac:dyDescent="0.2">
      <c r="A9732" s="70" t="s">
        <v>11922</v>
      </c>
      <c r="B9732" s="70" t="s">
        <v>11921</v>
      </c>
      <c r="C9732" s="70" t="s">
        <v>11922</v>
      </c>
      <c r="D9732" s="71">
        <v>1.0549999999999999</v>
      </c>
      <c r="E9732" s="71">
        <v>19.4915254</v>
      </c>
    </row>
    <row r="9733" spans="1:5" x14ac:dyDescent="0.2">
      <c r="A9733" s="70" t="s">
        <v>11924</v>
      </c>
      <c r="B9733" s="70" t="s">
        <v>11923</v>
      </c>
      <c r="C9733" s="70" t="s">
        <v>11924</v>
      </c>
      <c r="D9733" s="71">
        <v>4.2380000000000004</v>
      </c>
      <c r="E9733" s="71">
        <v>70.875420899999995</v>
      </c>
    </row>
    <row r="9734" spans="1:5" x14ac:dyDescent="0.2">
      <c r="A9734" s="70" t="s">
        <v>11926</v>
      </c>
      <c r="B9734" s="70" t="s">
        <v>11925</v>
      </c>
      <c r="C9734" s="70" t="s">
        <v>11926</v>
      </c>
      <c r="D9734" s="71">
        <v>1.8560000000000001</v>
      </c>
      <c r="E9734" s="71">
        <v>55.0847458</v>
      </c>
    </row>
    <row r="9735" spans="1:5" x14ac:dyDescent="0.2">
      <c r="A9735" s="70" t="s">
        <v>11926</v>
      </c>
      <c r="B9735" s="70" t="s">
        <v>11925</v>
      </c>
      <c r="C9735" s="70" t="s">
        <v>11926</v>
      </c>
      <c r="D9735" s="71">
        <v>1.8560000000000001</v>
      </c>
      <c r="E9735" s="71">
        <v>45.535714300000002</v>
      </c>
    </row>
    <row r="9736" spans="1:5" x14ac:dyDescent="0.2">
      <c r="A9736" s="70" t="s">
        <v>11928</v>
      </c>
      <c r="B9736" s="70" t="s">
        <v>11927</v>
      </c>
      <c r="C9736" s="70" t="s">
        <v>11928</v>
      </c>
      <c r="D9736" s="71">
        <v>0.76400000000000001</v>
      </c>
      <c r="E9736" s="71">
        <v>19.8924731</v>
      </c>
    </row>
    <row r="9737" spans="1:5" x14ac:dyDescent="0.2">
      <c r="A9737" s="70" t="s">
        <v>11928</v>
      </c>
      <c r="B9737" s="70" t="s">
        <v>11927</v>
      </c>
      <c r="C9737" s="70" t="s">
        <v>11928</v>
      </c>
      <c r="D9737" s="71">
        <v>0.76400000000000001</v>
      </c>
      <c r="E9737" s="71">
        <v>15.8536585</v>
      </c>
    </row>
    <row r="9738" spans="1:5" x14ac:dyDescent="0.2">
      <c r="A9738" s="70" t="s">
        <v>11928</v>
      </c>
      <c r="B9738" s="70" t="s">
        <v>11927</v>
      </c>
      <c r="C9738" s="70" t="s">
        <v>11928</v>
      </c>
      <c r="D9738" s="71">
        <v>0.76400000000000001</v>
      </c>
      <c r="E9738" s="71">
        <v>15.3992395</v>
      </c>
    </row>
    <row r="9739" spans="1:5" x14ac:dyDescent="0.2">
      <c r="A9739" s="70" t="s">
        <v>11930</v>
      </c>
      <c r="B9739" s="70" t="s">
        <v>11929</v>
      </c>
      <c r="C9739" s="70" t="s">
        <v>11930</v>
      </c>
      <c r="D9739" s="71">
        <v>3.4289999999999998</v>
      </c>
      <c r="E9739" s="71">
        <v>72.077922099999995</v>
      </c>
    </row>
    <row r="9740" spans="1:5" x14ac:dyDescent="0.2">
      <c r="A9740" s="70" t="s">
        <v>11930</v>
      </c>
      <c r="B9740" s="70" t="s">
        <v>11929</v>
      </c>
      <c r="C9740" s="70" t="s">
        <v>11930</v>
      </c>
      <c r="D9740" s="71">
        <v>3.4289999999999998</v>
      </c>
      <c r="E9740" s="71">
        <v>67.628205100000002</v>
      </c>
    </row>
    <row r="9741" spans="1:5" x14ac:dyDescent="0.2">
      <c r="A9741" s="70" t="s">
        <v>11932</v>
      </c>
      <c r="B9741" s="70" t="s">
        <v>11931</v>
      </c>
      <c r="C9741" s="70" t="s">
        <v>11932</v>
      </c>
      <c r="D9741" s="71">
        <v>3.246</v>
      </c>
      <c r="E9741" s="71">
        <v>81.111111100000002</v>
      </c>
    </row>
    <row r="9742" spans="1:5" x14ac:dyDescent="0.2">
      <c r="A9742" s="70" t="s">
        <v>11932</v>
      </c>
      <c r="B9742" s="70" t="s">
        <v>11931</v>
      </c>
      <c r="C9742" s="70" t="s">
        <v>11932</v>
      </c>
      <c r="D9742" s="71">
        <v>3.246</v>
      </c>
      <c r="E9742" s="71">
        <v>51.683501700000001</v>
      </c>
    </row>
    <row r="9743" spans="1:5" x14ac:dyDescent="0.2">
      <c r="A9743" s="70" t="s">
        <v>11934</v>
      </c>
      <c r="B9743" s="70" t="s">
        <v>11933</v>
      </c>
      <c r="C9743" s="70" t="s">
        <v>11934</v>
      </c>
      <c r="D9743" s="71">
        <v>1.135</v>
      </c>
      <c r="E9743" s="71">
        <v>16.1971831</v>
      </c>
    </row>
    <row r="9744" spans="1:5" x14ac:dyDescent="0.2">
      <c r="A9744" s="70" t="s">
        <v>11936</v>
      </c>
      <c r="B9744" s="70" t="s">
        <v>11935</v>
      </c>
      <c r="C9744" s="70" t="s">
        <v>11936</v>
      </c>
      <c r="D9744" s="71">
        <v>1.506</v>
      </c>
      <c r="E9744" s="71">
        <v>19.202898600000001</v>
      </c>
    </row>
    <row r="9745" spans="1:5" x14ac:dyDescent="0.2">
      <c r="A9745" s="70" t="s">
        <v>11936</v>
      </c>
      <c r="B9745" s="70" t="s">
        <v>11935</v>
      </c>
      <c r="C9745" s="70" t="s">
        <v>11936</v>
      </c>
      <c r="D9745" s="71">
        <v>1.506</v>
      </c>
      <c r="E9745" s="71">
        <v>16.6666667</v>
      </c>
    </row>
    <row r="9746" spans="1:5" x14ac:dyDescent="0.2">
      <c r="A9746" s="70" t="s">
        <v>11936</v>
      </c>
      <c r="B9746" s="70" t="s">
        <v>11935</v>
      </c>
      <c r="C9746" s="70" t="s">
        <v>11936</v>
      </c>
      <c r="D9746" s="71">
        <v>1.506</v>
      </c>
      <c r="E9746" s="71">
        <v>11.7088608</v>
      </c>
    </row>
    <row r="9747" spans="1:5" x14ac:dyDescent="0.2">
      <c r="A9747" s="70" t="s">
        <v>11936</v>
      </c>
      <c r="B9747" s="70" t="s">
        <v>11935</v>
      </c>
      <c r="C9747" s="70" t="s">
        <v>11936</v>
      </c>
      <c r="D9747" s="71">
        <v>1.506</v>
      </c>
      <c r="E9747" s="71">
        <v>8.7412586999999995</v>
      </c>
    </row>
    <row r="9748" spans="1:5" x14ac:dyDescent="0.2">
      <c r="A9748" s="70" t="s">
        <v>24204</v>
      </c>
      <c r="B9748" s="70" t="s">
        <v>11937</v>
      </c>
      <c r="C9748" s="70" t="s">
        <v>24204</v>
      </c>
      <c r="D9748" s="71">
        <v>2.121</v>
      </c>
      <c r="E9748" s="71">
        <v>54.301075300000001</v>
      </c>
    </row>
    <row r="9749" spans="1:5" x14ac:dyDescent="0.2">
      <c r="A9749" s="70" t="s">
        <v>11939</v>
      </c>
      <c r="B9749" s="70" t="s">
        <v>11938</v>
      </c>
      <c r="C9749" s="70" t="s">
        <v>11939</v>
      </c>
      <c r="D9749" s="71">
        <v>3.1219999999999999</v>
      </c>
      <c r="E9749" s="71">
        <v>75.806451600000003</v>
      </c>
    </row>
    <row r="9750" spans="1:5" x14ac:dyDescent="0.2">
      <c r="A9750" s="70" t="s">
        <v>11939</v>
      </c>
      <c r="B9750" s="70" t="s">
        <v>11938</v>
      </c>
      <c r="C9750" s="70" t="s">
        <v>11939</v>
      </c>
      <c r="D9750" s="71">
        <v>3.1219999999999999</v>
      </c>
      <c r="E9750" s="71">
        <v>69.753086400000001</v>
      </c>
    </row>
    <row r="9751" spans="1:5" x14ac:dyDescent="0.2">
      <c r="A9751" s="70" t="s">
        <v>11941</v>
      </c>
      <c r="B9751" s="70" t="s">
        <v>11940</v>
      </c>
      <c r="C9751" s="70" t="s">
        <v>11941</v>
      </c>
      <c r="D9751" s="71">
        <v>0.73299999999999998</v>
      </c>
      <c r="E9751" s="71">
        <v>18.8172043</v>
      </c>
    </row>
    <row r="9752" spans="1:5" x14ac:dyDescent="0.2">
      <c r="A9752" s="70" t="s">
        <v>11941</v>
      </c>
      <c r="B9752" s="70" t="s">
        <v>11940</v>
      </c>
      <c r="C9752" s="70" t="s">
        <v>11941</v>
      </c>
      <c r="D9752" s="71">
        <v>0.73299999999999998</v>
      </c>
      <c r="E9752" s="71">
        <v>9.3220338999999992</v>
      </c>
    </row>
    <row r="9753" spans="1:5" x14ac:dyDescent="0.2">
      <c r="A9753" s="70" t="s">
        <v>11947</v>
      </c>
      <c r="B9753" s="70" t="s">
        <v>11946</v>
      </c>
      <c r="C9753" s="70" t="s">
        <v>11947</v>
      </c>
      <c r="D9753" s="71">
        <v>0.51100000000000001</v>
      </c>
      <c r="E9753" s="71">
        <v>1.7241378999999999</v>
      </c>
    </row>
    <row r="9754" spans="1:5" x14ac:dyDescent="0.2">
      <c r="A9754" s="70" t="s">
        <v>11945</v>
      </c>
      <c r="B9754" s="70" t="s">
        <v>11944</v>
      </c>
      <c r="C9754" s="70" t="s">
        <v>11945</v>
      </c>
      <c r="D9754" s="71">
        <v>2.2200000000000002</v>
      </c>
      <c r="E9754" s="71">
        <v>40.804597700000002</v>
      </c>
    </row>
    <row r="9755" spans="1:5" x14ac:dyDescent="0.2">
      <c r="A9755" s="70" t="s">
        <v>11945</v>
      </c>
      <c r="B9755" s="70" t="s">
        <v>11944</v>
      </c>
      <c r="C9755" s="70" t="s">
        <v>11945</v>
      </c>
      <c r="D9755" s="71">
        <v>2.2200000000000002</v>
      </c>
      <c r="E9755" s="71">
        <v>27.631578900000001</v>
      </c>
    </row>
    <row r="9756" spans="1:5" x14ac:dyDescent="0.2">
      <c r="A9756" s="70" t="s">
        <v>11943</v>
      </c>
      <c r="B9756" s="70" t="s">
        <v>11942</v>
      </c>
      <c r="C9756" s="70" t="s">
        <v>11943</v>
      </c>
      <c r="D9756" s="71">
        <v>2.69</v>
      </c>
      <c r="E9756" s="71">
        <v>69.101123599999994</v>
      </c>
    </row>
    <row r="9757" spans="1:5" x14ac:dyDescent="0.2">
      <c r="A9757" s="70" t="s">
        <v>11943</v>
      </c>
      <c r="B9757" s="70" t="s">
        <v>11942</v>
      </c>
      <c r="C9757" s="70" t="s">
        <v>11943</v>
      </c>
      <c r="D9757" s="71">
        <v>2.69</v>
      </c>
      <c r="E9757" s="71">
        <v>59.195402299999998</v>
      </c>
    </row>
    <row r="9758" spans="1:5" x14ac:dyDescent="0.2">
      <c r="A9758" s="70" t="s">
        <v>11943</v>
      </c>
      <c r="B9758" s="70" t="s">
        <v>11942</v>
      </c>
      <c r="C9758" s="70" t="s">
        <v>11943</v>
      </c>
      <c r="D9758" s="71">
        <v>2.69</v>
      </c>
      <c r="E9758" s="71">
        <v>38.1578947</v>
      </c>
    </row>
    <row r="9759" spans="1:5" x14ac:dyDescent="0.2">
      <c r="A9759" s="70" t="s">
        <v>11951</v>
      </c>
      <c r="B9759" s="70" t="s">
        <v>11950</v>
      </c>
      <c r="C9759" s="70" t="s">
        <v>11951</v>
      </c>
      <c r="D9759" s="71">
        <v>1.9470000000000001</v>
      </c>
      <c r="E9759" s="71">
        <v>31.609195400000001</v>
      </c>
    </row>
    <row r="9760" spans="1:5" x14ac:dyDescent="0.2">
      <c r="A9760" s="70" t="s">
        <v>11951</v>
      </c>
      <c r="B9760" s="70" t="s">
        <v>11950</v>
      </c>
      <c r="C9760" s="70" t="s">
        <v>11951</v>
      </c>
      <c r="D9760" s="71">
        <v>1.9470000000000001</v>
      </c>
      <c r="E9760" s="71">
        <v>28.873239399999999</v>
      </c>
    </row>
    <row r="9761" spans="1:5" x14ac:dyDescent="0.2">
      <c r="A9761" s="70" t="s">
        <v>11949</v>
      </c>
      <c r="B9761" s="70" t="s">
        <v>11948</v>
      </c>
      <c r="C9761" s="70" t="s">
        <v>11949</v>
      </c>
      <c r="D9761" s="71">
        <v>2.3199999999999998</v>
      </c>
      <c r="E9761" s="71">
        <v>47.183098600000001</v>
      </c>
    </row>
    <row r="9762" spans="1:5" x14ac:dyDescent="0.2">
      <c r="A9762" s="70" t="s">
        <v>11949</v>
      </c>
      <c r="B9762" s="70" t="s">
        <v>11948</v>
      </c>
      <c r="C9762" s="70" t="s">
        <v>11949</v>
      </c>
      <c r="D9762" s="71">
        <v>2.3199999999999998</v>
      </c>
      <c r="E9762" s="71">
        <v>45.402298899999998</v>
      </c>
    </row>
    <row r="9763" spans="1:5" x14ac:dyDescent="0.2">
      <c r="A9763" s="70" t="s">
        <v>11953</v>
      </c>
      <c r="B9763" s="70" t="s">
        <v>11952</v>
      </c>
      <c r="C9763" s="70" t="s">
        <v>11953</v>
      </c>
      <c r="D9763" s="71">
        <v>3.5259999999999998</v>
      </c>
      <c r="E9763" s="71">
        <v>75.925925899999996</v>
      </c>
    </row>
    <row r="9764" spans="1:5" x14ac:dyDescent="0.2">
      <c r="A9764" s="70" t="s">
        <v>11953</v>
      </c>
      <c r="B9764" s="70" t="s">
        <v>11952</v>
      </c>
      <c r="C9764" s="70" t="s">
        <v>11953</v>
      </c>
      <c r="D9764" s="71">
        <v>3.5259999999999998</v>
      </c>
      <c r="E9764" s="71">
        <v>71.1009174</v>
      </c>
    </row>
    <row r="9765" spans="1:5" x14ac:dyDescent="0.2">
      <c r="A9765" s="70" t="s">
        <v>11955</v>
      </c>
      <c r="B9765" s="70" t="s">
        <v>11954</v>
      </c>
      <c r="C9765" s="70" t="s">
        <v>11955</v>
      </c>
      <c r="D9765" s="71">
        <v>3.5249999999999999</v>
      </c>
      <c r="E9765" s="71">
        <v>74.137930999999995</v>
      </c>
    </row>
    <row r="9766" spans="1:5" x14ac:dyDescent="0.2">
      <c r="A9766" s="70" t="s">
        <v>11955</v>
      </c>
      <c r="B9766" s="70" t="s">
        <v>11954</v>
      </c>
      <c r="C9766" s="70" t="s">
        <v>11955</v>
      </c>
      <c r="D9766" s="71">
        <v>3.5249999999999999</v>
      </c>
      <c r="E9766" s="71">
        <v>59.210526299999998</v>
      </c>
    </row>
    <row r="9767" spans="1:5" x14ac:dyDescent="0.2">
      <c r="A9767" s="70" t="s">
        <v>11957</v>
      </c>
      <c r="B9767" s="70" t="s">
        <v>11956</v>
      </c>
      <c r="C9767" s="70" t="s">
        <v>11957</v>
      </c>
      <c r="D9767" s="71">
        <v>2.831</v>
      </c>
      <c r="E9767" s="71">
        <v>60.344827600000002</v>
      </c>
    </row>
    <row r="9768" spans="1:5" x14ac:dyDescent="0.2">
      <c r="A9768" s="70" t="s">
        <v>11957</v>
      </c>
      <c r="B9768" s="70" t="s">
        <v>11956</v>
      </c>
      <c r="C9768" s="70" t="s">
        <v>11957</v>
      </c>
      <c r="D9768" s="71">
        <v>2.831</v>
      </c>
      <c r="E9768" s="71">
        <v>40.789473700000002</v>
      </c>
    </row>
    <row r="9769" spans="1:5" x14ac:dyDescent="0.2">
      <c r="A9769" s="70" t="s">
        <v>11959</v>
      </c>
      <c r="B9769" s="70" t="s">
        <v>11958</v>
      </c>
      <c r="C9769" s="70" t="s">
        <v>11959</v>
      </c>
      <c r="D9769" s="71">
        <v>4.4829999999999997</v>
      </c>
      <c r="E9769" s="71">
        <v>69.736842100000004</v>
      </c>
    </row>
    <row r="9770" spans="1:5" x14ac:dyDescent="0.2">
      <c r="A9770" s="70" t="s">
        <v>11959</v>
      </c>
      <c r="B9770" s="70" t="s">
        <v>11958</v>
      </c>
      <c r="C9770" s="70" t="s">
        <v>11959</v>
      </c>
      <c r="D9770" s="71">
        <v>4.4829999999999997</v>
      </c>
      <c r="E9770" s="71">
        <v>60.679611700000002</v>
      </c>
    </row>
    <row r="9771" spans="1:5" x14ac:dyDescent="0.2">
      <c r="A9771" s="70" t="s">
        <v>11961</v>
      </c>
      <c r="B9771" s="70" t="s">
        <v>11960</v>
      </c>
      <c r="C9771" s="70" t="s">
        <v>11961</v>
      </c>
      <c r="D9771" s="71">
        <v>2.7850000000000001</v>
      </c>
      <c r="E9771" s="71">
        <v>70.618556699999999</v>
      </c>
    </row>
    <row r="9772" spans="1:5" x14ac:dyDescent="0.2">
      <c r="A9772" s="70" t="s">
        <v>11961</v>
      </c>
      <c r="B9772" s="70" t="s">
        <v>11960</v>
      </c>
      <c r="C9772" s="70" t="s">
        <v>11961</v>
      </c>
      <c r="D9772" s="71">
        <v>2.7850000000000001</v>
      </c>
      <c r="E9772" s="71">
        <v>64.285714299999995</v>
      </c>
    </row>
    <row r="9773" spans="1:5" x14ac:dyDescent="0.2">
      <c r="A9773" s="70" t="s">
        <v>11961</v>
      </c>
      <c r="B9773" s="70" t="s">
        <v>11960</v>
      </c>
      <c r="C9773" s="70" t="s">
        <v>11961</v>
      </c>
      <c r="D9773" s="71">
        <v>2.7850000000000001</v>
      </c>
      <c r="E9773" s="71">
        <v>55.194805199999998</v>
      </c>
    </row>
    <row r="9774" spans="1:5" x14ac:dyDescent="0.2">
      <c r="A9774" s="70" t="s">
        <v>11963</v>
      </c>
      <c r="B9774" s="70" t="s">
        <v>11962</v>
      </c>
      <c r="C9774" s="70" t="s">
        <v>11963</v>
      </c>
      <c r="D9774" s="71">
        <v>5.7619999999999996</v>
      </c>
      <c r="E9774" s="71">
        <v>88.043478300000004</v>
      </c>
    </row>
    <row r="9775" spans="1:5" x14ac:dyDescent="0.2">
      <c r="A9775" s="70" t="s">
        <v>11963</v>
      </c>
      <c r="B9775" s="70" t="s">
        <v>11962</v>
      </c>
      <c r="C9775" s="70" t="s">
        <v>11963</v>
      </c>
      <c r="D9775" s="71">
        <v>5.7619999999999996</v>
      </c>
      <c r="E9775" s="71">
        <v>76.666666699999993</v>
      </c>
    </row>
    <row r="9776" spans="1:5" x14ac:dyDescent="0.2">
      <c r="A9776" s="70" t="s">
        <v>11965</v>
      </c>
      <c r="B9776" s="70" t="s">
        <v>11964</v>
      </c>
      <c r="C9776" s="70" t="s">
        <v>11965</v>
      </c>
      <c r="D9776" s="71">
        <v>2.6139999999999999</v>
      </c>
      <c r="E9776" s="71">
        <v>77.118644099999997</v>
      </c>
    </row>
    <row r="9777" spans="1:5" x14ac:dyDescent="0.2">
      <c r="A9777" s="70" t="s">
        <v>11967</v>
      </c>
      <c r="B9777" s="70" t="s">
        <v>11966</v>
      </c>
      <c r="C9777" s="70" t="s">
        <v>11967</v>
      </c>
      <c r="D9777" s="71">
        <v>2.6339999999999999</v>
      </c>
      <c r="E9777" s="71">
        <v>75</v>
      </c>
    </row>
    <row r="9778" spans="1:5" x14ac:dyDescent="0.2">
      <c r="A9778" s="70" t="s">
        <v>11967</v>
      </c>
      <c r="B9778" s="70" t="s">
        <v>11966</v>
      </c>
      <c r="C9778" s="70" t="s">
        <v>11967</v>
      </c>
      <c r="D9778" s="71">
        <v>2.6339999999999999</v>
      </c>
      <c r="E9778" s="71">
        <v>37.878787899999999</v>
      </c>
    </row>
    <row r="9779" spans="1:5" x14ac:dyDescent="0.2">
      <c r="A9779" s="70" t="s">
        <v>11969</v>
      </c>
      <c r="B9779" s="70" t="s">
        <v>11968</v>
      </c>
      <c r="C9779" s="70" t="s">
        <v>11969</v>
      </c>
      <c r="D9779" s="71">
        <v>2.222</v>
      </c>
      <c r="E9779" s="71">
        <v>58.7912088</v>
      </c>
    </row>
    <row r="9780" spans="1:5" x14ac:dyDescent="0.2">
      <c r="A9780" s="70" t="s">
        <v>11969</v>
      </c>
      <c r="B9780" s="70" t="s">
        <v>11968</v>
      </c>
      <c r="C9780" s="70" t="s">
        <v>11969</v>
      </c>
      <c r="D9780" s="71">
        <v>2.222</v>
      </c>
      <c r="E9780" s="71">
        <v>37.5</v>
      </c>
    </row>
    <row r="9781" spans="1:5" x14ac:dyDescent="0.2">
      <c r="A9781" s="70" t="s">
        <v>11969</v>
      </c>
      <c r="B9781" s="70" t="s">
        <v>11968</v>
      </c>
      <c r="C9781" s="70" t="s">
        <v>11969</v>
      </c>
      <c r="D9781" s="71">
        <v>2.222</v>
      </c>
      <c r="E9781" s="71">
        <v>30.2631579</v>
      </c>
    </row>
    <row r="9782" spans="1:5" x14ac:dyDescent="0.2">
      <c r="A9782" s="70" t="s">
        <v>11971</v>
      </c>
      <c r="B9782" s="70" t="s">
        <v>11970</v>
      </c>
      <c r="C9782" s="70" t="s">
        <v>11971</v>
      </c>
      <c r="D9782" s="71">
        <v>0.60099999999999998</v>
      </c>
      <c r="E9782" s="71">
        <v>10.080645199999999</v>
      </c>
    </row>
    <row r="9783" spans="1:5" x14ac:dyDescent="0.2">
      <c r="A9783" s="70" t="s">
        <v>11971</v>
      </c>
      <c r="B9783" s="70" t="s">
        <v>11970</v>
      </c>
      <c r="C9783" s="70" t="s">
        <v>11971</v>
      </c>
      <c r="D9783" s="71">
        <v>0.60099999999999998</v>
      </c>
      <c r="E9783" s="71">
        <v>3.8888889</v>
      </c>
    </row>
    <row r="9784" spans="1:5" x14ac:dyDescent="0.2">
      <c r="A9784" s="70" t="s">
        <v>11973</v>
      </c>
      <c r="B9784" s="70" t="s">
        <v>11972</v>
      </c>
      <c r="C9784" s="70" t="s">
        <v>11973</v>
      </c>
      <c r="D9784" s="71">
        <v>3.032</v>
      </c>
      <c r="E9784" s="71">
        <v>73.711340199999995</v>
      </c>
    </row>
    <row r="9785" spans="1:5" x14ac:dyDescent="0.2">
      <c r="A9785" s="70" t="s">
        <v>11973</v>
      </c>
      <c r="B9785" s="70" t="s">
        <v>11972</v>
      </c>
      <c r="C9785" s="70" t="s">
        <v>11973</v>
      </c>
      <c r="D9785" s="71">
        <v>3.032</v>
      </c>
      <c r="E9785" s="71">
        <v>65.5844156</v>
      </c>
    </row>
    <row r="9786" spans="1:5" x14ac:dyDescent="0.2">
      <c r="A9786" s="70" t="s">
        <v>11973</v>
      </c>
      <c r="B9786" s="70" t="s">
        <v>11972</v>
      </c>
      <c r="C9786" s="70" t="s">
        <v>11973</v>
      </c>
      <c r="D9786" s="71">
        <v>3.032</v>
      </c>
      <c r="E9786" s="71">
        <v>65.492957700000005</v>
      </c>
    </row>
    <row r="9787" spans="1:5" x14ac:dyDescent="0.2">
      <c r="A9787" s="70" t="s">
        <v>11975</v>
      </c>
      <c r="B9787" s="70" t="s">
        <v>11974</v>
      </c>
      <c r="C9787" s="70" t="s">
        <v>11975</v>
      </c>
      <c r="D9787" s="71">
        <v>2.3660000000000001</v>
      </c>
      <c r="E9787" s="71">
        <v>58.633093500000001</v>
      </c>
    </row>
    <row r="9788" spans="1:5" x14ac:dyDescent="0.2">
      <c r="A9788" s="70" t="s">
        <v>11975</v>
      </c>
      <c r="B9788" s="70" t="s">
        <v>11974</v>
      </c>
      <c r="C9788" s="70" t="s">
        <v>11975</v>
      </c>
      <c r="D9788" s="71">
        <v>2.3660000000000001</v>
      </c>
      <c r="E9788" s="71">
        <v>45.8333333</v>
      </c>
    </row>
    <row r="9789" spans="1:5" x14ac:dyDescent="0.2">
      <c r="A9789" s="70" t="s">
        <v>11977</v>
      </c>
      <c r="B9789" s="70" t="s">
        <v>11976</v>
      </c>
      <c r="C9789" s="70" t="s">
        <v>11977</v>
      </c>
      <c r="D9789" s="71">
        <v>1.645</v>
      </c>
      <c r="E9789" s="71">
        <v>37.096774199999999</v>
      </c>
    </row>
    <row r="9790" spans="1:5" x14ac:dyDescent="0.2">
      <c r="A9790" s="70" t="s">
        <v>11979</v>
      </c>
      <c r="B9790" s="70" t="s">
        <v>11978</v>
      </c>
      <c r="C9790" s="70" t="s">
        <v>11979</v>
      </c>
      <c r="D9790" s="71">
        <v>1.2070000000000001</v>
      </c>
      <c r="E9790" s="71">
        <v>32.758620700000002</v>
      </c>
    </row>
    <row r="9791" spans="1:5" x14ac:dyDescent="0.2">
      <c r="A9791" s="70" t="s">
        <v>11979</v>
      </c>
      <c r="B9791" s="70" t="s">
        <v>11978</v>
      </c>
      <c r="C9791" s="70" t="s">
        <v>11979</v>
      </c>
      <c r="D9791" s="71">
        <v>1.2070000000000001</v>
      </c>
      <c r="E9791" s="71">
        <v>30</v>
      </c>
    </row>
    <row r="9792" spans="1:5" x14ac:dyDescent="0.2">
      <c r="A9792" s="70" t="s">
        <v>11981</v>
      </c>
      <c r="B9792" s="70" t="s">
        <v>11980</v>
      </c>
      <c r="C9792" s="70" t="s">
        <v>11981</v>
      </c>
      <c r="D9792" s="71">
        <v>3.5030000000000001</v>
      </c>
      <c r="E9792" s="71">
        <v>70.192307700000001</v>
      </c>
    </row>
    <row r="9793" spans="1:5" x14ac:dyDescent="0.2">
      <c r="A9793" s="70" t="s">
        <v>11983</v>
      </c>
      <c r="B9793" s="70" t="s">
        <v>11982</v>
      </c>
      <c r="C9793" s="70" t="s">
        <v>11983</v>
      </c>
      <c r="D9793" s="71">
        <v>1.246</v>
      </c>
      <c r="E9793" s="71">
        <v>41.6666667</v>
      </c>
    </row>
    <row r="9794" spans="1:5" x14ac:dyDescent="0.2">
      <c r="A9794" s="70" t="s">
        <v>11985</v>
      </c>
      <c r="B9794" s="70" t="s">
        <v>11984</v>
      </c>
      <c r="C9794" s="70" t="s">
        <v>11985</v>
      </c>
      <c r="D9794" s="71">
        <v>0.52500000000000002</v>
      </c>
      <c r="E9794" s="71">
        <v>18.981481500000001</v>
      </c>
    </row>
    <row r="9795" spans="1:5" x14ac:dyDescent="0.2">
      <c r="A9795" s="70" t="s">
        <v>11985</v>
      </c>
      <c r="B9795" s="70" t="s">
        <v>11984</v>
      </c>
      <c r="C9795" s="70" t="s">
        <v>11985</v>
      </c>
      <c r="D9795" s="71">
        <v>0.52500000000000002</v>
      </c>
      <c r="E9795" s="71">
        <v>7.5</v>
      </c>
    </row>
    <row r="9796" spans="1:5" x14ac:dyDescent="0.2">
      <c r="A9796" s="70" t="s">
        <v>11987</v>
      </c>
      <c r="B9796" s="70" t="s">
        <v>11986</v>
      </c>
      <c r="C9796" s="70" t="s">
        <v>11987</v>
      </c>
      <c r="D9796" s="71">
        <v>4.5780000000000003</v>
      </c>
      <c r="E9796" s="71">
        <v>95.731707299999997</v>
      </c>
    </row>
    <row r="9797" spans="1:5" x14ac:dyDescent="0.2">
      <c r="A9797" s="70" t="s">
        <v>11987</v>
      </c>
      <c r="B9797" s="70" t="s">
        <v>11986</v>
      </c>
      <c r="C9797" s="70" t="s">
        <v>11987</v>
      </c>
      <c r="D9797" s="71">
        <v>4.5780000000000003</v>
      </c>
      <c r="E9797" s="71">
        <v>93.571428600000004</v>
      </c>
    </row>
    <row r="9798" spans="1:5" x14ac:dyDescent="0.2">
      <c r="A9798" s="70" t="s">
        <v>11989</v>
      </c>
      <c r="B9798" s="70" t="s">
        <v>11988</v>
      </c>
      <c r="C9798" s="70" t="s">
        <v>11989</v>
      </c>
      <c r="D9798" s="71">
        <v>2.2970000000000002</v>
      </c>
      <c r="E9798" s="71">
        <v>34.4202899</v>
      </c>
    </row>
    <row r="9799" spans="1:5" x14ac:dyDescent="0.2">
      <c r="A9799" s="70" t="s">
        <v>11989</v>
      </c>
      <c r="B9799" s="70" t="s">
        <v>11988</v>
      </c>
      <c r="C9799" s="70" t="s">
        <v>11989</v>
      </c>
      <c r="D9799" s="71">
        <v>2.2970000000000002</v>
      </c>
      <c r="E9799" s="71">
        <v>26.2237762</v>
      </c>
    </row>
    <row r="9800" spans="1:5" x14ac:dyDescent="0.2">
      <c r="A9800" s="70" t="s">
        <v>11991</v>
      </c>
      <c r="B9800" s="70" t="s">
        <v>11990</v>
      </c>
      <c r="C9800" s="70" t="s">
        <v>11991</v>
      </c>
      <c r="D9800" s="71">
        <v>5.8540000000000001</v>
      </c>
      <c r="E9800" s="71">
        <v>87.062937099999999</v>
      </c>
    </row>
    <row r="9801" spans="1:5" x14ac:dyDescent="0.2">
      <c r="A9801" s="70" t="s">
        <v>11993</v>
      </c>
      <c r="B9801" s="70" t="s">
        <v>11992</v>
      </c>
      <c r="C9801" s="70" t="s">
        <v>11993</v>
      </c>
      <c r="D9801" s="71">
        <v>3.0659999999999998</v>
      </c>
      <c r="E9801" s="71">
        <v>44.877049200000002</v>
      </c>
    </row>
    <row r="9802" spans="1:5" x14ac:dyDescent="0.2">
      <c r="A9802" s="70" t="s">
        <v>11995</v>
      </c>
      <c r="B9802" s="70" t="s">
        <v>11994</v>
      </c>
      <c r="C9802" s="70" t="s">
        <v>11995</v>
      </c>
      <c r="D9802" s="71">
        <v>1.7949999999999999</v>
      </c>
      <c r="E9802" s="71">
        <v>28.539822999999998</v>
      </c>
    </row>
    <row r="9803" spans="1:5" x14ac:dyDescent="0.2">
      <c r="A9803" s="70" t="s">
        <v>11995</v>
      </c>
      <c r="B9803" s="70" t="s">
        <v>11994</v>
      </c>
      <c r="C9803" s="70" t="s">
        <v>11995</v>
      </c>
      <c r="D9803" s="71">
        <v>1.7949999999999999</v>
      </c>
      <c r="E9803" s="71">
        <v>27.302631600000002</v>
      </c>
    </row>
    <row r="9804" spans="1:5" x14ac:dyDescent="0.2">
      <c r="A9804" s="70" t="s">
        <v>12003</v>
      </c>
      <c r="B9804" s="70" t="s">
        <v>12002</v>
      </c>
      <c r="C9804" s="70" t="s">
        <v>12003</v>
      </c>
      <c r="D9804" s="71">
        <v>2.2410000000000001</v>
      </c>
      <c r="E9804" s="71">
        <v>23.975409800000001</v>
      </c>
    </row>
    <row r="9805" spans="1:5" x14ac:dyDescent="0.2">
      <c r="A9805" s="70" t="s">
        <v>12005</v>
      </c>
      <c r="B9805" s="70" t="s">
        <v>12004</v>
      </c>
      <c r="C9805" s="70" t="s">
        <v>12005</v>
      </c>
      <c r="D9805" s="71">
        <v>2.9289999999999998</v>
      </c>
      <c r="E9805" s="71">
        <v>61.6883117</v>
      </c>
    </row>
    <row r="9806" spans="1:5" x14ac:dyDescent="0.2">
      <c r="A9806" s="70" t="s">
        <v>12005</v>
      </c>
      <c r="B9806" s="70" t="s">
        <v>12004</v>
      </c>
      <c r="C9806" s="70" t="s">
        <v>12005</v>
      </c>
      <c r="D9806" s="71">
        <v>2.9289999999999998</v>
      </c>
      <c r="E9806" s="71">
        <v>60.15625</v>
      </c>
    </row>
    <row r="9807" spans="1:5" x14ac:dyDescent="0.2">
      <c r="A9807" s="70" t="s">
        <v>12007</v>
      </c>
      <c r="B9807" s="70" t="s">
        <v>12006</v>
      </c>
      <c r="C9807" s="70" t="s">
        <v>12007</v>
      </c>
      <c r="D9807" s="71">
        <v>2.1960000000000002</v>
      </c>
      <c r="E9807" s="71">
        <v>63.805970100000003</v>
      </c>
    </row>
    <row r="9808" spans="1:5" x14ac:dyDescent="0.2">
      <c r="A9808" s="70" t="s">
        <v>12009</v>
      </c>
      <c r="B9808" s="70" t="s">
        <v>12008</v>
      </c>
      <c r="C9808" s="70" t="s">
        <v>12009</v>
      </c>
      <c r="D9808" s="71">
        <v>0.47899999999999998</v>
      </c>
      <c r="E9808" s="71">
        <v>51.5</v>
      </c>
    </row>
    <row r="9809" spans="1:5" x14ac:dyDescent="0.2">
      <c r="A9809" s="70" t="s">
        <v>12011</v>
      </c>
      <c r="B9809" s="70" t="s">
        <v>12010</v>
      </c>
      <c r="C9809" s="70" t="s">
        <v>12011</v>
      </c>
      <c r="D9809" s="71">
        <v>1.6160000000000001</v>
      </c>
      <c r="E9809" s="71">
        <v>53.804347800000002</v>
      </c>
    </row>
    <row r="9810" spans="1:5" x14ac:dyDescent="0.2">
      <c r="A9810" s="70" t="s">
        <v>12013</v>
      </c>
      <c r="B9810" s="70" t="s">
        <v>12012</v>
      </c>
      <c r="C9810" s="70" t="s">
        <v>12013</v>
      </c>
      <c r="D9810" s="71">
        <v>1.1519999999999999</v>
      </c>
      <c r="E9810" s="71">
        <v>36.111111100000002</v>
      </c>
    </row>
    <row r="9811" spans="1:5" x14ac:dyDescent="0.2">
      <c r="A9811" s="70" t="s">
        <v>24205</v>
      </c>
      <c r="B9811" s="70" t="s">
        <v>24206</v>
      </c>
      <c r="C9811" s="70" t="s">
        <v>24205</v>
      </c>
      <c r="D9811" s="71">
        <v>3.379</v>
      </c>
      <c r="E9811" s="71">
        <v>83.955223899999993</v>
      </c>
    </row>
    <row r="9812" spans="1:5" x14ac:dyDescent="0.2">
      <c r="A9812" s="70" t="s">
        <v>24205</v>
      </c>
      <c r="B9812" s="70" t="s">
        <v>24206</v>
      </c>
      <c r="C9812" s="70" t="s">
        <v>24205</v>
      </c>
      <c r="D9812" s="71">
        <v>3.379</v>
      </c>
      <c r="E9812" s="71">
        <v>76.984127000000001</v>
      </c>
    </row>
    <row r="9813" spans="1:5" x14ac:dyDescent="0.2">
      <c r="A9813" s="70" t="s">
        <v>12015</v>
      </c>
      <c r="B9813" s="70" t="s">
        <v>12014</v>
      </c>
      <c r="C9813" s="70" t="s">
        <v>12015</v>
      </c>
      <c r="D9813" s="71">
        <v>3.4580000000000002</v>
      </c>
      <c r="E9813" s="71">
        <v>78.571428600000004</v>
      </c>
    </row>
    <row r="9814" spans="1:5" x14ac:dyDescent="0.2">
      <c r="A9814" s="70" t="s">
        <v>12017</v>
      </c>
      <c r="B9814" s="70" t="s">
        <v>12016</v>
      </c>
      <c r="C9814" s="70" t="s">
        <v>12017</v>
      </c>
      <c r="D9814" s="71">
        <v>1.323</v>
      </c>
      <c r="E9814" s="71">
        <v>32.539682499999998</v>
      </c>
    </row>
    <row r="9815" spans="1:5" x14ac:dyDescent="0.2">
      <c r="A9815" s="70" t="s">
        <v>12019</v>
      </c>
      <c r="B9815" s="70" t="s">
        <v>12018</v>
      </c>
      <c r="C9815" s="70" t="s">
        <v>12019</v>
      </c>
      <c r="D9815" s="71">
        <v>1.6950000000000001</v>
      </c>
      <c r="E9815" s="71">
        <v>9.6311475000000009</v>
      </c>
    </row>
    <row r="9816" spans="1:5" x14ac:dyDescent="0.2">
      <c r="A9816" s="70" t="s">
        <v>12021</v>
      </c>
      <c r="B9816" s="70" t="s">
        <v>12020</v>
      </c>
      <c r="C9816" s="70" t="s">
        <v>12021</v>
      </c>
      <c r="D9816" s="71">
        <v>1.5329999999999999</v>
      </c>
      <c r="E9816" s="71">
        <v>36.904761899999997</v>
      </c>
    </row>
    <row r="9817" spans="1:5" x14ac:dyDescent="0.2">
      <c r="A9817" s="70" t="s">
        <v>12021</v>
      </c>
      <c r="B9817" s="70" t="s">
        <v>12020</v>
      </c>
      <c r="C9817" s="70" t="s">
        <v>12021</v>
      </c>
      <c r="D9817" s="71">
        <v>1.5329999999999999</v>
      </c>
      <c r="E9817" s="71">
        <v>31.617647099999999</v>
      </c>
    </row>
    <row r="9818" spans="1:5" x14ac:dyDescent="0.2">
      <c r="A9818" s="70" t="s">
        <v>12021</v>
      </c>
      <c r="B9818" s="70" t="s">
        <v>12020</v>
      </c>
      <c r="C9818" s="70" t="s">
        <v>12021</v>
      </c>
      <c r="D9818" s="71">
        <v>1.5329999999999999</v>
      </c>
      <c r="E9818" s="71">
        <v>15.277777800000001</v>
      </c>
    </row>
    <row r="9819" spans="1:5" x14ac:dyDescent="0.2">
      <c r="A9819" s="70" t="s">
        <v>12025</v>
      </c>
      <c r="B9819" s="70" t="s">
        <v>12024</v>
      </c>
      <c r="C9819" s="70" t="s">
        <v>12025</v>
      </c>
      <c r="D9819" s="71">
        <v>2.9350000000000001</v>
      </c>
      <c r="E9819" s="71">
        <v>90.725806500000004</v>
      </c>
    </row>
    <row r="9820" spans="1:5" x14ac:dyDescent="0.2">
      <c r="A9820" s="70" t="s">
        <v>12025</v>
      </c>
      <c r="B9820" s="70" t="s">
        <v>12024</v>
      </c>
      <c r="C9820" s="70" t="s">
        <v>12025</v>
      </c>
      <c r="D9820" s="71">
        <v>2.9350000000000001</v>
      </c>
      <c r="E9820" s="71">
        <v>87.254902000000001</v>
      </c>
    </row>
    <row r="9821" spans="1:5" x14ac:dyDescent="0.2">
      <c r="A9821" s="70" t="s">
        <v>12025</v>
      </c>
      <c r="B9821" s="70" t="s">
        <v>12024</v>
      </c>
      <c r="C9821" s="70" t="s">
        <v>12025</v>
      </c>
      <c r="D9821" s="71">
        <v>2.9350000000000001</v>
      </c>
      <c r="E9821" s="71">
        <v>83.692722399999994</v>
      </c>
    </row>
    <row r="9822" spans="1:5" x14ac:dyDescent="0.2">
      <c r="A9822" s="70" t="s">
        <v>12031</v>
      </c>
      <c r="B9822" s="70" t="s">
        <v>12030</v>
      </c>
      <c r="C9822" s="70" t="s">
        <v>12031</v>
      </c>
      <c r="D9822" s="71">
        <v>2.4969999999999999</v>
      </c>
      <c r="E9822" s="71">
        <v>49.013157900000003</v>
      </c>
    </row>
    <row r="9823" spans="1:5" x14ac:dyDescent="0.2">
      <c r="A9823" s="70" t="s">
        <v>12035</v>
      </c>
      <c r="B9823" s="70" t="s">
        <v>12034</v>
      </c>
      <c r="C9823" s="70" t="s">
        <v>12035</v>
      </c>
      <c r="D9823" s="71">
        <v>3.2890000000000001</v>
      </c>
      <c r="E9823" s="71">
        <v>82.738095200000004</v>
      </c>
    </row>
    <row r="9824" spans="1:5" x14ac:dyDescent="0.2">
      <c r="A9824" s="70" t="s">
        <v>12035</v>
      </c>
      <c r="B9824" s="70" t="s">
        <v>12034</v>
      </c>
      <c r="C9824" s="70" t="s">
        <v>12035</v>
      </c>
      <c r="D9824" s="71">
        <v>3.2890000000000001</v>
      </c>
      <c r="E9824" s="71">
        <v>62.171052600000003</v>
      </c>
    </row>
    <row r="9825" spans="1:5" x14ac:dyDescent="0.2">
      <c r="A9825" s="70" t="s">
        <v>12039</v>
      </c>
      <c r="B9825" s="70" t="s">
        <v>12038</v>
      </c>
      <c r="C9825" s="70" t="s">
        <v>12039</v>
      </c>
      <c r="D9825" s="71">
        <v>1.2070000000000001</v>
      </c>
      <c r="E9825" s="71">
        <v>25.5434783</v>
      </c>
    </row>
    <row r="9826" spans="1:5" x14ac:dyDescent="0.2">
      <c r="A9826" s="70" t="s">
        <v>12039</v>
      </c>
      <c r="B9826" s="70" t="s">
        <v>12038</v>
      </c>
      <c r="C9826" s="70" t="s">
        <v>12039</v>
      </c>
      <c r="D9826" s="71">
        <v>1.2070000000000001</v>
      </c>
      <c r="E9826" s="71">
        <v>16.118421099999999</v>
      </c>
    </row>
    <row r="9827" spans="1:5" x14ac:dyDescent="0.2">
      <c r="A9827" s="70" t="s">
        <v>12023</v>
      </c>
      <c r="B9827" s="70" t="s">
        <v>12022</v>
      </c>
      <c r="C9827" s="70" t="s">
        <v>12023</v>
      </c>
      <c r="D9827" s="71">
        <v>1.64</v>
      </c>
      <c r="E9827" s="71">
        <v>60.512129399999999</v>
      </c>
    </row>
    <row r="9828" spans="1:5" x14ac:dyDescent="0.2">
      <c r="A9828" s="70" t="s">
        <v>12023</v>
      </c>
      <c r="B9828" s="70" t="s">
        <v>12022</v>
      </c>
      <c r="C9828" s="70" t="s">
        <v>12023</v>
      </c>
      <c r="D9828" s="71">
        <v>1.64</v>
      </c>
      <c r="E9828" s="71">
        <v>23.3552632</v>
      </c>
    </row>
    <row r="9829" spans="1:5" x14ac:dyDescent="0.2">
      <c r="A9829" s="70" t="s">
        <v>12027</v>
      </c>
      <c r="B9829" s="70" t="s">
        <v>12026</v>
      </c>
      <c r="C9829" s="70" t="s">
        <v>12027</v>
      </c>
      <c r="D9829" s="71">
        <v>4.141</v>
      </c>
      <c r="E9829" s="71">
        <v>97.2727273</v>
      </c>
    </row>
    <row r="9830" spans="1:5" x14ac:dyDescent="0.2">
      <c r="A9830" s="70" t="s">
        <v>12027</v>
      </c>
      <c r="B9830" s="70" t="s">
        <v>12026</v>
      </c>
      <c r="C9830" s="70" t="s">
        <v>12027</v>
      </c>
      <c r="D9830" s="71">
        <v>4.141</v>
      </c>
      <c r="E9830" s="71">
        <v>74.013157899999996</v>
      </c>
    </row>
    <row r="9831" spans="1:5" x14ac:dyDescent="0.2">
      <c r="A9831" s="70" t="s">
        <v>12029</v>
      </c>
      <c r="B9831" s="70" t="s">
        <v>12028</v>
      </c>
      <c r="C9831" s="70" t="s">
        <v>12029</v>
      </c>
      <c r="D9831" s="71">
        <v>1.4730000000000001</v>
      </c>
      <c r="E9831" s="71">
        <v>40.277777800000003</v>
      </c>
    </row>
    <row r="9832" spans="1:5" x14ac:dyDescent="0.2">
      <c r="A9832" s="70" t="s">
        <v>12033</v>
      </c>
      <c r="B9832" s="70" t="s">
        <v>12032</v>
      </c>
      <c r="C9832" s="70" t="s">
        <v>12033</v>
      </c>
      <c r="D9832" s="71">
        <v>4.6970000000000001</v>
      </c>
      <c r="E9832" s="71">
        <v>83.407079600000003</v>
      </c>
    </row>
    <row r="9833" spans="1:5" x14ac:dyDescent="0.2">
      <c r="A9833" s="70" t="s">
        <v>12037</v>
      </c>
      <c r="B9833" s="70" t="s">
        <v>12036</v>
      </c>
      <c r="C9833" s="70" t="s">
        <v>12037</v>
      </c>
      <c r="D9833" s="71">
        <v>4.8739999999999997</v>
      </c>
      <c r="E9833" s="71">
        <v>81.25</v>
      </c>
    </row>
    <row r="9834" spans="1:5" x14ac:dyDescent="0.2">
      <c r="A9834" s="70" t="s">
        <v>12041</v>
      </c>
      <c r="B9834" s="70" t="s">
        <v>12040</v>
      </c>
      <c r="C9834" s="70" t="s">
        <v>12041</v>
      </c>
      <c r="D9834" s="71">
        <v>7.59</v>
      </c>
      <c r="E9834" s="71">
        <v>94.4078947</v>
      </c>
    </row>
    <row r="9835" spans="1:5" x14ac:dyDescent="0.2">
      <c r="A9835" s="70" t="s">
        <v>12043</v>
      </c>
      <c r="B9835" s="70" t="s">
        <v>12042</v>
      </c>
      <c r="C9835" s="70" t="s">
        <v>12043</v>
      </c>
      <c r="D9835" s="71">
        <v>0.54300000000000004</v>
      </c>
      <c r="E9835" s="71">
        <v>4.9342104999999998</v>
      </c>
    </row>
    <row r="9836" spans="1:5" x14ac:dyDescent="0.2">
      <c r="A9836" s="70" t="s">
        <v>24207</v>
      </c>
      <c r="B9836" s="70" t="s">
        <v>12044</v>
      </c>
      <c r="C9836" s="70" t="s">
        <v>24207</v>
      </c>
      <c r="D9836" s="71">
        <v>9.8019999999999996</v>
      </c>
      <c r="E9836" s="71">
        <v>97.058823500000003</v>
      </c>
    </row>
    <row r="9837" spans="1:5" x14ac:dyDescent="0.2">
      <c r="A9837" s="70" t="s">
        <v>24207</v>
      </c>
      <c r="B9837" s="70" t="s">
        <v>12044</v>
      </c>
      <c r="C9837" s="70" t="s">
        <v>24207</v>
      </c>
      <c r="D9837" s="71">
        <v>9.8019999999999996</v>
      </c>
      <c r="E9837" s="71">
        <v>94.848484799999994</v>
      </c>
    </row>
    <row r="9838" spans="1:5" x14ac:dyDescent="0.2">
      <c r="A9838" s="70" t="s">
        <v>12046</v>
      </c>
      <c r="B9838" s="70" t="s">
        <v>12045</v>
      </c>
      <c r="C9838" s="70" t="s">
        <v>12046</v>
      </c>
      <c r="D9838" s="71">
        <v>0.13700000000000001</v>
      </c>
      <c r="E9838" s="71">
        <v>3.1690141000000001</v>
      </c>
    </row>
    <row r="9839" spans="1:5" x14ac:dyDescent="0.2">
      <c r="A9839" s="70" t="s">
        <v>12050</v>
      </c>
      <c r="B9839" s="70" t="s">
        <v>12049</v>
      </c>
      <c r="C9839" s="70" t="s">
        <v>12050</v>
      </c>
      <c r="D9839" s="71">
        <v>3.5649999999999999</v>
      </c>
      <c r="E9839" s="71">
        <v>57.172131100000001</v>
      </c>
    </row>
    <row r="9840" spans="1:5" x14ac:dyDescent="0.2">
      <c r="A9840" s="70" t="s">
        <v>12052</v>
      </c>
      <c r="B9840" s="70" t="s">
        <v>12051</v>
      </c>
      <c r="C9840" s="70" t="s">
        <v>12052</v>
      </c>
      <c r="D9840" s="71">
        <v>1.5760000000000001</v>
      </c>
      <c r="E9840" s="71">
        <v>47.560975599999999</v>
      </c>
    </row>
    <row r="9841" spans="1:5" x14ac:dyDescent="0.2">
      <c r="A9841" s="70" t="s">
        <v>12052</v>
      </c>
      <c r="B9841" s="70" t="s">
        <v>12051</v>
      </c>
      <c r="C9841" s="70" t="s">
        <v>12052</v>
      </c>
      <c r="D9841" s="71">
        <v>1.5760000000000001</v>
      </c>
      <c r="E9841" s="71">
        <v>32.383419699999997</v>
      </c>
    </row>
    <row r="9842" spans="1:5" x14ac:dyDescent="0.2">
      <c r="A9842" s="70" t="s">
        <v>12052</v>
      </c>
      <c r="B9842" s="70" t="s">
        <v>12051</v>
      </c>
      <c r="C9842" s="70" t="s">
        <v>12052</v>
      </c>
      <c r="D9842" s="71">
        <v>1.5760000000000001</v>
      </c>
      <c r="E9842" s="71">
        <v>7.9918032999999999</v>
      </c>
    </row>
    <row r="9843" spans="1:5" x14ac:dyDescent="0.2">
      <c r="A9843" s="70" t="s">
        <v>12054</v>
      </c>
      <c r="B9843" s="70" t="s">
        <v>12053</v>
      </c>
      <c r="C9843" s="70" t="s">
        <v>12054</v>
      </c>
      <c r="D9843" s="71">
        <v>3.6560000000000001</v>
      </c>
      <c r="E9843" s="71">
        <v>58.401639299999999</v>
      </c>
    </row>
    <row r="9844" spans="1:5" x14ac:dyDescent="0.2">
      <c r="A9844" s="70" t="s">
        <v>12056</v>
      </c>
      <c r="B9844" s="70" t="s">
        <v>12055</v>
      </c>
      <c r="C9844" s="70" t="s">
        <v>12056</v>
      </c>
      <c r="D9844" s="71">
        <v>1.3260000000000001</v>
      </c>
      <c r="E9844" s="71">
        <v>5.9426230000000002</v>
      </c>
    </row>
    <row r="9845" spans="1:5" x14ac:dyDescent="0.2">
      <c r="A9845" s="70" t="s">
        <v>12058</v>
      </c>
      <c r="B9845" s="70" t="s">
        <v>12057</v>
      </c>
      <c r="C9845" s="70" t="s">
        <v>12058</v>
      </c>
      <c r="D9845" s="71">
        <v>3.2959999999999998</v>
      </c>
      <c r="E9845" s="71">
        <v>94.318181800000005</v>
      </c>
    </row>
    <row r="9846" spans="1:5" x14ac:dyDescent="0.2">
      <c r="A9846" s="70" t="s">
        <v>12058</v>
      </c>
      <c r="B9846" s="70" t="s">
        <v>12057</v>
      </c>
      <c r="C9846" s="70" t="s">
        <v>12058</v>
      </c>
      <c r="D9846" s="71">
        <v>3.2959999999999998</v>
      </c>
      <c r="E9846" s="71">
        <v>49.795082000000001</v>
      </c>
    </row>
    <row r="9847" spans="1:5" x14ac:dyDescent="0.2">
      <c r="A9847" s="70" t="s">
        <v>12060</v>
      </c>
      <c r="B9847" s="70" t="s">
        <v>12059</v>
      </c>
      <c r="C9847" s="70" t="s">
        <v>12060</v>
      </c>
      <c r="D9847" s="71">
        <v>0.85499999999999998</v>
      </c>
      <c r="E9847" s="71">
        <v>20.1754386</v>
      </c>
    </row>
    <row r="9848" spans="1:5" x14ac:dyDescent="0.2">
      <c r="A9848" s="70" t="s">
        <v>12060</v>
      </c>
      <c r="B9848" s="70" t="s">
        <v>12059</v>
      </c>
      <c r="C9848" s="70" t="s">
        <v>12060</v>
      </c>
      <c r="D9848" s="71">
        <v>0.85499999999999998</v>
      </c>
      <c r="E9848" s="71">
        <v>5.2188552000000001</v>
      </c>
    </row>
    <row r="9849" spans="1:5" x14ac:dyDescent="0.2">
      <c r="A9849" s="70" t="s">
        <v>12062</v>
      </c>
      <c r="B9849" s="70" t="s">
        <v>12061</v>
      </c>
      <c r="C9849" s="70" t="s">
        <v>12062</v>
      </c>
      <c r="D9849" s="71">
        <v>3.4350000000000001</v>
      </c>
      <c r="E9849" s="71">
        <v>62.681159399999999</v>
      </c>
    </row>
    <row r="9850" spans="1:5" x14ac:dyDescent="0.2">
      <c r="A9850" s="70" t="s">
        <v>12064</v>
      </c>
      <c r="B9850" s="70" t="s">
        <v>12063</v>
      </c>
      <c r="C9850" s="70" t="s">
        <v>12064</v>
      </c>
      <c r="D9850" s="71">
        <v>1.49</v>
      </c>
      <c r="E9850" s="71">
        <v>35</v>
      </c>
    </row>
    <row r="9851" spans="1:5" x14ac:dyDescent="0.2">
      <c r="A9851" s="70" t="s">
        <v>12064</v>
      </c>
      <c r="B9851" s="70" t="s">
        <v>12063</v>
      </c>
      <c r="C9851" s="70" t="s">
        <v>12064</v>
      </c>
      <c r="D9851" s="71">
        <v>1.49</v>
      </c>
      <c r="E9851" s="71">
        <v>22.101449299999999</v>
      </c>
    </row>
    <row r="9852" spans="1:5" x14ac:dyDescent="0.2">
      <c r="A9852" s="70" t="s">
        <v>12066</v>
      </c>
      <c r="B9852" s="70" t="s">
        <v>12065</v>
      </c>
      <c r="C9852" s="70" t="s">
        <v>12066</v>
      </c>
      <c r="D9852" s="71">
        <v>2.246</v>
      </c>
      <c r="E9852" s="71">
        <v>44.565217400000002</v>
      </c>
    </row>
    <row r="9853" spans="1:5" x14ac:dyDescent="0.2">
      <c r="A9853" s="70" t="s">
        <v>12068</v>
      </c>
      <c r="B9853" s="70" t="s">
        <v>12067</v>
      </c>
      <c r="C9853" s="70" t="s">
        <v>12068</v>
      </c>
      <c r="D9853" s="71">
        <v>1.383</v>
      </c>
      <c r="E9853" s="71">
        <v>17.7536232</v>
      </c>
    </row>
    <row r="9854" spans="1:5" x14ac:dyDescent="0.2">
      <c r="A9854" s="70" t="s">
        <v>12070</v>
      </c>
      <c r="B9854" s="70" t="s">
        <v>12069</v>
      </c>
      <c r="C9854" s="70" t="s">
        <v>12070</v>
      </c>
      <c r="D9854" s="71">
        <v>2.258</v>
      </c>
      <c r="E9854" s="71">
        <v>46.014492799999999</v>
      </c>
    </row>
    <row r="9855" spans="1:5" x14ac:dyDescent="0.2">
      <c r="A9855" s="70" t="s">
        <v>12070</v>
      </c>
      <c r="B9855" s="70" t="s">
        <v>12069</v>
      </c>
      <c r="C9855" s="70" t="s">
        <v>12070</v>
      </c>
      <c r="D9855" s="71">
        <v>2.258</v>
      </c>
      <c r="E9855" s="71">
        <v>42.307692299999999</v>
      </c>
    </row>
    <row r="9856" spans="1:5" x14ac:dyDescent="0.2">
      <c r="A9856" s="70" t="s">
        <v>12070</v>
      </c>
      <c r="B9856" s="70" t="s">
        <v>12069</v>
      </c>
      <c r="C9856" s="70" t="s">
        <v>12070</v>
      </c>
      <c r="D9856" s="71">
        <v>2.258</v>
      </c>
      <c r="E9856" s="71">
        <v>39.0625</v>
      </c>
    </row>
    <row r="9857" spans="1:5" x14ac:dyDescent="0.2">
      <c r="A9857" s="70" t="s">
        <v>12070</v>
      </c>
      <c r="B9857" s="70" t="s">
        <v>12069</v>
      </c>
      <c r="C9857" s="70" t="s">
        <v>12070</v>
      </c>
      <c r="D9857" s="71">
        <v>2.258</v>
      </c>
      <c r="E9857" s="71">
        <v>36.71875</v>
      </c>
    </row>
    <row r="9858" spans="1:5" x14ac:dyDescent="0.2">
      <c r="A9858" s="70" t="s">
        <v>24990</v>
      </c>
      <c r="B9858" s="70" t="s">
        <v>12071</v>
      </c>
      <c r="C9858" s="70" t="s">
        <v>24990</v>
      </c>
      <c r="D9858" s="71">
        <v>1.506</v>
      </c>
      <c r="E9858" s="71">
        <v>35.952381000000003</v>
      </c>
    </row>
    <row r="9859" spans="1:5" x14ac:dyDescent="0.2">
      <c r="A9859" s="70" t="s">
        <v>24990</v>
      </c>
      <c r="B9859" s="70" t="s">
        <v>12071</v>
      </c>
      <c r="C9859" s="70" t="s">
        <v>24990</v>
      </c>
      <c r="D9859" s="71">
        <v>1.506</v>
      </c>
      <c r="E9859" s="71">
        <v>22.826087000000001</v>
      </c>
    </row>
    <row r="9860" spans="1:5" x14ac:dyDescent="0.2">
      <c r="A9860" s="70" t="s">
        <v>12073</v>
      </c>
      <c r="B9860" s="70" t="s">
        <v>12072</v>
      </c>
      <c r="C9860" s="70" t="s">
        <v>12073</v>
      </c>
      <c r="D9860" s="71">
        <v>2.8919999999999999</v>
      </c>
      <c r="E9860" s="71">
        <v>66.541353400000006</v>
      </c>
    </row>
    <row r="9861" spans="1:5" x14ac:dyDescent="0.2">
      <c r="A9861" s="70" t="s">
        <v>12073</v>
      </c>
      <c r="B9861" s="70" t="s">
        <v>12072</v>
      </c>
      <c r="C9861" s="70" t="s">
        <v>12073</v>
      </c>
      <c r="D9861" s="71">
        <v>2.8919999999999999</v>
      </c>
      <c r="E9861" s="71">
        <v>57.608695699999998</v>
      </c>
    </row>
    <row r="9862" spans="1:5" x14ac:dyDescent="0.2">
      <c r="A9862" s="70" t="s">
        <v>12075</v>
      </c>
      <c r="B9862" s="70" t="s">
        <v>12074</v>
      </c>
      <c r="C9862" s="70" t="s">
        <v>12075</v>
      </c>
      <c r="D9862" s="71">
        <v>2.4239999999999999</v>
      </c>
      <c r="E9862" s="71">
        <v>50.362318799999997</v>
      </c>
    </row>
    <row r="9863" spans="1:5" x14ac:dyDescent="0.2">
      <c r="A9863" s="70" t="s">
        <v>12077</v>
      </c>
      <c r="B9863" s="70" t="s">
        <v>12076</v>
      </c>
      <c r="C9863" s="70" t="s">
        <v>12077</v>
      </c>
      <c r="D9863" s="71">
        <v>5.3609999999999998</v>
      </c>
      <c r="E9863" s="71">
        <v>90.601503800000003</v>
      </c>
    </row>
    <row r="9864" spans="1:5" x14ac:dyDescent="0.2">
      <c r="A9864" s="70" t="s">
        <v>12077</v>
      </c>
      <c r="B9864" s="70" t="s">
        <v>12076</v>
      </c>
      <c r="C9864" s="70" t="s">
        <v>12077</v>
      </c>
      <c r="D9864" s="71">
        <v>5.3609999999999998</v>
      </c>
      <c r="E9864" s="71">
        <v>83.695652199999998</v>
      </c>
    </row>
    <row r="9865" spans="1:5" x14ac:dyDescent="0.2">
      <c r="A9865" s="70" t="s">
        <v>12079</v>
      </c>
      <c r="B9865" s="70" t="s">
        <v>12078</v>
      </c>
      <c r="C9865" s="70" t="s">
        <v>12079</v>
      </c>
      <c r="D9865" s="71">
        <v>1.2250000000000001</v>
      </c>
      <c r="E9865" s="71">
        <v>12.6811594</v>
      </c>
    </row>
    <row r="9866" spans="1:5" x14ac:dyDescent="0.2">
      <c r="A9866" s="70" t="s">
        <v>12081</v>
      </c>
      <c r="B9866" s="70" t="s">
        <v>12080</v>
      </c>
      <c r="C9866" s="70" t="s">
        <v>12081</v>
      </c>
      <c r="D9866" s="71">
        <v>1.675</v>
      </c>
      <c r="E9866" s="71">
        <v>66.260162600000001</v>
      </c>
    </row>
    <row r="9867" spans="1:5" x14ac:dyDescent="0.2">
      <c r="A9867" s="70" t="s">
        <v>12081</v>
      </c>
      <c r="B9867" s="70" t="s">
        <v>12080</v>
      </c>
      <c r="C9867" s="70" t="s">
        <v>12081</v>
      </c>
      <c r="D9867" s="71">
        <v>1.675</v>
      </c>
      <c r="E9867" s="71">
        <v>29.347826099999999</v>
      </c>
    </row>
    <row r="9868" spans="1:5" x14ac:dyDescent="0.2">
      <c r="A9868" s="70" t="s">
        <v>12083</v>
      </c>
      <c r="B9868" s="70" t="s">
        <v>12082</v>
      </c>
      <c r="C9868" s="70" t="s">
        <v>12083</v>
      </c>
      <c r="D9868" s="71">
        <v>2.5979999999999999</v>
      </c>
      <c r="E9868" s="71">
        <v>55.434782599999998</v>
      </c>
    </row>
    <row r="9869" spans="1:5" x14ac:dyDescent="0.2">
      <c r="A9869" s="70" t="s">
        <v>12083</v>
      </c>
      <c r="B9869" s="70" t="s">
        <v>12082</v>
      </c>
      <c r="C9869" s="70" t="s">
        <v>12083</v>
      </c>
      <c r="D9869" s="71">
        <v>2.5979999999999999</v>
      </c>
      <c r="E9869" s="71">
        <v>45.740740700000003</v>
      </c>
    </row>
    <row r="9870" spans="1:5" x14ac:dyDescent="0.2">
      <c r="A9870" s="70" t="s">
        <v>12085</v>
      </c>
      <c r="B9870" s="70" t="s">
        <v>12084</v>
      </c>
      <c r="C9870" s="70" t="s">
        <v>12085</v>
      </c>
      <c r="D9870" s="71">
        <v>2.3220000000000001</v>
      </c>
      <c r="E9870" s="71">
        <v>48.913043500000001</v>
      </c>
    </row>
    <row r="9871" spans="1:5" x14ac:dyDescent="0.2">
      <c r="A9871" s="70" t="s">
        <v>12085</v>
      </c>
      <c r="B9871" s="70" t="s">
        <v>12084</v>
      </c>
      <c r="C9871" s="70" t="s">
        <v>12085</v>
      </c>
      <c r="D9871" s="71">
        <v>2.3220000000000001</v>
      </c>
      <c r="E9871" s="71">
        <v>38.3333333</v>
      </c>
    </row>
    <row r="9872" spans="1:5" x14ac:dyDescent="0.2">
      <c r="A9872" s="70" t="s">
        <v>12087</v>
      </c>
      <c r="B9872" s="70" t="s">
        <v>12086</v>
      </c>
      <c r="C9872" s="70" t="s">
        <v>12087</v>
      </c>
      <c r="D9872" s="71">
        <v>1.415</v>
      </c>
      <c r="E9872" s="71">
        <v>33.095238100000003</v>
      </c>
    </row>
    <row r="9873" spans="1:5" x14ac:dyDescent="0.2">
      <c r="A9873" s="70" t="s">
        <v>12087</v>
      </c>
      <c r="B9873" s="70" t="s">
        <v>12086</v>
      </c>
      <c r="C9873" s="70" t="s">
        <v>12087</v>
      </c>
      <c r="D9873" s="71">
        <v>1.415</v>
      </c>
      <c r="E9873" s="71">
        <v>19.202898600000001</v>
      </c>
    </row>
    <row r="9874" spans="1:5" x14ac:dyDescent="0.2">
      <c r="A9874" s="70" t="s">
        <v>12087</v>
      </c>
      <c r="B9874" s="70" t="s">
        <v>12086</v>
      </c>
      <c r="C9874" s="70" t="s">
        <v>12087</v>
      </c>
      <c r="D9874" s="71">
        <v>1.415</v>
      </c>
      <c r="E9874" s="71">
        <v>14.615384600000001</v>
      </c>
    </row>
    <row r="9875" spans="1:5" x14ac:dyDescent="0.2">
      <c r="A9875" s="70" t="s">
        <v>12089</v>
      </c>
      <c r="B9875" s="70" t="s">
        <v>12088</v>
      </c>
      <c r="C9875" s="70" t="s">
        <v>12089</v>
      </c>
      <c r="D9875" s="71">
        <v>3.3119999999999998</v>
      </c>
      <c r="E9875" s="71">
        <v>61.231884100000002</v>
      </c>
    </row>
    <row r="9876" spans="1:5" x14ac:dyDescent="0.2">
      <c r="A9876" s="70" t="s">
        <v>12089</v>
      </c>
      <c r="B9876" s="70" t="s">
        <v>12088</v>
      </c>
      <c r="C9876" s="70" t="s">
        <v>12089</v>
      </c>
      <c r="D9876" s="71">
        <v>3.3119999999999998</v>
      </c>
      <c r="E9876" s="71">
        <v>53.985507200000001</v>
      </c>
    </row>
    <row r="9877" spans="1:5" x14ac:dyDescent="0.2">
      <c r="A9877" s="70" t="s">
        <v>12091</v>
      </c>
      <c r="B9877" s="70" t="s">
        <v>12090</v>
      </c>
      <c r="C9877" s="70" t="s">
        <v>12091</v>
      </c>
      <c r="D9877" s="71">
        <v>2.3109999999999999</v>
      </c>
      <c r="E9877" s="71">
        <v>58.928571400000003</v>
      </c>
    </row>
    <row r="9878" spans="1:5" x14ac:dyDescent="0.2">
      <c r="A9878" s="70" t="s">
        <v>12093</v>
      </c>
      <c r="B9878" s="70" t="s">
        <v>12092</v>
      </c>
      <c r="C9878" s="70" t="s">
        <v>12093</v>
      </c>
      <c r="D9878" s="71">
        <v>1.474</v>
      </c>
      <c r="E9878" s="71">
        <v>30.357142899999999</v>
      </c>
    </row>
    <row r="9879" spans="1:5" x14ac:dyDescent="0.2">
      <c r="A9879" s="70" t="s">
        <v>12095</v>
      </c>
      <c r="B9879" s="70" t="s">
        <v>12094</v>
      </c>
      <c r="C9879" s="70" t="s">
        <v>12095</v>
      </c>
      <c r="D9879" s="71">
        <v>7.8879999999999999</v>
      </c>
      <c r="E9879" s="71">
        <v>95.454545499999995</v>
      </c>
    </row>
    <row r="9880" spans="1:5" x14ac:dyDescent="0.2">
      <c r="A9880" s="70" t="s">
        <v>12095</v>
      </c>
      <c r="B9880" s="70" t="s">
        <v>12094</v>
      </c>
      <c r="C9880" s="70" t="s">
        <v>12095</v>
      </c>
      <c r="D9880" s="71">
        <v>7.8879999999999999</v>
      </c>
      <c r="E9880" s="71">
        <v>82.075471699999994</v>
      </c>
    </row>
    <row r="9881" spans="1:5" x14ac:dyDescent="0.2">
      <c r="A9881" s="70" t="s">
        <v>12097</v>
      </c>
      <c r="B9881" s="70" t="s">
        <v>12096</v>
      </c>
      <c r="C9881" s="70" t="s">
        <v>12097</v>
      </c>
      <c r="D9881" s="71">
        <v>2.6890000000000001</v>
      </c>
      <c r="E9881" s="71">
        <v>72.5</v>
      </c>
    </row>
    <row r="9882" spans="1:5" x14ac:dyDescent="0.2">
      <c r="A9882" s="70" t="s">
        <v>12097</v>
      </c>
      <c r="B9882" s="70" t="s">
        <v>12096</v>
      </c>
      <c r="C9882" s="70" t="s">
        <v>12097</v>
      </c>
      <c r="D9882" s="71">
        <v>2.6890000000000001</v>
      </c>
      <c r="E9882" s="71">
        <v>70.714285700000005</v>
      </c>
    </row>
    <row r="9883" spans="1:5" x14ac:dyDescent="0.2">
      <c r="A9883" s="70" t="s">
        <v>24208</v>
      </c>
      <c r="B9883" s="70" t="s">
        <v>24209</v>
      </c>
      <c r="C9883" s="70" t="s">
        <v>24208</v>
      </c>
      <c r="D9883" s="71">
        <v>1.72</v>
      </c>
      <c r="E9883" s="71">
        <v>61.764705900000003</v>
      </c>
    </row>
    <row r="9884" spans="1:5" x14ac:dyDescent="0.2">
      <c r="A9884" s="70" t="s">
        <v>24208</v>
      </c>
      <c r="B9884" s="70" t="s">
        <v>24209</v>
      </c>
      <c r="C9884" s="70" t="s">
        <v>24208</v>
      </c>
      <c r="D9884" s="71">
        <v>1.72</v>
      </c>
      <c r="E9884" s="71">
        <v>57.075471700000001</v>
      </c>
    </row>
    <row r="9885" spans="1:5" x14ac:dyDescent="0.2">
      <c r="A9885" s="70" t="s">
        <v>12099</v>
      </c>
      <c r="B9885" s="70" t="s">
        <v>12098</v>
      </c>
      <c r="C9885" s="70" t="s">
        <v>12099</v>
      </c>
      <c r="D9885" s="71">
        <v>0.60499999999999998</v>
      </c>
      <c r="E9885" s="71">
        <v>5.75</v>
      </c>
    </row>
    <row r="9886" spans="1:5" x14ac:dyDescent="0.2">
      <c r="A9886" s="70" t="s">
        <v>12105</v>
      </c>
      <c r="B9886" s="70" t="s">
        <v>12104</v>
      </c>
      <c r="C9886" s="70" t="s">
        <v>12105</v>
      </c>
      <c r="D9886" s="71">
        <v>8.8109999999999999</v>
      </c>
      <c r="E9886" s="71">
        <v>86.923076899999998</v>
      </c>
    </row>
    <row r="9887" spans="1:5" x14ac:dyDescent="0.2">
      <c r="A9887" s="70" t="s">
        <v>12107</v>
      </c>
      <c r="B9887" s="70" t="s">
        <v>12106</v>
      </c>
      <c r="C9887" s="70" t="s">
        <v>12107</v>
      </c>
      <c r="D9887" s="71">
        <v>3.7879999999999998</v>
      </c>
      <c r="E9887" s="71">
        <v>54.102564100000002</v>
      </c>
    </row>
    <row r="9888" spans="1:5" x14ac:dyDescent="0.2">
      <c r="A9888" s="70" t="s">
        <v>12114</v>
      </c>
      <c r="B9888" s="70" t="s">
        <v>12113</v>
      </c>
      <c r="C9888" s="70" t="s">
        <v>12114</v>
      </c>
      <c r="D9888" s="71">
        <v>4.5730000000000004</v>
      </c>
      <c r="E9888" s="71">
        <v>66.923076899999998</v>
      </c>
    </row>
    <row r="9889" spans="1:5" x14ac:dyDescent="0.2">
      <c r="A9889" s="70" t="s">
        <v>24210</v>
      </c>
      <c r="B9889" s="70" t="s">
        <v>12108</v>
      </c>
      <c r="C9889" s="70" t="s">
        <v>24210</v>
      </c>
      <c r="D9889" s="71">
        <v>4.4859999999999998</v>
      </c>
      <c r="E9889" s="71">
        <v>75</v>
      </c>
    </row>
    <row r="9890" spans="1:5" x14ac:dyDescent="0.2">
      <c r="A9890" s="70" t="s">
        <v>24210</v>
      </c>
      <c r="B9890" s="70" t="s">
        <v>12108</v>
      </c>
      <c r="C9890" s="70" t="s">
        <v>24210</v>
      </c>
      <c r="D9890" s="71">
        <v>4.4859999999999998</v>
      </c>
      <c r="E9890" s="71">
        <v>64.871794899999998</v>
      </c>
    </row>
    <row r="9891" spans="1:5" x14ac:dyDescent="0.2">
      <c r="A9891" s="70" t="s">
        <v>12101</v>
      </c>
      <c r="B9891" s="70" t="s">
        <v>12100</v>
      </c>
      <c r="C9891" s="70" t="s">
        <v>12101</v>
      </c>
      <c r="D9891" s="71">
        <v>0.59599999999999997</v>
      </c>
      <c r="E9891" s="71">
        <v>8.9622641999999999</v>
      </c>
    </row>
    <row r="9892" spans="1:5" x14ac:dyDescent="0.2">
      <c r="A9892" s="70" t="s">
        <v>12101</v>
      </c>
      <c r="B9892" s="70" t="s">
        <v>12100</v>
      </c>
      <c r="C9892" s="70" t="s">
        <v>12101</v>
      </c>
      <c r="D9892" s="71">
        <v>0.59599999999999997</v>
      </c>
      <c r="E9892" s="71">
        <v>8.7962962999999998</v>
      </c>
    </row>
    <row r="9893" spans="1:5" x14ac:dyDescent="0.2">
      <c r="A9893" s="70" t="s">
        <v>12103</v>
      </c>
      <c r="B9893" s="70" t="s">
        <v>12102</v>
      </c>
      <c r="C9893" s="70" t="s">
        <v>12103</v>
      </c>
      <c r="D9893" s="71">
        <v>4.2370000000000001</v>
      </c>
      <c r="E9893" s="71">
        <v>70.538720499999997</v>
      </c>
    </row>
    <row r="9894" spans="1:5" x14ac:dyDescent="0.2">
      <c r="A9894" s="70" t="s">
        <v>12103</v>
      </c>
      <c r="B9894" s="70" t="s">
        <v>12102</v>
      </c>
      <c r="C9894" s="70" t="s">
        <v>12103</v>
      </c>
      <c r="D9894" s="71">
        <v>4.2370000000000001</v>
      </c>
      <c r="E9894" s="71">
        <v>62.820512800000003</v>
      </c>
    </row>
    <row r="9895" spans="1:5" x14ac:dyDescent="0.2">
      <c r="A9895" s="70" t="s">
        <v>12110</v>
      </c>
      <c r="B9895" s="70" t="s">
        <v>12109</v>
      </c>
      <c r="C9895" s="70" t="s">
        <v>12110</v>
      </c>
      <c r="D9895" s="71">
        <v>5.5460000000000003</v>
      </c>
      <c r="E9895" s="71">
        <v>91.975308600000005</v>
      </c>
    </row>
    <row r="9896" spans="1:5" x14ac:dyDescent="0.2">
      <c r="A9896" s="70" t="s">
        <v>12110</v>
      </c>
      <c r="B9896" s="70" t="s">
        <v>12109</v>
      </c>
      <c r="C9896" s="70" t="s">
        <v>12110</v>
      </c>
      <c r="D9896" s="71">
        <v>5.5460000000000003</v>
      </c>
      <c r="E9896" s="71">
        <v>75.128205100000002</v>
      </c>
    </row>
    <row r="9897" spans="1:5" x14ac:dyDescent="0.2">
      <c r="A9897" s="70" t="s">
        <v>12112</v>
      </c>
      <c r="B9897" s="70" t="s">
        <v>12111</v>
      </c>
      <c r="C9897" s="70" t="s">
        <v>12112</v>
      </c>
      <c r="D9897" s="71">
        <v>1.925</v>
      </c>
      <c r="E9897" s="71">
        <v>55.633802799999998</v>
      </c>
    </row>
    <row r="9898" spans="1:5" x14ac:dyDescent="0.2">
      <c r="A9898" s="70" t="s">
        <v>12112</v>
      </c>
      <c r="B9898" s="70" t="s">
        <v>12111</v>
      </c>
      <c r="C9898" s="70" t="s">
        <v>12112</v>
      </c>
      <c r="D9898" s="71">
        <v>1.925</v>
      </c>
      <c r="E9898" s="71">
        <v>52.247191000000001</v>
      </c>
    </row>
    <row r="9899" spans="1:5" x14ac:dyDescent="0.2">
      <c r="A9899" s="70" t="s">
        <v>12116</v>
      </c>
      <c r="B9899" s="70" t="s">
        <v>12115</v>
      </c>
      <c r="C9899" s="70" t="s">
        <v>12116</v>
      </c>
      <c r="D9899" s="71">
        <v>1.2490000000000001</v>
      </c>
      <c r="E9899" s="71">
        <v>44.936708899999999</v>
      </c>
    </row>
    <row r="9900" spans="1:5" x14ac:dyDescent="0.2">
      <c r="A9900" s="70" t="s">
        <v>12118</v>
      </c>
      <c r="B9900" s="70" t="s">
        <v>12117</v>
      </c>
      <c r="C9900" s="70" t="s">
        <v>12118</v>
      </c>
      <c r="D9900" s="71">
        <v>0.46700000000000003</v>
      </c>
      <c r="E9900" s="71">
        <v>5.3571429000000004</v>
      </c>
    </row>
    <row r="9901" spans="1:5" x14ac:dyDescent="0.2">
      <c r="A9901" s="70" t="s">
        <v>12120</v>
      </c>
      <c r="B9901" s="70" t="s">
        <v>12119</v>
      </c>
      <c r="C9901" s="70" t="s">
        <v>12120</v>
      </c>
      <c r="D9901" s="71">
        <v>1.153</v>
      </c>
      <c r="E9901" s="71">
        <v>48.214285699999998</v>
      </c>
    </row>
    <row r="9902" spans="1:5" x14ac:dyDescent="0.2">
      <c r="A9902" s="70" t="s">
        <v>12124</v>
      </c>
      <c r="B9902" s="70" t="s">
        <v>12123</v>
      </c>
      <c r="C9902" s="70" t="s">
        <v>12124</v>
      </c>
      <c r="D9902" s="71">
        <v>2.9380000000000002</v>
      </c>
      <c r="E9902" s="71">
        <v>69.424460400000001</v>
      </c>
    </row>
    <row r="9903" spans="1:5" x14ac:dyDescent="0.2">
      <c r="A9903" s="70" t="s">
        <v>12126</v>
      </c>
      <c r="B9903" s="70" t="s">
        <v>12125</v>
      </c>
      <c r="C9903" s="70" t="s">
        <v>12126</v>
      </c>
      <c r="D9903" s="71">
        <v>5.681</v>
      </c>
      <c r="E9903" s="71">
        <v>86.363636400000004</v>
      </c>
    </row>
    <row r="9904" spans="1:5" x14ac:dyDescent="0.2">
      <c r="A9904" s="70" t="s">
        <v>12126</v>
      </c>
      <c r="B9904" s="70" t="s">
        <v>12125</v>
      </c>
      <c r="C9904" s="70" t="s">
        <v>12126</v>
      </c>
      <c r="D9904" s="71">
        <v>5.681</v>
      </c>
      <c r="E9904" s="71">
        <v>86.162361599999997</v>
      </c>
    </row>
    <row r="9905" spans="1:5" x14ac:dyDescent="0.2">
      <c r="A9905" s="70" t="s">
        <v>12126</v>
      </c>
      <c r="B9905" s="70" t="s">
        <v>12125</v>
      </c>
      <c r="C9905" s="70" t="s">
        <v>12126</v>
      </c>
      <c r="D9905" s="71">
        <v>5.681</v>
      </c>
      <c r="E9905" s="71">
        <v>83.552631599999998</v>
      </c>
    </row>
    <row r="9906" spans="1:5" x14ac:dyDescent="0.2">
      <c r="A9906" s="70" t="s">
        <v>12134</v>
      </c>
      <c r="B9906" s="70" t="s">
        <v>12133</v>
      </c>
      <c r="C9906" s="70" t="s">
        <v>12134</v>
      </c>
      <c r="D9906" s="71">
        <v>2.3690000000000002</v>
      </c>
      <c r="E9906" s="71">
        <v>59.836065599999998</v>
      </c>
    </row>
    <row r="9907" spans="1:5" x14ac:dyDescent="0.2">
      <c r="A9907" s="70" t="s">
        <v>12134</v>
      </c>
      <c r="B9907" s="70" t="s">
        <v>12133</v>
      </c>
      <c r="C9907" s="70" t="s">
        <v>12134</v>
      </c>
      <c r="D9907" s="71">
        <v>2.3690000000000002</v>
      </c>
      <c r="E9907" s="71">
        <v>50.699300700000002</v>
      </c>
    </row>
    <row r="9908" spans="1:5" x14ac:dyDescent="0.2">
      <c r="A9908" s="70" t="s">
        <v>12134</v>
      </c>
      <c r="B9908" s="70" t="s">
        <v>12133</v>
      </c>
      <c r="C9908" s="70" t="s">
        <v>12134</v>
      </c>
      <c r="D9908" s="71">
        <v>2.3690000000000002</v>
      </c>
      <c r="E9908" s="71">
        <v>48.870056499999997</v>
      </c>
    </row>
    <row r="9909" spans="1:5" x14ac:dyDescent="0.2">
      <c r="A9909" s="70" t="s">
        <v>12128</v>
      </c>
      <c r="B9909" s="70" t="s">
        <v>12127</v>
      </c>
      <c r="C9909" s="70" t="s">
        <v>12128</v>
      </c>
      <c r="D9909" s="71">
        <v>0.58899999999999997</v>
      </c>
      <c r="E9909" s="71">
        <v>9.6153846000000005</v>
      </c>
    </row>
    <row r="9910" spans="1:5" x14ac:dyDescent="0.2">
      <c r="A9910" s="70" t="s">
        <v>12128</v>
      </c>
      <c r="B9910" s="70" t="s">
        <v>12127</v>
      </c>
      <c r="C9910" s="70" t="s">
        <v>12128</v>
      </c>
      <c r="D9910" s="71">
        <v>0.58899999999999997</v>
      </c>
      <c r="E9910" s="71">
        <v>5.9523809999999999</v>
      </c>
    </row>
    <row r="9911" spans="1:5" x14ac:dyDescent="0.2">
      <c r="A9911" s="70" t="s">
        <v>12130</v>
      </c>
      <c r="B9911" s="70" t="s">
        <v>12129</v>
      </c>
      <c r="C9911" s="70" t="s">
        <v>12130</v>
      </c>
      <c r="D9911" s="71">
        <v>2.117</v>
      </c>
      <c r="E9911" s="71">
        <v>51.488095199999997</v>
      </c>
    </row>
    <row r="9912" spans="1:5" x14ac:dyDescent="0.2">
      <c r="A9912" s="70" t="s">
        <v>12130</v>
      </c>
      <c r="B9912" s="70" t="s">
        <v>12129</v>
      </c>
      <c r="C9912" s="70" t="s">
        <v>12130</v>
      </c>
      <c r="D9912" s="71">
        <v>2.117</v>
      </c>
      <c r="E9912" s="71">
        <v>27.104377100000001</v>
      </c>
    </row>
    <row r="9913" spans="1:5" x14ac:dyDescent="0.2">
      <c r="A9913" s="70" t="s">
        <v>12132</v>
      </c>
      <c r="B9913" s="70" t="s">
        <v>12131</v>
      </c>
      <c r="C9913" s="70" t="s">
        <v>12132</v>
      </c>
      <c r="D9913" s="71">
        <v>1.385</v>
      </c>
      <c r="E9913" s="71">
        <v>40.243902400000003</v>
      </c>
    </row>
    <row r="9914" spans="1:5" x14ac:dyDescent="0.2">
      <c r="A9914" s="70" t="s">
        <v>12132</v>
      </c>
      <c r="B9914" s="70" t="s">
        <v>12131</v>
      </c>
      <c r="C9914" s="70" t="s">
        <v>12132</v>
      </c>
      <c r="D9914" s="71">
        <v>1.385</v>
      </c>
      <c r="E9914" s="71">
        <v>28.5310734</v>
      </c>
    </row>
    <row r="9915" spans="1:5" x14ac:dyDescent="0.2">
      <c r="A9915" s="70" t="s">
        <v>12136</v>
      </c>
      <c r="B9915" s="70" t="s">
        <v>12135</v>
      </c>
      <c r="C9915" s="70" t="s">
        <v>12136</v>
      </c>
      <c r="D9915" s="71">
        <v>0.65100000000000002</v>
      </c>
      <c r="E9915" s="71">
        <v>12.237762200000001</v>
      </c>
    </row>
    <row r="9916" spans="1:5" x14ac:dyDescent="0.2">
      <c r="A9916" s="70" t="s">
        <v>12138</v>
      </c>
      <c r="B9916" s="70" t="s">
        <v>12137</v>
      </c>
      <c r="C9916" s="70" t="s">
        <v>12138</v>
      </c>
      <c r="D9916" s="71">
        <v>4.5490000000000004</v>
      </c>
      <c r="E9916" s="71">
        <v>84.8623853</v>
      </c>
    </row>
    <row r="9917" spans="1:5" x14ac:dyDescent="0.2">
      <c r="A9917" s="70" t="s">
        <v>12138</v>
      </c>
      <c r="B9917" s="70" t="s">
        <v>12137</v>
      </c>
      <c r="C9917" s="70" t="s">
        <v>12138</v>
      </c>
      <c r="D9917" s="71">
        <v>4.5490000000000004</v>
      </c>
      <c r="E9917" s="71">
        <v>82.7868852</v>
      </c>
    </row>
    <row r="9918" spans="1:5" x14ac:dyDescent="0.2">
      <c r="A9918" s="70" t="s">
        <v>12138</v>
      </c>
      <c r="B9918" s="70" t="s">
        <v>12137</v>
      </c>
      <c r="C9918" s="70" t="s">
        <v>12138</v>
      </c>
      <c r="D9918" s="71">
        <v>4.5490000000000004</v>
      </c>
      <c r="E9918" s="71">
        <v>82.371794899999998</v>
      </c>
    </row>
    <row r="9919" spans="1:5" x14ac:dyDescent="0.2">
      <c r="A9919" s="70" t="s">
        <v>12138</v>
      </c>
      <c r="B9919" s="70" t="s">
        <v>12137</v>
      </c>
      <c r="C9919" s="70" t="s">
        <v>12138</v>
      </c>
      <c r="D9919" s="71">
        <v>4.5490000000000004</v>
      </c>
      <c r="E9919" s="71">
        <v>72.598870099999999</v>
      </c>
    </row>
    <row r="9920" spans="1:5" x14ac:dyDescent="0.2">
      <c r="A9920" s="70" t="s">
        <v>12140</v>
      </c>
      <c r="B9920" s="70" t="s">
        <v>12139</v>
      </c>
      <c r="C9920" s="70" t="s">
        <v>12140</v>
      </c>
      <c r="D9920" s="71">
        <v>2.3530000000000002</v>
      </c>
      <c r="E9920" s="71">
        <v>32.154882200000003</v>
      </c>
    </row>
    <row r="9921" spans="1:5" x14ac:dyDescent="0.2">
      <c r="A9921" s="70" t="s">
        <v>12140</v>
      </c>
      <c r="B9921" s="70" t="s">
        <v>12139</v>
      </c>
      <c r="C9921" s="70" t="s">
        <v>12140</v>
      </c>
      <c r="D9921" s="71">
        <v>2.3530000000000002</v>
      </c>
      <c r="E9921" s="71">
        <v>28.597785999999999</v>
      </c>
    </row>
    <row r="9922" spans="1:5" x14ac:dyDescent="0.2">
      <c r="A9922" s="70" t="s">
        <v>12142</v>
      </c>
      <c r="B9922" s="70" t="s">
        <v>12141</v>
      </c>
      <c r="C9922" s="70" t="s">
        <v>12142</v>
      </c>
      <c r="D9922" s="71">
        <v>2.9910000000000001</v>
      </c>
      <c r="E9922" s="71">
        <v>68.918918899999994</v>
      </c>
    </row>
    <row r="9923" spans="1:5" x14ac:dyDescent="0.2">
      <c r="A9923" s="70" t="s">
        <v>12142</v>
      </c>
      <c r="B9923" s="70" t="s">
        <v>12141</v>
      </c>
      <c r="C9923" s="70" t="s">
        <v>12142</v>
      </c>
      <c r="D9923" s="71">
        <v>2.9910000000000001</v>
      </c>
      <c r="E9923" s="71">
        <v>51.886792499999999</v>
      </c>
    </row>
    <row r="9924" spans="1:5" x14ac:dyDescent="0.2">
      <c r="A9924" s="70" t="s">
        <v>12144</v>
      </c>
      <c r="B9924" s="70" t="s">
        <v>12143</v>
      </c>
      <c r="C9924" s="70" t="s">
        <v>12144</v>
      </c>
      <c r="D9924" s="71">
        <v>0.59299999999999997</v>
      </c>
      <c r="E9924" s="71">
        <v>11.5819209</v>
      </c>
    </row>
    <row r="9925" spans="1:5" x14ac:dyDescent="0.2">
      <c r="A9925" s="70" t="s">
        <v>12146</v>
      </c>
      <c r="B9925" s="70" t="s">
        <v>12145</v>
      </c>
      <c r="C9925" s="70" t="s">
        <v>12146</v>
      </c>
      <c r="D9925" s="71">
        <v>1.4059999999999999</v>
      </c>
      <c r="E9925" s="71">
        <v>29.6610169</v>
      </c>
    </row>
    <row r="9926" spans="1:5" x14ac:dyDescent="0.2">
      <c r="A9926" s="70" t="s">
        <v>12150</v>
      </c>
      <c r="B9926" s="70" t="s">
        <v>12149</v>
      </c>
      <c r="C9926" s="70" t="s">
        <v>12150</v>
      </c>
      <c r="D9926" s="71">
        <v>2.75</v>
      </c>
      <c r="E9926" s="71">
        <v>58.391608400000003</v>
      </c>
    </row>
    <row r="9927" spans="1:5" x14ac:dyDescent="0.2">
      <c r="A9927" s="70" t="s">
        <v>12150</v>
      </c>
      <c r="B9927" s="70" t="s">
        <v>12149</v>
      </c>
      <c r="C9927" s="70" t="s">
        <v>12150</v>
      </c>
      <c r="D9927" s="71">
        <v>2.75</v>
      </c>
      <c r="E9927" s="71">
        <v>54.1666667</v>
      </c>
    </row>
    <row r="9928" spans="1:5" x14ac:dyDescent="0.2">
      <c r="A9928" s="70" t="s">
        <v>12150</v>
      </c>
      <c r="B9928" s="70" t="s">
        <v>12149</v>
      </c>
      <c r="C9928" s="70" t="s">
        <v>12150</v>
      </c>
      <c r="D9928" s="71">
        <v>2.75</v>
      </c>
      <c r="E9928" s="71">
        <v>52.824858800000001</v>
      </c>
    </row>
    <row r="9929" spans="1:5" x14ac:dyDescent="0.2">
      <c r="A9929" s="70" t="s">
        <v>12150</v>
      </c>
      <c r="B9929" s="70" t="s">
        <v>12149</v>
      </c>
      <c r="C9929" s="70" t="s">
        <v>12150</v>
      </c>
      <c r="D9929" s="71">
        <v>2.75</v>
      </c>
      <c r="E9929" s="71">
        <v>48.113207500000001</v>
      </c>
    </row>
    <row r="9930" spans="1:5" x14ac:dyDescent="0.2">
      <c r="A9930" s="70" t="s">
        <v>12152</v>
      </c>
      <c r="B9930" s="70" t="s">
        <v>12151</v>
      </c>
      <c r="C9930" s="70" t="s">
        <v>12152</v>
      </c>
      <c r="D9930" s="71">
        <v>5.0110000000000001</v>
      </c>
      <c r="E9930" s="71">
        <v>87.837837800000003</v>
      </c>
    </row>
    <row r="9931" spans="1:5" x14ac:dyDescent="0.2">
      <c r="A9931" s="70" t="s">
        <v>12152</v>
      </c>
      <c r="B9931" s="70" t="s">
        <v>12151</v>
      </c>
      <c r="C9931" s="70" t="s">
        <v>12152</v>
      </c>
      <c r="D9931" s="71">
        <v>5.0110000000000001</v>
      </c>
      <c r="E9931" s="71">
        <v>71.383647800000006</v>
      </c>
    </row>
    <row r="9932" spans="1:5" x14ac:dyDescent="0.2">
      <c r="A9932" s="70" t="s">
        <v>12154</v>
      </c>
      <c r="B9932" s="70" t="s">
        <v>12153</v>
      </c>
      <c r="C9932" s="70" t="s">
        <v>12154</v>
      </c>
      <c r="D9932" s="71">
        <v>2.8879999999999999</v>
      </c>
      <c r="E9932" s="71">
        <v>77.868852500000003</v>
      </c>
    </row>
    <row r="9933" spans="1:5" x14ac:dyDescent="0.2">
      <c r="A9933" s="70" t="s">
        <v>12154</v>
      </c>
      <c r="B9933" s="70" t="s">
        <v>12153</v>
      </c>
      <c r="C9933" s="70" t="s">
        <v>12154</v>
      </c>
      <c r="D9933" s="71">
        <v>2.8879999999999999</v>
      </c>
      <c r="E9933" s="71">
        <v>51.257861599999998</v>
      </c>
    </row>
    <row r="9934" spans="1:5" x14ac:dyDescent="0.2">
      <c r="A9934" s="70" t="s">
        <v>12156</v>
      </c>
      <c r="B9934" s="70" t="s">
        <v>12155</v>
      </c>
      <c r="C9934" s="70" t="s">
        <v>12156</v>
      </c>
      <c r="D9934" s="71">
        <v>5.3179999999999996</v>
      </c>
      <c r="E9934" s="71">
        <v>91.987179499999996</v>
      </c>
    </row>
    <row r="9935" spans="1:5" x14ac:dyDescent="0.2">
      <c r="A9935" s="70" t="s">
        <v>12156</v>
      </c>
      <c r="B9935" s="70" t="s">
        <v>12155</v>
      </c>
      <c r="C9935" s="70" t="s">
        <v>12156</v>
      </c>
      <c r="D9935" s="71">
        <v>5.3179999999999996</v>
      </c>
      <c r="E9935" s="71">
        <v>91.284403699999999</v>
      </c>
    </row>
    <row r="9936" spans="1:5" x14ac:dyDescent="0.2">
      <c r="A9936" s="70" t="s">
        <v>12156</v>
      </c>
      <c r="B9936" s="70" t="s">
        <v>12155</v>
      </c>
      <c r="C9936" s="70" t="s">
        <v>12156</v>
      </c>
      <c r="D9936" s="71">
        <v>5.3179999999999996</v>
      </c>
      <c r="E9936" s="71">
        <v>78.813559299999994</v>
      </c>
    </row>
    <row r="9937" spans="1:5" x14ac:dyDescent="0.2">
      <c r="A9937" s="70" t="s">
        <v>12158</v>
      </c>
      <c r="B9937" s="70" t="s">
        <v>12157</v>
      </c>
      <c r="C9937" s="70" t="s">
        <v>12158</v>
      </c>
      <c r="D9937" s="71">
        <v>1.79</v>
      </c>
      <c r="E9937" s="71">
        <v>36.440677999999998</v>
      </c>
    </row>
    <row r="9938" spans="1:5" x14ac:dyDescent="0.2">
      <c r="A9938" s="70" t="s">
        <v>12160</v>
      </c>
      <c r="B9938" s="70" t="s">
        <v>12159</v>
      </c>
      <c r="C9938" s="70" t="s">
        <v>12160</v>
      </c>
      <c r="D9938" s="71">
        <v>1.633</v>
      </c>
      <c r="E9938" s="71">
        <v>68.145161299999998</v>
      </c>
    </row>
    <row r="9939" spans="1:5" x14ac:dyDescent="0.2">
      <c r="A9939" s="70" t="s">
        <v>12160</v>
      </c>
      <c r="B9939" s="70" t="s">
        <v>12159</v>
      </c>
      <c r="C9939" s="70" t="s">
        <v>12160</v>
      </c>
      <c r="D9939" s="71">
        <v>1.633</v>
      </c>
      <c r="E9939" s="71">
        <v>50.471698099999998</v>
      </c>
    </row>
    <row r="9940" spans="1:5" x14ac:dyDescent="0.2">
      <c r="A9940" s="70" t="s">
        <v>12160</v>
      </c>
      <c r="B9940" s="70" t="s">
        <v>12159</v>
      </c>
      <c r="C9940" s="70" t="s">
        <v>12160</v>
      </c>
      <c r="D9940" s="71">
        <v>1.633</v>
      </c>
      <c r="E9940" s="71">
        <v>44.53125</v>
      </c>
    </row>
    <row r="9941" spans="1:5" x14ac:dyDescent="0.2">
      <c r="A9941" s="70" t="s">
        <v>12160</v>
      </c>
      <c r="B9941" s="70" t="s">
        <v>12159</v>
      </c>
      <c r="C9941" s="70" t="s">
        <v>12160</v>
      </c>
      <c r="D9941" s="71">
        <v>1.633</v>
      </c>
      <c r="E9941" s="71">
        <v>37.301587300000001</v>
      </c>
    </row>
    <row r="9942" spans="1:5" x14ac:dyDescent="0.2">
      <c r="A9942" s="70" t="s">
        <v>12160</v>
      </c>
      <c r="B9942" s="70" t="s">
        <v>12159</v>
      </c>
      <c r="C9942" s="70" t="s">
        <v>12160</v>
      </c>
      <c r="D9942" s="71">
        <v>1.633</v>
      </c>
      <c r="E9942" s="71">
        <v>37.132352900000001</v>
      </c>
    </row>
    <row r="9943" spans="1:5" x14ac:dyDescent="0.2">
      <c r="A9943" s="70" t="s">
        <v>12160</v>
      </c>
      <c r="B9943" s="70" t="s">
        <v>12159</v>
      </c>
      <c r="C9943" s="70" t="s">
        <v>12160</v>
      </c>
      <c r="D9943" s="71">
        <v>1.633</v>
      </c>
      <c r="E9943" s="71">
        <v>28.488372099999999</v>
      </c>
    </row>
    <row r="9944" spans="1:5" x14ac:dyDescent="0.2">
      <c r="A9944" s="70" t="s">
        <v>12162</v>
      </c>
      <c r="B9944" s="70" t="s">
        <v>12161</v>
      </c>
      <c r="C9944" s="70" t="s">
        <v>12162</v>
      </c>
      <c r="D9944" s="71">
        <v>1.661</v>
      </c>
      <c r="E9944" s="71">
        <v>17.222222200000001</v>
      </c>
    </row>
    <row r="9945" spans="1:5" x14ac:dyDescent="0.2">
      <c r="A9945" s="70" t="s">
        <v>12162</v>
      </c>
      <c r="B9945" s="70" t="s">
        <v>12161</v>
      </c>
      <c r="C9945" s="70" t="s">
        <v>12162</v>
      </c>
      <c r="D9945" s="71">
        <v>1.661</v>
      </c>
      <c r="E9945" s="71">
        <v>16.6666667</v>
      </c>
    </row>
    <row r="9946" spans="1:5" x14ac:dyDescent="0.2">
      <c r="A9946" s="70" t="s">
        <v>12162</v>
      </c>
      <c r="B9946" s="70" t="s">
        <v>12161</v>
      </c>
      <c r="C9946" s="70" t="s">
        <v>12162</v>
      </c>
      <c r="D9946" s="71">
        <v>1.661</v>
      </c>
      <c r="E9946" s="71">
        <v>9.2213115000000005</v>
      </c>
    </row>
    <row r="9947" spans="1:5" x14ac:dyDescent="0.2">
      <c r="A9947" s="70" t="s">
        <v>12168</v>
      </c>
      <c r="B9947" s="70" t="s">
        <v>12167</v>
      </c>
      <c r="C9947" s="70" t="s">
        <v>12168</v>
      </c>
      <c r="D9947" s="71">
        <v>0.88400000000000001</v>
      </c>
      <c r="E9947" s="71">
        <v>9.7222221999999991</v>
      </c>
    </row>
    <row r="9948" spans="1:5" x14ac:dyDescent="0.2">
      <c r="A9948" s="70" t="s">
        <v>12166</v>
      </c>
      <c r="B9948" s="70" t="s">
        <v>12165</v>
      </c>
      <c r="C9948" s="70" t="s">
        <v>12166</v>
      </c>
      <c r="D9948" s="71">
        <v>2.1949999999999998</v>
      </c>
      <c r="E9948" s="71">
        <v>67.578125</v>
      </c>
    </row>
    <row r="9949" spans="1:5" x14ac:dyDescent="0.2">
      <c r="A9949" s="70" t="s">
        <v>12166</v>
      </c>
      <c r="B9949" s="70" t="s">
        <v>12165</v>
      </c>
      <c r="C9949" s="70" t="s">
        <v>12166</v>
      </c>
      <c r="D9949" s="71">
        <v>2.1949999999999998</v>
      </c>
      <c r="E9949" s="71">
        <v>42.258064500000003</v>
      </c>
    </row>
    <row r="9950" spans="1:5" x14ac:dyDescent="0.2">
      <c r="A9950" s="70" t="s">
        <v>12166</v>
      </c>
      <c r="B9950" s="70" t="s">
        <v>12165</v>
      </c>
      <c r="C9950" s="70" t="s">
        <v>12166</v>
      </c>
      <c r="D9950" s="71">
        <v>2.1949999999999998</v>
      </c>
      <c r="E9950" s="71">
        <v>33.1481481</v>
      </c>
    </row>
    <row r="9951" spans="1:5" x14ac:dyDescent="0.2">
      <c r="A9951" s="70" t="s">
        <v>12170</v>
      </c>
      <c r="B9951" s="70" t="s">
        <v>12169</v>
      </c>
      <c r="C9951" s="70" t="s">
        <v>12170</v>
      </c>
      <c r="D9951" s="71">
        <v>1.31</v>
      </c>
      <c r="E9951" s="71">
        <v>50</v>
      </c>
    </row>
    <row r="9952" spans="1:5" x14ac:dyDescent="0.2">
      <c r="A9952" s="70" t="s">
        <v>12170</v>
      </c>
      <c r="B9952" s="70" t="s">
        <v>12169</v>
      </c>
      <c r="C9952" s="70" t="s">
        <v>12170</v>
      </c>
      <c r="D9952" s="71">
        <v>1.31</v>
      </c>
      <c r="E9952" s="71">
        <v>30.141843999999999</v>
      </c>
    </row>
    <row r="9953" spans="1:5" x14ac:dyDescent="0.2">
      <c r="A9953" s="70" t="s">
        <v>12170</v>
      </c>
      <c r="B9953" s="70" t="s">
        <v>12169</v>
      </c>
      <c r="C9953" s="70" t="s">
        <v>12170</v>
      </c>
      <c r="D9953" s="71">
        <v>1.31</v>
      </c>
      <c r="E9953" s="71">
        <v>24.025974000000001</v>
      </c>
    </row>
    <row r="9954" spans="1:5" x14ac:dyDescent="0.2">
      <c r="A9954" s="70" t="s">
        <v>12172</v>
      </c>
      <c r="B9954" s="70" t="s">
        <v>12171</v>
      </c>
      <c r="C9954" s="70" t="s">
        <v>12172</v>
      </c>
      <c r="D9954" s="71">
        <v>1.3680000000000001</v>
      </c>
      <c r="E9954" s="71">
        <v>47.560975599999999</v>
      </c>
    </row>
    <row r="9955" spans="1:5" x14ac:dyDescent="0.2">
      <c r="A9955" s="70" t="s">
        <v>12172</v>
      </c>
      <c r="B9955" s="70" t="s">
        <v>12171</v>
      </c>
      <c r="C9955" s="70" t="s">
        <v>12172</v>
      </c>
      <c r="D9955" s="71">
        <v>1.3680000000000001</v>
      </c>
      <c r="E9955" s="71">
        <v>29.296875</v>
      </c>
    </row>
    <row r="9956" spans="1:5" x14ac:dyDescent="0.2">
      <c r="A9956" s="70" t="s">
        <v>12174</v>
      </c>
      <c r="B9956" s="70" t="s">
        <v>12173</v>
      </c>
      <c r="C9956" s="70" t="s">
        <v>12174</v>
      </c>
      <c r="D9956" s="71">
        <v>1.62</v>
      </c>
      <c r="E9956" s="71">
        <v>75.668449199999998</v>
      </c>
    </row>
    <row r="9957" spans="1:5" x14ac:dyDescent="0.2">
      <c r="A9957" s="70" t="s">
        <v>12174</v>
      </c>
      <c r="B9957" s="70" t="s">
        <v>12173</v>
      </c>
      <c r="C9957" s="70" t="s">
        <v>12174</v>
      </c>
      <c r="D9957" s="71">
        <v>1.62</v>
      </c>
      <c r="E9957" s="71">
        <v>39.610389599999998</v>
      </c>
    </row>
    <row r="9958" spans="1:5" x14ac:dyDescent="0.2">
      <c r="A9958" s="70" t="s">
        <v>12174</v>
      </c>
      <c r="B9958" s="70" t="s">
        <v>12173</v>
      </c>
      <c r="C9958" s="70" t="s">
        <v>12174</v>
      </c>
      <c r="D9958" s="71">
        <v>1.62</v>
      </c>
      <c r="E9958" s="71">
        <v>33.908045999999999</v>
      </c>
    </row>
    <row r="9959" spans="1:5" x14ac:dyDescent="0.2">
      <c r="A9959" s="70" t="s">
        <v>12176</v>
      </c>
      <c r="B9959" s="70" t="s">
        <v>12175</v>
      </c>
      <c r="C9959" s="70" t="s">
        <v>12176</v>
      </c>
      <c r="D9959" s="71">
        <v>1.7130000000000001</v>
      </c>
      <c r="E9959" s="71">
        <v>48.046875</v>
      </c>
    </row>
    <row r="9960" spans="1:5" x14ac:dyDescent="0.2">
      <c r="A9960" s="70" t="s">
        <v>12176</v>
      </c>
      <c r="B9960" s="70" t="s">
        <v>12175</v>
      </c>
      <c r="C9960" s="70" t="s">
        <v>12176</v>
      </c>
      <c r="D9960" s="71">
        <v>1.7130000000000001</v>
      </c>
      <c r="E9960" s="71">
        <v>23.284313699999998</v>
      </c>
    </row>
    <row r="9961" spans="1:5" x14ac:dyDescent="0.2">
      <c r="A9961" s="70" t="s">
        <v>12180</v>
      </c>
      <c r="B9961" s="70" t="s">
        <v>12179</v>
      </c>
      <c r="C9961" s="70" t="s">
        <v>12180</v>
      </c>
      <c r="D9961" s="71">
        <v>7.0350000000000001</v>
      </c>
      <c r="E9961" s="71">
        <v>99.350649399999995</v>
      </c>
    </row>
    <row r="9962" spans="1:5" x14ac:dyDescent="0.2">
      <c r="A9962" s="70" t="s">
        <v>12180</v>
      </c>
      <c r="B9962" s="70" t="s">
        <v>12179</v>
      </c>
      <c r="C9962" s="70" t="s">
        <v>12180</v>
      </c>
      <c r="D9962" s="71">
        <v>7.0350000000000001</v>
      </c>
      <c r="E9962" s="71">
        <v>94.155844200000004</v>
      </c>
    </row>
    <row r="9963" spans="1:5" x14ac:dyDescent="0.2">
      <c r="A9963" s="70" t="s">
        <v>12180</v>
      </c>
      <c r="B9963" s="70" t="s">
        <v>12179</v>
      </c>
      <c r="C9963" s="70" t="s">
        <v>12180</v>
      </c>
      <c r="D9963" s="71">
        <v>7.0350000000000001</v>
      </c>
      <c r="E9963" s="71">
        <v>93.225806500000004</v>
      </c>
    </row>
    <row r="9964" spans="1:5" x14ac:dyDescent="0.2">
      <c r="A9964" s="70" t="s">
        <v>12182</v>
      </c>
      <c r="B9964" s="70" t="s">
        <v>12181</v>
      </c>
      <c r="C9964" s="70" t="s">
        <v>12182</v>
      </c>
      <c r="D9964" s="71">
        <v>0.92900000000000005</v>
      </c>
      <c r="E9964" s="71">
        <v>30.851063799999999</v>
      </c>
    </row>
    <row r="9965" spans="1:5" x14ac:dyDescent="0.2">
      <c r="A9965" s="70" t="s">
        <v>12182</v>
      </c>
      <c r="B9965" s="70" t="s">
        <v>12181</v>
      </c>
      <c r="C9965" s="70" t="s">
        <v>12182</v>
      </c>
      <c r="D9965" s="71">
        <v>0.92900000000000005</v>
      </c>
      <c r="E9965" s="71">
        <v>20.229007599999999</v>
      </c>
    </row>
    <row r="9966" spans="1:5" x14ac:dyDescent="0.2">
      <c r="A9966" s="70" t="s">
        <v>24211</v>
      </c>
      <c r="B9966" s="70" t="s">
        <v>24212</v>
      </c>
      <c r="C9966" s="70" t="s">
        <v>24211</v>
      </c>
      <c r="D9966" s="71">
        <v>1.246</v>
      </c>
      <c r="E9966" s="71">
        <v>48.611111100000002</v>
      </c>
    </row>
    <row r="9967" spans="1:5" x14ac:dyDescent="0.2">
      <c r="A9967" s="70" t="s">
        <v>24211</v>
      </c>
      <c r="B9967" s="70" t="s">
        <v>24212</v>
      </c>
      <c r="C9967" s="70" t="s">
        <v>24211</v>
      </c>
      <c r="D9967" s="71">
        <v>1.246</v>
      </c>
      <c r="E9967" s="71">
        <v>27.717391299999999</v>
      </c>
    </row>
    <row r="9968" spans="1:5" x14ac:dyDescent="0.2">
      <c r="A9968" s="70" t="s">
        <v>12178</v>
      </c>
      <c r="B9968" s="70" t="s">
        <v>12177</v>
      </c>
      <c r="C9968" s="70" t="s">
        <v>12178</v>
      </c>
      <c r="D9968" s="71">
        <v>1.075</v>
      </c>
      <c r="E9968" s="71">
        <v>20.121951200000002</v>
      </c>
    </row>
    <row r="9969" spans="1:5" x14ac:dyDescent="0.2">
      <c r="A9969" s="70" t="s">
        <v>12178</v>
      </c>
      <c r="B9969" s="70" t="s">
        <v>12177</v>
      </c>
      <c r="C9969" s="70" t="s">
        <v>12178</v>
      </c>
      <c r="D9969" s="71">
        <v>1.075</v>
      </c>
      <c r="E9969" s="71">
        <v>16.796875</v>
      </c>
    </row>
    <row r="9970" spans="1:5" x14ac:dyDescent="0.2">
      <c r="A9970" s="70" t="s">
        <v>12194</v>
      </c>
      <c r="B9970" s="70" t="s">
        <v>12193</v>
      </c>
      <c r="C9970" s="70" t="s">
        <v>12194</v>
      </c>
      <c r="D9970" s="71">
        <v>0.375</v>
      </c>
      <c r="E9970" s="71">
        <v>20.588235300000001</v>
      </c>
    </row>
    <row r="9971" spans="1:5" x14ac:dyDescent="0.2">
      <c r="A9971" s="70" t="s">
        <v>12190</v>
      </c>
      <c r="B9971" s="70" t="s">
        <v>12189</v>
      </c>
      <c r="C9971" s="70" t="s">
        <v>12190</v>
      </c>
      <c r="D9971" s="71">
        <v>1.0329999999999999</v>
      </c>
      <c r="E9971" s="71">
        <v>36.944444400000002</v>
      </c>
    </row>
    <row r="9972" spans="1:5" x14ac:dyDescent="0.2">
      <c r="A9972" s="70" t="s">
        <v>12196</v>
      </c>
      <c r="B9972" s="70" t="s">
        <v>12195</v>
      </c>
      <c r="C9972" s="70" t="s">
        <v>12196</v>
      </c>
      <c r="D9972" s="71">
        <v>2.0710000000000002</v>
      </c>
      <c r="E9972" s="71">
        <v>71.563342300000002</v>
      </c>
    </row>
    <row r="9973" spans="1:5" x14ac:dyDescent="0.2">
      <c r="A9973" s="70" t="s">
        <v>12202</v>
      </c>
      <c r="B9973" s="70" t="s">
        <v>12201</v>
      </c>
      <c r="C9973" s="70" t="s">
        <v>12202</v>
      </c>
      <c r="D9973" s="71">
        <v>1.28</v>
      </c>
      <c r="E9973" s="71">
        <v>16.860465099999999</v>
      </c>
    </row>
    <row r="9974" spans="1:5" x14ac:dyDescent="0.2">
      <c r="A9974" s="70" t="s">
        <v>12202</v>
      </c>
      <c r="B9974" s="70" t="s">
        <v>12201</v>
      </c>
      <c r="C9974" s="70" t="s">
        <v>12202</v>
      </c>
      <c r="D9974" s="71">
        <v>1.28</v>
      </c>
      <c r="E9974" s="71">
        <v>11.038961</v>
      </c>
    </row>
    <row r="9975" spans="1:5" x14ac:dyDescent="0.2">
      <c r="A9975" s="70" t="s">
        <v>12198</v>
      </c>
      <c r="B9975" s="70" t="s">
        <v>12197</v>
      </c>
      <c r="C9975" s="70" t="s">
        <v>12198</v>
      </c>
      <c r="D9975" s="71">
        <v>4.0490000000000004</v>
      </c>
      <c r="E9975" s="71">
        <v>84.302325600000003</v>
      </c>
    </row>
    <row r="9976" spans="1:5" x14ac:dyDescent="0.2">
      <c r="A9976" s="70" t="s">
        <v>12198</v>
      </c>
      <c r="B9976" s="70" t="s">
        <v>12197</v>
      </c>
      <c r="C9976" s="70" t="s">
        <v>12198</v>
      </c>
      <c r="D9976" s="71">
        <v>4.0490000000000004</v>
      </c>
      <c r="E9976" s="71">
        <v>83.766233799999995</v>
      </c>
    </row>
    <row r="9977" spans="1:5" ht="32" x14ac:dyDescent="0.2">
      <c r="A9977" s="70" t="s">
        <v>12200</v>
      </c>
      <c r="B9977" s="70" t="s">
        <v>12199</v>
      </c>
      <c r="C9977" s="70" t="s">
        <v>12200</v>
      </c>
      <c r="D9977" s="71">
        <v>3.004</v>
      </c>
      <c r="E9977" s="71">
        <v>66.860465099999999</v>
      </c>
    </row>
    <row r="9978" spans="1:5" ht="32" x14ac:dyDescent="0.2">
      <c r="A9978" s="70" t="s">
        <v>12200</v>
      </c>
      <c r="B9978" s="70" t="s">
        <v>12199</v>
      </c>
      <c r="C9978" s="70" t="s">
        <v>12200</v>
      </c>
      <c r="D9978" s="71">
        <v>3.004</v>
      </c>
      <c r="E9978" s="71">
        <v>62.987012999999997</v>
      </c>
    </row>
    <row r="9979" spans="1:5" x14ac:dyDescent="0.2">
      <c r="A9979" s="70" t="s">
        <v>12204</v>
      </c>
      <c r="B9979" s="70" t="s">
        <v>12203</v>
      </c>
      <c r="C9979" s="70" t="s">
        <v>12204</v>
      </c>
      <c r="D9979" s="71">
        <v>1.363</v>
      </c>
      <c r="E9979" s="71">
        <v>27.3584906</v>
      </c>
    </row>
    <row r="9980" spans="1:5" x14ac:dyDescent="0.2">
      <c r="A9980" s="70" t="s">
        <v>12204</v>
      </c>
      <c r="B9980" s="70" t="s">
        <v>12203</v>
      </c>
      <c r="C9980" s="70" t="s">
        <v>12204</v>
      </c>
      <c r="D9980" s="71">
        <v>1.363</v>
      </c>
      <c r="E9980" s="71">
        <v>26.5037594</v>
      </c>
    </row>
    <row r="9981" spans="1:5" x14ac:dyDescent="0.2">
      <c r="A9981" s="70" t="s">
        <v>12206</v>
      </c>
      <c r="B9981" s="70" t="s">
        <v>12205</v>
      </c>
      <c r="C9981" s="70" t="s">
        <v>12206</v>
      </c>
      <c r="D9981" s="71">
        <v>2.3380000000000001</v>
      </c>
      <c r="E9981" s="71">
        <v>65.298507499999999</v>
      </c>
    </row>
    <row r="9982" spans="1:5" x14ac:dyDescent="0.2">
      <c r="A9982" s="70" t="s">
        <v>24213</v>
      </c>
      <c r="B9982" s="70" t="s">
        <v>24214</v>
      </c>
      <c r="C9982" s="70" t="s">
        <v>24213</v>
      </c>
      <c r="D9982" s="71">
        <v>1.8169999999999999</v>
      </c>
      <c r="E9982" s="71">
        <v>48.880597000000002</v>
      </c>
    </row>
    <row r="9983" spans="1:5" x14ac:dyDescent="0.2">
      <c r="A9983" s="70" t="s">
        <v>12208</v>
      </c>
      <c r="B9983" s="70" t="s">
        <v>12207</v>
      </c>
      <c r="C9983" s="70" t="s">
        <v>12208</v>
      </c>
      <c r="D9983" s="71">
        <v>1.1559999999999999</v>
      </c>
      <c r="E9983" s="71">
        <v>32.547169799999999</v>
      </c>
    </row>
    <row r="9984" spans="1:5" x14ac:dyDescent="0.2">
      <c r="A9984" s="70" t="s">
        <v>12208</v>
      </c>
      <c r="B9984" s="70" t="s">
        <v>12207</v>
      </c>
      <c r="C9984" s="70" t="s">
        <v>12208</v>
      </c>
      <c r="D9984" s="71">
        <v>1.1559999999999999</v>
      </c>
      <c r="E9984" s="71">
        <v>26.923076900000002</v>
      </c>
    </row>
    <row r="9985" spans="1:5" x14ac:dyDescent="0.2">
      <c r="A9985" s="70" t="s">
        <v>12210</v>
      </c>
      <c r="B9985" s="70" t="s">
        <v>12209</v>
      </c>
      <c r="C9985" s="70" t="s">
        <v>12210</v>
      </c>
      <c r="D9985" s="71">
        <v>7.2460000000000004</v>
      </c>
      <c r="E9985" s="71">
        <v>93.018867900000004</v>
      </c>
    </row>
    <row r="9986" spans="1:5" x14ac:dyDescent="0.2">
      <c r="A9986" s="70" t="s">
        <v>12210</v>
      </c>
      <c r="B9986" s="70" t="s">
        <v>12209</v>
      </c>
      <c r="C9986" s="70" t="s">
        <v>12210</v>
      </c>
      <c r="D9986" s="71">
        <v>7.2460000000000004</v>
      </c>
      <c r="E9986" s="71">
        <v>86.585365899999999</v>
      </c>
    </row>
    <row r="9987" spans="1:5" x14ac:dyDescent="0.2">
      <c r="A9987" s="70" t="s">
        <v>12210</v>
      </c>
      <c r="B9987" s="70" t="s">
        <v>12209</v>
      </c>
      <c r="C9987" s="70" t="s">
        <v>12210</v>
      </c>
      <c r="D9987" s="71">
        <v>7.2460000000000004</v>
      </c>
      <c r="E9987" s="71">
        <v>85.849056599999997</v>
      </c>
    </row>
    <row r="9988" spans="1:5" x14ac:dyDescent="0.2">
      <c r="A9988" s="70" t="s">
        <v>12212</v>
      </c>
      <c r="B9988" s="70" t="s">
        <v>12211</v>
      </c>
      <c r="C9988" s="70" t="s">
        <v>12212</v>
      </c>
      <c r="D9988" s="71">
        <v>5.7069999999999999</v>
      </c>
      <c r="E9988" s="71">
        <v>91.935483899999994</v>
      </c>
    </row>
    <row r="9989" spans="1:5" x14ac:dyDescent="0.2">
      <c r="A9989" s="70" t="s">
        <v>12228</v>
      </c>
      <c r="B9989" s="70" t="s">
        <v>12227</v>
      </c>
      <c r="C9989" s="70" t="s">
        <v>12228</v>
      </c>
      <c r="D9989" s="71">
        <v>1.958</v>
      </c>
      <c r="E9989" s="71">
        <v>47.709923699999997</v>
      </c>
    </row>
    <row r="9990" spans="1:5" x14ac:dyDescent="0.2">
      <c r="A9990" s="70" t="s">
        <v>12228</v>
      </c>
      <c r="B9990" s="70" t="s">
        <v>12227</v>
      </c>
      <c r="C9990" s="70" t="s">
        <v>12228</v>
      </c>
      <c r="D9990" s="71">
        <v>1.958</v>
      </c>
      <c r="E9990" s="71">
        <v>39.610389599999998</v>
      </c>
    </row>
    <row r="9991" spans="1:5" x14ac:dyDescent="0.2">
      <c r="A9991" s="70" t="s">
        <v>12228</v>
      </c>
      <c r="B9991" s="70" t="s">
        <v>12227</v>
      </c>
      <c r="C9991" s="70" t="s">
        <v>12228</v>
      </c>
      <c r="D9991" s="71">
        <v>1.958</v>
      </c>
      <c r="E9991" s="71">
        <v>30.637254899999999</v>
      </c>
    </row>
    <row r="9992" spans="1:5" x14ac:dyDescent="0.2">
      <c r="A9992" s="70" t="s">
        <v>12214</v>
      </c>
      <c r="B9992" s="70" t="s">
        <v>12213</v>
      </c>
      <c r="C9992" s="70" t="s">
        <v>12214</v>
      </c>
      <c r="D9992" s="71">
        <v>6.0389999999999997</v>
      </c>
      <c r="E9992" s="71">
        <v>89.0625</v>
      </c>
    </row>
    <row r="9993" spans="1:5" x14ac:dyDescent="0.2">
      <c r="A9993" s="70" t="s">
        <v>12216</v>
      </c>
      <c r="B9993" s="70" t="s">
        <v>12215</v>
      </c>
      <c r="C9993" s="70" t="s">
        <v>12216</v>
      </c>
      <c r="D9993" s="71">
        <v>1.629</v>
      </c>
      <c r="E9993" s="71">
        <v>20.3947368</v>
      </c>
    </row>
    <row r="9994" spans="1:5" x14ac:dyDescent="0.2">
      <c r="A9994" s="70" t="s">
        <v>12218</v>
      </c>
      <c r="B9994" s="70" t="s">
        <v>12217</v>
      </c>
      <c r="C9994" s="70" t="s">
        <v>12218</v>
      </c>
      <c r="D9994" s="71">
        <v>2.4049999999999998</v>
      </c>
      <c r="E9994" s="71">
        <v>34.2696629</v>
      </c>
    </row>
    <row r="9995" spans="1:5" x14ac:dyDescent="0.2">
      <c r="A9995" s="70" t="s">
        <v>12220</v>
      </c>
      <c r="B9995" s="70" t="s">
        <v>12219</v>
      </c>
      <c r="C9995" s="70" t="s">
        <v>12220</v>
      </c>
      <c r="D9995" s="71">
        <v>3.6560000000000001</v>
      </c>
      <c r="E9995" s="71">
        <v>86.641221400000006</v>
      </c>
    </row>
    <row r="9996" spans="1:5" x14ac:dyDescent="0.2">
      <c r="A9996" s="70" t="s">
        <v>12220</v>
      </c>
      <c r="B9996" s="70" t="s">
        <v>12219</v>
      </c>
      <c r="C9996" s="70" t="s">
        <v>12220</v>
      </c>
      <c r="D9996" s="71">
        <v>3.6560000000000001</v>
      </c>
      <c r="E9996" s="71">
        <v>85.0649351</v>
      </c>
    </row>
    <row r="9997" spans="1:5" x14ac:dyDescent="0.2">
      <c r="A9997" s="70" t="s">
        <v>12222</v>
      </c>
      <c r="B9997" s="70" t="s">
        <v>12221</v>
      </c>
      <c r="C9997" s="70" t="s">
        <v>12222</v>
      </c>
      <c r="D9997" s="71">
        <v>2.31</v>
      </c>
      <c r="E9997" s="71">
        <v>27.6223776</v>
      </c>
    </row>
    <row r="9998" spans="1:5" x14ac:dyDescent="0.2">
      <c r="A9998" s="70" t="s">
        <v>12224</v>
      </c>
      <c r="B9998" s="70" t="s">
        <v>12223</v>
      </c>
      <c r="C9998" s="70" t="s">
        <v>12224</v>
      </c>
      <c r="D9998" s="71">
        <v>5.399</v>
      </c>
      <c r="E9998" s="71">
        <v>85.664335699999995</v>
      </c>
    </row>
    <row r="9999" spans="1:5" x14ac:dyDescent="0.2">
      <c r="A9999" s="70" t="s">
        <v>12226</v>
      </c>
      <c r="B9999" s="70" t="s">
        <v>12225</v>
      </c>
      <c r="C9999" s="70" t="s">
        <v>12226</v>
      </c>
      <c r="D9999" s="71">
        <v>4.952</v>
      </c>
      <c r="E9999" s="71">
        <v>94.607843099999997</v>
      </c>
    </row>
    <row r="10000" spans="1:5" x14ac:dyDescent="0.2">
      <c r="A10000" s="70" t="s">
        <v>12226</v>
      </c>
      <c r="B10000" s="70" t="s">
        <v>12225</v>
      </c>
      <c r="C10000" s="70" t="s">
        <v>12226</v>
      </c>
      <c r="D10000" s="71">
        <v>4.952</v>
      </c>
      <c r="E10000" s="71">
        <v>91.450777200000005</v>
      </c>
    </row>
    <row r="10001" spans="1:5" x14ac:dyDescent="0.2">
      <c r="A10001" s="70" t="s">
        <v>12230</v>
      </c>
      <c r="B10001" s="70" t="s">
        <v>12229</v>
      </c>
      <c r="C10001" s="70" t="s">
        <v>12230</v>
      </c>
      <c r="D10001" s="71">
        <v>2.9729999999999999</v>
      </c>
      <c r="E10001" s="71">
        <v>43.75</v>
      </c>
    </row>
    <row r="10002" spans="1:5" x14ac:dyDescent="0.2">
      <c r="A10002" s="70" t="s">
        <v>12232</v>
      </c>
      <c r="B10002" s="70" t="s">
        <v>12231</v>
      </c>
      <c r="C10002" s="70" t="s">
        <v>12232</v>
      </c>
      <c r="D10002" s="71">
        <v>2.7189999999999999</v>
      </c>
      <c r="E10002" s="71">
        <v>56.153846199999997</v>
      </c>
    </row>
    <row r="10003" spans="1:5" x14ac:dyDescent="0.2">
      <c r="A10003" s="70" t="s">
        <v>12234</v>
      </c>
      <c r="B10003" s="70" t="s">
        <v>12233</v>
      </c>
      <c r="C10003" s="70" t="s">
        <v>12234</v>
      </c>
      <c r="D10003" s="71">
        <v>6.78</v>
      </c>
      <c r="E10003" s="71">
        <v>87.025316500000002</v>
      </c>
    </row>
    <row r="10004" spans="1:5" x14ac:dyDescent="0.2">
      <c r="A10004" s="70" t="s">
        <v>12236</v>
      </c>
      <c r="B10004" s="70" t="s">
        <v>12235</v>
      </c>
      <c r="C10004" s="70" t="s">
        <v>12236</v>
      </c>
      <c r="D10004" s="71">
        <v>11.864000000000001</v>
      </c>
      <c r="E10004" s="71">
        <v>98.188405799999998</v>
      </c>
    </row>
    <row r="10005" spans="1:5" x14ac:dyDescent="0.2">
      <c r="A10005" s="70" t="s">
        <v>12238</v>
      </c>
      <c r="B10005" s="70" t="s">
        <v>12237</v>
      </c>
      <c r="C10005" s="70" t="s">
        <v>12238</v>
      </c>
      <c r="D10005" s="71">
        <v>1.54</v>
      </c>
      <c r="E10005" s="71">
        <v>32.758620700000002</v>
      </c>
    </row>
    <row r="10006" spans="1:5" x14ac:dyDescent="0.2">
      <c r="A10006" s="70" t="s">
        <v>12240</v>
      </c>
      <c r="B10006" s="70" t="s">
        <v>12239</v>
      </c>
      <c r="C10006" s="70" t="s">
        <v>12240</v>
      </c>
      <c r="D10006" s="71">
        <v>3.86</v>
      </c>
      <c r="E10006" s="71">
        <v>75.740740700000003</v>
      </c>
    </row>
    <row r="10007" spans="1:5" x14ac:dyDescent="0.2">
      <c r="A10007" s="70" t="s">
        <v>24991</v>
      </c>
      <c r="B10007" s="70" t="s">
        <v>12241</v>
      </c>
      <c r="C10007" s="70" t="s">
        <v>24991</v>
      </c>
      <c r="D10007" s="71">
        <v>3.3029999999999999</v>
      </c>
      <c r="E10007" s="71">
        <v>78.484848499999998</v>
      </c>
    </row>
    <row r="10008" spans="1:5" x14ac:dyDescent="0.2">
      <c r="A10008" s="70" t="s">
        <v>12243</v>
      </c>
      <c r="B10008" s="70" t="s">
        <v>12242</v>
      </c>
      <c r="C10008" s="70" t="s">
        <v>12243</v>
      </c>
      <c r="D10008" s="71">
        <v>5.8970000000000002</v>
      </c>
      <c r="E10008" s="71">
        <v>85.555555600000005</v>
      </c>
    </row>
    <row r="10009" spans="1:5" x14ac:dyDescent="0.2">
      <c r="A10009" s="70" t="s">
        <v>12245</v>
      </c>
      <c r="B10009" s="70" t="s">
        <v>12244</v>
      </c>
      <c r="C10009" s="70" t="s">
        <v>12245</v>
      </c>
      <c r="D10009" s="71">
        <v>2.1080000000000001</v>
      </c>
      <c r="E10009" s="71">
        <v>32.8125</v>
      </c>
    </row>
    <row r="10010" spans="1:5" x14ac:dyDescent="0.2">
      <c r="A10010" s="70" t="s">
        <v>12247</v>
      </c>
      <c r="B10010" s="70" t="s">
        <v>12246</v>
      </c>
      <c r="C10010" s="70" t="s">
        <v>12247</v>
      </c>
      <c r="D10010" s="71">
        <v>2.4390000000000001</v>
      </c>
      <c r="E10010" s="71">
        <v>45.343137300000002</v>
      </c>
    </row>
    <row r="10011" spans="1:5" x14ac:dyDescent="0.2">
      <c r="A10011" s="70" t="s">
        <v>12249</v>
      </c>
      <c r="B10011" s="70" t="s">
        <v>12248</v>
      </c>
      <c r="C10011" s="70" t="s">
        <v>12249</v>
      </c>
      <c r="D10011" s="71">
        <v>1.4339999999999999</v>
      </c>
      <c r="E10011" s="71">
        <v>16.421568600000001</v>
      </c>
    </row>
    <row r="10012" spans="1:5" x14ac:dyDescent="0.2">
      <c r="A10012" s="70" t="s">
        <v>12249</v>
      </c>
      <c r="B10012" s="70" t="s">
        <v>12248</v>
      </c>
      <c r="C10012" s="70" t="s">
        <v>12249</v>
      </c>
      <c r="D10012" s="71">
        <v>1.4339999999999999</v>
      </c>
      <c r="E10012" s="71">
        <v>11.623616200000001</v>
      </c>
    </row>
    <row r="10013" spans="1:5" x14ac:dyDescent="0.2">
      <c r="A10013" s="70" t="s">
        <v>12251</v>
      </c>
      <c r="B10013" s="70" t="s">
        <v>12250</v>
      </c>
      <c r="C10013" s="70" t="s">
        <v>12251</v>
      </c>
      <c r="D10013" s="71">
        <v>1.76</v>
      </c>
      <c r="E10013" s="71">
        <v>25.735294100000001</v>
      </c>
    </row>
    <row r="10014" spans="1:5" x14ac:dyDescent="0.2">
      <c r="A10014" s="70" t="s">
        <v>12251</v>
      </c>
      <c r="B10014" s="70" t="s">
        <v>12250</v>
      </c>
      <c r="C10014" s="70" t="s">
        <v>12251</v>
      </c>
      <c r="D10014" s="71">
        <v>1.76</v>
      </c>
      <c r="E10014" s="71">
        <v>18.265682699999999</v>
      </c>
    </row>
    <row r="10015" spans="1:5" x14ac:dyDescent="0.2">
      <c r="A10015" s="70" t="s">
        <v>12253</v>
      </c>
      <c r="B10015" s="70" t="s">
        <v>12252</v>
      </c>
      <c r="C10015" s="70" t="s">
        <v>12253</v>
      </c>
      <c r="D10015" s="71">
        <v>1.972</v>
      </c>
      <c r="E10015" s="71">
        <v>81.707317099999997</v>
      </c>
    </row>
    <row r="10016" spans="1:5" x14ac:dyDescent="0.2">
      <c r="A10016" s="70" t="s">
        <v>12255</v>
      </c>
      <c r="B10016" s="70" t="s">
        <v>12254</v>
      </c>
      <c r="C10016" s="70" t="s">
        <v>12255</v>
      </c>
      <c r="D10016" s="71">
        <v>32.956000000000003</v>
      </c>
      <c r="E10016" s="71">
        <v>98.155737700000003</v>
      </c>
    </row>
    <row r="10017" spans="1:5" x14ac:dyDescent="0.2">
      <c r="A10017" s="70" t="s">
        <v>12257</v>
      </c>
      <c r="B10017" s="70" t="s">
        <v>12256</v>
      </c>
      <c r="C10017" s="70" t="s">
        <v>12257</v>
      </c>
      <c r="D10017" s="71">
        <v>2.46</v>
      </c>
      <c r="E10017" s="71">
        <v>62.179487199999997</v>
      </c>
    </row>
    <row r="10018" spans="1:5" x14ac:dyDescent="0.2">
      <c r="A10018" s="70" t="s">
        <v>12259</v>
      </c>
      <c r="B10018" s="70" t="s">
        <v>12258</v>
      </c>
      <c r="C10018" s="70" t="s">
        <v>12259</v>
      </c>
      <c r="D10018" s="71">
        <v>0.79800000000000004</v>
      </c>
      <c r="E10018" s="71">
        <v>8.203125</v>
      </c>
    </row>
    <row r="10019" spans="1:5" x14ac:dyDescent="0.2">
      <c r="A10019" s="70" t="s">
        <v>12259</v>
      </c>
      <c r="B10019" s="70" t="s">
        <v>12258</v>
      </c>
      <c r="C10019" s="70" t="s">
        <v>12259</v>
      </c>
      <c r="D10019" s="71">
        <v>0.79800000000000004</v>
      </c>
      <c r="E10019" s="71">
        <v>6.0439559999999997</v>
      </c>
    </row>
    <row r="10020" spans="1:5" x14ac:dyDescent="0.2">
      <c r="A10020" s="70" t="s">
        <v>12261</v>
      </c>
      <c r="B10020" s="70" t="s">
        <v>12260</v>
      </c>
      <c r="C10020" s="70" t="s">
        <v>12261</v>
      </c>
      <c r="D10020" s="71">
        <v>5.2409999999999997</v>
      </c>
      <c r="E10020" s="71">
        <v>98.351648400000002</v>
      </c>
    </row>
    <row r="10021" spans="1:5" x14ac:dyDescent="0.2">
      <c r="A10021" s="70" t="s">
        <v>12265</v>
      </c>
      <c r="B10021" s="70" t="s">
        <v>12264</v>
      </c>
      <c r="C10021" s="70" t="s">
        <v>12265</v>
      </c>
      <c r="D10021" s="71">
        <v>2.4249999999999998</v>
      </c>
      <c r="E10021" s="71">
        <v>40.925925900000003</v>
      </c>
    </row>
    <row r="10022" spans="1:5" x14ac:dyDescent="0.2">
      <c r="A10022" s="70" t="s">
        <v>12263</v>
      </c>
      <c r="B10022" s="70" t="s">
        <v>12262</v>
      </c>
      <c r="C10022" s="70" t="s">
        <v>12263</v>
      </c>
      <c r="D10022" s="71">
        <v>1.833</v>
      </c>
      <c r="E10022" s="71">
        <v>23.518518499999999</v>
      </c>
    </row>
    <row r="10023" spans="1:5" x14ac:dyDescent="0.2">
      <c r="A10023" s="70" t="s">
        <v>12267</v>
      </c>
      <c r="B10023" s="70" t="s">
        <v>12266</v>
      </c>
      <c r="C10023" s="70" t="s">
        <v>12267</v>
      </c>
      <c r="D10023" s="71">
        <v>4.2039999999999997</v>
      </c>
      <c r="E10023" s="71">
        <v>90.4580153</v>
      </c>
    </row>
    <row r="10024" spans="1:5" x14ac:dyDescent="0.2">
      <c r="A10024" s="70" t="s">
        <v>12267</v>
      </c>
      <c r="B10024" s="70" t="s">
        <v>12266</v>
      </c>
      <c r="C10024" s="70" t="s">
        <v>12267</v>
      </c>
      <c r="D10024" s="71">
        <v>4.2039999999999997</v>
      </c>
      <c r="E10024" s="71">
        <v>77.741935499999997</v>
      </c>
    </row>
    <row r="10025" spans="1:5" x14ac:dyDescent="0.2">
      <c r="A10025" s="70" t="s">
        <v>12269</v>
      </c>
      <c r="B10025" s="70" t="s">
        <v>12268</v>
      </c>
      <c r="C10025" s="70" t="s">
        <v>12269</v>
      </c>
      <c r="D10025" s="71">
        <v>2.1379999999999999</v>
      </c>
      <c r="E10025" s="71">
        <v>55.343511499999998</v>
      </c>
    </row>
    <row r="10026" spans="1:5" x14ac:dyDescent="0.2">
      <c r="A10026" s="70" t="s">
        <v>12271</v>
      </c>
      <c r="B10026" s="70" t="s">
        <v>12270</v>
      </c>
      <c r="C10026" s="70" t="s">
        <v>12271</v>
      </c>
      <c r="D10026" s="71">
        <v>1.4119999999999999</v>
      </c>
      <c r="E10026" s="71">
        <v>33.969465599999999</v>
      </c>
    </row>
    <row r="10027" spans="1:5" x14ac:dyDescent="0.2">
      <c r="A10027" s="70" t="s">
        <v>12273</v>
      </c>
      <c r="B10027" s="70" t="s">
        <v>12272</v>
      </c>
      <c r="C10027" s="70" t="s">
        <v>12273</v>
      </c>
      <c r="D10027" s="71">
        <v>2.7</v>
      </c>
      <c r="E10027" s="71">
        <v>55.806451600000003</v>
      </c>
    </row>
    <row r="10028" spans="1:5" x14ac:dyDescent="0.2">
      <c r="A10028" s="70" t="s">
        <v>12273</v>
      </c>
      <c r="B10028" s="70" t="s">
        <v>12272</v>
      </c>
      <c r="C10028" s="70" t="s">
        <v>12273</v>
      </c>
      <c r="D10028" s="71">
        <v>2.7</v>
      </c>
      <c r="E10028" s="71">
        <v>50.925925900000003</v>
      </c>
    </row>
    <row r="10029" spans="1:5" x14ac:dyDescent="0.2">
      <c r="A10029" s="70" t="s">
        <v>12275</v>
      </c>
      <c r="B10029" s="70" t="s">
        <v>12274</v>
      </c>
      <c r="C10029" s="70" t="s">
        <v>12275</v>
      </c>
      <c r="D10029" s="71">
        <v>1.8029999999999999</v>
      </c>
      <c r="E10029" s="71">
        <v>51.953125</v>
      </c>
    </row>
    <row r="10030" spans="1:5" x14ac:dyDescent="0.2">
      <c r="A10030" s="70" t="s">
        <v>12275</v>
      </c>
      <c r="B10030" s="70" t="s">
        <v>12274</v>
      </c>
      <c r="C10030" s="70" t="s">
        <v>12275</v>
      </c>
      <c r="D10030" s="71">
        <v>1.8029999999999999</v>
      </c>
      <c r="E10030" s="71">
        <v>15.034965</v>
      </c>
    </row>
    <row r="10031" spans="1:5" x14ac:dyDescent="0.2">
      <c r="A10031" s="70" t="s">
        <v>12277</v>
      </c>
      <c r="B10031" s="70" t="s">
        <v>12276</v>
      </c>
      <c r="C10031" s="70" t="s">
        <v>12277</v>
      </c>
      <c r="D10031" s="71">
        <v>3.5859999999999999</v>
      </c>
      <c r="E10031" s="71">
        <v>72.303921599999995</v>
      </c>
    </row>
    <row r="10032" spans="1:5" x14ac:dyDescent="0.2">
      <c r="A10032" s="70" t="s">
        <v>12279</v>
      </c>
      <c r="B10032" s="70" t="s">
        <v>12278</v>
      </c>
      <c r="C10032" s="70" t="s">
        <v>12279</v>
      </c>
      <c r="D10032" s="71">
        <v>1.27</v>
      </c>
      <c r="E10032" s="71">
        <v>26.785714299999999</v>
      </c>
    </row>
    <row r="10033" spans="1:5" x14ac:dyDescent="0.2">
      <c r="A10033" s="70" t="s">
        <v>12281</v>
      </c>
      <c r="B10033" s="70" t="s">
        <v>12280</v>
      </c>
      <c r="C10033" s="70" t="s">
        <v>12281</v>
      </c>
      <c r="D10033" s="71">
        <v>0.76400000000000001</v>
      </c>
      <c r="E10033" s="71">
        <v>10.9375</v>
      </c>
    </row>
    <row r="10034" spans="1:5" x14ac:dyDescent="0.2">
      <c r="A10034" s="70" t="s">
        <v>12281</v>
      </c>
      <c r="B10034" s="70" t="s">
        <v>12280</v>
      </c>
      <c r="C10034" s="70" t="s">
        <v>12281</v>
      </c>
      <c r="D10034" s="71">
        <v>0.76400000000000001</v>
      </c>
      <c r="E10034" s="71">
        <v>6.3909773999999997</v>
      </c>
    </row>
    <row r="10035" spans="1:5" x14ac:dyDescent="0.2">
      <c r="A10035" s="70" t="s">
        <v>12283</v>
      </c>
      <c r="B10035" s="70" t="s">
        <v>12282</v>
      </c>
      <c r="C10035" s="70" t="s">
        <v>12283</v>
      </c>
      <c r="D10035" s="71">
        <v>2.7770000000000001</v>
      </c>
      <c r="E10035" s="71">
        <v>41.891891899999997</v>
      </c>
    </row>
    <row r="10036" spans="1:5" x14ac:dyDescent="0.2">
      <c r="A10036" s="70" t="s">
        <v>24992</v>
      </c>
      <c r="B10036" s="70" t="s">
        <v>24215</v>
      </c>
      <c r="C10036" s="70" t="s">
        <v>13887</v>
      </c>
      <c r="D10036" s="71">
        <v>2.7879999999999998</v>
      </c>
      <c r="E10036" s="71">
        <v>58.012820499999997</v>
      </c>
    </row>
    <row r="10037" spans="1:5" x14ac:dyDescent="0.2">
      <c r="A10037" s="70" t="s">
        <v>12285</v>
      </c>
      <c r="B10037" s="70" t="s">
        <v>12284</v>
      </c>
      <c r="C10037" s="70" t="s">
        <v>12285</v>
      </c>
      <c r="D10037" s="71">
        <v>1.7310000000000001</v>
      </c>
      <c r="E10037" s="71">
        <v>47.777777800000003</v>
      </c>
    </row>
    <row r="10038" spans="1:5" x14ac:dyDescent="0.2">
      <c r="A10038" s="70" t="s">
        <v>12287</v>
      </c>
      <c r="B10038" s="70" t="s">
        <v>12286</v>
      </c>
      <c r="C10038" s="70" t="s">
        <v>12287</v>
      </c>
      <c r="D10038" s="71">
        <v>5.9930000000000003</v>
      </c>
      <c r="E10038" s="71">
        <v>90.559440600000002</v>
      </c>
    </row>
    <row r="10039" spans="1:5" x14ac:dyDescent="0.2">
      <c r="A10039" s="70" t="s">
        <v>12287</v>
      </c>
      <c r="B10039" s="70" t="s">
        <v>12286</v>
      </c>
      <c r="C10039" s="70" t="s">
        <v>12287</v>
      </c>
      <c r="D10039" s="71">
        <v>5.9930000000000003</v>
      </c>
      <c r="E10039" s="71">
        <v>80.5084746</v>
      </c>
    </row>
    <row r="10040" spans="1:5" x14ac:dyDescent="0.2">
      <c r="A10040" s="70" t="s">
        <v>12289</v>
      </c>
      <c r="B10040" s="70" t="s">
        <v>12288</v>
      </c>
      <c r="C10040" s="70" t="s">
        <v>12289</v>
      </c>
      <c r="D10040" s="71">
        <v>1.3740000000000001</v>
      </c>
      <c r="E10040" s="71">
        <v>43.867924500000001</v>
      </c>
    </row>
    <row r="10041" spans="1:5" x14ac:dyDescent="0.2">
      <c r="A10041" s="70" t="s">
        <v>12289</v>
      </c>
      <c r="B10041" s="70" t="s">
        <v>12288</v>
      </c>
      <c r="C10041" s="70" t="s">
        <v>12289</v>
      </c>
      <c r="D10041" s="71">
        <v>1.3740000000000001</v>
      </c>
      <c r="E10041" s="71">
        <v>17.924528299999999</v>
      </c>
    </row>
    <row r="10042" spans="1:5" x14ac:dyDescent="0.2">
      <c r="A10042" s="70" t="s">
        <v>12291</v>
      </c>
      <c r="B10042" s="70" t="s">
        <v>12290</v>
      </c>
      <c r="C10042" s="70" t="s">
        <v>12291</v>
      </c>
      <c r="D10042" s="71">
        <v>0.79300000000000004</v>
      </c>
      <c r="E10042" s="71">
        <v>9.25</v>
      </c>
    </row>
    <row r="10043" spans="1:5" x14ac:dyDescent="0.2">
      <c r="A10043" s="70" t="s">
        <v>12291</v>
      </c>
      <c r="B10043" s="70" t="s">
        <v>12290</v>
      </c>
      <c r="C10043" s="70" t="s">
        <v>12291</v>
      </c>
      <c r="D10043" s="71">
        <v>0.79300000000000004</v>
      </c>
      <c r="E10043" s="71">
        <v>7.3584905999999997</v>
      </c>
    </row>
    <row r="10044" spans="1:5" x14ac:dyDescent="0.2">
      <c r="A10044" s="70" t="s">
        <v>12291</v>
      </c>
      <c r="B10044" s="70" t="s">
        <v>12290</v>
      </c>
      <c r="C10044" s="70" t="s">
        <v>12291</v>
      </c>
      <c r="D10044" s="71">
        <v>0.79300000000000004</v>
      </c>
      <c r="E10044" s="71">
        <v>7</v>
      </c>
    </row>
    <row r="10045" spans="1:5" x14ac:dyDescent="0.2">
      <c r="A10045" s="70" t="s">
        <v>24216</v>
      </c>
      <c r="B10045" s="70" t="s">
        <v>12292</v>
      </c>
      <c r="C10045" s="70" t="s">
        <v>24216</v>
      </c>
      <c r="D10045" s="71">
        <v>1.8149999999999999</v>
      </c>
      <c r="E10045" s="71">
        <v>52.816901399999999</v>
      </c>
    </row>
    <row r="10046" spans="1:5" x14ac:dyDescent="0.2">
      <c r="A10046" s="70" t="s">
        <v>24216</v>
      </c>
      <c r="B10046" s="70" t="s">
        <v>12292</v>
      </c>
      <c r="C10046" s="70" t="s">
        <v>24216</v>
      </c>
      <c r="D10046" s="71">
        <v>1.8149999999999999</v>
      </c>
      <c r="E10046" s="71">
        <v>30.952380999999999</v>
      </c>
    </row>
    <row r="10047" spans="1:5" x14ac:dyDescent="0.2">
      <c r="A10047" s="70" t="s">
        <v>12294</v>
      </c>
      <c r="B10047" s="70" t="s">
        <v>12293</v>
      </c>
      <c r="C10047" s="70" t="s">
        <v>12294</v>
      </c>
      <c r="D10047" s="71">
        <v>1.869</v>
      </c>
      <c r="E10047" s="71">
        <v>51.298701299999998</v>
      </c>
    </row>
    <row r="10048" spans="1:5" x14ac:dyDescent="0.2">
      <c r="A10048" s="70" t="s">
        <v>12294</v>
      </c>
      <c r="B10048" s="70" t="s">
        <v>12293</v>
      </c>
      <c r="C10048" s="70" t="s">
        <v>12294</v>
      </c>
      <c r="D10048" s="71">
        <v>1.869</v>
      </c>
      <c r="E10048" s="71">
        <v>43.103448299999997</v>
      </c>
    </row>
    <row r="10049" spans="1:5" x14ac:dyDescent="0.2">
      <c r="A10049" s="70" t="s">
        <v>12300</v>
      </c>
      <c r="B10049" s="70" t="s">
        <v>12299</v>
      </c>
      <c r="C10049" s="70" t="s">
        <v>12300</v>
      </c>
      <c r="D10049" s="71">
        <v>3.105</v>
      </c>
      <c r="E10049" s="71">
        <v>81.034482800000006</v>
      </c>
    </row>
    <row r="10050" spans="1:5" x14ac:dyDescent="0.2">
      <c r="A10050" s="70" t="s">
        <v>12300</v>
      </c>
      <c r="B10050" s="70" t="s">
        <v>12299</v>
      </c>
      <c r="C10050" s="70" t="s">
        <v>12300</v>
      </c>
      <c r="D10050" s="71">
        <v>3.105</v>
      </c>
      <c r="E10050" s="71">
        <v>52.214022100000001</v>
      </c>
    </row>
    <row r="10051" spans="1:5" x14ac:dyDescent="0.2">
      <c r="A10051" s="70" t="s">
        <v>12296</v>
      </c>
      <c r="B10051" s="70" t="s">
        <v>12295</v>
      </c>
      <c r="C10051" s="70" t="s">
        <v>12296</v>
      </c>
      <c r="D10051" s="71">
        <v>0.99299999999999999</v>
      </c>
      <c r="E10051" s="71">
        <v>8.6206896999999998</v>
      </c>
    </row>
    <row r="10052" spans="1:5" x14ac:dyDescent="0.2">
      <c r="A10052" s="70" t="s">
        <v>12298</v>
      </c>
      <c r="B10052" s="70" t="s">
        <v>12297</v>
      </c>
      <c r="C10052" s="70" t="s">
        <v>12298</v>
      </c>
      <c r="D10052" s="71">
        <v>0.61499999999999999</v>
      </c>
      <c r="E10052" s="71">
        <v>11.832061100000001</v>
      </c>
    </row>
    <row r="10053" spans="1:5" x14ac:dyDescent="0.2">
      <c r="A10053" s="70" t="s">
        <v>12302</v>
      </c>
      <c r="B10053" s="70" t="s">
        <v>12301</v>
      </c>
      <c r="C10053" s="70" t="s">
        <v>12302</v>
      </c>
      <c r="D10053" s="71">
        <v>0.8</v>
      </c>
      <c r="E10053" s="71">
        <v>11.567164200000001</v>
      </c>
    </row>
    <row r="10054" spans="1:5" x14ac:dyDescent="0.2">
      <c r="A10054" s="70" t="s">
        <v>12302</v>
      </c>
      <c r="B10054" s="70" t="s">
        <v>12301</v>
      </c>
      <c r="C10054" s="70" t="s">
        <v>12302</v>
      </c>
      <c r="D10054" s="71">
        <v>0.8</v>
      </c>
      <c r="E10054" s="71">
        <v>9.75</v>
      </c>
    </row>
    <row r="10055" spans="1:5" x14ac:dyDescent="0.2">
      <c r="A10055" s="70" t="s">
        <v>12302</v>
      </c>
      <c r="B10055" s="70" t="s">
        <v>12301</v>
      </c>
      <c r="C10055" s="70" t="s">
        <v>12302</v>
      </c>
      <c r="D10055" s="71">
        <v>0.8</v>
      </c>
      <c r="E10055" s="71">
        <v>6.6037736000000002</v>
      </c>
    </row>
    <row r="10056" spans="1:5" x14ac:dyDescent="0.2">
      <c r="A10056" s="70" t="s">
        <v>12304</v>
      </c>
      <c r="B10056" s="70" t="s">
        <v>12303</v>
      </c>
      <c r="C10056" s="70" t="s">
        <v>12304</v>
      </c>
      <c r="D10056" s="71">
        <v>0.24399999999999999</v>
      </c>
      <c r="E10056" s="71">
        <v>16.5</v>
      </c>
    </row>
    <row r="10057" spans="1:5" x14ac:dyDescent="0.2">
      <c r="A10057" s="70" t="s">
        <v>12304</v>
      </c>
      <c r="B10057" s="70" t="s">
        <v>12303</v>
      </c>
      <c r="C10057" s="70" t="s">
        <v>12304</v>
      </c>
      <c r="D10057" s="71">
        <v>0.24399999999999999</v>
      </c>
      <c r="E10057" s="71">
        <v>5.7894737000000003</v>
      </c>
    </row>
    <row r="10058" spans="1:5" x14ac:dyDescent="0.2">
      <c r="A10058" s="70" t="s">
        <v>12304</v>
      </c>
      <c r="B10058" s="70" t="s">
        <v>12303</v>
      </c>
      <c r="C10058" s="70" t="s">
        <v>12304</v>
      </c>
      <c r="D10058" s="71">
        <v>0.24399999999999999</v>
      </c>
      <c r="E10058" s="71">
        <v>3.6111111</v>
      </c>
    </row>
    <row r="10059" spans="1:5" x14ac:dyDescent="0.2">
      <c r="A10059" s="70" t="s">
        <v>12306</v>
      </c>
      <c r="B10059" s="70" t="s">
        <v>12305</v>
      </c>
      <c r="C10059" s="70" t="s">
        <v>12306</v>
      </c>
      <c r="D10059" s="71">
        <v>1.478</v>
      </c>
      <c r="E10059" s="71">
        <v>42.0152091</v>
      </c>
    </row>
    <row r="10060" spans="1:5" x14ac:dyDescent="0.2">
      <c r="A10060" s="70" t="s">
        <v>12306</v>
      </c>
      <c r="B10060" s="70" t="s">
        <v>12305</v>
      </c>
      <c r="C10060" s="70" t="s">
        <v>12306</v>
      </c>
      <c r="D10060" s="71">
        <v>1.478</v>
      </c>
      <c r="E10060" s="71">
        <v>31.547619000000001</v>
      </c>
    </row>
    <row r="10061" spans="1:5" x14ac:dyDescent="0.2">
      <c r="A10061" s="70" t="s">
        <v>12308</v>
      </c>
      <c r="B10061" s="70" t="s">
        <v>12307</v>
      </c>
      <c r="C10061" s="70" t="s">
        <v>12308</v>
      </c>
      <c r="D10061" s="71">
        <v>7.4889999999999999</v>
      </c>
      <c r="E10061" s="71">
        <v>80.817610099999996</v>
      </c>
    </row>
    <row r="10062" spans="1:5" x14ac:dyDescent="0.2">
      <c r="A10062" s="70" t="s">
        <v>12310</v>
      </c>
      <c r="B10062" s="70" t="s">
        <v>12309</v>
      </c>
      <c r="C10062" s="70" t="s">
        <v>12310</v>
      </c>
      <c r="D10062" s="71">
        <v>0.73099999999999998</v>
      </c>
      <c r="E10062" s="71">
        <v>43.055555599999998</v>
      </c>
    </row>
    <row r="10063" spans="1:5" x14ac:dyDescent="0.2">
      <c r="A10063" s="70" t="s">
        <v>12312</v>
      </c>
      <c r="B10063" s="70" t="s">
        <v>12311</v>
      </c>
      <c r="C10063" s="70" t="s">
        <v>12312</v>
      </c>
      <c r="D10063" s="71">
        <v>0.84299999999999997</v>
      </c>
      <c r="E10063" s="71">
        <v>29.0384615</v>
      </c>
    </row>
    <row r="10064" spans="1:5" x14ac:dyDescent="0.2">
      <c r="A10064" s="70" t="s">
        <v>12312</v>
      </c>
      <c r="B10064" s="70" t="s">
        <v>12311</v>
      </c>
      <c r="C10064" s="70" t="s">
        <v>12312</v>
      </c>
      <c r="D10064" s="71">
        <v>0.84299999999999997</v>
      </c>
      <c r="E10064" s="71">
        <v>5.9633028000000001</v>
      </c>
    </row>
    <row r="10065" spans="1:5" x14ac:dyDescent="0.2">
      <c r="A10065" s="70" t="s">
        <v>12314</v>
      </c>
      <c r="B10065" s="70" t="s">
        <v>12313</v>
      </c>
      <c r="C10065" s="70" t="s">
        <v>12314</v>
      </c>
      <c r="D10065" s="71">
        <v>1.133</v>
      </c>
      <c r="E10065" s="71">
        <v>72.993827199999998</v>
      </c>
    </row>
    <row r="10066" spans="1:5" x14ac:dyDescent="0.2">
      <c r="A10066" s="70" t="s">
        <v>12316</v>
      </c>
      <c r="B10066" s="70" t="s">
        <v>12315</v>
      </c>
      <c r="C10066" s="70" t="s">
        <v>12316</v>
      </c>
      <c r="D10066" s="71">
        <v>1.306</v>
      </c>
      <c r="E10066" s="71">
        <v>78.858024700000001</v>
      </c>
    </row>
    <row r="10067" spans="1:5" x14ac:dyDescent="0.2">
      <c r="A10067" s="70" t="s">
        <v>24217</v>
      </c>
      <c r="B10067" s="70" t="s">
        <v>24218</v>
      </c>
      <c r="C10067" s="70" t="s">
        <v>24217</v>
      </c>
      <c r="D10067" s="71">
        <v>2.286</v>
      </c>
      <c r="E10067" s="71">
        <v>77.223719700000004</v>
      </c>
    </row>
    <row r="10068" spans="1:5" x14ac:dyDescent="0.2">
      <c r="A10068" s="70" t="s">
        <v>24217</v>
      </c>
      <c r="B10068" s="70" t="s">
        <v>24218</v>
      </c>
      <c r="C10068" s="70" t="s">
        <v>24217</v>
      </c>
      <c r="D10068" s="71">
        <v>2.286</v>
      </c>
      <c r="E10068" s="71">
        <v>74.537036999999998</v>
      </c>
    </row>
    <row r="10069" spans="1:5" x14ac:dyDescent="0.2">
      <c r="A10069" s="70" t="s">
        <v>12318</v>
      </c>
      <c r="B10069" s="70" t="s">
        <v>12317</v>
      </c>
      <c r="C10069" s="70" t="s">
        <v>12318</v>
      </c>
      <c r="D10069" s="71">
        <v>4.8460000000000001</v>
      </c>
      <c r="E10069" s="71">
        <v>95.108695699999998</v>
      </c>
    </row>
    <row r="10070" spans="1:5" x14ac:dyDescent="0.2">
      <c r="A10070" s="70" t="s">
        <v>12320</v>
      </c>
      <c r="B10070" s="70" t="s">
        <v>12319</v>
      </c>
      <c r="C10070" s="70" t="s">
        <v>12320</v>
      </c>
      <c r="D10070" s="71">
        <v>1.3149999999999999</v>
      </c>
      <c r="E10070" s="71">
        <v>67.112299500000006</v>
      </c>
    </row>
    <row r="10071" spans="1:5" x14ac:dyDescent="0.2">
      <c r="A10071" s="70" t="s">
        <v>12320</v>
      </c>
      <c r="B10071" s="70" t="s">
        <v>12319</v>
      </c>
      <c r="C10071" s="70" t="s">
        <v>12320</v>
      </c>
      <c r="D10071" s="71">
        <v>1.3149999999999999</v>
      </c>
      <c r="E10071" s="71">
        <v>27.777777799999999</v>
      </c>
    </row>
    <row r="10072" spans="1:5" x14ac:dyDescent="0.2">
      <c r="A10072" s="70" t="s">
        <v>12320</v>
      </c>
      <c r="B10072" s="70" t="s">
        <v>12319</v>
      </c>
      <c r="C10072" s="70" t="s">
        <v>12320</v>
      </c>
      <c r="D10072" s="71">
        <v>1.3149999999999999</v>
      </c>
      <c r="E10072" s="71">
        <v>27.2058824</v>
      </c>
    </row>
    <row r="10073" spans="1:5" x14ac:dyDescent="0.2">
      <c r="A10073" s="70" t="s">
        <v>12326</v>
      </c>
      <c r="B10073" s="70" t="s">
        <v>12325</v>
      </c>
      <c r="C10073" s="70" t="s">
        <v>12326</v>
      </c>
      <c r="D10073" s="71">
        <v>1.7330000000000001</v>
      </c>
      <c r="E10073" s="71">
        <v>31.6666667</v>
      </c>
    </row>
    <row r="10074" spans="1:5" x14ac:dyDescent="0.2">
      <c r="A10074" s="70" t="s">
        <v>12326</v>
      </c>
      <c r="B10074" s="70" t="s">
        <v>12325</v>
      </c>
      <c r="C10074" s="70" t="s">
        <v>12326</v>
      </c>
      <c r="D10074" s="71">
        <v>1.7330000000000001</v>
      </c>
      <c r="E10074" s="71">
        <v>30.448717899999998</v>
      </c>
    </row>
    <row r="10075" spans="1:5" x14ac:dyDescent="0.2">
      <c r="A10075" s="70" t="s">
        <v>12328</v>
      </c>
      <c r="B10075" s="70" t="s">
        <v>12327</v>
      </c>
      <c r="C10075" s="70" t="s">
        <v>12328</v>
      </c>
      <c r="D10075" s="71">
        <v>0.48299999999999998</v>
      </c>
      <c r="E10075" s="71">
        <v>4.3233082999999999</v>
      </c>
    </row>
    <row r="10076" spans="1:5" x14ac:dyDescent="0.2">
      <c r="A10076" s="70" t="s">
        <v>12328</v>
      </c>
      <c r="B10076" s="70" t="s">
        <v>12327</v>
      </c>
      <c r="C10076" s="70" t="s">
        <v>12328</v>
      </c>
      <c r="D10076" s="71">
        <v>0.48299999999999998</v>
      </c>
      <c r="E10076" s="71">
        <v>2.7777778</v>
      </c>
    </row>
    <row r="10077" spans="1:5" x14ac:dyDescent="0.2">
      <c r="A10077" s="70" t="s">
        <v>12330</v>
      </c>
      <c r="B10077" s="70" t="s">
        <v>12329</v>
      </c>
      <c r="C10077" s="70" t="s">
        <v>12330</v>
      </c>
      <c r="D10077" s="71">
        <v>1.857</v>
      </c>
      <c r="E10077" s="71">
        <v>47.65625</v>
      </c>
    </row>
    <row r="10078" spans="1:5" x14ac:dyDescent="0.2">
      <c r="A10078" s="70" t="s">
        <v>12322</v>
      </c>
      <c r="B10078" s="70" t="s">
        <v>12321</v>
      </c>
      <c r="C10078" s="70" t="s">
        <v>12322</v>
      </c>
      <c r="D10078" s="71">
        <v>1.516</v>
      </c>
      <c r="E10078" s="71">
        <v>40.882352900000001</v>
      </c>
    </row>
    <row r="10079" spans="1:5" x14ac:dyDescent="0.2">
      <c r="A10079" s="70" t="s">
        <v>12322</v>
      </c>
      <c r="B10079" s="70" t="s">
        <v>12321</v>
      </c>
      <c r="C10079" s="70" t="s">
        <v>12322</v>
      </c>
      <c r="D10079" s="71">
        <v>1.516</v>
      </c>
      <c r="E10079" s="71">
        <v>30.4597701</v>
      </c>
    </row>
    <row r="10080" spans="1:5" x14ac:dyDescent="0.2">
      <c r="A10080" s="70" t="s">
        <v>12324</v>
      </c>
      <c r="B10080" s="70" t="s">
        <v>12323</v>
      </c>
      <c r="C10080" s="70" t="s">
        <v>12324</v>
      </c>
      <c r="D10080" s="71">
        <v>0.52600000000000002</v>
      </c>
      <c r="E10080" s="71">
        <v>6.0975609999999998</v>
      </c>
    </row>
    <row r="10081" spans="1:5" x14ac:dyDescent="0.2">
      <c r="A10081" s="70" t="s">
        <v>12332</v>
      </c>
      <c r="B10081" s="70" t="s">
        <v>12331</v>
      </c>
      <c r="C10081" s="70" t="s">
        <v>12332</v>
      </c>
      <c r="D10081" s="71">
        <v>1.1060000000000001</v>
      </c>
      <c r="E10081" s="71">
        <v>39.7727273</v>
      </c>
    </row>
    <row r="10082" spans="1:5" x14ac:dyDescent="0.2">
      <c r="A10082" s="70" t="s">
        <v>12332</v>
      </c>
      <c r="B10082" s="70" t="s">
        <v>12331</v>
      </c>
      <c r="C10082" s="70" t="s">
        <v>12332</v>
      </c>
      <c r="D10082" s="71">
        <v>1.1060000000000001</v>
      </c>
      <c r="E10082" s="71">
        <v>38.043478299999997</v>
      </c>
    </row>
    <row r="10083" spans="1:5" x14ac:dyDescent="0.2">
      <c r="A10083" s="70" t="s">
        <v>12332</v>
      </c>
      <c r="B10083" s="70" t="s">
        <v>12331</v>
      </c>
      <c r="C10083" s="70" t="s">
        <v>12332</v>
      </c>
      <c r="D10083" s="71">
        <v>1.1060000000000001</v>
      </c>
      <c r="E10083" s="71">
        <v>18.529411799999998</v>
      </c>
    </row>
    <row r="10084" spans="1:5" x14ac:dyDescent="0.2">
      <c r="A10084" s="70" t="s">
        <v>12334</v>
      </c>
      <c r="B10084" s="70" t="s">
        <v>12333</v>
      </c>
      <c r="C10084" s="70" t="s">
        <v>12334</v>
      </c>
      <c r="D10084" s="71">
        <v>0.48299999999999998</v>
      </c>
      <c r="E10084" s="71">
        <v>14.9691358</v>
      </c>
    </row>
    <row r="10085" spans="1:5" x14ac:dyDescent="0.2">
      <c r="A10085" s="70" t="s">
        <v>12336</v>
      </c>
      <c r="B10085" s="70" t="s">
        <v>12335</v>
      </c>
      <c r="C10085" s="70" t="s">
        <v>12336</v>
      </c>
      <c r="D10085" s="71">
        <v>1.992</v>
      </c>
      <c r="E10085" s="71">
        <v>70.754716999999999</v>
      </c>
    </row>
    <row r="10086" spans="1:5" x14ac:dyDescent="0.2">
      <c r="A10086" s="70" t="s">
        <v>12338</v>
      </c>
      <c r="B10086" s="70" t="s">
        <v>12337</v>
      </c>
      <c r="C10086" s="70" t="s">
        <v>12338</v>
      </c>
      <c r="D10086" s="71">
        <v>1.468</v>
      </c>
      <c r="E10086" s="71">
        <v>19.117647099999999</v>
      </c>
    </row>
    <row r="10087" spans="1:5" x14ac:dyDescent="0.2">
      <c r="A10087" s="70" t="s">
        <v>12340</v>
      </c>
      <c r="B10087" s="70" t="s">
        <v>12339</v>
      </c>
      <c r="C10087" s="70" t="s">
        <v>12340</v>
      </c>
      <c r="D10087" s="71">
        <v>0.26700000000000002</v>
      </c>
      <c r="E10087" s="71">
        <v>1.0638297999999999</v>
      </c>
    </row>
    <row r="10088" spans="1:5" x14ac:dyDescent="0.2">
      <c r="A10088" s="70" t="s">
        <v>12342</v>
      </c>
      <c r="B10088" s="70" t="s">
        <v>12341</v>
      </c>
      <c r="C10088" s="70" t="s">
        <v>12342</v>
      </c>
      <c r="D10088" s="71">
        <v>0.56299999999999994</v>
      </c>
      <c r="E10088" s="71">
        <v>30.748663100000002</v>
      </c>
    </row>
    <row r="10089" spans="1:5" x14ac:dyDescent="0.2">
      <c r="A10089" s="70" t="s">
        <v>12344</v>
      </c>
      <c r="B10089" s="70" t="s">
        <v>12343</v>
      </c>
      <c r="C10089" s="70" t="s">
        <v>12344</v>
      </c>
      <c r="D10089" s="71">
        <v>2.8010000000000002</v>
      </c>
      <c r="E10089" s="71">
        <v>94.940476200000006</v>
      </c>
    </row>
    <row r="10090" spans="1:5" x14ac:dyDescent="0.2">
      <c r="A10090" s="70" t="s">
        <v>12344</v>
      </c>
      <c r="B10090" s="70" t="s">
        <v>12343</v>
      </c>
      <c r="C10090" s="70" t="s">
        <v>12344</v>
      </c>
      <c r="D10090" s="71">
        <v>2.8010000000000002</v>
      </c>
      <c r="E10090" s="71">
        <v>44.095941000000003</v>
      </c>
    </row>
    <row r="10091" spans="1:5" x14ac:dyDescent="0.2">
      <c r="A10091" s="70" t="s">
        <v>12346</v>
      </c>
      <c r="B10091" s="70" t="s">
        <v>12345</v>
      </c>
      <c r="C10091" s="70" t="s">
        <v>12346</v>
      </c>
      <c r="D10091" s="71">
        <v>0.99399999999999999</v>
      </c>
      <c r="E10091" s="71">
        <v>43.309859199999998</v>
      </c>
    </row>
    <row r="10092" spans="1:5" x14ac:dyDescent="0.2">
      <c r="A10092" s="70" t="s">
        <v>12346</v>
      </c>
      <c r="B10092" s="70" t="s">
        <v>12345</v>
      </c>
      <c r="C10092" s="70" t="s">
        <v>12346</v>
      </c>
      <c r="D10092" s="71">
        <v>0.99399999999999999</v>
      </c>
      <c r="E10092" s="71">
        <v>19.871794900000001</v>
      </c>
    </row>
    <row r="10093" spans="1:5" ht="32" x14ac:dyDescent="0.2">
      <c r="A10093" s="70" t="s">
        <v>12348</v>
      </c>
      <c r="B10093" s="70" t="s">
        <v>12347</v>
      </c>
      <c r="C10093" s="70" t="s">
        <v>12348</v>
      </c>
      <c r="D10093" s="71">
        <v>1.516</v>
      </c>
      <c r="E10093" s="71">
        <v>65.178571399999996</v>
      </c>
    </row>
    <row r="10094" spans="1:5" ht="32" x14ac:dyDescent="0.2">
      <c r="A10094" s="70" t="s">
        <v>12348</v>
      </c>
      <c r="B10094" s="70" t="s">
        <v>12347</v>
      </c>
      <c r="C10094" s="70" t="s">
        <v>12348</v>
      </c>
      <c r="D10094" s="71">
        <v>1.516</v>
      </c>
      <c r="E10094" s="71">
        <v>17.901234599999999</v>
      </c>
    </row>
    <row r="10095" spans="1:5" ht="32" x14ac:dyDescent="0.2">
      <c r="A10095" s="70" t="s">
        <v>12348</v>
      </c>
      <c r="B10095" s="70" t="s">
        <v>12347</v>
      </c>
      <c r="C10095" s="70" t="s">
        <v>12348</v>
      </c>
      <c r="D10095" s="71">
        <v>1.516</v>
      </c>
      <c r="E10095" s="71">
        <v>16.3461538</v>
      </c>
    </row>
    <row r="10096" spans="1:5" ht="32" x14ac:dyDescent="0.2">
      <c r="A10096" s="70" t="s">
        <v>12348</v>
      </c>
      <c r="B10096" s="70" t="s">
        <v>12347</v>
      </c>
      <c r="C10096" s="70" t="s">
        <v>12348</v>
      </c>
      <c r="D10096" s="71">
        <v>1.516</v>
      </c>
      <c r="E10096" s="71">
        <v>12.3616236</v>
      </c>
    </row>
    <row r="10097" spans="1:5" ht="32" x14ac:dyDescent="0.2">
      <c r="A10097" s="70" t="s">
        <v>12349</v>
      </c>
      <c r="B10097" s="70" t="s">
        <v>24219</v>
      </c>
      <c r="C10097" s="70" t="s">
        <v>12349</v>
      </c>
      <c r="D10097" s="71">
        <v>2.0419999999999998</v>
      </c>
      <c r="E10097" s="71">
        <v>80.059523799999994</v>
      </c>
    </row>
    <row r="10098" spans="1:5" ht="32" x14ac:dyDescent="0.2">
      <c r="A10098" s="70" t="s">
        <v>12349</v>
      </c>
      <c r="B10098" s="70" t="s">
        <v>24219</v>
      </c>
      <c r="C10098" s="70" t="s">
        <v>12349</v>
      </c>
      <c r="D10098" s="71">
        <v>2.0419999999999998</v>
      </c>
      <c r="E10098" s="71">
        <v>37.654321000000003</v>
      </c>
    </row>
    <row r="10099" spans="1:5" x14ac:dyDescent="0.2">
      <c r="A10099" s="70" t="s">
        <v>12351</v>
      </c>
      <c r="B10099" s="70" t="s">
        <v>12350</v>
      </c>
      <c r="C10099" s="70" t="s">
        <v>12351</v>
      </c>
      <c r="D10099" s="71">
        <v>1.4139999999999999</v>
      </c>
      <c r="E10099" s="71">
        <v>32.2916667</v>
      </c>
    </row>
    <row r="10100" spans="1:5" x14ac:dyDescent="0.2">
      <c r="A10100" s="70" t="s">
        <v>12353</v>
      </c>
      <c r="B10100" s="70" t="s">
        <v>12352</v>
      </c>
      <c r="C10100" s="70" t="s">
        <v>12353</v>
      </c>
      <c r="D10100" s="71">
        <v>1.3460000000000001</v>
      </c>
      <c r="E10100" s="71">
        <v>56.25</v>
      </c>
    </row>
    <row r="10101" spans="1:5" x14ac:dyDescent="0.2">
      <c r="A10101" s="70" t="s">
        <v>12353</v>
      </c>
      <c r="B10101" s="70" t="s">
        <v>12352</v>
      </c>
      <c r="C10101" s="70" t="s">
        <v>12353</v>
      </c>
      <c r="D10101" s="71">
        <v>1.3460000000000001</v>
      </c>
      <c r="E10101" s="71">
        <v>46.739130400000001</v>
      </c>
    </row>
    <row r="10102" spans="1:5" x14ac:dyDescent="0.2">
      <c r="A10102" s="70" t="s">
        <v>12353</v>
      </c>
      <c r="B10102" s="70" t="s">
        <v>12352</v>
      </c>
      <c r="C10102" s="70" t="s">
        <v>12353</v>
      </c>
      <c r="D10102" s="71">
        <v>1.3460000000000001</v>
      </c>
      <c r="E10102" s="71">
        <v>24.025974000000001</v>
      </c>
    </row>
    <row r="10103" spans="1:5" x14ac:dyDescent="0.2">
      <c r="A10103" s="70" t="s">
        <v>12353</v>
      </c>
      <c r="B10103" s="70" t="s">
        <v>12352</v>
      </c>
      <c r="C10103" s="70" t="s">
        <v>12353</v>
      </c>
      <c r="D10103" s="71">
        <v>1.3460000000000001</v>
      </c>
      <c r="E10103" s="71">
        <v>10.5769231</v>
      </c>
    </row>
    <row r="10104" spans="1:5" x14ac:dyDescent="0.2">
      <c r="A10104" s="70" t="s">
        <v>12355</v>
      </c>
      <c r="B10104" s="70" t="s">
        <v>12354</v>
      </c>
      <c r="C10104" s="70" t="s">
        <v>12355</v>
      </c>
      <c r="D10104" s="71">
        <v>0.56499999999999995</v>
      </c>
      <c r="E10104" s="71">
        <v>19.805194799999999</v>
      </c>
    </row>
    <row r="10105" spans="1:5" x14ac:dyDescent="0.2">
      <c r="A10105" s="70" t="s">
        <v>12355</v>
      </c>
      <c r="B10105" s="70" t="s">
        <v>12354</v>
      </c>
      <c r="C10105" s="70" t="s">
        <v>12355</v>
      </c>
      <c r="D10105" s="71">
        <v>0.56499999999999995</v>
      </c>
      <c r="E10105" s="71">
        <v>11.4555256</v>
      </c>
    </row>
    <row r="10106" spans="1:5" x14ac:dyDescent="0.2">
      <c r="A10106" s="70" t="s">
        <v>24220</v>
      </c>
      <c r="B10106" s="70" t="s">
        <v>24221</v>
      </c>
      <c r="C10106" s="70" t="s">
        <v>24220</v>
      </c>
      <c r="D10106" s="71">
        <v>3.649</v>
      </c>
      <c r="E10106" s="71">
        <v>89.892183299999999</v>
      </c>
    </row>
    <row r="10107" spans="1:5" x14ac:dyDescent="0.2">
      <c r="A10107" s="70" t="s">
        <v>24220</v>
      </c>
      <c r="B10107" s="70" t="s">
        <v>24221</v>
      </c>
      <c r="C10107" s="70" t="s">
        <v>24220</v>
      </c>
      <c r="D10107" s="71">
        <v>3.649</v>
      </c>
      <c r="E10107" s="71">
        <v>71.902654900000002</v>
      </c>
    </row>
    <row r="10108" spans="1:5" x14ac:dyDescent="0.2">
      <c r="A10108" s="70" t="s">
        <v>24220</v>
      </c>
      <c r="B10108" s="70" t="s">
        <v>24221</v>
      </c>
      <c r="C10108" s="70" t="s">
        <v>24220</v>
      </c>
      <c r="D10108" s="71">
        <v>3.649</v>
      </c>
      <c r="E10108" s="71">
        <v>68.75</v>
      </c>
    </row>
    <row r="10109" spans="1:5" x14ac:dyDescent="0.2">
      <c r="A10109" s="70" t="s">
        <v>12357</v>
      </c>
      <c r="B10109" s="70" t="s">
        <v>12356</v>
      </c>
      <c r="C10109" s="70" t="s">
        <v>12357</v>
      </c>
      <c r="D10109" s="71">
        <v>1.3380000000000001</v>
      </c>
      <c r="E10109" s="71">
        <v>80.401234599999995</v>
      </c>
    </row>
    <row r="10110" spans="1:5" x14ac:dyDescent="0.2">
      <c r="A10110" s="70" t="s">
        <v>12357</v>
      </c>
      <c r="B10110" s="70" t="s">
        <v>12356</v>
      </c>
      <c r="C10110" s="70" t="s">
        <v>12357</v>
      </c>
      <c r="D10110" s="71">
        <v>1.3380000000000001</v>
      </c>
      <c r="E10110" s="71">
        <v>60.192307700000001</v>
      </c>
    </row>
    <row r="10111" spans="1:5" x14ac:dyDescent="0.2">
      <c r="A10111" s="70" t="s">
        <v>12361</v>
      </c>
      <c r="B10111" s="70" t="s">
        <v>12360</v>
      </c>
      <c r="C10111" s="70" t="s">
        <v>12361</v>
      </c>
      <c r="D10111" s="71">
        <v>1.972</v>
      </c>
      <c r="E10111" s="71">
        <v>44.230769199999997</v>
      </c>
    </row>
    <row r="10112" spans="1:5" x14ac:dyDescent="0.2">
      <c r="A10112" s="70" t="s">
        <v>12359</v>
      </c>
      <c r="B10112" s="70" t="s">
        <v>12358</v>
      </c>
      <c r="C10112" s="70" t="s">
        <v>12359</v>
      </c>
      <c r="D10112" s="71">
        <v>2.8959999999999999</v>
      </c>
      <c r="E10112" s="71">
        <v>77.985074600000004</v>
      </c>
    </row>
    <row r="10113" spans="1:5" x14ac:dyDescent="0.2">
      <c r="A10113" s="70" t="s">
        <v>12359</v>
      </c>
      <c r="B10113" s="70" t="s">
        <v>12358</v>
      </c>
      <c r="C10113" s="70" t="s">
        <v>12359</v>
      </c>
      <c r="D10113" s="71">
        <v>2.8959999999999999</v>
      </c>
      <c r="E10113" s="71">
        <v>73.161764700000006</v>
      </c>
    </row>
    <row r="10114" spans="1:5" x14ac:dyDescent="0.2">
      <c r="A10114" s="70" t="s">
        <v>12359</v>
      </c>
      <c r="B10114" s="70" t="s">
        <v>12358</v>
      </c>
      <c r="C10114" s="70" t="s">
        <v>12359</v>
      </c>
      <c r="D10114" s="71">
        <v>2.8959999999999999</v>
      </c>
      <c r="E10114" s="71">
        <v>63.461538500000003</v>
      </c>
    </row>
    <row r="10115" spans="1:5" x14ac:dyDescent="0.2">
      <c r="A10115" s="70" t="s">
        <v>12363</v>
      </c>
      <c r="B10115" s="70" t="s">
        <v>12362</v>
      </c>
      <c r="C10115" s="70" t="s">
        <v>12363</v>
      </c>
      <c r="D10115" s="71">
        <v>1.4710000000000001</v>
      </c>
      <c r="E10115" s="71">
        <v>45.3125</v>
      </c>
    </row>
    <row r="10116" spans="1:5" x14ac:dyDescent="0.2">
      <c r="A10116" s="70" t="s">
        <v>12363</v>
      </c>
      <c r="B10116" s="70" t="s">
        <v>12362</v>
      </c>
      <c r="C10116" s="70" t="s">
        <v>12363</v>
      </c>
      <c r="D10116" s="71">
        <v>1.4710000000000001</v>
      </c>
      <c r="E10116" s="71">
        <v>43.867924500000001</v>
      </c>
    </row>
    <row r="10117" spans="1:5" x14ac:dyDescent="0.2">
      <c r="A10117" s="70" t="s">
        <v>12367</v>
      </c>
      <c r="B10117" s="70" t="s">
        <v>12366</v>
      </c>
      <c r="C10117" s="70" t="s">
        <v>12367</v>
      </c>
      <c r="D10117" s="71">
        <v>2.0369999999999999</v>
      </c>
      <c r="E10117" s="71">
        <v>83.653846200000004</v>
      </c>
    </row>
    <row r="10118" spans="1:5" x14ac:dyDescent="0.2">
      <c r="A10118" s="70" t="s">
        <v>12383</v>
      </c>
      <c r="B10118" s="70" t="s">
        <v>12382</v>
      </c>
      <c r="C10118" s="70" t="s">
        <v>12383</v>
      </c>
      <c r="D10118" s="71">
        <v>2.319</v>
      </c>
      <c r="E10118" s="71">
        <v>82.661290300000005</v>
      </c>
    </row>
    <row r="10119" spans="1:5" x14ac:dyDescent="0.2">
      <c r="A10119" s="70" t="s">
        <v>12395</v>
      </c>
      <c r="B10119" s="70" t="s">
        <v>12394</v>
      </c>
      <c r="C10119" s="70" t="s">
        <v>12395</v>
      </c>
      <c r="D10119" s="71">
        <v>1.661</v>
      </c>
      <c r="E10119" s="71">
        <v>38.846153800000003</v>
      </c>
    </row>
    <row r="10120" spans="1:5" x14ac:dyDescent="0.2">
      <c r="A10120" s="70" t="s">
        <v>12395</v>
      </c>
      <c r="B10120" s="70" t="s">
        <v>12394</v>
      </c>
      <c r="C10120" s="70" t="s">
        <v>12395</v>
      </c>
      <c r="D10120" s="71">
        <v>1.661</v>
      </c>
      <c r="E10120" s="71">
        <v>36.397058800000003</v>
      </c>
    </row>
    <row r="10121" spans="1:5" x14ac:dyDescent="0.2">
      <c r="A10121" s="70" t="s">
        <v>12407</v>
      </c>
      <c r="B10121" s="70" t="s">
        <v>12406</v>
      </c>
      <c r="C10121" s="70" t="s">
        <v>12407</v>
      </c>
      <c r="D10121" s="71">
        <v>0.375</v>
      </c>
      <c r="E10121" s="71">
        <v>2.7272726999999999</v>
      </c>
    </row>
    <row r="10122" spans="1:5" x14ac:dyDescent="0.2">
      <c r="A10122" s="70" t="s">
        <v>12407</v>
      </c>
      <c r="B10122" s="70" t="s">
        <v>12406</v>
      </c>
      <c r="C10122" s="70" t="s">
        <v>12407</v>
      </c>
      <c r="D10122" s="71">
        <v>0.375</v>
      </c>
      <c r="E10122" s="71">
        <v>1.7307691999999999</v>
      </c>
    </row>
    <row r="10123" spans="1:5" x14ac:dyDescent="0.2">
      <c r="A10123" s="70" t="s">
        <v>12373</v>
      </c>
      <c r="B10123" s="70" t="s">
        <v>12372</v>
      </c>
      <c r="C10123" s="70" t="s">
        <v>12373</v>
      </c>
      <c r="D10123" s="71">
        <v>1.054</v>
      </c>
      <c r="E10123" s="71">
        <v>47.983871000000001</v>
      </c>
    </row>
    <row r="10124" spans="1:5" x14ac:dyDescent="0.2">
      <c r="A10124" s="70" t="s">
        <v>12373</v>
      </c>
      <c r="B10124" s="70" t="s">
        <v>12372</v>
      </c>
      <c r="C10124" s="70" t="s">
        <v>12373</v>
      </c>
      <c r="D10124" s="71">
        <v>1.054</v>
      </c>
      <c r="E10124" s="71">
        <v>17.7966102</v>
      </c>
    </row>
    <row r="10125" spans="1:5" x14ac:dyDescent="0.2">
      <c r="A10125" s="70" t="s">
        <v>12373</v>
      </c>
      <c r="B10125" s="70" t="s">
        <v>12372</v>
      </c>
      <c r="C10125" s="70" t="s">
        <v>12373</v>
      </c>
      <c r="D10125" s="71">
        <v>1.054</v>
      </c>
      <c r="E10125" s="71">
        <v>12.385321100000001</v>
      </c>
    </row>
    <row r="10126" spans="1:5" x14ac:dyDescent="0.2">
      <c r="A10126" s="70" t="s">
        <v>12373</v>
      </c>
      <c r="B10126" s="70" t="s">
        <v>12372</v>
      </c>
      <c r="C10126" s="70" t="s">
        <v>12373</v>
      </c>
      <c r="D10126" s="71">
        <v>1.054</v>
      </c>
      <c r="E10126" s="71">
        <v>8.0128205000000001</v>
      </c>
    </row>
    <row r="10127" spans="1:5" x14ac:dyDescent="0.2">
      <c r="A10127" s="70" t="s">
        <v>12373</v>
      </c>
      <c r="B10127" s="70" t="s">
        <v>12372</v>
      </c>
      <c r="C10127" s="70" t="s">
        <v>12373</v>
      </c>
      <c r="D10127" s="71">
        <v>1.054</v>
      </c>
      <c r="E10127" s="71">
        <v>5.8441558000000002</v>
      </c>
    </row>
    <row r="10128" spans="1:5" x14ac:dyDescent="0.2">
      <c r="A10128" s="70" t="s">
        <v>12375</v>
      </c>
      <c r="B10128" s="70" t="s">
        <v>12374</v>
      </c>
      <c r="C10128" s="70" t="s">
        <v>12375</v>
      </c>
      <c r="D10128" s="71">
        <v>2.976</v>
      </c>
      <c r="E10128" s="71">
        <v>56.214689300000003</v>
      </c>
    </row>
    <row r="10129" spans="1:5" x14ac:dyDescent="0.2">
      <c r="A10129" s="70" t="s">
        <v>24993</v>
      </c>
      <c r="B10129" s="70" t="s">
        <v>24222</v>
      </c>
      <c r="C10129" s="70" t="s">
        <v>13887</v>
      </c>
      <c r="D10129" s="71">
        <v>3.4079999999999999</v>
      </c>
      <c r="E10129" s="71">
        <v>78.571428600000004</v>
      </c>
    </row>
    <row r="10130" spans="1:5" x14ac:dyDescent="0.2">
      <c r="A10130" s="70" t="s">
        <v>24993</v>
      </c>
      <c r="B10130" s="70" t="s">
        <v>24222</v>
      </c>
      <c r="C10130" s="70" t="s">
        <v>13887</v>
      </c>
      <c r="D10130" s="71">
        <v>3.4079999999999999</v>
      </c>
      <c r="E10130" s="71">
        <v>68.348623900000007</v>
      </c>
    </row>
    <row r="10131" spans="1:5" x14ac:dyDescent="0.2">
      <c r="A10131" s="70" t="s">
        <v>12379</v>
      </c>
      <c r="B10131" s="70" t="s">
        <v>12378</v>
      </c>
      <c r="C10131" s="70" t="s">
        <v>12379</v>
      </c>
      <c r="D10131" s="71">
        <v>1.532</v>
      </c>
      <c r="E10131" s="71">
        <v>31.493506499999999</v>
      </c>
    </row>
    <row r="10132" spans="1:5" x14ac:dyDescent="0.2">
      <c r="A10132" s="70" t="s">
        <v>12379</v>
      </c>
      <c r="B10132" s="70" t="s">
        <v>12378</v>
      </c>
      <c r="C10132" s="70" t="s">
        <v>12379</v>
      </c>
      <c r="D10132" s="71">
        <v>1.532</v>
      </c>
      <c r="E10132" s="71">
        <v>31.390977400000001</v>
      </c>
    </row>
    <row r="10133" spans="1:5" x14ac:dyDescent="0.2">
      <c r="A10133" s="70" t="s">
        <v>12381</v>
      </c>
      <c r="B10133" s="70" t="s">
        <v>12380</v>
      </c>
      <c r="C10133" s="70" t="s">
        <v>12381</v>
      </c>
      <c r="D10133" s="71">
        <v>0.878</v>
      </c>
      <c r="E10133" s="71">
        <v>18.055555600000002</v>
      </c>
    </row>
    <row r="10134" spans="1:5" x14ac:dyDescent="0.2">
      <c r="A10134" s="70" t="s">
        <v>12391</v>
      </c>
      <c r="B10134" s="70" t="s">
        <v>12390</v>
      </c>
      <c r="C10134" s="70" t="s">
        <v>12391</v>
      </c>
      <c r="D10134" s="71">
        <v>1.1180000000000001</v>
      </c>
      <c r="E10134" s="71">
        <v>71.759259299999997</v>
      </c>
    </row>
    <row r="10135" spans="1:5" x14ac:dyDescent="0.2">
      <c r="A10135" s="70" t="s">
        <v>12391</v>
      </c>
      <c r="B10135" s="70" t="s">
        <v>12390</v>
      </c>
      <c r="C10135" s="70" t="s">
        <v>12391</v>
      </c>
      <c r="D10135" s="71">
        <v>1.1180000000000001</v>
      </c>
      <c r="E10135" s="71">
        <v>47.5</v>
      </c>
    </row>
    <row r="10136" spans="1:5" x14ac:dyDescent="0.2">
      <c r="A10136" s="70" t="s">
        <v>12393</v>
      </c>
      <c r="B10136" s="70" t="s">
        <v>12392</v>
      </c>
      <c r="C10136" s="70" t="s">
        <v>12393</v>
      </c>
      <c r="D10136" s="71">
        <v>1.8109999999999999</v>
      </c>
      <c r="E10136" s="71">
        <v>51.694915299999998</v>
      </c>
    </row>
    <row r="10137" spans="1:5" x14ac:dyDescent="0.2">
      <c r="A10137" s="70" t="s">
        <v>12393</v>
      </c>
      <c r="B10137" s="70" t="s">
        <v>12392</v>
      </c>
      <c r="C10137" s="70" t="s">
        <v>12393</v>
      </c>
      <c r="D10137" s="71">
        <v>1.8109999999999999</v>
      </c>
      <c r="E10137" s="71">
        <v>19.372693699999999</v>
      </c>
    </row>
    <row r="10138" spans="1:5" x14ac:dyDescent="0.2">
      <c r="A10138" s="70" t="s">
        <v>12397</v>
      </c>
      <c r="B10138" s="70" t="s">
        <v>12396</v>
      </c>
      <c r="C10138" s="70" t="s">
        <v>12397</v>
      </c>
      <c r="D10138" s="71">
        <v>2.9849999999999999</v>
      </c>
      <c r="E10138" s="71">
        <v>93.636363599999996</v>
      </c>
    </row>
    <row r="10139" spans="1:5" x14ac:dyDescent="0.2">
      <c r="A10139" s="70" t="s">
        <v>12397</v>
      </c>
      <c r="B10139" s="70" t="s">
        <v>12396</v>
      </c>
      <c r="C10139" s="70" t="s">
        <v>12397</v>
      </c>
      <c r="D10139" s="71">
        <v>2.9849999999999999</v>
      </c>
      <c r="E10139" s="71">
        <v>61.009174299999998</v>
      </c>
    </row>
    <row r="10140" spans="1:5" x14ac:dyDescent="0.2">
      <c r="A10140" s="70" t="s">
        <v>12401</v>
      </c>
      <c r="B10140" s="70" t="s">
        <v>12400</v>
      </c>
      <c r="C10140" s="70" t="s">
        <v>12401</v>
      </c>
      <c r="D10140" s="71">
        <v>2.6440000000000001</v>
      </c>
      <c r="E10140" s="71">
        <v>74.537036999999998</v>
      </c>
    </row>
    <row r="10141" spans="1:5" x14ac:dyDescent="0.2">
      <c r="A10141" s="70" t="s">
        <v>12401</v>
      </c>
      <c r="B10141" s="70" t="s">
        <v>12400</v>
      </c>
      <c r="C10141" s="70" t="s">
        <v>12401</v>
      </c>
      <c r="D10141" s="71">
        <v>2.6440000000000001</v>
      </c>
      <c r="E10141" s="71">
        <v>53.669724799999997</v>
      </c>
    </row>
    <row r="10142" spans="1:5" x14ac:dyDescent="0.2">
      <c r="A10142" s="70" t="s">
        <v>12405</v>
      </c>
      <c r="B10142" s="70" t="s">
        <v>12404</v>
      </c>
      <c r="C10142" s="70" t="s">
        <v>12405</v>
      </c>
      <c r="D10142" s="71">
        <v>1.494</v>
      </c>
      <c r="E10142" s="71">
        <v>51.388888899999998</v>
      </c>
    </row>
    <row r="10143" spans="1:5" x14ac:dyDescent="0.2">
      <c r="A10143" s="70" t="s">
        <v>12405</v>
      </c>
      <c r="B10143" s="70" t="s">
        <v>12404</v>
      </c>
      <c r="C10143" s="70" t="s">
        <v>12405</v>
      </c>
      <c r="D10143" s="71">
        <v>1.494</v>
      </c>
      <c r="E10143" s="71">
        <v>31.132075499999999</v>
      </c>
    </row>
    <row r="10144" spans="1:5" x14ac:dyDescent="0.2">
      <c r="A10144" s="70" t="s">
        <v>12403</v>
      </c>
      <c r="B10144" s="70" t="s">
        <v>12402</v>
      </c>
      <c r="C10144" s="70" t="s">
        <v>12403</v>
      </c>
      <c r="D10144" s="71">
        <v>0.53800000000000003</v>
      </c>
      <c r="E10144" s="71">
        <v>6.9444444000000001</v>
      </c>
    </row>
    <row r="10145" spans="1:5" x14ac:dyDescent="0.2">
      <c r="A10145" s="70" t="s">
        <v>12403</v>
      </c>
      <c r="B10145" s="70" t="s">
        <v>12402</v>
      </c>
      <c r="C10145" s="70" t="s">
        <v>12403</v>
      </c>
      <c r="D10145" s="71">
        <v>0.53800000000000003</v>
      </c>
      <c r="E10145" s="71">
        <v>3.3088234999999999</v>
      </c>
    </row>
    <row r="10146" spans="1:5" x14ac:dyDescent="0.2">
      <c r="A10146" s="70" t="s">
        <v>12403</v>
      </c>
      <c r="B10146" s="70" t="s">
        <v>12402</v>
      </c>
      <c r="C10146" s="70" t="s">
        <v>12403</v>
      </c>
      <c r="D10146" s="71">
        <v>0.53800000000000003</v>
      </c>
      <c r="E10146" s="71">
        <v>2.2727273000000001</v>
      </c>
    </row>
    <row r="10147" spans="1:5" x14ac:dyDescent="0.2">
      <c r="A10147" s="70" t="s">
        <v>12369</v>
      </c>
      <c r="B10147" s="70" t="s">
        <v>12368</v>
      </c>
      <c r="C10147" s="70" t="s">
        <v>12369</v>
      </c>
      <c r="D10147" s="71">
        <v>2.1259999999999999</v>
      </c>
      <c r="E10147" s="71">
        <v>70.152091299999995</v>
      </c>
    </row>
    <row r="10148" spans="1:5" x14ac:dyDescent="0.2">
      <c r="A10148" s="70" t="s">
        <v>12371</v>
      </c>
      <c r="B10148" s="70" t="s">
        <v>12370</v>
      </c>
      <c r="C10148" s="70" t="s">
        <v>12371</v>
      </c>
      <c r="D10148" s="71">
        <v>1.2849999999999999</v>
      </c>
      <c r="E10148" s="71">
        <v>18.421052599999999</v>
      </c>
    </row>
    <row r="10149" spans="1:5" x14ac:dyDescent="0.2">
      <c r="A10149" s="70" t="s">
        <v>12389</v>
      </c>
      <c r="B10149" s="70" t="s">
        <v>12388</v>
      </c>
      <c r="C10149" s="70" t="s">
        <v>12389</v>
      </c>
      <c r="D10149" s="71">
        <v>1.5820000000000001</v>
      </c>
      <c r="E10149" s="71">
        <v>27.243589700000001</v>
      </c>
    </row>
    <row r="10150" spans="1:5" x14ac:dyDescent="0.2">
      <c r="A10150" s="70" t="s">
        <v>24223</v>
      </c>
      <c r="B10150" s="70" t="s">
        <v>24224</v>
      </c>
      <c r="C10150" s="70" t="s">
        <v>24223</v>
      </c>
      <c r="D10150" s="12"/>
      <c r="E10150" s="12"/>
    </row>
    <row r="10151" spans="1:5" x14ac:dyDescent="0.2">
      <c r="A10151" s="70" t="s">
        <v>12399</v>
      </c>
      <c r="B10151" s="70" t="s">
        <v>12398</v>
      </c>
      <c r="C10151" s="70" t="s">
        <v>12399</v>
      </c>
      <c r="D10151" s="71">
        <v>1.506</v>
      </c>
      <c r="E10151" s="71">
        <v>47.685185199999999</v>
      </c>
    </row>
    <row r="10152" spans="1:5" x14ac:dyDescent="0.2">
      <c r="A10152" s="70" t="s">
        <v>12399</v>
      </c>
      <c r="B10152" s="70" t="s">
        <v>12398</v>
      </c>
      <c r="C10152" s="70" t="s">
        <v>12399</v>
      </c>
      <c r="D10152" s="71">
        <v>1.506</v>
      </c>
      <c r="E10152" s="71">
        <v>33.018867899999996</v>
      </c>
    </row>
    <row r="10153" spans="1:5" x14ac:dyDescent="0.2">
      <c r="A10153" s="70" t="s">
        <v>12365</v>
      </c>
      <c r="B10153" s="70" t="s">
        <v>12364</v>
      </c>
      <c r="C10153" s="70" t="s">
        <v>12365</v>
      </c>
      <c r="D10153" s="71">
        <v>2.5459999999999998</v>
      </c>
      <c r="E10153" s="71">
        <v>54.225352100000002</v>
      </c>
    </row>
    <row r="10154" spans="1:5" x14ac:dyDescent="0.2">
      <c r="A10154" s="70" t="s">
        <v>12365</v>
      </c>
      <c r="B10154" s="70" t="s">
        <v>12364</v>
      </c>
      <c r="C10154" s="70" t="s">
        <v>12365</v>
      </c>
      <c r="D10154" s="71">
        <v>2.5459999999999998</v>
      </c>
      <c r="E10154" s="71">
        <v>51.834862399999999</v>
      </c>
    </row>
    <row r="10155" spans="1:5" x14ac:dyDescent="0.2">
      <c r="A10155" s="70" t="s">
        <v>12365</v>
      </c>
      <c r="B10155" s="70" t="s">
        <v>12364</v>
      </c>
      <c r="C10155" s="70" t="s">
        <v>12365</v>
      </c>
      <c r="D10155" s="71">
        <v>2.5459999999999998</v>
      </c>
      <c r="E10155" s="71">
        <v>35.858585900000001</v>
      </c>
    </row>
    <row r="10156" spans="1:5" x14ac:dyDescent="0.2">
      <c r="A10156" s="70" t="s">
        <v>12409</v>
      </c>
      <c r="B10156" s="70" t="s">
        <v>12408</v>
      </c>
      <c r="C10156" s="70" t="s">
        <v>12409</v>
      </c>
      <c r="D10156" s="71">
        <v>5.3659999999999997</v>
      </c>
      <c r="E10156" s="71">
        <v>97.282608699999997</v>
      </c>
    </row>
    <row r="10157" spans="1:5" x14ac:dyDescent="0.2">
      <c r="A10157" s="70" t="s">
        <v>12409</v>
      </c>
      <c r="B10157" s="70" t="s">
        <v>12408</v>
      </c>
      <c r="C10157" s="70" t="s">
        <v>12409</v>
      </c>
      <c r="D10157" s="71">
        <v>5.3659999999999997</v>
      </c>
      <c r="E10157" s="71">
        <v>97.126436799999993</v>
      </c>
    </row>
    <row r="10158" spans="1:5" x14ac:dyDescent="0.2">
      <c r="A10158" s="70" t="s">
        <v>12387</v>
      </c>
      <c r="B10158" s="70" t="s">
        <v>12386</v>
      </c>
      <c r="C10158" s="70" t="s">
        <v>12387</v>
      </c>
      <c r="D10158" s="71">
        <v>1.431</v>
      </c>
      <c r="E10158" s="71">
        <v>26.146788999999998</v>
      </c>
    </row>
    <row r="10159" spans="1:5" x14ac:dyDescent="0.2">
      <c r="A10159" s="70" t="s">
        <v>12387</v>
      </c>
      <c r="B10159" s="70" t="s">
        <v>12386</v>
      </c>
      <c r="C10159" s="70" t="s">
        <v>12387</v>
      </c>
      <c r="D10159" s="71">
        <v>1.431</v>
      </c>
      <c r="E10159" s="71">
        <v>17</v>
      </c>
    </row>
    <row r="10160" spans="1:5" x14ac:dyDescent="0.2">
      <c r="A10160" s="70" t="s">
        <v>12377</v>
      </c>
      <c r="B10160" s="70" t="s">
        <v>12376</v>
      </c>
      <c r="C10160" s="70" t="s">
        <v>12377</v>
      </c>
      <c r="D10160" s="71">
        <v>2.9790000000000001</v>
      </c>
      <c r="E10160" s="71">
        <v>80.970149300000003</v>
      </c>
    </row>
    <row r="10161" spans="1:5" x14ac:dyDescent="0.2">
      <c r="A10161" s="70" t="s">
        <v>12377</v>
      </c>
      <c r="B10161" s="70" t="s">
        <v>12376</v>
      </c>
      <c r="C10161" s="70" t="s">
        <v>12377</v>
      </c>
      <c r="D10161" s="71">
        <v>2.9790000000000001</v>
      </c>
      <c r="E10161" s="71">
        <v>60.091743100000002</v>
      </c>
    </row>
    <row r="10162" spans="1:5" x14ac:dyDescent="0.2">
      <c r="A10162" s="70" t="s">
        <v>12385</v>
      </c>
      <c r="B10162" s="70" t="s">
        <v>12384</v>
      </c>
      <c r="C10162" s="70" t="s">
        <v>12385</v>
      </c>
      <c r="D10162" s="71">
        <v>2.2709999999999999</v>
      </c>
      <c r="E10162" s="71">
        <v>77.376425900000001</v>
      </c>
    </row>
    <row r="10163" spans="1:5" x14ac:dyDescent="0.2">
      <c r="A10163" s="70" t="s">
        <v>12411</v>
      </c>
      <c r="B10163" s="70" t="s">
        <v>12410</v>
      </c>
      <c r="C10163" s="70" t="s">
        <v>12411</v>
      </c>
      <c r="D10163" s="71">
        <v>0.78400000000000003</v>
      </c>
      <c r="E10163" s="71">
        <v>27.678571399999999</v>
      </c>
    </row>
    <row r="10164" spans="1:5" x14ac:dyDescent="0.2">
      <c r="A10164" s="70" t="s">
        <v>12411</v>
      </c>
      <c r="B10164" s="70" t="s">
        <v>12410</v>
      </c>
      <c r="C10164" s="70" t="s">
        <v>12411</v>
      </c>
      <c r="D10164" s="71">
        <v>0.78400000000000003</v>
      </c>
      <c r="E10164" s="71">
        <v>24.056603800000001</v>
      </c>
    </row>
    <row r="10165" spans="1:5" x14ac:dyDescent="0.2">
      <c r="A10165" s="70" t="s">
        <v>12413</v>
      </c>
      <c r="B10165" s="70" t="s">
        <v>12412</v>
      </c>
      <c r="C10165" s="70" t="s">
        <v>12413</v>
      </c>
      <c r="D10165" s="71">
        <v>2.6440000000000001</v>
      </c>
      <c r="E10165" s="71">
        <v>87.894736800000004</v>
      </c>
    </row>
    <row r="10166" spans="1:5" x14ac:dyDescent="0.2">
      <c r="A10166" s="70" t="s">
        <v>12413</v>
      </c>
      <c r="B10166" s="70" t="s">
        <v>12412</v>
      </c>
      <c r="C10166" s="70" t="s">
        <v>12413</v>
      </c>
      <c r="D10166" s="71">
        <v>2.6440000000000001</v>
      </c>
      <c r="E10166" s="71">
        <v>83.055555600000005</v>
      </c>
    </row>
    <row r="10167" spans="1:5" x14ac:dyDescent="0.2">
      <c r="A10167" s="70" t="s">
        <v>12415</v>
      </c>
      <c r="B10167" s="70" t="s">
        <v>12414</v>
      </c>
      <c r="C10167" s="70" t="s">
        <v>12415</v>
      </c>
      <c r="D10167" s="71">
        <v>0.85899999999999999</v>
      </c>
      <c r="E10167" s="71">
        <v>30.0925926</v>
      </c>
    </row>
    <row r="10168" spans="1:5" x14ac:dyDescent="0.2">
      <c r="A10168" s="70" t="s">
        <v>12417</v>
      </c>
      <c r="B10168" s="70" t="s">
        <v>12416</v>
      </c>
      <c r="C10168" s="70" t="s">
        <v>12417</v>
      </c>
      <c r="D10168" s="71">
        <v>2.347</v>
      </c>
      <c r="E10168" s="71">
        <v>66.044776100000007</v>
      </c>
    </row>
    <row r="10169" spans="1:5" x14ac:dyDescent="0.2">
      <c r="A10169" s="70" t="s">
        <v>12417</v>
      </c>
      <c r="B10169" s="70" t="s">
        <v>12416</v>
      </c>
      <c r="C10169" s="70" t="s">
        <v>12417</v>
      </c>
      <c r="D10169" s="71">
        <v>2.347</v>
      </c>
      <c r="E10169" s="71">
        <v>62.698412699999999</v>
      </c>
    </row>
    <row r="10170" spans="1:5" x14ac:dyDescent="0.2">
      <c r="A10170" s="70" t="s">
        <v>12417</v>
      </c>
      <c r="B10170" s="70" t="s">
        <v>12416</v>
      </c>
      <c r="C10170" s="70" t="s">
        <v>12417</v>
      </c>
      <c r="D10170" s="71">
        <v>2.347</v>
      </c>
      <c r="E10170" s="71">
        <v>48.9583333</v>
      </c>
    </row>
    <row r="10171" spans="1:5" x14ac:dyDescent="0.2">
      <c r="A10171" s="70" t="s">
        <v>12421</v>
      </c>
      <c r="B10171" s="70" t="s">
        <v>12420</v>
      </c>
      <c r="C10171" s="70" t="s">
        <v>12421</v>
      </c>
      <c r="D10171" s="71">
        <v>2.9380000000000002</v>
      </c>
      <c r="E10171" s="71">
        <v>80.223880600000001</v>
      </c>
    </row>
    <row r="10172" spans="1:5" x14ac:dyDescent="0.2">
      <c r="A10172" s="70" t="s">
        <v>12421</v>
      </c>
      <c r="B10172" s="70" t="s">
        <v>12420</v>
      </c>
      <c r="C10172" s="70" t="s">
        <v>12421</v>
      </c>
      <c r="D10172" s="71">
        <v>2.9380000000000002</v>
      </c>
      <c r="E10172" s="71">
        <v>75.396825399999997</v>
      </c>
    </row>
    <row r="10173" spans="1:5" x14ac:dyDescent="0.2">
      <c r="A10173" s="70" t="s">
        <v>12419</v>
      </c>
      <c r="B10173" s="70" t="s">
        <v>12418</v>
      </c>
      <c r="C10173" s="70" t="s">
        <v>12419</v>
      </c>
      <c r="D10173" s="71">
        <v>1.036</v>
      </c>
      <c r="E10173" s="71">
        <v>24.809160299999999</v>
      </c>
    </row>
    <row r="10174" spans="1:5" x14ac:dyDescent="0.2">
      <c r="A10174" s="70" t="s">
        <v>12423</v>
      </c>
      <c r="B10174" s="70" t="s">
        <v>12422</v>
      </c>
      <c r="C10174" s="70" t="s">
        <v>12423</v>
      </c>
      <c r="D10174" s="71">
        <v>4.6319999999999997</v>
      </c>
      <c r="E10174" s="71">
        <v>93.511450400000001</v>
      </c>
    </row>
    <row r="10175" spans="1:5" x14ac:dyDescent="0.2">
      <c r="A10175" s="70" t="s">
        <v>12425</v>
      </c>
      <c r="B10175" s="70" t="s">
        <v>12424</v>
      </c>
      <c r="C10175" s="70" t="s">
        <v>12425</v>
      </c>
      <c r="D10175" s="71">
        <v>1.7330000000000001</v>
      </c>
      <c r="E10175" s="71">
        <v>62.938005400000002</v>
      </c>
    </row>
    <row r="10176" spans="1:5" x14ac:dyDescent="0.2">
      <c r="A10176" s="70" t="s">
        <v>12425</v>
      </c>
      <c r="B10176" s="70" t="s">
        <v>12424</v>
      </c>
      <c r="C10176" s="70" t="s">
        <v>12425</v>
      </c>
      <c r="D10176" s="71">
        <v>1.7330000000000001</v>
      </c>
      <c r="E10176" s="71">
        <v>26.6447368</v>
      </c>
    </row>
    <row r="10177" spans="1:5" x14ac:dyDescent="0.2">
      <c r="A10177" s="70" t="s">
        <v>12427</v>
      </c>
      <c r="B10177" s="70" t="s">
        <v>12426</v>
      </c>
      <c r="C10177" s="70" t="s">
        <v>12427</v>
      </c>
      <c r="D10177" s="71">
        <v>1.708</v>
      </c>
      <c r="E10177" s="71">
        <v>25.328947400000001</v>
      </c>
    </row>
    <row r="10178" spans="1:5" x14ac:dyDescent="0.2">
      <c r="A10178" s="70" t="s">
        <v>12429</v>
      </c>
      <c r="B10178" s="70" t="s">
        <v>12428</v>
      </c>
      <c r="C10178" s="70" t="s">
        <v>12429</v>
      </c>
      <c r="D10178" s="71">
        <v>2.2400000000000002</v>
      </c>
      <c r="E10178" s="71">
        <v>96.666666699999993</v>
      </c>
    </row>
    <row r="10179" spans="1:5" x14ac:dyDescent="0.2">
      <c r="A10179" s="70" t="s">
        <v>12429</v>
      </c>
      <c r="B10179" s="70" t="s">
        <v>12428</v>
      </c>
      <c r="C10179" s="70" t="s">
        <v>12429</v>
      </c>
      <c r="D10179" s="71">
        <v>2.2400000000000002</v>
      </c>
      <c r="E10179" s="71">
        <v>77.666666699999993</v>
      </c>
    </row>
    <row r="10180" spans="1:5" x14ac:dyDescent="0.2">
      <c r="A10180" s="70" t="s">
        <v>15367</v>
      </c>
      <c r="B10180" s="70" t="s">
        <v>24225</v>
      </c>
      <c r="C10180" s="70" t="s">
        <v>15367</v>
      </c>
      <c r="D10180" s="71">
        <v>0.753</v>
      </c>
      <c r="E10180" s="71">
        <v>14.028777</v>
      </c>
    </row>
    <row r="10181" spans="1:5" x14ac:dyDescent="0.2">
      <c r="A10181" s="70" t="s">
        <v>12431</v>
      </c>
      <c r="B10181" s="70" t="s">
        <v>12430</v>
      </c>
      <c r="C10181" s="70" t="s">
        <v>12431</v>
      </c>
      <c r="D10181" s="71">
        <v>2.9580000000000002</v>
      </c>
      <c r="E10181" s="71">
        <v>77.976190500000001</v>
      </c>
    </row>
    <row r="10182" spans="1:5" x14ac:dyDescent="0.2">
      <c r="A10182" s="70" t="s">
        <v>12431</v>
      </c>
      <c r="B10182" s="70" t="s">
        <v>12430</v>
      </c>
      <c r="C10182" s="70" t="s">
        <v>12431</v>
      </c>
      <c r="D10182" s="71">
        <v>2.9580000000000002</v>
      </c>
      <c r="E10182" s="71">
        <v>58.881578900000001</v>
      </c>
    </row>
    <row r="10183" spans="1:5" x14ac:dyDescent="0.2">
      <c r="A10183" s="70" t="s">
        <v>12433</v>
      </c>
      <c r="B10183" s="70" t="s">
        <v>12432</v>
      </c>
      <c r="C10183" s="70" t="s">
        <v>12433</v>
      </c>
      <c r="D10183" s="71">
        <v>6.2069999999999999</v>
      </c>
      <c r="E10183" s="71">
        <v>91.776315800000006</v>
      </c>
    </row>
    <row r="10184" spans="1:5" x14ac:dyDescent="0.2">
      <c r="A10184" s="70" t="s">
        <v>12435</v>
      </c>
      <c r="B10184" s="70" t="s">
        <v>12434</v>
      </c>
      <c r="C10184" s="70" t="s">
        <v>12435</v>
      </c>
      <c r="D10184" s="71">
        <v>2.347</v>
      </c>
      <c r="E10184" s="71">
        <v>60.106383000000001</v>
      </c>
    </row>
    <row r="10185" spans="1:5" x14ac:dyDescent="0.2">
      <c r="A10185" s="70" t="s">
        <v>12435</v>
      </c>
      <c r="B10185" s="70" t="s">
        <v>12434</v>
      </c>
      <c r="C10185" s="70" t="s">
        <v>12435</v>
      </c>
      <c r="D10185" s="71">
        <v>2.347</v>
      </c>
      <c r="E10185" s="71">
        <v>54.75</v>
      </c>
    </row>
    <row r="10186" spans="1:5" x14ac:dyDescent="0.2">
      <c r="A10186" s="70" t="s">
        <v>12435</v>
      </c>
      <c r="B10186" s="70" t="s">
        <v>12434</v>
      </c>
      <c r="C10186" s="70" t="s">
        <v>12435</v>
      </c>
      <c r="D10186" s="71">
        <v>2.347</v>
      </c>
      <c r="E10186" s="71">
        <v>48.867924500000001</v>
      </c>
    </row>
    <row r="10187" spans="1:5" x14ac:dyDescent="0.2">
      <c r="A10187" s="70" t="s">
        <v>24226</v>
      </c>
      <c r="B10187" s="70" t="s">
        <v>24227</v>
      </c>
      <c r="C10187" s="70" t="s">
        <v>24226</v>
      </c>
      <c r="D10187" s="71">
        <v>1.69</v>
      </c>
      <c r="E10187" s="71">
        <v>61.590296500000001</v>
      </c>
    </row>
    <row r="10188" spans="1:5" x14ac:dyDescent="0.2">
      <c r="A10188" s="70" t="s">
        <v>24226</v>
      </c>
      <c r="B10188" s="70" t="s">
        <v>24227</v>
      </c>
      <c r="C10188" s="70" t="s">
        <v>24226</v>
      </c>
      <c r="D10188" s="71">
        <v>1.69</v>
      </c>
      <c r="E10188" s="71">
        <v>51.388888899999998</v>
      </c>
    </row>
    <row r="10189" spans="1:5" x14ac:dyDescent="0.2">
      <c r="A10189" s="70" t="s">
        <v>12437</v>
      </c>
      <c r="B10189" s="70" t="s">
        <v>12436</v>
      </c>
      <c r="C10189" s="70" t="s">
        <v>12437</v>
      </c>
      <c r="D10189" s="71">
        <v>1.9570000000000001</v>
      </c>
      <c r="E10189" s="71">
        <v>92.857142899999999</v>
      </c>
    </row>
    <row r="10190" spans="1:5" x14ac:dyDescent="0.2">
      <c r="A10190" s="70" t="s">
        <v>12439</v>
      </c>
      <c r="B10190" s="70" t="s">
        <v>12438</v>
      </c>
      <c r="C10190" s="70" t="s">
        <v>12439</v>
      </c>
      <c r="D10190" s="71">
        <v>1.627</v>
      </c>
      <c r="E10190" s="71">
        <v>27.443608999999999</v>
      </c>
    </row>
    <row r="10191" spans="1:5" x14ac:dyDescent="0.2">
      <c r="A10191" s="70" t="s">
        <v>12439</v>
      </c>
      <c r="B10191" s="70" t="s">
        <v>12438</v>
      </c>
      <c r="C10191" s="70" t="s">
        <v>12439</v>
      </c>
      <c r="D10191" s="71">
        <v>1.627</v>
      </c>
      <c r="E10191" s="71">
        <v>8.4016392999999994</v>
      </c>
    </row>
    <row r="10192" spans="1:5" x14ac:dyDescent="0.2">
      <c r="A10192" s="70" t="s">
        <v>12441</v>
      </c>
      <c r="B10192" s="70" t="s">
        <v>12440</v>
      </c>
      <c r="C10192" s="70" t="s">
        <v>12441</v>
      </c>
      <c r="D10192" s="71">
        <v>2.3450000000000002</v>
      </c>
      <c r="E10192" s="71">
        <v>98.051948100000004</v>
      </c>
    </row>
    <row r="10193" spans="1:5" x14ac:dyDescent="0.2">
      <c r="A10193" s="70" t="s">
        <v>12443</v>
      </c>
      <c r="B10193" s="70" t="s">
        <v>12442</v>
      </c>
      <c r="C10193" s="70" t="s">
        <v>12443</v>
      </c>
      <c r="D10193" s="71">
        <v>1.111</v>
      </c>
      <c r="E10193" s="71">
        <v>31.159420300000001</v>
      </c>
    </row>
    <row r="10194" spans="1:5" x14ac:dyDescent="0.2">
      <c r="A10194" s="70" t="s">
        <v>12445</v>
      </c>
      <c r="B10194" s="70" t="s">
        <v>12444</v>
      </c>
      <c r="C10194" s="70" t="s">
        <v>12445</v>
      </c>
      <c r="D10194" s="71">
        <v>1.2949999999999999</v>
      </c>
      <c r="E10194" s="71">
        <v>48.3333333</v>
      </c>
    </row>
    <row r="10195" spans="1:5" x14ac:dyDescent="0.2">
      <c r="A10195" s="70" t="s">
        <v>12445</v>
      </c>
      <c r="B10195" s="70" t="s">
        <v>12444</v>
      </c>
      <c r="C10195" s="70" t="s">
        <v>12445</v>
      </c>
      <c r="D10195" s="71">
        <v>1.2949999999999999</v>
      </c>
      <c r="E10195" s="71">
        <v>20.2380952</v>
      </c>
    </row>
    <row r="10196" spans="1:5" x14ac:dyDescent="0.2">
      <c r="A10196" s="70" t="s">
        <v>24228</v>
      </c>
      <c r="B10196" s="70" t="s">
        <v>24229</v>
      </c>
      <c r="C10196" s="70" t="s">
        <v>24228</v>
      </c>
      <c r="D10196" s="71">
        <v>0.90900000000000003</v>
      </c>
      <c r="E10196" s="71">
        <v>64.285714299999995</v>
      </c>
    </row>
    <row r="10197" spans="1:5" x14ac:dyDescent="0.2">
      <c r="A10197" s="70" t="s">
        <v>24228</v>
      </c>
      <c r="B10197" s="70" t="s">
        <v>24229</v>
      </c>
      <c r="C10197" s="70" t="s">
        <v>24228</v>
      </c>
      <c r="D10197" s="71">
        <v>0.90900000000000003</v>
      </c>
      <c r="E10197" s="71">
        <v>31.052631600000002</v>
      </c>
    </row>
    <row r="10198" spans="1:5" x14ac:dyDescent="0.2">
      <c r="A10198" s="70" t="s">
        <v>24228</v>
      </c>
      <c r="B10198" s="70" t="s">
        <v>24229</v>
      </c>
      <c r="C10198" s="70" t="s">
        <v>24228</v>
      </c>
      <c r="D10198" s="71">
        <v>0.90900000000000003</v>
      </c>
      <c r="E10198" s="71">
        <v>30.277777799999999</v>
      </c>
    </row>
    <row r="10199" spans="1:5" x14ac:dyDescent="0.2">
      <c r="A10199" s="70" t="s">
        <v>12447</v>
      </c>
      <c r="B10199" s="70" t="s">
        <v>12446</v>
      </c>
      <c r="C10199" s="70" t="s">
        <v>12447</v>
      </c>
      <c r="D10199" s="71">
        <v>0.67900000000000005</v>
      </c>
      <c r="E10199" s="71">
        <v>76.5</v>
      </c>
    </row>
    <row r="10200" spans="1:5" x14ac:dyDescent="0.2">
      <c r="A10200" s="70" t="s">
        <v>12449</v>
      </c>
      <c r="B10200" s="70" t="s">
        <v>12448</v>
      </c>
      <c r="C10200" s="70" t="s">
        <v>12449</v>
      </c>
      <c r="D10200" s="71">
        <v>0.2</v>
      </c>
      <c r="E10200" s="71">
        <v>0.77160490000000004</v>
      </c>
    </row>
    <row r="10201" spans="1:5" x14ac:dyDescent="0.2">
      <c r="A10201" s="70" t="s">
        <v>12451</v>
      </c>
      <c r="B10201" s="70" t="s">
        <v>12450</v>
      </c>
      <c r="C10201" s="70" t="s">
        <v>12451</v>
      </c>
      <c r="D10201" s="71">
        <v>0.495</v>
      </c>
      <c r="E10201" s="71">
        <v>4.1176471000000001</v>
      </c>
    </row>
    <row r="10202" spans="1:5" x14ac:dyDescent="0.2">
      <c r="A10202" s="70" t="s">
        <v>12453</v>
      </c>
      <c r="B10202" s="70" t="s">
        <v>12452</v>
      </c>
      <c r="C10202" s="70" t="s">
        <v>12453</v>
      </c>
      <c r="D10202" s="71">
        <v>1.5229999999999999</v>
      </c>
      <c r="E10202" s="71">
        <v>37.7862595</v>
      </c>
    </row>
    <row r="10203" spans="1:5" x14ac:dyDescent="0.2">
      <c r="A10203" s="70" t="s">
        <v>12459</v>
      </c>
      <c r="B10203" s="70" t="s">
        <v>12458</v>
      </c>
      <c r="C10203" s="70" t="s">
        <v>12459</v>
      </c>
      <c r="D10203" s="71">
        <v>1.9770000000000001</v>
      </c>
      <c r="E10203" s="71">
        <v>35.176991200000003</v>
      </c>
    </row>
    <row r="10204" spans="1:5" x14ac:dyDescent="0.2">
      <c r="A10204" s="70" t="s">
        <v>12457</v>
      </c>
      <c r="B10204" s="70" t="s">
        <v>12456</v>
      </c>
      <c r="C10204" s="70" t="s">
        <v>12457</v>
      </c>
      <c r="D10204" s="71">
        <v>0.76500000000000001</v>
      </c>
      <c r="E10204" s="71">
        <v>11.7886179</v>
      </c>
    </row>
    <row r="10205" spans="1:5" x14ac:dyDescent="0.2">
      <c r="A10205" s="70" t="s">
        <v>12455</v>
      </c>
      <c r="B10205" s="70" t="s">
        <v>12454</v>
      </c>
      <c r="C10205" s="70" t="s">
        <v>12455</v>
      </c>
      <c r="D10205" s="71">
        <v>1.44</v>
      </c>
      <c r="E10205" s="71">
        <v>42.682926799999997</v>
      </c>
    </row>
    <row r="10206" spans="1:5" x14ac:dyDescent="0.2">
      <c r="A10206" s="70" t="s">
        <v>12455</v>
      </c>
      <c r="B10206" s="70" t="s">
        <v>12454</v>
      </c>
      <c r="C10206" s="70" t="s">
        <v>12455</v>
      </c>
      <c r="D10206" s="71">
        <v>1.44</v>
      </c>
      <c r="E10206" s="71">
        <v>18.137254899999999</v>
      </c>
    </row>
    <row r="10207" spans="1:5" x14ac:dyDescent="0.2">
      <c r="A10207" s="70" t="s">
        <v>12461</v>
      </c>
      <c r="B10207" s="70" t="s">
        <v>12460</v>
      </c>
      <c r="C10207" s="70" t="s">
        <v>12461</v>
      </c>
      <c r="D10207" s="71">
        <v>7.7270000000000003</v>
      </c>
      <c r="E10207" s="71">
        <v>96.481481500000001</v>
      </c>
    </row>
    <row r="10208" spans="1:5" x14ac:dyDescent="0.2">
      <c r="A10208" s="70" t="s">
        <v>12461</v>
      </c>
      <c r="B10208" s="70" t="s">
        <v>12460</v>
      </c>
      <c r="C10208" s="70" t="s">
        <v>12461</v>
      </c>
      <c r="D10208" s="71">
        <v>7.7270000000000003</v>
      </c>
      <c r="E10208" s="71">
        <v>87.288135600000004</v>
      </c>
    </row>
    <row r="10209" spans="1:5" x14ac:dyDescent="0.2">
      <c r="A10209" s="70" t="s">
        <v>12463</v>
      </c>
      <c r="B10209" s="70" t="s">
        <v>12462</v>
      </c>
      <c r="C10209" s="70" t="s">
        <v>12463</v>
      </c>
      <c r="D10209" s="71">
        <v>0.52700000000000002</v>
      </c>
      <c r="E10209" s="71">
        <v>21.450617300000001</v>
      </c>
    </row>
    <row r="10210" spans="1:5" x14ac:dyDescent="0.2">
      <c r="A10210" s="70" t="s">
        <v>12465</v>
      </c>
      <c r="B10210" s="70" t="s">
        <v>12464</v>
      </c>
      <c r="C10210" s="70" t="s">
        <v>12465</v>
      </c>
      <c r="D10210" s="71">
        <v>1.41</v>
      </c>
      <c r="E10210" s="71">
        <v>34.444444400000002</v>
      </c>
    </row>
    <row r="10211" spans="1:5" x14ac:dyDescent="0.2">
      <c r="A10211" s="70" t="s">
        <v>12469</v>
      </c>
      <c r="B10211" s="70" t="s">
        <v>12468</v>
      </c>
      <c r="C10211" s="70" t="s">
        <v>12469</v>
      </c>
      <c r="D10211" s="71">
        <v>2.5209999999999999</v>
      </c>
      <c r="E10211" s="71">
        <v>80.092592600000003</v>
      </c>
    </row>
    <row r="10212" spans="1:5" x14ac:dyDescent="0.2">
      <c r="A10212" s="70" t="s">
        <v>24230</v>
      </c>
      <c r="B10212" s="70" t="s">
        <v>24231</v>
      </c>
      <c r="C10212" s="70" t="s">
        <v>24230</v>
      </c>
      <c r="D10212" s="71">
        <v>0.89700000000000002</v>
      </c>
      <c r="E10212" s="71">
        <v>40.5844156</v>
      </c>
    </row>
    <row r="10213" spans="1:5" x14ac:dyDescent="0.2">
      <c r="A10213" s="70" t="s">
        <v>12471</v>
      </c>
      <c r="B10213" s="70" t="s">
        <v>12470</v>
      </c>
      <c r="C10213" s="70" t="s">
        <v>12471</v>
      </c>
      <c r="D10213" s="71">
        <v>1.0580000000000001</v>
      </c>
      <c r="E10213" s="71">
        <v>15.588235299999999</v>
      </c>
    </row>
    <row r="10214" spans="1:5" x14ac:dyDescent="0.2">
      <c r="A10214" s="70" t="s">
        <v>12475</v>
      </c>
      <c r="B10214" s="70" t="s">
        <v>12474</v>
      </c>
      <c r="C10214" s="70" t="s">
        <v>12475</v>
      </c>
      <c r="D10214" s="71">
        <v>1.266</v>
      </c>
      <c r="E10214" s="71">
        <v>24.047619000000001</v>
      </c>
    </row>
    <row r="10215" spans="1:5" x14ac:dyDescent="0.2">
      <c r="A10215" s="70" t="s">
        <v>12475</v>
      </c>
      <c r="B10215" s="70" t="s">
        <v>12474</v>
      </c>
      <c r="C10215" s="70" t="s">
        <v>12475</v>
      </c>
      <c r="D10215" s="71">
        <v>1.266</v>
      </c>
      <c r="E10215" s="71">
        <v>19.8529412</v>
      </c>
    </row>
    <row r="10216" spans="1:5" x14ac:dyDescent="0.2">
      <c r="A10216" s="70" t="s">
        <v>12473</v>
      </c>
      <c r="B10216" s="70" t="s">
        <v>12472</v>
      </c>
      <c r="C10216" s="70" t="s">
        <v>12473</v>
      </c>
      <c r="D10216" s="71">
        <v>1.621</v>
      </c>
      <c r="E10216" s="71">
        <v>34.558823500000003</v>
      </c>
    </row>
    <row r="10217" spans="1:5" x14ac:dyDescent="0.2">
      <c r="A10217" s="70" t="s">
        <v>12477</v>
      </c>
      <c r="B10217" s="70" t="s">
        <v>12476</v>
      </c>
      <c r="C10217" s="70" t="s">
        <v>12477</v>
      </c>
      <c r="D10217" s="71">
        <v>0.53</v>
      </c>
      <c r="E10217" s="71">
        <v>10.5633803</v>
      </c>
    </row>
    <row r="10218" spans="1:5" x14ac:dyDescent="0.2">
      <c r="A10218" s="70" t="s">
        <v>12477</v>
      </c>
      <c r="B10218" s="70" t="s">
        <v>12476</v>
      </c>
      <c r="C10218" s="70" t="s">
        <v>12477</v>
      </c>
      <c r="D10218" s="71">
        <v>0.53</v>
      </c>
      <c r="E10218" s="71">
        <v>5.1470587999999999</v>
      </c>
    </row>
    <row r="10219" spans="1:5" x14ac:dyDescent="0.2">
      <c r="A10219" s="70" t="s">
        <v>12479</v>
      </c>
      <c r="B10219" s="70" t="s">
        <v>12478</v>
      </c>
      <c r="C10219" s="70" t="s">
        <v>12479</v>
      </c>
      <c r="D10219" s="71">
        <v>5.21</v>
      </c>
      <c r="E10219" s="71">
        <v>84.482758599999997</v>
      </c>
    </row>
    <row r="10220" spans="1:5" x14ac:dyDescent="0.2">
      <c r="A10220" s="70" t="s">
        <v>12479</v>
      </c>
      <c r="B10220" s="70" t="s">
        <v>12478</v>
      </c>
      <c r="C10220" s="70" t="s">
        <v>12479</v>
      </c>
      <c r="D10220" s="71">
        <v>5.21</v>
      </c>
      <c r="E10220" s="71">
        <v>81.617647099999999</v>
      </c>
    </row>
    <row r="10221" spans="1:5" x14ac:dyDescent="0.2">
      <c r="A10221" s="70" t="s">
        <v>12481</v>
      </c>
      <c r="B10221" s="70" t="s">
        <v>12480</v>
      </c>
      <c r="C10221" s="70" t="s">
        <v>12481</v>
      </c>
      <c r="D10221" s="71">
        <v>1.381</v>
      </c>
      <c r="E10221" s="71">
        <v>29.1666667</v>
      </c>
    </row>
    <row r="10222" spans="1:5" x14ac:dyDescent="0.2">
      <c r="A10222" s="70" t="s">
        <v>12483</v>
      </c>
      <c r="B10222" s="70" t="s">
        <v>12482</v>
      </c>
      <c r="C10222" s="70" t="s">
        <v>12483</v>
      </c>
      <c r="D10222" s="71">
        <v>3.6970000000000001</v>
      </c>
      <c r="E10222" s="71">
        <v>92.5</v>
      </c>
    </row>
    <row r="10223" spans="1:5" x14ac:dyDescent="0.2">
      <c r="A10223" s="70" t="s">
        <v>12483</v>
      </c>
      <c r="B10223" s="70" t="s">
        <v>12482</v>
      </c>
      <c r="C10223" s="70" t="s">
        <v>12483</v>
      </c>
      <c r="D10223" s="71">
        <v>3.6970000000000001</v>
      </c>
      <c r="E10223" s="71">
        <v>87.5</v>
      </c>
    </row>
    <row r="10224" spans="1:5" x14ac:dyDescent="0.2">
      <c r="A10224" s="70" t="s">
        <v>12485</v>
      </c>
      <c r="B10224" s="70" t="s">
        <v>12484</v>
      </c>
      <c r="C10224" s="70" t="s">
        <v>12485</v>
      </c>
      <c r="D10224" s="71">
        <v>1.766</v>
      </c>
      <c r="E10224" s="71">
        <v>50</v>
      </c>
    </row>
    <row r="10225" spans="1:5" x14ac:dyDescent="0.2">
      <c r="A10225" s="70" t="s">
        <v>12485</v>
      </c>
      <c r="B10225" s="70" t="s">
        <v>12484</v>
      </c>
      <c r="C10225" s="70" t="s">
        <v>12485</v>
      </c>
      <c r="D10225" s="71">
        <v>1.766</v>
      </c>
      <c r="E10225" s="71">
        <v>43.095238100000003</v>
      </c>
    </row>
    <row r="10226" spans="1:5" x14ac:dyDescent="0.2">
      <c r="A10226" s="70" t="s">
        <v>12487</v>
      </c>
      <c r="B10226" s="70" t="s">
        <v>12486</v>
      </c>
      <c r="C10226" s="70" t="s">
        <v>12487</v>
      </c>
      <c r="D10226" s="71">
        <v>0.95299999999999996</v>
      </c>
      <c r="E10226" s="71">
        <v>13.0952381</v>
      </c>
    </row>
    <row r="10227" spans="1:5" x14ac:dyDescent="0.2">
      <c r="A10227" s="70" t="s">
        <v>12489</v>
      </c>
      <c r="B10227" s="70" t="s">
        <v>12488</v>
      </c>
      <c r="C10227" s="70" t="s">
        <v>12489</v>
      </c>
      <c r="D10227" s="71">
        <v>2.661</v>
      </c>
      <c r="E10227" s="71">
        <v>77.5</v>
      </c>
    </row>
    <row r="10228" spans="1:5" x14ac:dyDescent="0.2">
      <c r="A10228" s="70" t="s">
        <v>12491</v>
      </c>
      <c r="B10228" s="70" t="s">
        <v>12490</v>
      </c>
      <c r="C10228" s="70" t="s">
        <v>12491</v>
      </c>
      <c r="D10228" s="71">
        <v>0.69199999999999995</v>
      </c>
      <c r="E10228" s="71">
        <v>10.6481481</v>
      </c>
    </row>
    <row r="10229" spans="1:5" x14ac:dyDescent="0.2">
      <c r="A10229" s="70" t="s">
        <v>24232</v>
      </c>
      <c r="B10229" s="70" t="s">
        <v>24233</v>
      </c>
      <c r="C10229" s="70" t="s">
        <v>24232</v>
      </c>
      <c r="D10229" s="71">
        <v>1.159</v>
      </c>
      <c r="E10229" s="71">
        <v>38.405797100000001</v>
      </c>
    </row>
    <row r="10230" spans="1:5" x14ac:dyDescent="0.2">
      <c r="A10230" s="70" t="s">
        <v>12493</v>
      </c>
      <c r="B10230" s="70" t="s">
        <v>12492</v>
      </c>
      <c r="C10230" s="70" t="s">
        <v>12493</v>
      </c>
      <c r="D10230" s="71">
        <v>2.9350000000000001</v>
      </c>
      <c r="E10230" s="71">
        <v>92.028985500000005</v>
      </c>
    </row>
    <row r="10231" spans="1:5" x14ac:dyDescent="0.2">
      <c r="A10231" s="70" t="s">
        <v>12495</v>
      </c>
      <c r="B10231" s="70" t="s">
        <v>12494</v>
      </c>
      <c r="C10231" s="70" t="s">
        <v>12495</v>
      </c>
      <c r="D10231" s="71">
        <v>1.333</v>
      </c>
      <c r="E10231" s="71">
        <v>64.610389600000005</v>
      </c>
    </row>
    <row r="10232" spans="1:5" x14ac:dyDescent="0.2">
      <c r="A10232" s="70" t="s">
        <v>12495</v>
      </c>
      <c r="B10232" s="70" t="s">
        <v>12494</v>
      </c>
      <c r="C10232" s="70" t="s">
        <v>12495</v>
      </c>
      <c r="D10232" s="71">
        <v>1.333</v>
      </c>
      <c r="E10232" s="71">
        <v>51.449275399999998</v>
      </c>
    </row>
    <row r="10233" spans="1:5" x14ac:dyDescent="0.2">
      <c r="A10233" s="70" t="s">
        <v>12497</v>
      </c>
      <c r="B10233" s="70" t="s">
        <v>12496</v>
      </c>
      <c r="C10233" s="70" t="s">
        <v>12497</v>
      </c>
      <c r="D10233" s="71">
        <v>2.6850000000000001</v>
      </c>
      <c r="E10233" s="71">
        <v>45.8333333</v>
      </c>
    </row>
    <row r="10234" spans="1:5" x14ac:dyDescent="0.2">
      <c r="A10234" s="70" t="s">
        <v>12499</v>
      </c>
      <c r="B10234" s="70" t="s">
        <v>12498</v>
      </c>
      <c r="C10234" s="70" t="s">
        <v>12499</v>
      </c>
      <c r="D10234" s="71">
        <v>8.6579999999999995</v>
      </c>
      <c r="E10234" s="71">
        <v>90.340909100000005</v>
      </c>
    </row>
    <row r="10235" spans="1:5" x14ac:dyDescent="0.2">
      <c r="A10235" s="70" t="s">
        <v>12501</v>
      </c>
      <c r="B10235" s="70" t="s">
        <v>12500</v>
      </c>
      <c r="C10235" s="70" t="s">
        <v>12501</v>
      </c>
      <c r="D10235" s="71">
        <v>2.012</v>
      </c>
      <c r="E10235" s="71">
        <v>57.03125</v>
      </c>
    </row>
    <row r="10236" spans="1:5" x14ac:dyDescent="0.2">
      <c r="A10236" s="70" t="s">
        <v>12503</v>
      </c>
      <c r="B10236" s="70" t="s">
        <v>12502</v>
      </c>
      <c r="C10236" s="70" t="s">
        <v>12503</v>
      </c>
      <c r="D10236" s="71">
        <v>1.254</v>
      </c>
      <c r="E10236" s="71">
        <v>53.273809499999999</v>
      </c>
    </row>
    <row r="10237" spans="1:5" x14ac:dyDescent="0.2">
      <c r="A10237" s="70" t="s">
        <v>12503</v>
      </c>
      <c r="B10237" s="70" t="s">
        <v>12502</v>
      </c>
      <c r="C10237" s="70" t="s">
        <v>12503</v>
      </c>
      <c r="D10237" s="71">
        <v>1.254</v>
      </c>
      <c r="E10237" s="71">
        <v>40.094339599999998</v>
      </c>
    </row>
    <row r="10238" spans="1:5" x14ac:dyDescent="0.2">
      <c r="A10238" s="70" t="s">
        <v>12505</v>
      </c>
      <c r="B10238" s="70" t="s">
        <v>12504</v>
      </c>
      <c r="C10238" s="70" t="s">
        <v>12505</v>
      </c>
      <c r="D10238" s="71">
        <v>1.2769999999999999</v>
      </c>
      <c r="E10238" s="71">
        <v>56.730769199999997</v>
      </c>
    </row>
    <row r="10239" spans="1:5" x14ac:dyDescent="0.2">
      <c r="A10239" s="70" t="s">
        <v>12505</v>
      </c>
      <c r="B10239" s="70" t="s">
        <v>12504</v>
      </c>
      <c r="C10239" s="70" t="s">
        <v>12505</v>
      </c>
      <c r="D10239" s="71">
        <v>1.2769999999999999</v>
      </c>
      <c r="E10239" s="71">
        <v>44.907407399999997</v>
      </c>
    </row>
    <row r="10240" spans="1:5" x14ac:dyDescent="0.2">
      <c r="A10240" s="70" t="s">
        <v>12505</v>
      </c>
      <c r="B10240" s="70" t="s">
        <v>12504</v>
      </c>
      <c r="C10240" s="70" t="s">
        <v>12505</v>
      </c>
      <c r="D10240" s="71">
        <v>1.2769999999999999</v>
      </c>
      <c r="E10240" s="71">
        <v>24.2481203</v>
      </c>
    </row>
    <row r="10241" spans="1:5" x14ac:dyDescent="0.2">
      <c r="A10241" s="70" t="s">
        <v>12507</v>
      </c>
      <c r="B10241" s="70" t="s">
        <v>12506</v>
      </c>
      <c r="C10241" s="70" t="s">
        <v>12507</v>
      </c>
      <c r="D10241" s="71">
        <v>1.6319999999999999</v>
      </c>
      <c r="E10241" s="71">
        <v>40.384615400000001</v>
      </c>
    </row>
    <row r="10242" spans="1:5" x14ac:dyDescent="0.2">
      <c r="A10242" s="70" t="s">
        <v>12507</v>
      </c>
      <c r="B10242" s="70" t="s">
        <v>12506</v>
      </c>
      <c r="C10242" s="70" t="s">
        <v>12507</v>
      </c>
      <c r="D10242" s="71">
        <v>1.6319999999999999</v>
      </c>
      <c r="E10242" s="71">
        <v>36.038961</v>
      </c>
    </row>
    <row r="10243" spans="1:5" x14ac:dyDescent="0.2">
      <c r="A10243" s="70" t="s">
        <v>12507</v>
      </c>
      <c r="B10243" s="70" t="s">
        <v>12506</v>
      </c>
      <c r="C10243" s="70" t="s">
        <v>12507</v>
      </c>
      <c r="D10243" s="71">
        <v>1.6319999999999999</v>
      </c>
      <c r="E10243" s="71">
        <v>25.636942699999999</v>
      </c>
    </row>
    <row r="10244" spans="1:5" x14ac:dyDescent="0.2">
      <c r="A10244" s="70" t="s">
        <v>12509</v>
      </c>
      <c r="B10244" s="70" t="s">
        <v>12508</v>
      </c>
      <c r="C10244" s="70" t="s">
        <v>12509</v>
      </c>
      <c r="D10244" s="71">
        <v>1.74</v>
      </c>
      <c r="E10244" s="71">
        <v>63.477088899999998</v>
      </c>
    </row>
    <row r="10245" spans="1:5" x14ac:dyDescent="0.2">
      <c r="A10245" s="70" t="s">
        <v>12511</v>
      </c>
      <c r="B10245" s="70" t="s">
        <v>12510</v>
      </c>
      <c r="C10245" s="70" t="s">
        <v>12511</v>
      </c>
      <c r="D10245" s="71">
        <v>1.329</v>
      </c>
      <c r="E10245" s="71">
        <v>83.333333300000007</v>
      </c>
    </row>
    <row r="10246" spans="1:5" x14ac:dyDescent="0.2">
      <c r="A10246" s="70" t="s">
        <v>12511</v>
      </c>
      <c r="B10246" s="70" t="s">
        <v>12510</v>
      </c>
      <c r="C10246" s="70" t="s">
        <v>12511</v>
      </c>
      <c r="D10246" s="71">
        <v>1.329</v>
      </c>
      <c r="E10246" s="71">
        <v>50.3333333</v>
      </c>
    </row>
    <row r="10247" spans="1:5" x14ac:dyDescent="0.2">
      <c r="A10247" s="70" t="s">
        <v>12511</v>
      </c>
      <c r="B10247" s="70" t="s">
        <v>12510</v>
      </c>
      <c r="C10247" s="70" t="s">
        <v>12511</v>
      </c>
      <c r="D10247" s="71">
        <v>1.329</v>
      </c>
      <c r="E10247" s="71">
        <v>46.765498700000002</v>
      </c>
    </row>
    <row r="10248" spans="1:5" x14ac:dyDescent="0.2">
      <c r="A10248" s="70" t="s">
        <v>12513</v>
      </c>
      <c r="B10248" s="70" t="s">
        <v>12512</v>
      </c>
      <c r="C10248" s="70" t="s">
        <v>12513</v>
      </c>
      <c r="D10248" s="71">
        <v>2.5529999999999999</v>
      </c>
      <c r="E10248" s="71">
        <v>67.857142899999999</v>
      </c>
    </row>
    <row r="10249" spans="1:5" x14ac:dyDescent="0.2">
      <c r="A10249" s="70" t="s">
        <v>12513</v>
      </c>
      <c r="B10249" s="70" t="s">
        <v>12512</v>
      </c>
      <c r="C10249" s="70" t="s">
        <v>12513</v>
      </c>
      <c r="D10249" s="71">
        <v>2.5529999999999999</v>
      </c>
      <c r="E10249" s="71">
        <v>59.75</v>
      </c>
    </row>
    <row r="10250" spans="1:5" x14ac:dyDescent="0.2">
      <c r="A10250" s="70" t="s">
        <v>12513</v>
      </c>
      <c r="B10250" s="70" t="s">
        <v>12512</v>
      </c>
      <c r="C10250" s="70" t="s">
        <v>12513</v>
      </c>
      <c r="D10250" s="71">
        <v>2.5529999999999999</v>
      </c>
      <c r="E10250" s="71">
        <v>55.232558099999999</v>
      </c>
    </row>
    <row r="10251" spans="1:5" x14ac:dyDescent="0.2">
      <c r="A10251" s="70" t="s">
        <v>12513</v>
      </c>
      <c r="B10251" s="70" t="s">
        <v>12512</v>
      </c>
      <c r="C10251" s="70" t="s">
        <v>12513</v>
      </c>
      <c r="D10251" s="71">
        <v>2.5529999999999999</v>
      </c>
      <c r="E10251" s="71">
        <v>50.159235700000004</v>
      </c>
    </row>
    <row r="10252" spans="1:5" x14ac:dyDescent="0.2">
      <c r="A10252" s="70" t="s">
        <v>12515</v>
      </c>
      <c r="B10252" s="70" t="s">
        <v>12514</v>
      </c>
      <c r="C10252" s="70" t="s">
        <v>12515</v>
      </c>
      <c r="D10252" s="71">
        <v>1.484</v>
      </c>
      <c r="E10252" s="71">
        <v>43.916349799999999</v>
      </c>
    </row>
    <row r="10253" spans="1:5" x14ac:dyDescent="0.2">
      <c r="A10253" s="70" t="s">
        <v>12517</v>
      </c>
      <c r="B10253" s="70" t="s">
        <v>12516</v>
      </c>
      <c r="C10253" s="70" t="s">
        <v>12517</v>
      </c>
      <c r="D10253" s="71">
        <v>1.909</v>
      </c>
      <c r="E10253" s="71">
        <v>41.911764699999999</v>
      </c>
    </row>
    <row r="10254" spans="1:5" x14ac:dyDescent="0.2">
      <c r="A10254" s="70" t="s">
        <v>12519</v>
      </c>
      <c r="B10254" s="70" t="s">
        <v>12518</v>
      </c>
      <c r="C10254" s="70" t="s">
        <v>12519</v>
      </c>
      <c r="D10254" s="71">
        <v>1.373</v>
      </c>
      <c r="E10254" s="71">
        <v>26.282051299999999</v>
      </c>
    </row>
    <row r="10255" spans="1:5" x14ac:dyDescent="0.2">
      <c r="A10255" s="70" t="s">
        <v>12519</v>
      </c>
      <c r="B10255" s="70" t="s">
        <v>12518</v>
      </c>
      <c r="C10255" s="70" t="s">
        <v>12519</v>
      </c>
      <c r="D10255" s="71">
        <v>1.373</v>
      </c>
      <c r="E10255" s="71">
        <v>24.264705899999999</v>
      </c>
    </row>
    <row r="10256" spans="1:5" x14ac:dyDescent="0.2">
      <c r="A10256" s="70" t="s">
        <v>12521</v>
      </c>
      <c r="B10256" s="70" t="s">
        <v>12520</v>
      </c>
      <c r="C10256" s="70" t="s">
        <v>12521</v>
      </c>
      <c r="D10256" s="71">
        <v>4.7590000000000003</v>
      </c>
      <c r="E10256" s="71">
        <v>78.90625</v>
      </c>
    </row>
    <row r="10257" spans="1:5" x14ac:dyDescent="0.2">
      <c r="A10257" s="70" t="s">
        <v>12523</v>
      </c>
      <c r="B10257" s="70" t="s">
        <v>12522</v>
      </c>
      <c r="C10257" s="70" t="s">
        <v>12523</v>
      </c>
      <c r="D10257" s="71">
        <v>0.56000000000000005</v>
      </c>
      <c r="E10257" s="71">
        <v>12.068965499999999</v>
      </c>
    </row>
    <row r="10258" spans="1:5" x14ac:dyDescent="0.2">
      <c r="A10258" s="70" t="s">
        <v>12525</v>
      </c>
      <c r="B10258" s="70" t="s">
        <v>12524</v>
      </c>
      <c r="C10258" s="70" t="s">
        <v>12525</v>
      </c>
      <c r="D10258" s="71">
        <v>1.6279999999999999</v>
      </c>
      <c r="E10258" s="71">
        <v>62.698412699999999</v>
      </c>
    </row>
    <row r="10259" spans="1:5" x14ac:dyDescent="0.2">
      <c r="A10259" s="70" t="s">
        <v>12525</v>
      </c>
      <c r="B10259" s="70" t="s">
        <v>12524</v>
      </c>
      <c r="C10259" s="70" t="s">
        <v>12525</v>
      </c>
      <c r="D10259" s="71">
        <v>1.6279999999999999</v>
      </c>
      <c r="E10259" s="71">
        <v>34.892086300000003</v>
      </c>
    </row>
    <row r="10260" spans="1:5" x14ac:dyDescent="0.2">
      <c r="A10260" s="70" t="s">
        <v>12527</v>
      </c>
      <c r="B10260" s="70" t="s">
        <v>12526</v>
      </c>
      <c r="C10260" s="70" t="s">
        <v>12527</v>
      </c>
      <c r="D10260" s="71">
        <v>3.3330000000000002</v>
      </c>
      <c r="E10260" s="71">
        <v>92.857142899999999</v>
      </c>
    </row>
    <row r="10261" spans="1:5" x14ac:dyDescent="0.2">
      <c r="A10261" s="70" t="s">
        <v>12527</v>
      </c>
      <c r="B10261" s="70" t="s">
        <v>12526</v>
      </c>
      <c r="C10261" s="70" t="s">
        <v>12527</v>
      </c>
      <c r="D10261" s="71">
        <v>3.3330000000000002</v>
      </c>
      <c r="E10261" s="71">
        <v>73.741007199999999</v>
      </c>
    </row>
    <row r="10262" spans="1:5" x14ac:dyDescent="0.2">
      <c r="A10262" s="70" t="s">
        <v>12529</v>
      </c>
      <c r="B10262" s="70" t="s">
        <v>12528</v>
      </c>
      <c r="C10262" s="70" t="s">
        <v>12529</v>
      </c>
      <c r="D10262" s="71">
        <v>1.1379999999999999</v>
      </c>
      <c r="E10262" s="71">
        <v>25.462962999999998</v>
      </c>
    </row>
    <row r="10263" spans="1:5" x14ac:dyDescent="0.2">
      <c r="A10263" s="70" t="s">
        <v>12529</v>
      </c>
      <c r="B10263" s="70" t="s">
        <v>12528</v>
      </c>
      <c r="C10263" s="70" t="s">
        <v>12529</v>
      </c>
      <c r="D10263" s="71">
        <v>1.1379999999999999</v>
      </c>
      <c r="E10263" s="71">
        <v>16.3461538</v>
      </c>
    </row>
    <row r="10264" spans="1:5" x14ac:dyDescent="0.2">
      <c r="A10264" s="70" t="s">
        <v>12531</v>
      </c>
      <c r="B10264" s="70" t="s">
        <v>12530</v>
      </c>
      <c r="C10264" s="70" t="s">
        <v>12531</v>
      </c>
      <c r="D10264" s="71">
        <v>1.5209999999999999</v>
      </c>
      <c r="E10264" s="71">
        <v>63.095238100000003</v>
      </c>
    </row>
    <row r="10265" spans="1:5" x14ac:dyDescent="0.2">
      <c r="A10265" s="70" t="s">
        <v>12531</v>
      </c>
      <c r="B10265" s="70" t="s">
        <v>12530</v>
      </c>
      <c r="C10265" s="70" t="s">
        <v>12531</v>
      </c>
      <c r="D10265" s="71">
        <v>1.5209999999999999</v>
      </c>
      <c r="E10265" s="71">
        <v>61.267605600000003</v>
      </c>
    </row>
    <row r="10266" spans="1:5" x14ac:dyDescent="0.2">
      <c r="A10266" s="70" t="s">
        <v>12533</v>
      </c>
      <c r="B10266" s="70" t="s">
        <v>12532</v>
      </c>
      <c r="C10266" s="70" t="s">
        <v>12533</v>
      </c>
      <c r="D10266" s="71">
        <v>3.0640000000000001</v>
      </c>
      <c r="E10266" s="71">
        <v>88.611111100000002</v>
      </c>
    </row>
    <row r="10267" spans="1:5" x14ac:dyDescent="0.2">
      <c r="A10267" s="70" t="s">
        <v>12535</v>
      </c>
      <c r="B10267" s="70" t="s">
        <v>12534</v>
      </c>
      <c r="C10267" s="70" t="s">
        <v>12535</v>
      </c>
      <c r="D10267" s="71">
        <v>0.88200000000000001</v>
      </c>
      <c r="E10267" s="71">
        <v>27.088948800000001</v>
      </c>
    </row>
    <row r="10268" spans="1:5" x14ac:dyDescent="0.2">
      <c r="A10268" s="70" t="s">
        <v>12535</v>
      </c>
      <c r="B10268" s="70" t="s">
        <v>12534</v>
      </c>
      <c r="C10268" s="70" t="s">
        <v>12535</v>
      </c>
      <c r="D10268" s="71">
        <v>0.88200000000000001</v>
      </c>
      <c r="E10268" s="71">
        <v>22.413793099999999</v>
      </c>
    </row>
    <row r="10269" spans="1:5" x14ac:dyDescent="0.2">
      <c r="A10269" s="70" t="s">
        <v>12539</v>
      </c>
      <c r="B10269" s="70" t="s">
        <v>12538</v>
      </c>
      <c r="C10269" s="70" t="s">
        <v>12539</v>
      </c>
      <c r="D10269" s="71">
        <v>1.3220000000000001</v>
      </c>
      <c r="E10269" s="71">
        <v>22.527472499999998</v>
      </c>
    </row>
    <row r="10270" spans="1:5" x14ac:dyDescent="0.2">
      <c r="A10270" s="70" t="s">
        <v>12541</v>
      </c>
      <c r="B10270" s="70" t="s">
        <v>12540</v>
      </c>
      <c r="C10270" s="70" t="s">
        <v>12541</v>
      </c>
      <c r="D10270" s="71">
        <v>4.9139999999999997</v>
      </c>
      <c r="E10270" s="71">
        <v>97.252747299999996</v>
      </c>
    </row>
    <row r="10271" spans="1:5" x14ac:dyDescent="0.2">
      <c r="A10271" s="70" t="s">
        <v>12543</v>
      </c>
      <c r="B10271" s="70" t="s">
        <v>12542</v>
      </c>
      <c r="C10271" s="70" t="s">
        <v>12543</v>
      </c>
      <c r="D10271" s="71">
        <v>1.034</v>
      </c>
      <c r="E10271" s="71">
        <v>9.3406593000000004</v>
      </c>
    </row>
    <row r="10272" spans="1:5" x14ac:dyDescent="0.2">
      <c r="A10272" s="70" t="s">
        <v>12537</v>
      </c>
      <c r="B10272" s="70" t="s">
        <v>12536</v>
      </c>
      <c r="C10272" s="70" t="s">
        <v>12537</v>
      </c>
      <c r="D10272" s="71">
        <v>3.242</v>
      </c>
      <c r="E10272" s="71">
        <v>89.560439599999995</v>
      </c>
    </row>
    <row r="10273" spans="1:5" x14ac:dyDescent="0.2">
      <c r="A10273" s="70" t="s">
        <v>12545</v>
      </c>
      <c r="B10273" s="70" t="s">
        <v>12544</v>
      </c>
      <c r="C10273" s="70" t="s">
        <v>12545</v>
      </c>
      <c r="D10273" s="71">
        <v>0.34899999999999998</v>
      </c>
      <c r="E10273" s="71">
        <v>3.2407406999999999</v>
      </c>
    </row>
    <row r="10274" spans="1:5" x14ac:dyDescent="0.2">
      <c r="A10274" s="70" t="s">
        <v>12549</v>
      </c>
      <c r="B10274" s="70" t="s">
        <v>12548</v>
      </c>
      <c r="C10274" s="70" t="s">
        <v>12549</v>
      </c>
      <c r="D10274" s="71">
        <v>3.681</v>
      </c>
      <c r="E10274" s="71">
        <v>83.088235299999994</v>
      </c>
    </row>
    <row r="10275" spans="1:5" x14ac:dyDescent="0.2">
      <c r="A10275" s="70" t="s">
        <v>12551</v>
      </c>
      <c r="B10275" s="70" t="s">
        <v>12550</v>
      </c>
      <c r="C10275" s="70" t="s">
        <v>12551</v>
      </c>
      <c r="D10275" s="71">
        <v>2.1560000000000001</v>
      </c>
      <c r="E10275" s="71">
        <v>50.735294099999997</v>
      </c>
    </row>
    <row r="10276" spans="1:5" x14ac:dyDescent="0.2">
      <c r="A10276" s="70" t="s">
        <v>12547</v>
      </c>
      <c r="B10276" s="70" t="s">
        <v>12546</v>
      </c>
      <c r="C10276" s="70" t="s">
        <v>12547</v>
      </c>
      <c r="D10276" s="71">
        <v>3.0720000000000001</v>
      </c>
      <c r="E10276" s="71">
        <v>72.794117600000007</v>
      </c>
    </row>
    <row r="10277" spans="1:5" x14ac:dyDescent="0.2">
      <c r="A10277" s="70" t="s">
        <v>12553</v>
      </c>
      <c r="B10277" s="70" t="s">
        <v>12552</v>
      </c>
      <c r="C10277" s="70" t="s">
        <v>12553</v>
      </c>
      <c r="D10277" s="71">
        <v>4.2789999999999999</v>
      </c>
      <c r="E10277" s="71">
        <v>84.821428600000004</v>
      </c>
    </row>
    <row r="10278" spans="1:5" x14ac:dyDescent="0.2">
      <c r="A10278" s="70" t="s">
        <v>12553</v>
      </c>
      <c r="B10278" s="70" t="s">
        <v>12552</v>
      </c>
      <c r="C10278" s="70" t="s">
        <v>12553</v>
      </c>
      <c r="D10278" s="71">
        <v>4.2789999999999999</v>
      </c>
      <c r="E10278" s="71">
        <v>79.424778799999999</v>
      </c>
    </row>
    <row r="10279" spans="1:5" x14ac:dyDescent="0.2">
      <c r="A10279" s="70" t="s">
        <v>12557</v>
      </c>
      <c r="B10279" s="70" t="s">
        <v>12556</v>
      </c>
      <c r="C10279" s="70" t="s">
        <v>12557</v>
      </c>
      <c r="D10279" s="71">
        <v>2.649</v>
      </c>
      <c r="E10279" s="71">
        <v>80.458220999999995</v>
      </c>
    </row>
    <row r="10280" spans="1:5" x14ac:dyDescent="0.2">
      <c r="A10280" s="70" t="s">
        <v>12559</v>
      </c>
      <c r="B10280" s="70" t="s">
        <v>12558</v>
      </c>
      <c r="C10280" s="70" t="s">
        <v>12559</v>
      </c>
      <c r="D10280" s="71">
        <v>1.6739999999999999</v>
      </c>
      <c r="E10280" s="71">
        <v>50</v>
      </c>
    </row>
    <row r="10281" spans="1:5" x14ac:dyDescent="0.2">
      <c r="A10281" s="70" t="s">
        <v>12565</v>
      </c>
      <c r="B10281" s="70" t="s">
        <v>12564</v>
      </c>
      <c r="C10281" s="70" t="s">
        <v>12565</v>
      </c>
      <c r="D10281" s="71">
        <v>1.5960000000000001</v>
      </c>
      <c r="E10281" s="71">
        <v>58.086253399999997</v>
      </c>
    </row>
    <row r="10282" spans="1:5" x14ac:dyDescent="0.2">
      <c r="A10282" s="70" t="s">
        <v>12565</v>
      </c>
      <c r="B10282" s="70" t="s">
        <v>12564</v>
      </c>
      <c r="C10282" s="70" t="s">
        <v>12565</v>
      </c>
      <c r="D10282" s="71">
        <v>1.5960000000000001</v>
      </c>
      <c r="E10282" s="71">
        <v>45.121951199999998</v>
      </c>
    </row>
    <row r="10283" spans="1:5" x14ac:dyDescent="0.2">
      <c r="A10283" s="70" t="s">
        <v>12555</v>
      </c>
      <c r="B10283" s="70" t="s">
        <v>12554</v>
      </c>
      <c r="C10283" s="70" t="s">
        <v>12555</v>
      </c>
      <c r="D10283" s="71">
        <v>2.056</v>
      </c>
      <c r="E10283" s="71">
        <v>62.987012999999997</v>
      </c>
    </row>
    <row r="10284" spans="1:5" x14ac:dyDescent="0.2">
      <c r="A10284" s="70" t="s">
        <v>12555</v>
      </c>
      <c r="B10284" s="70" t="s">
        <v>12554</v>
      </c>
      <c r="C10284" s="70" t="s">
        <v>12555</v>
      </c>
      <c r="D10284" s="71">
        <v>2.056</v>
      </c>
      <c r="E10284" s="71">
        <v>59.765625</v>
      </c>
    </row>
    <row r="10285" spans="1:5" x14ac:dyDescent="0.2">
      <c r="A10285" s="70" t="s">
        <v>12555</v>
      </c>
      <c r="B10285" s="70" t="s">
        <v>12554</v>
      </c>
      <c r="C10285" s="70" t="s">
        <v>12555</v>
      </c>
      <c r="D10285" s="71">
        <v>2.056</v>
      </c>
      <c r="E10285" s="71">
        <v>33.653846199999997</v>
      </c>
    </row>
    <row r="10286" spans="1:5" x14ac:dyDescent="0.2">
      <c r="A10286" s="70" t="s">
        <v>24234</v>
      </c>
      <c r="B10286" s="70" t="s">
        <v>24235</v>
      </c>
      <c r="C10286" s="70" t="s">
        <v>24234</v>
      </c>
      <c r="D10286" s="71">
        <v>1.133</v>
      </c>
      <c r="E10286" s="71">
        <v>35.5072464</v>
      </c>
    </row>
    <row r="10287" spans="1:5" x14ac:dyDescent="0.2">
      <c r="A10287" s="70" t="s">
        <v>12563</v>
      </c>
      <c r="B10287" s="70" t="s">
        <v>12562</v>
      </c>
      <c r="C10287" s="70" t="s">
        <v>12563</v>
      </c>
      <c r="D10287" s="71">
        <v>0.97199999999999998</v>
      </c>
      <c r="E10287" s="71">
        <v>34.523809499999999</v>
      </c>
    </row>
    <row r="10288" spans="1:5" x14ac:dyDescent="0.2">
      <c r="A10288" s="70" t="s">
        <v>12563</v>
      </c>
      <c r="B10288" s="70" t="s">
        <v>12562</v>
      </c>
      <c r="C10288" s="70" t="s">
        <v>12563</v>
      </c>
      <c r="D10288" s="71">
        <v>0.97199999999999998</v>
      </c>
      <c r="E10288" s="71">
        <v>30.281690099999999</v>
      </c>
    </row>
    <row r="10289" spans="1:5" x14ac:dyDescent="0.2">
      <c r="A10289" s="70" t="s">
        <v>12563</v>
      </c>
      <c r="B10289" s="70" t="s">
        <v>12562</v>
      </c>
      <c r="C10289" s="70" t="s">
        <v>12563</v>
      </c>
      <c r="D10289" s="71">
        <v>0.97199999999999998</v>
      </c>
      <c r="E10289" s="71">
        <v>12.3376623</v>
      </c>
    </row>
    <row r="10290" spans="1:5" x14ac:dyDescent="0.2">
      <c r="A10290" s="70" t="s">
        <v>12561</v>
      </c>
      <c r="B10290" s="70" t="s">
        <v>12560</v>
      </c>
      <c r="C10290" s="70" t="s">
        <v>12561</v>
      </c>
      <c r="D10290" s="71">
        <v>2.456</v>
      </c>
      <c r="E10290" s="71">
        <v>62.953367900000003</v>
      </c>
    </row>
    <row r="10291" spans="1:5" x14ac:dyDescent="0.2">
      <c r="A10291" s="70" t="s">
        <v>12567</v>
      </c>
      <c r="B10291" s="70" t="s">
        <v>12566</v>
      </c>
      <c r="C10291" s="70" t="s">
        <v>12567</v>
      </c>
      <c r="D10291" s="71">
        <v>3.28</v>
      </c>
      <c r="E10291" s="71">
        <v>54.195804199999998</v>
      </c>
    </row>
    <row r="10292" spans="1:5" x14ac:dyDescent="0.2">
      <c r="A10292" s="70" t="s">
        <v>12569</v>
      </c>
      <c r="B10292" s="70" t="s">
        <v>12568</v>
      </c>
      <c r="C10292" s="70" t="s">
        <v>12569</v>
      </c>
      <c r="D10292" s="71">
        <v>2.7810000000000001</v>
      </c>
      <c r="E10292" s="71">
        <v>36.713286699999998</v>
      </c>
    </row>
    <row r="10293" spans="1:5" x14ac:dyDescent="0.2">
      <c r="A10293" s="70" t="s">
        <v>24236</v>
      </c>
      <c r="B10293" s="70" t="s">
        <v>12570</v>
      </c>
      <c r="C10293" s="70" t="s">
        <v>24236</v>
      </c>
      <c r="D10293" s="71">
        <v>3.7610000000000001</v>
      </c>
      <c r="E10293" s="71">
        <v>66.783216800000005</v>
      </c>
    </row>
    <row r="10294" spans="1:5" x14ac:dyDescent="0.2">
      <c r="A10294" s="70" t="s">
        <v>12572</v>
      </c>
      <c r="B10294" s="70" t="s">
        <v>12571</v>
      </c>
      <c r="C10294" s="70" t="s">
        <v>12572</v>
      </c>
      <c r="D10294" s="71">
        <v>2.9649999999999999</v>
      </c>
      <c r="E10294" s="71">
        <v>48.188405799999998</v>
      </c>
    </row>
    <row r="10295" spans="1:5" x14ac:dyDescent="0.2">
      <c r="A10295" s="70" t="s">
        <v>12572</v>
      </c>
      <c r="B10295" s="70" t="s">
        <v>12571</v>
      </c>
      <c r="C10295" s="70" t="s">
        <v>12572</v>
      </c>
      <c r="D10295" s="71">
        <v>2.9649999999999999</v>
      </c>
      <c r="E10295" s="71">
        <v>42.307692299999999</v>
      </c>
    </row>
    <row r="10296" spans="1:5" x14ac:dyDescent="0.2">
      <c r="A10296" s="70" t="s">
        <v>12574</v>
      </c>
      <c r="B10296" s="70" t="s">
        <v>12573</v>
      </c>
      <c r="C10296" s="70" t="s">
        <v>12574</v>
      </c>
      <c r="D10296" s="71">
        <v>1.1619999999999999</v>
      </c>
      <c r="E10296" s="71">
        <v>49.807692299999999</v>
      </c>
    </row>
    <row r="10297" spans="1:5" x14ac:dyDescent="0.2">
      <c r="A10297" s="70" t="s">
        <v>12576</v>
      </c>
      <c r="B10297" s="70" t="s">
        <v>12575</v>
      </c>
      <c r="C10297" s="70" t="s">
        <v>12576</v>
      </c>
      <c r="D10297" s="71">
        <v>2.1920000000000002</v>
      </c>
      <c r="E10297" s="71">
        <v>94.290123500000007</v>
      </c>
    </row>
    <row r="10298" spans="1:5" x14ac:dyDescent="0.2">
      <c r="A10298" s="70" t="s">
        <v>12578</v>
      </c>
      <c r="B10298" s="70" t="s">
        <v>12577</v>
      </c>
      <c r="C10298" s="70" t="s">
        <v>12578</v>
      </c>
      <c r="D10298" s="71">
        <v>2.1669999999999998</v>
      </c>
      <c r="E10298" s="71">
        <v>93.672839499999995</v>
      </c>
    </row>
    <row r="10299" spans="1:5" x14ac:dyDescent="0.2">
      <c r="A10299" s="70" t="s">
        <v>12580</v>
      </c>
      <c r="B10299" s="70" t="s">
        <v>12579</v>
      </c>
      <c r="C10299" s="70" t="s">
        <v>12580</v>
      </c>
      <c r="D10299" s="71">
        <v>1.736</v>
      </c>
      <c r="E10299" s="71">
        <v>9.6590909000000007</v>
      </c>
    </row>
    <row r="10300" spans="1:5" x14ac:dyDescent="0.2">
      <c r="A10300" s="70" t="s">
        <v>12582</v>
      </c>
      <c r="B10300" s="70" t="s">
        <v>12581</v>
      </c>
      <c r="C10300" s="70" t="s">
        <v>12582</v>
      </c>
      <c r="D10300" s="71">
        <v>3.6970000000000001</v>
      </c>
      <c r="E10300" s="71">
        <v>80.827067700000001</v>
      </c>
    </row>
    <row r="10301" spans="1:5" x14ac:dyDescent="0.2">
      <c r="A10301" s="70" t="s">
        <v>12584</v>
      </c>
      <c r="B10301" s="70" t="s">
        <v>12583</v>
      </c>
      <c r="C10301" s="70" t="s">
        <v>12584</v>
      </c>
      <c r="D10301" s="71">
        <v>0.95699999999999996</v>
      </c>
      <c r="E10301" s="71">
        <v>24.647887300000001</v>
      </c>
    </row>
    <row r="10302" spans="1:5" x14ac:dyDescent="0.2">
      <c r="A10302" s="70" t="s">
        <v>12586</v>
      </c>
      <c r="B10302" s="70" t="s">
        <v>12585</v>
      </c>
      <c r="C10302" s="70" t="s">
        <v>12586</v>
      </c>
      <c r="D10302" s="71">
        <v>1.7010000000000001</v>
      </c>
      <c r="E10302" s="71">
        <v>23.5849057</v>
      </c>
    </row>
    <row r="10303" spans="1:5" x14ac:dyDescent="0.2">
      <c r="A10303" s="70" t="s">
        <v>12588</v>
      </c>
      <c r="B10303" s="70" t="s">
        <v>12587</v>
      </c>
      <c r="C10303" s="70" t="s">
        <v>12588</v>
      </c>
      <c r="D10303" s="71">
        <v>1.6379999999999999</v>
      </c>
      <c r="E10303" s="71">
        <v>52.661597</v>
      </c>
    </row>
    <row r="10304" spans="1:5" x14ac:dyDescent="0.2">
      <c r="A10304" s="70" t="s">
        <v>12588</v>
      </c>
      <c r="B10304" s="70" t="s">
        <v>12587</v>
      </c>
      <c r="C10304" s="70" t="s">
        <v>12588</v>
      </c>
      <c r="D10304" s="71">
        <v>1.6379999999999999</v>
      </c>
      <c r="E10304" s="71">
        <v>49.1666667</v>
      </c>
    </row>
    <row r="10305" spans="1:5" x14ac:dyDescent="0.2">
      <c r="A10305" s="70" t="s">
        <v>12588</v>
      </c>
      <c r="B10305" s="70" t="s">
        <v>12587</v>
      </c>
      <c r="C10305" s="70" t="s">
        <v>12588</v>
      </c>
      <c r="D10305" s="71">
        <v>1.6379999999999999</v>
      </c>
      <c r="E10305" s="71">
        <v>39.84375</v>
      </c>
    </row>
    <row r="10306" spans="1:5" x14ac:dyDescent="0.2">
      <c r="A10306" s="70" t="s">
        <v>12590</v>
      </c>
      <c r="B10306" s="70" t="s">
        <v>12589</v>
      </c>
      <c r="C10306" s="70" t="s">
        <v>12590</v>
      </c>
      <c r="D10306" s="71">
        <v>1.7250000000000001</v>
      </c>
      <c r="E10306" s="71">
        <v>54.597701100000002</v>
      </c>
    </row>
    <row r="10307" spans="1:5" x14ac:dyDescent="0.2">
      <c r="A10307" s="70" t="s">
        <v>12592</v>
      </c>
      <c r="B10307" s="70" t="s">
        <v>12591</v>
      </c>
      <c r="C10307" s="70" t="s">
        <v>12592</v>
      </c>
      <c r="D10307" s="71">
        <v>2.734</v>
      </c>
      <c r="E10307" s="71">
        <v>51.6666667</v>
      </c>
    </row>
    <row r="10308" spans="1:5" x14ac:dyDescent="0.2">
      <c r="A10308" s="70" t="s">
        <v>12594</v>
      </c>
      <c r="B10308" s="70" t="s">
        <v>12593</v>
      </c>
      <c r="C10308" s="70" t="s">
        <v>12594</v>
      </c>
      <c r="D10308" s="71">
        <v>1.214</v>
      </c>
      <c r="E10308" s="71">
        <v>23.611111099999999</v>
      </c>
    </row>
    <row r="10309" spans="1:5" x14ac:dyDescent="0.2">
      <c r="A10309" s="70" t="s">
        <v>12596</v>
      </c>
      <c r="B10309" s="70" t="s">
        <v>12595</v>
      </c>
      <c r="C10309" s="70" t="s">
        <v>12596</v>
      </c>
      <c r="D10309" s="71">
        <v>3.38</v>
      </c>
      <c r="E10309" s="71">
        <v>67.222222200000004</v>
      </c>
    </row>
    <row r="10310" spans="1:5" x14ac:dyDescent="0.2">
      <c r="A10310" s="70" t="s">
        <v>12598</v>
      </c>
      <c r="B10310" s="70" t="s">
        <v>12597</v>
      </c>
      <c r="C10310" s="70" t="s">
        <v>12598</v>
      </c>
      <c r="D10310" s="71">
        <v>1.464</v>
      </c>
      <c r="E10310" s="71">
        <v>28.676470599999998</v>
      </c>
    </row>
    <row r="10311" spans="1:5" x14ac:dyDescent="0.2">
      <c r="A10311" s="70" t="s">
        <v>12602</v>
      </c>
      <c r="B10311" s="70" t="s">
        <v>12601</v>
      </c>
      <c r="C10311" s="70" t="s">
        <v>12602</v>
      </c>
      <c r="D10311" s="71">
        <v>1.2310000000000001</v>
      </c>
      <c r="E10311" s="71">
        <v>29.389313000000001</v>
      </c>
    </row>
    <row r="10312" spans="1:5" x14ac:dyDescent="0.2">
      <c r="A10312" s="70" t="s">
        <v>12602</v>
      </c>
      <c r="B10312" s="70" t="s">
        <v>12601</v>
      </c>
      <c r="C10312" s="70" t="s">
        <v>12602</v>
      </c>
      <c r="D10312" s="71">
        <v>1.2310000000000001</v>
      </c>
      <c r="E10312" s="71">
        <v>26.595744700000001</v>
      </c>
    </row>
    <row r="10313" spans="1:5" x14ac:dyDescent="0.2">
      <c r="A10313" s="70" t="s">
        <v>12602</v>
      </c>
      <c r="B10313" s="70" t="s">
        <v>12601</v>
      </c>
      <c r="C10313" s="70" t="s">
        <v>12602</v>
      </c>
      <c r="D10313" s="71">
        <v>1.2310000000000001</v>
      </c>
      <c r="E10313" s="71">
        <v>26.388888900000001</v>
      </c>
    </row>
    <row r="10314" spans="1:5" ht="32" x14ac:dyDescent="0.2">
      <c r="A10314" s="70" t="s">
        <v>12608</v>
      </c>
      <c r="B10314" s="70" t="s">
        <v>12607</v>
      </c>
      <c r="C10314" s="70" t="s">
        <v>12608</v>
      </c>
      <c r="D10314" s="71">
        <v>1.304</v>
      </c>
      <c r="E10314" s="71">
        <v>29.365079399999999</v>
      </c>
    </row>
    <row r="10315" spans="1:5" ht="32" x14ac:dyDescent="0.2">
      <c r="A10315" s="70" t="s">
        <v>12608</v>
      </c>
      <c r="B10315" s="70" t="s">
        <v>12607</v>
      </c>
      <c r="C10315" s="70" t="s">
        <v>12608</v>
      </c>
      <c r="D10315" s="71">
        <v>1.304</v>
      </c>
      <c r="E10315" s="71">
        <v>27.34375</v>
      </c>
    </row>
    <row r="10316" spans="1:5" x14ac:dyDescent="0.2">
      <c r="A10316" s="70" t="s">
        <v>12604</v>
      </c>
      <c r="B10316" s="70" t="s">
        <v>12603</v>
      </c>
      <c r="C10316" s="70" t="s">
        <v>12604</v>
      </c>
      <c r="D10316" s="71">
        <v>1.093</v>
      </c>
      <c r="E10316" s="71">
        <v>45.192307700000001</v>
      </c>
    </row>
    <row r="10317" spans="1:5" x14ac:dyDescent="0.2">
      <c r="A10317" s="70" t="s">
        <v>12604</v>
      </c>
      <c r="B10317" s="70" t="s">
        <v>12603</v>
      </c>
      <c r="C10317" s="70" t="s">
        <v>12604</v>
      </c>
      <c r="D10317" s="71">
        <v>1.093</v>
      </c>
      <c r="E10317" s="71">
        <v>21.428571399999999</v>
      </c>
    </row>
    <row r="10318" spans="1:5" x14ac:dyDescent="0.2">
      <c r="A10318" s="70" t="s">
        <v>12606</v>
      </c>
      <c r="B10318" s="70" t="s">
        <v>12605</v>
      </c>
      <c r="C10318" s="70" t="s">
        <v>12606</v>
      </c>
      <c r="D10318" s="71">
        <v>1.4730000000000001</v>
      </c>
      <c r="E10318" s="71">
        <v>84.104938300000001</v>
      </c>
    </row>
    <row r="10319" spans="1:5" x14ac:dyDescent="0.2">
      <c r="A10319" s="70" t="s">
        <v>12606</v>
      </c>
      <c r="B10319" s="70" t="s">
        <v>12605</v>
      </c>
      <c r="C10319" s="70" t="s">
        <v>12606</v>
      </c>
      <c r="D10319" s="71">
        <v>1.4730000000000001</v>
      </c>
      <c r="E10319" s="71">
        <v>67.115384599999999</v>
      </c>
    </row>
    <row r="10320" spans="1:5" x14ac:dyDescent="0.2">
      <c r="A10320" s="70" t="s">
        <v>12611</v>
      </c>
      <c r="B10320" s="70" t="s">
        <v>12610</v>
      </c>
      <c r="C10320" s="70" t="s">
        <v>12611</v>
      </c>
      <c r="D10320" s="71">
        <v>1.9239999999999999</v>
      </c>
      <c r="E10320" s="71">
        <v>71.276595700000001</v>
      </c>
    </row>
    <row r="10321" spans="1:5" x14ac:dyDescent="0.2">
      <c r="A10321" s="70" t="s">
        <v>12611</v>
      </c>
      <c r="B10321" s="70" t="s">
        <v>12610</v>
      </c>
      <c r="C10321" s="70" t="s">
        <v>12611</v>
      </c>
      <c r="D10321" s="71">
        <v>1.9239999999999999</v>
      </c>
      <c r="E10321" s="71">
        <v>57.7922078</v>
      </c>
    </row>
    <row r="10322" spans="1:5" x14ac:dyDescent="0.2">
      <c r="A10322" s="70" t="s">
        <v>24237</v>
      </c>
      <c r="B10322" s="70" t="s">
        <v>24238</v>
      </c>
      <c r="C10322" s="70" t="s">
        <v>24237</v>
      </c>
      <c r="D10322" s="71">
        <v>1.7210000000000001</v>
      </c>
      <c r="E10322" s="71">
        <v>55.3231939</v>
      </c>
    </row>
    <row r="10323" spans="1:5" x14ac:dyDescent="0.2">
      <c r="A10323" s="70" t="s">
        <v>12613</v>
      </c>
      <c r="B10323" s="70" t="s">
        <v>12612</v>
      </c>
      <c r="C10323" s="70" t="s">
        <v>12613</v>
      </c>
      <c r="D10323" s="71">
        <v>0.93200000000000005</v>
      </c>
      <c r="E10323" s="71">
        <v>32.142857100000001</v>
      </c>
    </row>
    <row r="10324" spans="1:5" x14ac:dyDescent="0.2">
      <c r="A10324" s="70" t="s">
        <v>12613</v>
      </c>
      <c r="B10324" s="70" t="s">
        <v>12612</v>
      </c>
      <c r="C10324" s="70" t="s">
        <v>12613</v>
      </c>
      <c r="D10324" s="71">
        <v>0.93200000000000005</v>
      </c>
      <c r="E10324" s="71">
        <v>23.239436600000001</v>
      </c>
    </row>
    <row r="10325" spans="1:5" x14ac:dyDescent="0.2">
      <c r="A10325" s="70" t="s">
        <v>12613</v>
      </c>
      <c r="B10325" s="70" t="s">
        <v>12612</v>
      </c>
      <c r="C10325" s="70" t="s">
        <v>12613</v>
      </c>
      <c r="D10325" s="71">
        <v>0.93200000000000005</v>
      </c>
      <c r="E10325" s="71">
        <v>14.1666667</v>
      </c>
    </row>
    <row r="10326" spans="1:5" x14ac:dyDescent="0.2">
      <c r="A10326" s="70" t="s">
        <v>12615</v>
      </c>
      <c r="B10326" s="70" t="s">
        <v>12614</v>
      </c>
      <c r="C10326" s="70" t="s">
        <v>12615</v>
      </c>
      <c r="D10326" s="71">
        <v>0.53300000000000003</v>
      </c>
      <c r="E10326" s="71">
        <v>59.5</v>
      </c>
    </row>
    <row r="10327" spans="1:5" x14ac:dyDescent="0.2">
      <c r="A10327" s="70" t="s">
        <v>12617</v>
      </c>
      <c r="B10327" s="70" t="s">
        <v>12616</v>
      </c>
      <c r="C10327" s="70" t="s">
        <v>12617</v>
      </c>
      <c r="D10327" s="71">
        <v>2.2090000000000001</v>
      </c>
      <c r="E10327" s="71">
        <v>50.25</v>
      </c>
    </row>
    <row r="10328" spans="1:5" x14ac:dyDescent="0.2">
      <c r="A10328" s="70" t="s">
        <v>24239</v>
      </c>
      <c r="B10328" s="70" t="s">
        <v>12618</v>
      </c>
      <c r="C10328" s="70" t="s">
        <v>24239</v>
      </c>
      <c r="D10328" s="71">
        <v>1.423</v>
      </c>
      <c r="E10328" s="71">
        <v>24.75</v>
      </c>
    </row>
    <row r="10329" spans="1:5" x14ac:dyDescent="0.2">
      <c r="A10329" s="70" t="s">
        <v>12622</v>
      </c>
      <c r="B10329" s="70" t="s">
        <v>12621</v>
      </c>
      <c r="C10329" s="70" t="s">
        <v>12622</v>
      </c>
      <c r="D10329" s="71">
        <v>1</v>
      </c>
      <c r="E10329" s="71">
        <v>15.882352900000001</v>
      </c>
    </row>
    <row r="10330" spans="1:5" x14ac:dyDescent="0.2">
      <c r="A10330" s="70" t="s">
        <v>12620</v>
      </c>
      <c r="B10330" s="70" t="s">
        <v>12619</v>
      </c>
      <c r="C10330" s="70" t="s">
        <v>12620</v>
      </c>
      <c r="D10330" s="71">
        <v>2.7789999999999999</v>
      </c>
      <c r="E10330" s="71">
        <v>76.492537299999995</v>
      </c>
    </row>
    <row r="10331" spans="1:5" x14ac:dyDescent="0.2">
      <c r="A10331" s="70" t="s">
        <v>12620</v>
      </c>
      <c r="B10331" s="70" t="s">
        <v>12619</v>
      </c>
      <c r="C10331" s="70" t="s">
        <v>12620</v>
      </c>
      <c r="D10331" s="71">
        <v>2.7789999999999999</v>
      </c>
      <c r="E10331" s="71">
        <v>64.75</v>
      </c>
    </row>
    <row r="10332" spans="1:5" x14ac:dyDescent="0.2">
      <c r="A10332" s="70" t="s">
        <v>12620</v>
      </c>
      <c r="B10332" s="70" t="s">
        <v>12619</v>
      </c>
      <c r="C10332" s="70" t="s">
        <v>12620</v>
      </c>
      <c r="D10332" s="71">
        <v>2.7789999999999999</v>
      </c>
      <c r="E10332" s="71">
        <v>62.820512800000003</v>
      </c>
    </row>
    <row r="10333" spans="1:5" x14ac:dyDescent="0.2">
      <c r="A10333" s="70" t="s">
        <v>12626</v>
      </c>
      <c r="B10333" s="70" t="s">
        <v>12625</v>
      </c>
      <c r="C10333" s="70" t="s">
        <v>12626</v>
      </c>
      <c r="D10333" s="71">
        <v>0.64</v>
      </c>
      <c r="E10333" s="71">
        <v>36.096256699999998</v>
      </c>
    </row>
    <row r="10334" spans="1:5" x14ac:dyDescent="0.2">
      <c r="A10334" s="70" t="s">
        <v>12628</v>
      </c>
      <c r="B10334" s="70" t="s">
        <v>12627</v>
      </c>
      <c r="C10334" s="70" t="s">
        <v>12628</v>
      </c>
      <c r="D10334" s="71">
        <v>0.79400000000000004</v>
      </c>
      <c r="E10334" s="71">
        <v>27.314814800000001</v>
      </c>
    </row>
    <row r="10335" spans="1:5" x14ac:dyDescent="0.2">
      <c r="A10335" s="70" t="s">
        <v>12609</v>
      </c>
      <c r="B10335" s="70" t="s">
        <v>24240</v>
      </c>
      <c r="C10335" s="70" t="s">
        <v>12609</v>
      </c>
      <c r="D10335" s="71">
        <v>0.67900000000000005</v>
      </c>
      <c r="E10335" s="71">
        <v>5.0884955999999999</v>
      </c>
    </row>
    <row r="10336" spans="1:5" x14ac:dyDescent="0.2">
      <c r="A10336" s="70" t="s">
        <v>12624</v>
      </c>
      <c r="B10336" s="70" t="s">
        <v>12623</v>
      </c>
      <c r="C10336" s="70" t="s">
        <v>12624</v>
      </c>
      <c r="D10336" s="71">
        <v>1.026</v>
      </c>
      <c r="E10336" s="71">
        <v>72.077922099999995</v>
      </c>
    </row>
    <row r="10337" spans="1:5" x14ac:dyDescent="0.2">
      <c r="A10337" s="70" t="s">
        <v>24241</v>
      </c>
      <c r="B10337" s="70" t="s">
        <v>24242</v>
      </c>
      <c r="C10337" s="70" t="s">
        <v>24241</v>
      </c>
      <c r="D10337" s="71">
        <v>2.8279999999999998</v>
      </c>
      <c r="E10337" s="71">
        <v>69.847328200000007</v>
      </c>
    </row>
    <row r="10338" spans="1:5" x14ac:dyDescent="0.2">
      <c r="A10338" s="70" t="s">
        <v>24241</v>
      </c>
      <c r="B10338" s="70" t="s">
        <v>24242</v>
      </c>
      <c r="C10338" s="70" t="s">
        <v>24241</v>
      </c>
      <c r="D10338" s="71">
        <v>2.8279999999999998</v>
      </c>
      <c r="E10338" s="71">
        <v>57.741935499999997</v>
      </c>
    </row>
    <row r="10339" spans="1:5" x14ac:dyDescent="0.2">
      <c r="A10339" s="70" t="s">
        <v>24241</v>
      </c>
      <c r="B10339" s="70" t="s">
        <v>24242</v>
      </c>
      <c r="C10339" s="70" t="s">
        <v>24241</v>
      </c>
      <c r="D10339" s="71">
        <v>2.8279999999999998</v>
      </c>
      <c r="E10339" s="71">
        <v>43.258426999999998</v>
      </c>
    </row>
    <row r="10340" spans="1:5" x14ac:dyDescent="0.2">
      <c r="A10340" s="70" t="s">
        <v>12630</v>
      </c>
      <c r="B10340" s="70" t="s">
        <v>12629</v>
      </c>
      <c r="C10340" s="70" t="s">
        <v>12630</v>
      </c>
      <c r="D10340" s="71">
        <v>5.7619999999999996</v>
      </c>
      <c r="E10340" s="71">
        <v>93.803418800000003</v>
      </c>
    </row>
    <row r="10341" spans="1:5" x14ac:dyDescent="0.2">
      <c r="A10341" s="70" t="s">
        <v>12630</v>
      </c>
      <c r="B10341" s="70" t="s">
        <v>12629</v>
      </c>
      <c r="C10341" s="70" t="s">
        <v>12630</v>
      </c>
      <c r="D10341" s="71">
        <v>5.7619999999999996</v>
      </c>
      <c r="E10341" s="71">
        <v>90.773809499999999</v>
      </c>
    </row>
    <row r="10342" spans="1:5" x14ac:dyDescent="0.2">
      <c r="A10342" s="70" t="s">
        <v>12674</v>
      </c>
      <c r="B10342" s="70" t="s">
        <v>12673</v>
      </c>
      <c r="C10342" s="70" t="s">
        <v>12674</v>
      </c>
      <c r="D10342" s="71">
        <v>1.577</v>
      </c>
      <c r="E10342" s="71">
        <v>57.843137300000002</v>
      </c>
    </row>
    <row r="10343" spans="1:5" x14ac:dyDescent="0.2">
      <c r="A10343" s="70" t="s">
        <v>12674</v>
      </c>
      <c r="B10343" s="70" t="s">
        <v>12673</v>
      </c>
      <c r="C10343" s="70" t="s">
        <v>12674</v>
      </c>
      <c r="D10343" s="71">
        <v>1.577</v>
      </c>
      <c r="E10343" s="71">
        <v>56.469002699999997</v>
      </c>
    </row>
    <row r="10344" spans="1:5" x14ac:dyDescent="0.2">
      <c r="A10344" s="70" t="s">
        <v>12674</v>
      </c>
      <c r="B10344" s="70" t="s">
        <v>12673</v>
      </c>
      <c r="C10344" s="70" t="s">
        <v>12674</v>
      </c>
      <c r="D10344" s="71">
        <v>1.577</v>
      </c>
      <c r="E10344" s="71">
        <v>48.5849057</v>
      </c>
    </row>
    <row r="10345" spans="1:5" x14ac:dyDescent="0.2">
      <c r="A10345" s="70" t="s">
        <v>12636</v>
      </c>
      <c r="B10345" s="70" t="s">
        <v>12635</v>
      </c>
      <c r="C10345" s="70" t="s">
        <v>12636</v>
      </c>
      <c r="D10345" s="71">
        <v>1.591</v>
      </c>
      <c r="E10345" s="71">
        <v>57.277628</v>
      </c>
    </row>
    <row r="10346" spans="1:5" x14ac:dyDescent="0.2">
      <c r="A10346" s="70" t="s">
        <v>12638</v>
      </c>
      <c r="B10346" s="70" t="s">
        <v>12637</v>
      </c>
      <c r="C10346" s="70" t="s">
        <v>12638</v>
      </c>
      <c r="D10346" s="71">
        <v>1.204</v>
      </c>
      <c r="E10346" s="71">
        <v>42.452830200000001</v>
      </c>
    </row>
    <row r="10347" spans="1:5" x14ac:dyDescent="0.2">
      <c r="A10347" s="70" t="s">
        <v>12640</v>
      </c>
      <c r="B10347" s="70" t="s">
        <v>12639</v>
      </c>
      <c r="C10347" s="70" t="s">
        <v>12640</v>
      </c>
      <c r="D10347" s="71">
        <v>1.157</v>
      </c>
      <c r="E10347" s="71">
        <v>40.296495999999998</v>
      </c>
    </row>
    <row r="10348" spans="1:5" x14ac:dyDescent="0.2">
      <c r="A10348" s="70" t="s">
        <v>12640</v>
      </c>
      <c r="B10348" s="70" t="s">
        <v>12639</v>
      </c>
      <c r="C10348" s="70" t="s">
        <v>12640</v>
      </c>
      <c r="D10348" s="71">
        <v>1.157</v>
      </c>
      <c r="E10348" s="71">
        <v>29.467680600000001</v>
      </c>
    </row>
    <row r="10349" spans="1:5" x14ac:dyDescent="0.2">
      <c r="A10349" s="70" t="s">
        <v>12642</v>
      </c>
      <c r="B10349" s="70" t="s">
        <v>12641</v>
      </c>
      <c r="C10349" s="70" t="s">
        <v>12642</v>
      </c>
      <c r="D10349" s="71">
        <v>1.9379999999999999</v>
      </c>
      <c r="E10349" s="71">
        <v>78.712871300000003</v>
      </c>
    </row>
    <row r="10350" spans="1:5" x14ac:dyDescent="0.2">
      <c r="A10350" s="70" t="s">
        <v>12644</v>
      </c>
      <c r="B10350" s="70" t="s">
        <v>12643</v>
      </c>
      <c r="C10350" s="70" t="s">
        <v>12644</v>
      </c>
      <c r="D10350" s="71">
        <v>3.2890000000000001</v>
      </c>
      <c r="E10350" s="71">
        <v>86.388140199999995</v>
      </c>
    </row>
    <row r="10351" spans="1:5" x14ac:dyDescent="0.2">
      <c r="A10351" s="70" t="s">
        <v>12644</v>
      </c>
      <c r="B10351" s="70" t="s">
        <v>12643</v>
      </c>
      <c r="C10351" s="70" t="s">
        <v>12644</v>
      </c>
      <c r="D10351" s="71">
        <v>3.2890000000000001</v>
      </c>
      <c r="E10351" s="71">
        <v>81.547618999999997</v>
      </c>
    </row>
    <row r="10352" spans="1:5" x14ac:dyDescent="0.2">
      <c r="A10352" s="70" t="s">
        <v>12646</v>
      </c>
      <c r="B10352" s="70" t="s">
        <v>12645</v>
      </c>
      <c r="C10352" s="70" t="s">
        <v>12646</v>
      </c>
      <c r="D10352" s="71">
        <v>4.6150000000000002</v>
      </c>
      <c r="E10352" s="71">
        <v>94.2048518</v>
      </c>
    </row>
    <row r="10353" spans="1:5" x14ac:dyDescent="0.2">
      <c r="A10353" s="70" t="s">
        <v>12648</v>
      </c>
      <c r="B10353" s="70" t="s">
        <v>12647</v>
      </c>
      <c r="C10353" s="70" t="s">
        <v>12648</v>
      </c>
      <c r="D10353" s="71">
        <v>1.532</v>
      </c>
      <c r="E10353" s="71">
        <v>98.529411800000005</v>
      </c>
    </row>
    <row r="10354" spans="1:5" x14ac:dyDescent="0.2">
      <c r="A10354" s="70" t="s">
        <v>12648</v>
      </c>
      <c r="B10354" s="70" t="s">
        <v>12647</v>
      </c>
      <c r="C10354" s="70" t="s">
        <v>12648</v>
      </c>
      <c r="D10354" s="71">
        <v>1.532</v>
      </c>
      <c r="E10354" s="71">
        <v>54.043126700000002</v>
      </c>
    </row>
    <row r="10355" spans="1:5" x14ac:dyDescent="0.2">
      <c r="A10355" s="70" t="s">
        <v>12650</v>
      </c>
      <c r="B10355" s="70" t="s">
        <v>12649</v>
      </c>
      <c r="C10355" s="70" t="s">
        <v>12650</v>
      </c>
      <c r="D10355" s="71">
        <v>1.044</v>
      </c>
      <c r="E10355" s="71">
        <v>36.522911100000002</v>
      </c>
    </row>
    <row r="10356" spans="1:5" x14ac:dyDescent="0.2">
      <c r="A10356" s="70" t="s">
        <v>12652</v>
      </c>
      <c r="B10356" s="70" t="s">
        <v>12651</v>
      </c>
      <c r="C10356" s="70" t="s">
        <v>12652</v>
      </c>
      <c r="D10356" s="71">
        <v>1.5649999999999999</v>
      </c>
      <c r="E10356" s="71">
        <v>55.390835600000003</v>
      </c>
    </row>
    <row r="10357" spans="1:5" x14ac:dyDescent="0.2">
      <c r="A10357" s="70" t="s">
        <v>12654</v>
      </c>
      <c r="B10357" s="70" t="s">
        <v>12653</v>
      </c>
      <c r="C10357" s="70" t="s">
        <v>12654</v>
      </c>
      <c r="D10357" s="71">
        <v>0.57699999999999996</v>
      </c>
      <c r="E10357" s="71">
        <v>11.7250674</v>
      </c>
    </row>
    <row r="10358" spans="1:5" x14ac:dyDescent="0.2">
      <c r="A10358" s="70" t="s">
        <v>12656</v>
      </c>
      <c r="B10358" s="70" t="s">
        <v>12655</v>
      </c>
      <c r="C10358" s="70" t="s">
        <v>12656</v>
      </c>
      <c r="D10358" s="71">
        <v>6.585</v>
      </c>
      <c r="E10358" s="71">
        <v>98.517520200000007</v>
      </c>
    </row>
    <row r="10359" spans="1:5" x14ac:dyDescent="0.2">
      <c r="A10359" s="70" t="s">
        <v>12660</v>
      </c>
      <c r="B10359" s="70" t="s">
        <v>12659</v>
      </c>
      <c r="C10359" s="70" t="s">
        <v>12660</v>
      </c>
      <c r="D10359" s="71">
        <v>1.575</v>
      </c>
      <c r="E10359" s="71">
        <v>56.199460899999998</v>
      </c>
    </row>
    <row r="10360" spans="1:5" x14ac:dyDescent="0.2">
      <c r="A10360" s="70" t="s">
        <v>12662</v>
      </c>
      <c r="B10360" s="70" t="s">
        <v>12661</v>
      </c>
      <c r="C10360" s="70" t="s">
        <v>12662</v>
      </c>
      <c r="D10360" s="71">
        <v>9.9120000000000008</v>
      </c>
      <c r="E10360" s="71">
        <v>99.595687299999994</v>
      </c>
    </row>
    <row r="10361" spans="1:5" x14ac:dyDescent="0.2">
      <c r="A10361" s="70" t="s">
        <v>12664</v>
      </c>
      <c r="B10361" s="70" t="s">
        <v>12663</v>
      </c>
      <c r="C10361" s="70" t="s">
        <v>12664</v>
      </c>
      <c r="D10361" s="71">
        <v>1</v>
      </c>
      <c r="E10361" s="71">
        <v>35.175202200000001</v>
      </c>
    </row>
    <row r="10362" spans="1:5" x14ac:dyDescent="0.2">
      <c r="A10362" s="70" t="s">
        <v>12664</v>
      </c>
      <c r="B10362" s="70" t="s">
        <v>12663</v>
      </c>
      <c r="C10362" s="70" t="s">
        <v>12664</v>
      </c>
      <c r="D10362" s="71">
        <v>1</v>
      </c>
      <c r="E10362" s="71">
        <v>15.8536585</v>
      </c>
    </row>
    <row r="10363" spans="1:5" x14ac:dyDescent="0.2">
      <c r="A10363" s="70" t="s">
        <v>12666</v>
      </c>
      <c r="B10363" s="70" t="s">
        <v>12665</v>
      </c>
      <c r="C10363" s="70" t="s">
        <v>12666</v>
      </c>
      <c r="D10363" s="71">
        <v>1.718</v>
      </c>
      <c r="E10363" s="71">
        <v>62.398921799999997</v>
      </c>
    </row>
    <row r="10364" spans="1:5" x14ac:dyDescent="0.2">
      <c r="A10364" s="70" t="s">
        <v>12666</v>
      </c>
      <c r="B10364" s="70" t="s">
        <v>12665</v>
      </c>
      <c r="C10364" s="70" t="s">
        <v>12666</v>
      </c>
      <c r="D10364" s="71">
        <v>1.718</v>
      </c>
      <c r="E10364" s="71">
        <v>61.231884100000002</v>
      </c>
    </row>
    <row r="10365" spans="1:5" x14ac:dyDescent="0.2">
      <c r="A10365" s="70" t="s">
        <v>12670</v>
      </c>
      <c r="B10365" s="70" t="s">
        <v>12669</v>
      </c>
      <c r="C10365" s="70" t="s">
        <v>12670</v>
      </c>
      <c r="D10365" s="71">
        <v>3.1259999999999999</v>
      </c>
      <c r="E10365" s="71">
        <v>84.770889499999996</v>
      </c>
    </row>
    <row r="10366" spans="1:5" x14ac:dyDescent="0.2">
      <c r="A10366" s="70" t="s">
        <v>12672</v>
      </c>
      <c r="B10366" s="70" t="s">
        <v>12671</v>
      </c>
      <c r="C10366" s="70" t="s">
        <v>12672</v>
      </c>
      <c r="D10366" s="71">
        <v>1.1240000000000001</v>
      </c>
      <c r="E10366" s="71">
        <v>39.218328800000002</v>
      </c>
    </row>
    <row r="10367" spans="1:5" x14ac:dyDescent="0.2">
      <c r="A10367" s="70" t="s">
        <v>12632</v>
      </c>
      <c r="B10367" s="70" t="s">
        <v>12631</v>
      </c>
      <c r="C10367" s="70" t="s">
        <v>12632</v>
      </c>
      <c r="D10367" s="71">
        <v>1.373</v>
      </c>
      <c r="E10367" s="71">
        <v>48.113207500000001</v>
      </c>
    </row>
    <row r="10368" spans="1:5" x14ac:dyDescent="0.2">
      <c r="A10368" s="70" t="s">
        <v>12658</v>
      </c>
      <c r="B10368" s="70" t="s">
        <v>12657</v>
      </c>
      <c r="C10368" s="70" t="s">
        <v>12658</v>
      </c>
      <c r="D10368" s="71">
        <v>1.4319999999999999</v>
      </c>
      <c r="E10368" s="71">
        <v>51.078167100000002</v>
      </c>
    </row>
    <row r="10369" spans="1:5" x14ac:dyDescent="0.2">
      <c r="A10369" s="70" t="s">
        <v>12658</v>
      </c>
      <c r="B10369" s="70" t="s">
        <v>12657</v>
      </c>
      <c r="C10369" s="70" t="s">
        <v>12658</v>
      </c>
      <c r="D10369" s="71">
        <v>1.4319999999999999</v>
      </c>
      <c r="E10369" s="71">
        <v>19.690265499999999</v>
      </c>
    </row>
    <row r="10370" spans="1:5" x14ac:dyDescent="0.2">
      <c r="A10370" s="70" t="s">
        <v>12676</v>
      </c>
      <c r="B10370" s="70" t="s">
        <v>12675</v>
      </c>
      <c r="C10370" s="70" t="s">
        <v>12676</v>
      </c>
      <c r="D10370" s="71">
        <v>2.4540000000000002</v>
      </c>
      <c r="E10370" s="71">
        <v>52.884615400000001</v>
      </c>
    </row>
    <row r="10371" spans="1:5" x14ac:dyDescent="0.2">
      <c r="A10371" s="70" t="s">
        <v>12676</v>
      </c>
      <c r="B10371" s="70" t="s">
        <v>12675</v>
      </c>
      <c r="C10371" s="70" t="s">
        <v>12676</v>
      </c>
      <c r="D10371" s="71">
        <v>2.4540000000000002</v>
      </c>
      <c r="E10371" s="71">
        <v>48.709677399999997</v>
      </c>
    </row>
    <row r="10372" spans="1:5" x14ac:dyDescent="0.2">
      <c r="A10372" s="70" t="s">
        <v>12692</v>
      </c>
      <c r="B10372" s="70" t="s">
        <v>12691</v>
      </c>
      <c r="C10372" s="70" t="s">
        <v>12692</v>
      </c>
      <c r="D10372" s="71">
        <v>1.4830000000000001</v>
      </c>
      <c r="E10372" s="71">
        <v>43.536121700000002</v>
      </c>
    </row>
    <row r="10373" spans="1:5" x14ac:dyDescent="0.2">
      <c r="A10373" s="70" t="s">
        <v>12684</v>
      </c>
      <c r="B10373" s="70" t="s">
        <v>12683</v>
      </c>
      <c r="C10373" s="70" t="s">
        <v>12684</v>
      </c>
      <c r="D10373" s="71">
        <v>3.048</v>
      </c>
      <c r="E10373" s="71">
        <v>89.163498099999998</v>
      </c>
    </row>
    <row r="10374" spans="1:5" x14ac:dyDescent="0.2">
      <c r="A10374" s="70" t="s">
        <v>12678</v>
      </c>
      <c r="B10374" s="70" t="s">
        <v>12677</v>
      </c>
      <c r="C10374" s="70" t="s">
        <v>12678</v>
      </c>
      <c r="D10374" s="71">
        <v>2.0419999999999998</v>
      </c>
      <c r="E10374" s="71">
        <v>71.568627500000005</v>
      </c>
    </row>
    <row r="10375" spans="1:5" x14ac:dyDescent="0.2">
      <c r="A10375" s="70" t="s">
        <v>12678</v>
      </c>
      <c r="B10375" s="70" t="s">
        <v>12677</v>
      </c>
      <c r="C10375" s="70" t="s">
        <v>12678</v>
      </c>
      <c r="D10375" s="71">
        <v>2.0419999999999998</v>
      </c>
      <c r="E10375" s="71">
        <v>67.110266199999998</v>
      </c>
    </row>
    <row r="10376" spans="1:5" x14ac:dyDescent="0.2">
      <c r="A10376" s="70" t="s">
        <v>12678</v>
      </c>
      <c r="B10376" s="70" t="s">
        <v>12677</v>
      </c>
      <c r="C10376" s="70" t="s">
        <v>12678</v>
      </c>
      <c r="D10376" s="71">
        <v>2.0419999999999998</v>
      </c>
      <c r="E10376" s="71">
        <v>65.384615400000001</v>
      </c>
    </row>
    <row r="10377" spans="1:5" x14ac:dyDescent="0.2">
      <c r="A10377" s="70" t="s">
        <v>12688</v>
      </c>
      <c r="B10377" s="70" t="s">
        <v>12687</v>
      </c>
      <c r="C10377" s="70" t="s">
        <v>12688</v>
      </c>
      <c r="D10377" s="71">
        <v>1.1080000000000001</v>
      </c>
      <c r="E10377" s="71">
        <v>22.5</v>
      </c>
    </row>
    <row r="10378" spans="1:5" x14ac:dyDescent="0.2">
      <c r="A10378" s="70" t="s">
        <v>24243</v>
      </c>
      <c r="B10378" s="70" t="s">
        <v>24244</v>
      </c>
      <c r="C10378" s="70" t="s">
        <v>24243</v>
      </c>
      <c r="D10378" s="71">
        <v>1.7909999999999999</v>
      </c>
      <c r="E10378" s="71">
        <v>58.365018999999997</v>
      </c>
    </row>
    <row r="10379" spans="1:5" x14ac:dyDescent="0.2">
      <c r="A10379" s="70" t="s">
        <v>12680</v>
      </c>
      <c r="B10379" s="70" t="s">
        <v>12679</v>
      </c>
      <c r="C10379" s="70" t="s">
        <v>12680</v>
      </c>
      <c r="D10379" s="71">
        <v>2.1800000000000002</v>
      </c>
      <c r="E10379" s="71">
        <v>72.813688200000001</v>
      </c>
    </row>
    <row r="10380" spans="1:5" x14ac:dyDescent="0.2">
      <c r="A10380" s="70" t="s">
        <v>12682</v>
      </c>
      <c r="B10380" s="70" t="s">
        <v>12681</v>
      </c>
      <c r="C10380" s="70" t="s">
        <v>12682</v>
      </c>
      <c r="D10380" s="71">
        <v>1.056</v>
      </c>
      <c r="E10380" s="71">
        <v>19.230769200000001</v>
      </c>
    </row>
    <row r="10381" spans="1:5" x14ac:dyDescent="0.2">
      <c r="A10381" s="70" t="s">
        <v>12682</v>
      </c>
      <c r="B10381" s="70" t="s">
        <v>12681</v>
      </c>
      <c r="C10381" s="70" t="s">
        <v>12682</v>
      </c>
      <c r="D10381" s="71">
        <v>1.056</v>
      </c>
      <c r="E10381" s="71">
        <v>19.1666667</v>
      </c>
    </row>
    <row r="10382" spans="1:5" x14ac:dyDescent="0.2">
      <c r="A10382" s="70" t="s">
        <v>12682</v>
      </c>
      <c r="B10382" s="70" t="s">
        <v>12681</v>
      </c>
      <c r="C10382" s="70" t="s">
        <v>12682</v>
      </c>
      <c r="D10382" s="71">
        <v>1.056</v>
      </c>
      <c r="E10382" s="71">
        <v>16.071428600000001</v>
      </c>
    </row>
    <row r="10383" spans="1:5" x14ac:dyDescent="0.2">
      <c r="A10383" s="70" t="s">
        <v>12686</v>
      </c>
      <c r="B10383" s="70" t="s">
        <v>12685</v>
      </c>
      <c r="C10383" s="70" t="s">
        <v>12686</v>
      </c>
      <c r="D10383" s="71">
        <v>5.0279999999999996</v>
      </c>
      <c r="E10383" s="71">
        <v>97.5</v>
      </c>
    </row>
    <row r="10384" spans="1:5" x14ac:dyDescent="0.2">
      <c r="A10384" s="70" t="s">
        <v>12690</v>
      </c>
      <c r="B10384" s="70" t="s">
        <v>12689</v>
      </c>
      <c r="C10384" s="70" t="s">
        <v>12690</v>
      </c>
      <c r="D10384" s="71">
        <v>1.4</v>
      </c>
      <c r="E10384" s="71">
        <v>38.593155899999999</v>
      </c>
    </row>
    <row r="10385" spans="1:5" x14ac:dyDescent="0.2">
      <c r="A10385" s="70" t="s">
        <v>12694</v>
      </c>
      <c r="B10385" s="70" t="s">
        <v>12693</v>
      </c>
      <c r="C10385" s="70" t="s">
        <v>12694</v>
      </c>
      <c r="D10385" s="71">
        <v>2.3719999999999999</v>
      </c>
      <c r="E10385" s="71">
        <v>63.186813200000003</v>
      </c>
    </row>
    <row r="10386" spans="1:5" x14ac:dyDescent="0.2">
      <c r="A10386" s="70" t="s">
        <v>12694</v>
      </c>
      <c r="B10386" s="70" t="s">
        <v>12693</v>
      </c>
      <c r="C10386" s="70" t="s">
        <v>12694</v>
      </c>
      <c r="D10386" s="71">
        <v>2.3719999999999999</v>
      </c>
      <c r="E10386" s="71">
        <v>59.926470600000002</v>
      </c>
    </row>
    <row r="10387" spans="1:5" x14ac:dyDescent="0.2">
      <c r="A10387" s="70" t="s">
        <v>12694</v>
      </c>
      <c r="B10387" s="70" t="s">
        <v>12693</v>
      </c>
      <c r="C10387" s="70" t="s">
        <v>12694</v>
      </c>
      <c r="D10387" s="71">
        <v>2.3719999999999999</v>
      </c>
      <c r="E10387" s="71">
        <v>47.292993600000003</v>
      </c>
    </row>
    <row r="10388" spans="1:5" x14ac:dyDescent="0.2">
      <c r="A10388" s="70" t="s">
        <v>12696</v>
      </c>
      <c r="B10388" s="70" t="s">
        <v>12695</v>
      </c>
      <c r="C10388" s="70" t="s">
        <v>12696</v>
      </c>
      <c r="D10388" s="71">
        <v>1.2</v>
      </c>
      <c r="E10388" s="71">
        <v>24.1573034</v>
      </c>
    </row>
    <row r="10389" spans="1:5" x14ac:dyDescent="0.2">
      <c r="A10389" s="70" t="s">
        <v>12696</v>
      </c>
      <c r="B10389" s="70" t="s">
        <v>12695</v>
      </c>
      <c r="C10389" s="70" t="s">
        <v>12696</v>
      </c>
      <c r="D10389" s="71">
        <v>1.2</v>
      </c>
      <c r="E10389" s="71">
        <v>17.356687900000001</v>
      </c>
    </row>
    <row r="10390" spans="1:5" x14ac:dyDescent="0.2">
      <c r="A10390" s="70" t="s">
        <v>12698</v>
      </c>
      <c r="B10390" s="70" t="s">
        <v>12697</v>
      </c>
      <c r="C10390" s="70" t="s">
        <v>12698</v>
      </c>
      <c r="D10390" s="71">
        <v>1.359</v>
      </c>
      <c r="E10390" s="71">
        <v>34.722222199999997</v>
      </c>
    </row>
    <row r="10391" spans="1:5" x14ac:dyDescent="0.2">
      <c r="A10391" s="70" t="s">
        <v>12700</v>
      </c>
      <c r="B10391" s="70" t="s">
        <v>12699</v>
      </c>
      <c r="C10391" s="70" t="s">
        <v>12700</v>
      </c>
      <c r="D10391" s="71">
        <v>0.73599999999999999</v>
      </c>
      <c r="E10391" s="71">
        <v>10.7142857</v>
      </c>
    </row>
    <row r="10392" spans="1:5" x14ac:dyDescent="0.2">
      <c r="A10392" s="70" t="s">
        <v>12702</v>
      </c>
      <c r="B10392" s="70" t="s">
        <v>12701</v>
      </c>
      <c r="C10392" s="70" t="s">
        <v>12702</v>
      </c>
      <c r="D10392" s="71">
        <v>0.68600000000000005</v>
      </c>
      <c r="E10392" s="71">
        <v>9.9624059999999997</v>
      </c>
    </row>
    <row r="10393" spans="1:5" x14ac:dyDescent="0.2">
      <c r="A10393" s="70" t="s">
        <v>12704</v>
      </c>
      <c r="B10393" s="70" t="s">
        <v>12703</v>
      </c>
      <c r="C10393" s="70" t="s">
        <v>12704</v>
      </c>
      <c r="D10393" s="71">
        <v>3.8069999999999999</v>
      </c>
      <c r="E10393" s="71">
        <v>80.813953499999997</v>
      </c>
    </row>
    <row r="10394" spans="1:5" x14ac:dyDescent="0.2">
      <c r="A10394" s="70" t="s">
        <v>12704</v>
      </c>
      <c r="B10394" s="70" t="s">
        <v>12703</v>
      </c>
      <c r="C10394" s="70" t="s">
        <v>12704</v>
      </c>
      <c r="D10394" s="71">
        <v>3.8069999999999999</v>
      </c>
      <c r="E10394" s="71">
        <v>61.111111100000002</v>
      </c>
    </row>
    <row r="10395" spans="1:5" x14ac:dyDescent="0.2">
      <c r="A10395" s="70" t="s">
        <v>12706</v>
      </c>
      <c r="B10395" s="70" t="s">
        <v>12705</v>
      </c>
      <c r="C10395" s="70" t="s">
        <v>12706</v>
      </c>
      <c r="D10395" s="71">
        <v>0.94399999999999995</v>
      </c>
      <c r="E10395" s="71">
        <v>3.9855071999999998</v>
      </c>
    </row>
    <row r="10396" spans="1:5" x14ac:dyDescent="0.2">
      <c r="A10396" s="70" t="s">
        <v>12708</v>
      </c>
      <c r="B10396" s="70" t="s">
        <v>12707</v>
      </c>
      <c r="C10396" s="70" t="s">
        <v>12708</v>
      </c>
      <c r="D10396" s="71">
        <v>2.5880000000000001</v>
      </c>
      <c r="E10396" s="71">
        <v>76.785714299999995</v>
      </c>
    </row>
    <row r="10397" spans="1:5" x14ac:dyDescent="0.2">
      <c r="A10397" s="70" t="s">
        <v>12710</v>
      </c>
      <c r="B10397" s="70" t="s">
        <v>12709</v>
      </c>
      <c r="C10397" s="70" t="s">
        <v>12710</v>
      </c>
      <c r="D10397" s="71">
        <v>1.845</v>
      </c>
      <c r="E10397" s="71">
        <v>27.232142899999999</v>
      </c>
    </row>
    <row r="10398" spans="1:5" x14ac:dyDescent="0.2">
      <c r="A10398" s="70" t="s">
        <v>12710</v>
      </c>
      <c r="B10398" s="70" t="s">
        <v>12709</v>
      </c>
      <c r="C10398" s="70" t="s">
        <v>12710</v>
      </c>
      <c r="D10398" s="71">
        <v>1.845</v>
      </c>
      <c r="E10398" s="71">
        <v>24.074074100000001</v>
      </c>
    </row>
    <row r="10399" spans="1:5" x14ac:dyDescent="0.2">
      <c r="A10399" s="70" t="s">
        <v>12712</v>
      </c>
      <c r="B10399" s="70" t="s">
        <v>12711</v>
      </c>
      <c r="C10399" s="70" t="s">
        <v>12712</v>
      </c>
      <c r="D10399" s="71">
        <v>1.3380000000000001</v>
      </c>
      <c r="E10399" s="71">
        <v>16.6666667</v>
      </c>
    </row>
    <row r="10400" spans="1:5" x14ac:dyDescent="0.2">
      <c r="A10400" s="70" t="s">
        <v>12716</v>
      </c>
      <c r="B10400" s="70" t="s">
        <v>12715</v>
      </c>
      <c r="C10400" s="70" t="s">
        <v>12716</v>
      </c>
      <c r="D10400" s="71">
        <v>1.373</v>
      </c>
      <c r="E10400" s="71">
        <v>26.879699200000001</v>
      </c>
    </row>
    <row r="10401" spans="1:5" x14ac:dyDescent="0.2">
      <c r="A10401" s="70" t="s">
        <v>12716</v>
      </c>
      <c r="B10401" s="70" t="s">
        <v>12715</v>
      </c>
      <c r="C10401" s="70" t="s">
        <v>12716</v>
      </c>
      <c r="D10401" s="71">
        <v>1.373</v>
      </c>
      <c r="E10401" s="71">
        <v>26.298701300000001</v>
      </c>
    </row>
    <row r="10402" spans="1:5" x14ac:dyDescent="0.2">
      <c r="A10402" s="70" t="s">
        <v>12718</v>
      </c>
      <c r="B10402" s="70" t="s">
        <v>12717</v>
      </c>
      <c r="C10402" s="70" t="s">
        <v>12718</v>
      </c>
      <c r="D10402" s="71">
        <v>1.74</v>
      </c>
      <c r="E10402" s="71">
        <v>58.088235300000001</v>
      </c>
    </row>
    <row r="10403" spans="1:5" x14ac:dyDescent="0.2">
      <c r="A10403" s="70" t="s">
        <v>12718</v>
      </c>
      <c r="B10403" s="70" t="s">
        <v>12717</v>
      </c>
      <c r="C10403" s="70" t="s">
        <v>12718</v>
      </c>
      <c r="D10403" s="71">
        <v>1.74</v>
      </c>
      <c r="E10403" s="71">
        <v>37.058823500000003</v>
      </c>
    </row>
    <row r="10404" spans="1:5" x14ac:dyDescent="0.2">
      <c r="A10404" s="70" t="s">
        <v>12718</v>
      </c>
      <c r="B10404" s="70" t="s">
        <v>12717</v>
      </c>
      <c r="C10404" s="70" t="s">
        <v>12718</v>
      </c>
      <c r="D10404" s="71">
        <v>1.74</v>
      </c>
      <c r="E10404" s="71">
        <v>29.012345700000001</v>
      </c>
    </row>
    <row r="10405" spans="1:5" x14ac:dyDescent="0.2">
      <c r="A10405" s="70" t="s">
        <v>12718</v>
      </c>
      <c r="B10405" s="70" t="s">
        <v>12717</v>
      </c>
      <c r="C10405" s="70" t="s">
        <v>12718</v>
      </c>
      <c r="D10405" s="71">
        <v>1.74</v>
      </c>
      <c r="E10405" s="71">
        <v>16.789667900000001</v>
      </c>
    </row>
    <row r="10406" spans="1:5" x14ac:dyDescent="0.2">
      <c r="A10406" s="70" t="s">
        <v>12728</v>
      </c>
      <c r="B10406" s="70" t="s">
        <v>12727</v>
      </c>
      <c r="C10406" s="70" t="s">
        <v>12728</v>
      </c>
      <c r="D10406" s="71">
        <v>1.468</v>
      </c>
      <c r="E10406" s="71">
        <v>41.6666667</v>
      </c>
    </row>
    <row r="10407" spans="1:5" x14ac:dyDescent="0.2">
      <c r="A10407" s="70" t="s">
        <v>12720</v>
      </c>
      <c r="B10407" s="70" t="s">
        <v>12719</v>
      </c>
      <c r="C10407" s="70" t="s">
        <v>12720</v>
      </c>
      <c r="D10407" s="71">
        <v>1.875</v>
      </c>
      <c r="E10407" s="71">
        <v>29.276315799999999</v>
      </c>
    </row>
    <row r="10408" spans="1:5" x14ac:dyDescent="0.2">
      <c r="A10408" s="70" t="s">
        <v>12722</v>
      </c>
      <c r="B10408" s="70" t="s">
        <v>12721</v>
      </c>
      <c r="C10408" s="70" t="s">
        <v>12722</v>
      </c>
      <c r="D10408" s="71">
        <v>0.88400000000000001</v>
      </c>
      <c r="E10408" s="71">
        <v>14.948453600000001</v>
      </c>
    </row>
    <row r="10409" spans="1:5" x14ac:dyDescent="0.2">
      <c r="A10409" s="70" t="s">
        <v>12722</v>
      </c>
      <c r="B10409" s="70" t="s">
        <v>12721</v>
      </c>
      <c r="C10409" s="70" t="s">
        <v>12722</v>
      </c>
      <c r="D10409" s="71">
        <v>0.88400000000000001</v>
      </c>
      <c r="E10409" s="71">
        <v>14.8496241</v>
      </c>
    </row>
    <row r="10410" spans="1:5" x14ac:dyDescent="0.2">
      <c r="A10410" s="70" t="s">
        <v>12722</v>
      </c>
      <c r="B10410" s="70" t="s">
        <v>12721</v>
      </c>
      <c r="C10410" s="70" t="s">
        <v>12722</v>
      </c>
      <c r="D10410" s="71">
        <v>0.88400000000000001</v>
      </c>
      <c r="E10410" s="71">
        <v>9.2592593000000001</v>
      </c>
    </row>
    <row r="10411" spans="1:5" x14ac:dyDescent="0.2">
      <c r="A10411" s="70" t="s">
        <v>12724</v>
      </c>
      <c r="B10411" s="70" t="s">
        <v>12723</v>
      </c>
      <c r="C10411" s="70" t="s">
        <v>12724</v>
      </c>
      <c r="D10411" s="71">
        <v>1.774</v>
      </c>
      <c r="E10411" s="71">
        <v>41.1654135</v>
      </c>
    </row>
    <row r="10412" spans="1:5" x14ac:dyDescent="0.2">
      <c r="A10412" s="70" t="s">
        <v>12724</v>
      </c>
      <c r="B10412" s="70" t="s">
        <v>12723</v>
      </c>
      <c r="C10412" s="70" t="s">
        <v>12724</v>
      </c>
      <c r="D10412" s="71">
        <v>1.774</v>
      </c>
      <c r="E10412" s="71">
        <v>40.5844156</v>
      </c>
    </row>
    <row r="10413" spans="1:5" x14ac:dyDescent="0.2">
      <c r="A10413" s="70" t="s">
        <v>12724</v>
      </c>
      <c r="B10413" s="70" t="s">
        <v>12723</v>
      </c>
      <c r="C10413" s="70" t="s">
        <v>12724</v>
      </c>
      <c r="D10413" s="71">
        <v>1.774</v>
      </c>
      <c r="E10413" s="71">
        <v>31.369426799999999</v>
      </c>
    </row>
    <row r="10414" spans="1:5" x14ac:dyDescent="0.2">
      <c r="A10414" s="70" t="s">
        <v>12726</v>
      </c>
      <c r="B10414" s="70" t="s">
        <v>12725</v>
      </c>
      <c r="C10414" s="70" t="s">
        <v>12726</v>
      </c>
      <c r="D10414" s="71">
        <v>1.7869999999999999</v>
      </c>
      <c r="E10414" s="71">
        <v>44.230769199999997</v>
      </c>
    </row>
    <row r="10415" spans="1:5" x14ac:dyDescent="0.2">
      <c r="A10415" s="70" t="s">
        <v>12726</v>
      </c>
      <c r="B10415" s="70" t="s">
        <v>12725</v>
      </c>
      <c r="C10415" s="70" t="s">
        <v>12726</v>
      </c>
      <c r="D10415" s="71">
        <v>1.7869999999999999</v>
      </c>
      <c r="E10415" s="71">
        <v>41.541353399999998</v>
      </c>
    </row>
    <row r="10416" spans="1:5" x14ac:dyDescent="0.2">
      <c r="A10416" s="70" t="s">
        <v>12730</v>
      </c>
      <c r="B10416" s="70" t="s">
        <v>12729</v>
      </c>
      <c r="C10416" s="70" t="s">
        <v>12730</v>
      </c>
      <c r="D10416" s="71">
        <v>0.59599999999999997</v>
      </c>
      <c r="E10416" s="71">
        <v>7.3308270999999996</v>
      </c>
    </row>
    <row r="10417" spans="1:5" x14ac:dyDescent="0.2">
      <c r="A10417" s="70" t="s">
        <v>12732</v>
      </c>
      <c r="B10417" s="70" t="s">
        <v>12731</v>
      </c>
      <c r="C10417" s="70" t="s">
        <v>12732</v>
      </c>
      <c r="D10417" s="71">
        <v>1.556</v>
      </c>
      <c r="E10417" s="71">
        <v>33.6466165</v>
      </c>
    </row>
    <row r="10418" spans="1:5" x14ac:dyDescent="0.2">
      <c r="A10418" s="70" t="s">
        <v>12734</v>
      </c>
      <c r="B10418" s="70" t="s">
        <v>12733</v>
      </c>
      <c r="C10418" s="70" t="s">
        <v>12734</v>
      </c>
      <c r="D10418" s="71">
        <v>0.71</v>
      </c>
      <c r="E10418" s="71">
        <v>4.3396226000000002</v>
      </c>
    </row>
    <row r="10419" spans="1:5" x14ac:dyDescent="0.2">
      <c r="A10419" s="70" t="s">
        <v>12736</v>
      </c>
      <c r="B10419" s="70" t="s">
        <v>12735</v>
      </c>
      <c r="C10419" s="70" t="s">
        <v>12736</v>
      </c>
      <c r="D10419" s="71">
        <v>1.224</v>
      </c>
      <c r="E10419" s="71">
        <v>30.645161300000002</v>
      </c>
    </row>
    <row r="10420" spans="1:5" x14ac:dyDescent="0.2">
      <c r="A10420" s="70" t="s">
        <v>12738</v>
      </c>
      <c r="B10420" s="70" t="s">
        <v>12737</v>
      </c>
      <c r="C10420" s="70" t="s">
        <v>12738</v>
      </c>
      <c r="D10420" s="71">
        <v>1.43</v>
      </c>
      <c r="E10420" s="71">
        <v>51.626016300000003</v>
      </c>
    </row>
    <row r="10421" spans="1:5" x14ac:dyDescent="0.2">
      <c r="A10421" s="70" t="s">
        <v>12738</v>
      </c>
      <c r="B10421" s="70" t="s">
        <v>12737</v>
      </c>
      <c r="C10421" s="70" t="s">
        <v>12738</v>
      </c>
      <c r="D10421" s="71">
        <v>1.43</v>
      </c>
      <c r="E10421" s="71">
        <v>37.096774199999999</v>
      </c>
    </row>
    <row r="10422" spans="1:5" x14ac:dyDescent="0.2">
      <c r="A10422" s="70" t="s">
        <v>12740</v>
      </c>
      <c r="B10422" s="70" t="s">
        <v>12739</v>
      </c>
      <c r="C10422" s="70" t="s">
        <v>12740</v>
      </c>
      <c r="D10422" s="71">
        <v>1.976</v>
      </c>
      <c r="E10422" s="71">
        <v>86.904761899999997</v>
      </c>
    </row>
    <row r="10423" spans="1:5" x14ac:dyDescent="0.2">
      <c r="A10423" s="70" t="s">
        <v>12740</v>
      </c>
      <c r="B10423" s="70" t="s">
        <v>12739</v>
      </c>
      <c r="C10423" s="70" t="s">
        <v>12740</v>
      </c>
      <c r="D10423" s="71">
        <v>1.976</v>
      </c>
      <c r="E10423" s="71">
        <v>65.5797101</v>
      </c>
    </row>
    <row r="10424" spans="1:5" x14ac:dyDescent="0.2">
      <c r="A10424" s="70" t="s">
        <v>12740</v>
      </c>
      <c r="B10424" s="70" t="s">
        <v>12739</v>
      </c>
      <c r="C10424" s="70" t="s">
        <v>12740</v>
      </c>
      <c r="D10424" s="71">
        <v>1.976</v>
      </c>
      <c r="E10424" s="71">
        <v>62.5</v>
      </c>
    </row>
    <row r="10425" spans="1:5" x14ac:dyDescent="0.2">
      <c r="A10425" s="70" t="s">
        <v>12742</v>
      </c>
      <c r="B10425" s="70" t="s">
        <v>12741</v>
      </c>
      <c r="C10425" s="70" t="s">
        <v>12742</v>
      </c>
      <c r="D10425" s="71">
        <v>1.5660000000000001</v>
      </c>
      <c r="E10425" s="71">
        <v>55.660377400000002</v>
      </c>
    </row>
    <row r="10426" spans="1:5" x14ac:dyDescent="0.2">
      <c r="A10426" s="70" t="s">
        <v>12742</v>
      </c>
      <c r="B10426" s="70" t="s">
        <v>12741</v>
      </c>
      <c r="C10426" s="70" t="s">
        <v>12742</v>
      </c>
      <c r="D10426" s="71">
        <v>1.5660000000000001</v>
      </c>
      <c r="E10426" s="71">
        <v>43.981481500000001</v>
      </c>
    </row>
    <row r="10427" spans="1:5" x14ac:dyDescent="0.2">
      <c r="A10427" s="70" t="s">
        <v>12744</v>
      </c>
      <c r="B10427" s="70" t="s">
        <v>12743</v>
      </c>
      <c r="C10427" s="70" t="s">
        <v>12744</v>
      </c>
      <c r="D10427" s="71">
        <v>1.268</v>
      </c>
      <c r="E10427" s="71">
        <v>61.363636399999997</v>
      </c>
    </row>
    <row r="10428" spans="1:5" x14ac:dyDescent="0.2">
      <c r="A10428" s="70" t="s">
        <v>12746</v>
      </c>
      <c r="B10428" s="70" t="s">
        <v>12745</v>
      </c>
      <c r="C10428" s="70" t="s">
        <v>12746</v>
      </c>
      <c r="D10428" s="71">
        <v>1.2529999999999999</v>
      </c>
      <c r="E10428" s="71">
        <v>57.2727273</v>
      </c>
    </row>
    <row r="10429" spans="1:5" x14ac:dyDescent="0.2">
      <c r="A10429" s="70" t="s">
        <v>12746</v>
      </c>
      <c r="B10429" s="70" t="s">
        <v>12745</v>
      </c>
      <c r="C10429" s="70" t="s">
        <v>12746</v>
      </c>
      <c r="D10429" s="71">
        <v>1.2529999999999999</v>
      </c>
      <c r="E10429" s="71">
        <v>34.375</v>
      </c>
    </row>
    <row r="10430" spans="1:5" x14ac:dyDescent="0.2">
      <c r="A10430" s="70" t="s">
        <v>12748</v>
      </c>
      <c r="B10430" s="70" t="s">
        <v>12747</v>
      </c>
      <c r="C10430" s="70" t="s">
        <v>12748</v>
      </c>
      <c r="D10430" s="71">
        <v>0.53300000000000003</v>
      </c>
      <c r="E10430" s="71">
        <v>2.9761905</v>
      </c>
    </row>
    <row r="10431" spans="1:5" x14ac:dyDescent="0.2">
      <c r="A10431" s="70" t="s">
        <v>24245</v>
      </c>
      <c r="B10431" s="70" t="s">
        <v>12751</v>
      </c>
      <c r="C10431" s="70" t="s">
        <v>24245</v>
      </c>
      <c r="D10431" s="71">
        <v>3.3969999999999998</v>
      </c>
      <c r="E10431" s="71">
        <v>57.692307700000001</v>
      </c>
    </row>
    <row r="10432" spans="1:5" x14ac:dyDescent="0.2">
      <c r="A10432" s="70" t="s">
        <v>12750</v>
      </c>
      <c r="B10432" s="70" t="s">
        <v>12749</v>
      </c>
      <c r="C10432" s="70" t="s">
        <v>12750</v>
      </c>
      <c r="D10432" s="71">
        <v>4.0410000000000004</v>
      </c>
      <c r="E10432" s="71">
        <v>74.475524500000006</v>
      </c>
    </row>
    <row r="10433" spans="1:5" x14ac:dyDescent="0.2">
      <c r="A10433" s="70" t="s">
        <v>12753</v>
      </c>
      <c r="B10433" s="70" t="s">
        <v>12752</v>
      </c>
      <c r="C10433" s="70" t="s">
        <v>12753</v>
      </c>
      <c r="D10433" s="71">
        <v>3.1179999999999999</v>
      </c>
      <c r="E10433" s="71">
        <v>88.461538500000003</v>
      </c>
    </row>
    <row r="10434" spans="1:5" x14ac:dyDescent="0.2">
      <c r="A10434" s="70" t="s">
        <v>12755</v>
      </c>
      <c r="B10434" s="70" t="s">
        <v>12754</v>
      </c>
      <c r="C10434" s="70" t="s">
        <v>12755</v>
      </c>
      <c r="D10434" s="71">
        <v>2.3220000000000001</v>
      </c>
      <c r="E10434" s="71">
        <v>55.882352900000001</v>
      </c>
    </row>
    <row r="10435" spans="1:5" x14ac:dyDescent="0.2">
      <c r="A10435" s="70" t="s">
        <v>12757</v>
      </c>
      <c r="B10435" s="70" t="s">
        <v>12756</v>
      </c>
      <c r="C10435" s="70" t="s">
        <v>12757</v>
      </c>
      <c r="D10435" s="71">
        <v>3.1019999999999999</v>
      </c>
      <c r="E10435" s="71">
        <v>78.333333300000007</v>
      </c>
    </row>
    <row r="10436" spans="1:5" x14ac:dyDescent="0.2">
      <c r="A10436" s="70" t="s">
        <v>12757</v>
      </c>
      <c r="B10436" s="70" t="s">
        <v>12756</v>
      </c>
      <c r="C10436" s="70" t="s">
        <v>12757</v>
      </c>
      <c r="D10436" s="71">
        <v>3.1019999999999999</v>
      </c>
      <c r="E10436" s="71">
        <v>66.923076899999998</v>
      </c>
    </row>
    <row r="10437" spans="1:5" x14ac:dyDescent="0.2">
      <c r="A10437" s="70" t="s">
        <v>12761</v>
      </c>
      <c r="B10437" s="70" t="s">
        <v>12760</v>
      </c>
      <c r="C10437" s="70" t="s">
        <v>12761</v>
      </c>
      <c r="D10437" s="71">
        <v>1.325</v>
      </c>
      <c r="E10437" s="71">
        <v>37.323943700000001</v>
      </c>
    </row>
    <row r="10438" spans="1:5" x14ac:dyDescent="0.2">
      <c r="A10438" s="70" t="s">
        <v>12761</v>
      </c>
      <c r="B10438" s="70" t="s">
        <v>12760</v>
      </c>
      <c r="C10438" s="70" t="s">
        <v>12761</v>
      </c>
      <c r="D10438" s="71">
        <v>1.325</v>
      </c>
      <c r="E10438" s="71">
        <v>31.818181800000001</v>
      </c>
    </row>
    <row r="10439" spans="1:5" x14ac:dyDescent="0.2">
      <c r="A10439" s="70" t="s">
        <v>12761</v>
      </c>
      <c r="B10439" s="70" t="s">
        <v>12760</v>
      </c>
      <c r="C10439" s="70" t="s">
        <v>12761</v>
      </c>
      <c r="D10439" s="71">
        <v>1.325</v>
      </c>
      <c r="E10439" s="71">
        <v>19.585987299999999</v>
      </c>
    </row>
    <row r="10440" spans="1:5" x14ac:dyDescent="0.2">
      <c r="A10440" s="70" t="s">
        <v>12761</v>
      </c>
      <c r="B10440" s="70" t="s">
        <v>12760</v>
      </c>
      <c r="C10440" s="70" t="s">
        <v>12761</v>
      </c>
      <c r="D10440" s="71">
        <v>1.325</v>
      </c>
      <c r="E10440" s="71">
        <v>12.893081799999999</v>
      </c>
    </row>
    <row r="10441" spans="1:5" x14ac:dyDescent="0.2">
      <c r="A10441" s="70" t="s">
        <v>12765</v>
      </c>
      <c r="B10441" s="70" t="s">
        <v>12764</v>
      </c>
      <c r="C10441" s="70" t="s">
        <v>12765</v>
      </c>
      <c r="D10441" s="71">
        <v>7.2160000000000002</v>
      </c>
      <c r="E10441" s="71">
        <v>97.887323899999998</v>
      </c>
    </row>
    <row r="10442" spans="1:5" x14ac:dyDescent="0.2">
      <c r="A10442" s="70" t="s">
        <v>12765</v>
      </c>
      <c r="B10442" s="70" t="s">
        <v>12764</v>
      </c>
      <c r="C10442" s="70" t="s">
        <v>12765</v>
      </c>
      <c r="D10442" s="71">
        <v>7.2160000000000002</v>
      </c>
      <c r="E10442" s="71">
        <v>94.055944100000005</v>
      </c>
    </row>
    <row r="10443" spans="1:5" x14ac:dyDescent="0.2">
      <c r="A10443" s="70" t="s">
        <v>12765</v>
      </c>
      <c r="B10443" s="70" t="s">
        <v>12764</v>
      </c>
      <c r="C10443" s="70" t="s">
        <v>12765</v>
      </c>
      <c r="D10443" s="71">
        <v>7.2160000000000002</v>
      </c>
      <c r="E10443" s="71">
        <v>86.160714299999995</v>
      </c>
    </row>
    <row r="10444" spans="1:5" x14ac:dyDescent="0.2">
      <c r="A10444" s="70" t="s">
        <v>12765</v>
      </c>
      <c r="B10444" s="70" t="s">
        <v>12764</v>
      </c>
      <c r="C10444" s="70" t="s">
        <v>12765</v>
      </c>
      <c r="D10444" s="71">
        <v>7.2160000000000002</v>
      </c>
      <c r="E10444" s="71">
        <v>80.188679199999996</v>
      </c>
    </row>
    <row r="10445" spans="1:5" x14ac:dyDescent="0.2">
      <c r="A10445" s="70" t="s">
        <v>12759</v>
      </c>
      <c r="B10445" s="70" t="s">
        <v>12758</v>
      </c>
      <c r="C10445" s="70" t="s">
        <v>12759</v>
      </c>
      <c r="D10445" s="71">
        <v>1.341</v>
      </c>
      <c r="E10445" s="71">
        <v>33.208955199999998</v>
      </c>
    </row>
    <row r="10446" spans="1:5" x14ac:dyDescent="0.2">
      <c r="A10446" s="70" t="s">
        <v>12759</v>
      </c>
      <c r="B10446" s="70" t="s">
        <v>12758</v>
      </c>
      <c r="C10446" s="70" t="s">
        <v>12759</v>
      </c>
      <c r="D10446" s="71">
        <v>1.341</v>
      </c>
      <c r="E10446" s="71">
        <v>16.517857100000001</v>
      </c>
    </row>
    <row r="10447" spans="1:5" x14ac:dyDescent="0.2">
      <c r="A10447" s="70" t="s">
        <v>12769</v>
      </c>
      <c r="B10447" s="70" t="s">
        <v>12768</v>
      </c>
      <c r="C10447" s="70" t="s">
        <v>12769</v>
      </c>
      <c r="D10447" s="71">
        <v>1.1060000000000001</v>
      </c>
      <c r="E10447" s="71">
        <v>12.946428600000001</v>
      </c>
    </row>
    <row r="10448" spans="1:5" x14ac:dyDescent="0.2">
      <c r="A10448" s="70" t="s">
        <v>12763</v>
      </c>
      <c r="B10448" s="70" t="s">
        <v>12762</v>
      </c>
      <c r="C10448" s="70" t="s">
        <v>12763</v>
      </c>
      <c r="D10448" s="71">
        <v>3.1829999999999998</v>
      </c>
      <c r="E10448" s="71">
        <v>49.553571400000003</v>
      </c>
    </row>
    <row r="10449" spans="1:5" x14ac:dyDescent="0.2">
      <c r="A10449" s="70" t="s">
        <v>24246</v>
      </c>
      <c r="B10449" s="70" t="s">
        <v>24247</v>
      </c>
      <c r="C10449" s="70" t="s">
        <v>24246</v>
      </c>
      <c r="D10449" s="71">
        <v>3.762</v>
      </c>
      <c r="E10449" s="71">
        <v>60.267857100000001</v>
      </c>
    </row>
    <row r="10450" spans="1:5" x14ac:dyDescent="0.2">
      <c r="A10450" s="70" t="s">
        <v>12775</v>
      </c>
      <c r="B10450" s="70" t="s">
        <v>12774</v>
      </c>
      <c r="C10450" s="70" t="s">
        <v>12775</v>
      </c>
      <c r="D10450" s="71">
        <v>0.81399999999999995</v>
      </c>
      <c r="E10450" s="71">
        <v>47.9166667</v>
      </c>
    </row>
    <row r="10451" spans="1:5" x14ac:dyDescent="0.2">
      <c r="A10451" s="70" t="s">
        <v>12789</v>
      </c>
      <c r="B10451" s="70" t="s">
        <v>12788</v>
      </c>
      <c r="C10451" s="70" t="s">
        <v>12789</v>
      </c>
      <c r="D10451" s="71">
        <v>1.9570000000000001</v>
      </c>
      <c r="E10451" s="71">
        <v>36.4583333</v>
      </c>
    </row>
    <row r="10452" spans="1:5" x14ac:dyDescent="0.2">
      <c r="A10452" s="70" t="s">
        <v>12789</v>
      </c>
      <c r="B10452" s="70" t="s">
        <v>12788</v>
      </c>
      <c r="C10452" s="70" t="s">
        <v>12789</v>
      </c>
      <c r="D10452" s="71">
        <v>1.9570000000000001</v>
      </c>
      <c r="E10452" s="71">
        <v>33.849557500000003</v>
      </c>
    </row>
    <row r="10453" spans="1:5" x14ac:dyDescent="0.2">
      <c r="A10453" s="70" t="s">
        <v>12789</v>
      </c>
      <c r="B10453" s="70" t="s">
        <v>12788</v>
      </c>
      <c r="C10453" s="70" t="s">
        <v>12789</v>
      </c>
      <c r="D10453" s="71">
        <v>1.9570000000000001</v>
      </c>
      <c r="E10453" s="71">
        <v>32.565789500000001</v>
      </c>
    </row>
    <row r="10454" spans="1:5" x14ac:dyDescent="0.2">
      <c r="A10454" s="70" t="s">
        <v>12771</v>
      </c>
      <c r="B10454" s="70" t="s">
        <v>12770</v>
      </c>
      <c r="C10454" s="70" t="s">
        <v>12771</v>
      </c>
      <c r="D10454" s="71">
        <v>1.95</v>
      </c>
      <c r="E10454" s="71">
        <v>55.494505500000002</v>
      </c>
    </row>
    <row r="10455" spans="1:5" x14ac:dyDescent="0.2">
      <c r="A10455" s="70" t="s">
        <v>12773</v>
      </c>
      <c r="B10455" s="70" t="s">
        <v>12772</v>
      </c>
      <c r="C10455" s="70" t="s">
        <v>12773</v>
      </c>
      <c r="D10455" s="71">
        <v>2.6379999999999999</v>
      </c>
      <c r="E10455" s="71">
        <v>84.220532300000002</v>
      </c>
    </row>
    <row r="10456" spans="1:5" x14ac:dyDescent="0.2">
      <c r="A10456" s="70" t="s">
        <v>12773</v>
      </c>
      <c r="B10456" s="70" t="s">
        <v>12772</v>
      </c>
      <c r="C10456" s="70" t="s">
        <v>12773</v>
      </c>
      <c r="D10456" s="71">
        <v>2.6379999999999999</v>
      </c>
      <c r="E10456" s="71">
        <v>84.146341500000005</v>
      </c>
    </row>
    <row r="10457" spans="1:5" x14ac:dyDescent="0.2">
      <c r="A10457" s="70" t="s">
        <v>12773</v>
      </c>
      <c r="B10457" s="70" t="s">
        <v>12772</v>
      </c>
      <c r="C10457" s="70" t="s">
        <v>12773</v>
      </c>
      <c r="D10457" s="71">
        <v>2.6379999999999999</v>
      </c>
      <c r="E10457" s="71">
        <v>67.582417599999999</v>
      </c>
    </row>
    <row r="10458" spans="1:5" x14ac:dyDescent="0.2">
      <c r="A10458" s="70" t="s">
        <v>12777</v>
      </c>
      <c r="B10458" s="70" t="s">
        <v>12776</v>
      </c>
      <c r="C10458" s="70" t="s">
        <v>12777</v>
      </c>
      <c r="D10458" s="71">
        <v>1.804</v>
      </c>
      <c r="E10458" s="71">
        <v>45</v>
      </c>
    </row>
    <row r="10459" spans="1:5" x14ac:dyDescent="0.2">
      <c r="A10459" s="70" t="s">
        <v>12779</v>
      </c>
      <c r="B10459" s="70" t="s">
        <v>12778</v>
      </c>
      <c r="C10459" s="70" t="s">
        <v>12779</v>
      </c>
      <c r="D10459" s="71">
        <v>1.1439999999999999</v>
      </c>
      <c r="E10459" s="71">
        <v>18.076923099999998</v>
      </c>
    </row>
    <row r="10460" spans="1:5" x14ac:dyDescent="0.2">
      <c r="A10460" s="70" t="s">
        <v>12779</v>
      </c>
      <c r="B10460" s="70" t="s">
        <v>12778</v>
      </c>
      <c r="C10460" s="70" t="s">
        <v>12779</v>
      </c>
      <c r="D10460" s="71">
        <v>1.1439999999999999</v>
      </c>
      <c r="E10460" s="71">
        <v>16.4012739</v>
      </c>
    </row>
    <row r="10461" spans="1:5" x14ac:dyDescent="0.2">
      <c r="A10461" s="70" t="s">
        <v>12781</v>
      </c>
      <c r="B10461" s="70" t="s">
        <v>12780</v>
      </c>
      <c r="C10461" s="70" t="s">
        <v>12781</v>
      </c>
      <c r="D10461" s="71">
        <v>1.4339999999999999</v>
      </c>
      <c r="E10461" s="71">
        <v>42.924528299999999</v>
      </c>
    </row>
    <row r="10462" spans="1:5" x14ac:dyDescent="0.2">
      <c r="A10462" s="70" t="s">
        <v>12781</v>
      </c>
      <c r="B10462" s="70" t="s">
        <v>12780</v>
      </c>
      <c r="C10462" s="70" t="s">
        <v>12781</v>
      </c>
      <c r="D10462" s="71">
        <v>1.4339999999999999</v>
      </c>
      <c r="E10462" s="71">
        <v>40.109890100000001</v>
      </c>
    </row>
    <row r="10463" spans="1:5" x14ac:dyDescent="0.2">
      <c r="A10463" s="70" t="s">
        <v>12783</v>
      </c>
      <c r="B10463" s="70" t="s">
        <v>12782</v>
      </c>
      <c r="C10463" s="70" t="s">
        <v>12783</v>
      </c>
      <c r="D10463" s="71">
        <v>2.0030000000000001</v>
      </c>
      <c r="E10463" s="71">
        <v>53.461538500000003</v>
      </c>
    </row>
    <row r="10464" spans="1:5" x14ac:dyDescent="0.2">
      <c r="A10464" s="70" t="s">
        <v>12785</v>
      </c>
      <c r="B10464" s="70" t="s">
        <v>12784</v>
      </c>
      <c r="C10464" s="70" t="s">
        <v>12785</v>
      </c>
      <c r="D10464" s="71">
        <v>0.38700000000000001</v>
      </c>
      <c r="E10464" s="71">
        <v>2.7472527000000002</v>
      </c>
    </row>
    <row r="10465" spans="1:5" x14ac:dyDescent="0.2">
      <c r="A10465" s="70" t="s">
        <v>12787</v>
      </c>
      <c r="B10465" s="70" t="s">
        <v>12786</v>
      </c>
      <c r="C10465" s="70" t="s">
        <v>12787</v>
      </c>
      <c r="D10465" s="71">
        <v>3.5880000000000001</v>
      </c>
      <c r="E10465" s="71">
        <v>80.769230800000003</v>
      </c>
    </row>
    <row r="10466" spans="1:5" x14ac:dyDescent="0.2">
      <c r="A10466" s="70" t="s">
        <v>12791</v>
      </c>
      <c r="B10466" s="70" t="s">
        <v>12790</v>
      </c>
      <c r="C10466" s="70" t="s">
        <v>12791</v>
      </c>
      <c r="D10466" s="71">
        <v>1.163</v>
      </c>
      <c r="E10466" s="71">
        <v>19.615384599999999</v>
      </c>
    </row>
    <row r="10467" spans="1:5" x14ac:dyDescent="0.2">
      <c r="A10467" s="70" t="s">
        <v>12791</v>
      </c>
      <c r="B10467" s="70" t="s">
        <v>12790</v>
      </c>
      <c r="C10467" s="70" t="s">
        <v>12791</v>
      </c>
      <c r="D10467" s="71">
        <v>1.163</v>
      </c>
      <c r="E10467" s="71">
        <v>19.485294100000001</v>
      </c>
    </row>
    <row r="10468" spans="1:5" x14ac:dyDescent="0.2">
      <c r="A10468" s="70" t="s">
        <v>12791</v>
      </c>
      <c r="B10468" s="70" t="s">
        <v>12790</v>
      </c>
      <c r="C10468" s="70" t="s">
        <v>12791</v>
      </c>
      <c r="D10468" s="71">
        <v>1.163</v>
      </c>
      <c r="E10468" s="71">
        <v>18.852459</v>
      </c>
    </row>
    <row r="10469" spans="1:5" x14ac:dyDescent="0.2">
      <c r="A10469" s="70" t="s">
        <v>12793</v>
      </c>
      <c r="B10469" s="70" t="s">
        <v>12792</v>
      </c>
      <c r="C10469" s="70" t="s">
        <v>12793</v>
      </c>
      <c r="D10469" s="71">
        <v>1.893</v>
      </c>
      <c r="E10469" s="71">
        <v>85.294117600000007</v>
      </c>
    </row>
    <row r="10470" spans="1:5" x14ac:dyDescent="0.2">
      <c r="A10470" s="70" t="s">
        <v>12793</v>
      </c>
      <c r="B10470" s="70" t="s">
        <v>12792</v>
      </c>
      <c r="C10470" s="70" t="s">
        <v>12793</v>
      </c>
      <c r="D10470" s="71">
        <v>1.893</v>
      </c>
      <c r="E10470" s="71">
        <v>62.927756700000003</v>
      </c>
    </row>
    <row r="10471" spans="1:5" x14ac:dyDescent="0.2">
      <c r="A10471" s="70" t="s">
        <v>12795</v>
      </c>
      <c r="B10471" s="70" t="s">
        <v>12794</v>
      </c>
      <c r="C10471" s="70" t="s">
        <v>12795</v>
      </c>
      <c r="D10471" s="71">
        <v>0.96199999999999997</v>
      </c>
      <c r="E10471" s="71">
        <v>53.208556100000003</v>
      </c>
    </row>
    <row r="10472" spans="1:5" x14ac:dyDescent="0.2">
      <c r="A10472" s="70" t="s">
        <v>24248</v>
      </c>
      <c r="B10472" s="70" t="s">
        <v>24249</v>
      </c>
      <c r="C10472" s="70" t="s">
        <v>24248</v>
      </c>
      <c r="D10472" s="71">
        <v>1.4059999999999999</v>
      </c>
      <c r="E10472" s="71">
        <v>31.1538462</v>
      </c>
    </row>
    <row r="10473" spans="1:5" x14ac:dyDescent="0.2">
      <c r="A10473" s="70" t="s">
        <v>24248</v>
      </c>
      <c r="B10473" s="70" t="s">
        <v>24249</v>
      </c>
      <c r="C10473" s="70" t="s">
        <v>24248</v>
      </c>
      <c r="D10473" s="71">
        <v>1.4059999999999999</v>
      </c>
      <c r="E10473" s="71">
        <v>27.0491803</v>
      </c>
    </row>
    <row r="10474" spans="1:5" x14ac:dyDescent="0.2">
      <c r="A10474" s="70" t="s">
        <v>12797</v>
      </c>
      <c r="B10474" s="70" t="s">
        <v>12796</v>
      </c>
      <c r="C10474" s="70" t="s">
        <v>12797</v>
      </c>
      <c r="D10474" s="71">
        <v>2.6589999999999998</v>
      </c>
      <c r="E10474" s="71">
        <v>72.988505700000005</v>
      </c>
    </row>
    <row r="10475" spans="1:5" x14ac:dyDescent="0.2">
      <c r="A10475" s="70" t="s">
        <v>12797</v>
      </c>
      <c r="B10475" s="70" t="s">
        <v>12796</v>
      </c>
      <c r="C10475" s="70" t="s">
        <v>12797</v>
      </c>
      <c r="D10475" s="71">
        <v>2.6589999999999998</v>
      </c>
      <c r="E10475" s="71">
        <v>54.203539800000001</v>
      </c>
    </row>
    <row r="10476" spans="1:5" x14ac:dyDescent="0.2">
      <c r="A10476" s="70" t="s">
        <v>12801</v>
      </c>
      <c r="B10476" s="70" t="s">
        <v>12800</v>
      </c>
      <c r="C10476" s="70" t="s">
        <v>12801</v>
      </c>
      <c r="D10476" s="71">
        <v>0.53500000000000003</v>
      </c>
      <c r="E10476" s="71">
        <v>13.3663366</v>
      </c>
    </row>
    <row r="10477" spans="1:5" x14ac:dyDescent="0.2">
      <c r="A10477" s="70" t="s">
        <v>12805</v>
      </c>
      <c r="B10477" s="70" t="s">
        <v>12804</v>
      </c>
      <c r="C10477" s="70" t="s">
        <v>12805</v>
      </c>
      <c r="D10477" s="71">
        <v>1.8440000000000001</v>
      </c>
      <c r="E10477" s="71">
        <v>62.195121999999998</v>
      </c>
    </row>
    <row r="10478" spans="1:5" x14ac:dyDescent="0.2">
      <c r="A10478" s="70" t="s">
        <v>12805</v>
      </c>
      <c r="B10478" s="70" t="s">
        <v>12804</v>
      </c>
      <c r="C10478" s="70" t="s">
        <v>12805</v>
      </c>
      <c r="D10478" s="71">
        <v>1.8440000000000001</v>
      </c>
      <c r="E10478" s="71">
        <v>33.739837399999999</v>
      </c>
    </row>
    <row r="10479" spans="1:5" x14ac:dyDescent="0.2">
      <c r="A10479" s="70" t="s">
        <v>12805</v>
      </c>
      <c r="B10479" s="70" t="s">
        <v>12804</v>
      </c>
      <c r="C10479" s="70" t="s">
        <v>12805</v>
      </c>
      <c r="D10479" s="71">
        <v>1.8440000000000001</v>
      </c>
      <c r="E10479" s="71">
        <v>26.923076900000002</v>
      </c>
    </row>
    <row r="10480" spans="1:5" x14ac:dyDescent="0.2">
      <c r="A10480" s="70" t="s">
        <v>12803</v>
      </c>
      <c r="B10480" s="70" t="s">
        <v>12802</v>
      </c>
      <c r="C10480" s="70" t="s">
        <v>12803</v>
      </c>
      <c r="D10480" s="71">
        <v>0.78100000000000003</v>
      </c>
      <c r="E10480" s="71">
        <v>6.2264150999999996</v>
      </c>
    </row>
    <row r="10481" spans="1:5" x14ac:dyDescent="0.2">
      <c r="A10481" s="70" t="s">
        <v>24250</v>
      </c>
      <c r="B10481" s="70" t="s">
        <v>24251</v>
      </c>
      <c r="C10481" s="70" t="s">
        <v>24250</v>
      </c>
      <c r="D10481" s="71">
        <v>4.3</v>
      </c>
      <c r="E10481" s="71">
        <v>80.069930099999993</v>
      </c>
    </row>
    <row r="10482" spans="1:5" x14ac:dyDescent="0.2">
      <c r="A10482" s="70" t="s">
        <v>24250</v>
      </c>
      <c r="B10482" s="70" t="s">
        <v>24251</v>
      </c>
      <c r="C10482" s="70" t="s">
        <v>24250</v>
      </c>
      <c r="D10482" s="71">
        <v>4.3</v>
      </c>
      <c r="E10482" s="71">
        <v>66.981132099999996</v>
      </c>
    </row>
    <row r="10483" spans="1:5" x14ac:dyDescent="0.2">
      <c r="A10483" s="70" t="s">
        <v>12807</v>
      </c>
      <c r="B10483" s="70" t="s">
        <v>12806</v>
      </c>
      <c r="C10483" s="70" t="s">
        <v>12807</v>
      </c>
      <c r="D10483" s="71">
        <v>3.4489999999999998</v>
      </c>
      <c r="E10483" s="71">
        <v>88.814016199999998</v>
      </c>
    </row>
    <row r="10484" spans="1:5" x14ac:dyDescent="0.2">
      <c r="A10484" s="70" t="s">
        <v>12807</v>
      </c>
      <c r="B10484" s="70" t="s">
        <v>12806</v>
      </c>
      <c r="C10484" s="70" t="s">
        <v>12807</v>
      </c>
      <c r="D10484" s="71">
        <v>3.4489999999999998</v>
      </c>
      <c r="E10484" s="71">
        <v>74.390243900000002</v>
      </c>
    </row>
    <row r="10485" spans="1:5" x14ac:dyDescent="0.2">
      <c r="A10485" s="70" t="s">
        <v>12807</v>
      </c>
      <c r="B10485" s="70" t="s">
        <v>12806</v>
      </c>
      <c r="C10485" s="70" t="s">
        <v>12807</v>
      </c>
      <c r="D10485" s="71">
        <v>3.4489999999999998</v>
      </c>
      <c r="E10485" s="71">
        <v>65.460526299999998</v>
      </c>
    </row>
    <row r="10486" spans="1:5" x14ac:dyDescent="0.2">
      <c r="A10486" s="70" t="s">
        <v>12809</v>
      </c>
      <c r="B10486" s="70" t="s">
        <v>12808</v>
      </c>
      <c r="C10486" s="70" t="s">
        <v>12809</v>
      </c>
      <c r="D10486" s="71">
        <v>2.1030000000000002</v>
      </c>
      <c r="E10486" s="71">
        <v>69.391634999999994</v>
      </c>
    </row>
    <row r="10487" spans="1:5" x14ac:dyDescent="0.2">
      <c r="A10487" s="70" t="s">
        <v>12809</v>
      </c>
      <c r="B10487" s="70" t="s">
        <v>12808</v>
      </c>
      <c r="C10487" s="70" t="s">
        <v>12809</v>
      </c>
      <c r="D10487" s="71">
        <v>2.1030000000000002</v>
      </c>
      <c r="E10487" s="71">
        <v>42.682926799999997</v>
      </c>
    </row>
    <row r="10488" spans="1:5" x14ac:dyDescent="0.2">
      <c r="A10488" s="70" t="s">
        <v>12811</v>
      </c>
      <c r="B10488" s="70" t="s">
        <v>12810</v>
      </c>
      <c r="C10488" s="70" t="s">
        <v>12811</v>
      </c>
      <c r="D10488" s="71">
        <v>1.264</v>
      </c>
      <c r="E10488" s="71">
        <v>29.477611899999999</v>
      </c>
    </row>
    <row r="10489" spans="1:5" x14ac:dyDescent="0.2">
      <c r="A10489" s="70" t="s">
        <v>12811</v>
      </c>
      <c r="B10489" s="70" t="s">
        <v>12810</v>
      </c>
      <c r="C10489" s="70" t="s">
        <v>12811</v>
      </c>
      <c r="D10489" s="71">
        <v>1.264</v>
      </c>
      <c r="E10489" s="71">
        <v>14.9056604</v>
      </c>
    </row>
    <row r="10490" spans="1:5" x14ac:dyDescent="0.2">
      <c r="A10490" s="70" t="s">
        <v>12811</v>
      </c>
      <c r="B10490" s="70" t="s">
        <v>12810</v>
      </c>
      <c r="C10490" s="70" t="s">
        <v>12811</v>
      </c>
      <c r="D10490" s="71">
        <v>1.264</v>
      </c>
      <c r="E10490" s="71">
        <v>14.150943399999999</v>
      </c>
    </row>
    <row r="10491" spans="1:5" x14ac:dyDescent="0.2">
      <c r="A10491" s="70" t="s">
        <v>12813</v>
      </c>
      <c r="B10491" s="70" t="s">
        <v>12812</v>
      </c>
      <c r="C10491" s="70" t="s">
        <v>12813</v>
      </c>
      <c r="D10491" s="71">
        <v>2.7330000000000001</v>
      </c>
      <c r="E10491" s="71">
        <v>58.301886799999998</v>
      </c>
    </row>
    <row r="10492" spans="1:5" x14ac:dyDescent="0.2">
      <c r="A10492" s="70" t="s">
        <v>12815</v>
      </c>
      <c r="B10492" s="70" t="s">
        <v>12814</v>
      </c>
      <c r="C10492" s="70" t="s">
        <v>12815</v>
      </c>
      <c r="D10492" s="71">
        <v>0.78400000000000003</v>
      </c>
      <c r="E10492" s="71">
        <v>8.0310880999999998</v>
      </c>
    </row>
    <row r="10493" spans="1:5" x14ac:dyDescent="0.2">
      <c r="A10493" s="70" t="s">
        <v>12815</v>
      </c>
      <c r="B10493" s="70" t="s">
        <v>12814</v>
      </c>
      <c r="C10493" s="70" t="s">
        <v>12815</v>
      </c>
      <c r="D10493" s="71">
        <v>0.78400000000000003</v>
      </c>
      <c r="E10493" s="71">
        <v>6.9811321</v>
      </c>
    </row>
    <row r="10494" spans="1:5" x14ac:dyDescent="0.2">
      <c r="A10494" s="70" t="s">
        <v>12817</v>
      </c>
      <c r="B10494" s="70" t="s">
        <v>12816</v>
      </c>
      <c r="C10494" s="70" t="s">
        <v>12817</v>
      </c>
      <c r="D10494" s="71">
        <v>2.1789999999999998</v>
      </c>
      <c r="E10494" s="71">
        <v>44.339622599999998</v>
      </c>
    </row>
    <row r="10495" spans="1:5" x14ac:dyDescent="0.2">
      <c r="A10495" s="70" t="s">
        <v>12817</v>
      </c>
      <c r="B10495" s="70" t="s">
        <v>12816</v>
      </c>
      <c r="C10495" s="70" t="s">
        <v>12817</v>
      </c>
      <c r="D10495" s="71">
        <v>2.1789999999999998</v>
      </c>
      <c r="E10495" s="71">
        <v>34.905660400000002</v>
      </c>
    </row>
    <row r="10496" spans="1:5" x14ac:dyDescent="0.2">
      <c r="A10496" s="70" t="s">
        <v>12819</v>
      </c>
      <c r="B10496" s="70" t="s">
        <v>12818</v>
      </c>
      <c r="C10496" s="70" t="s">
        <v>12819</v>
      </c>
      <c r="D10496" s="71">
        <v>4.6040000000000001</v>
      </c>
      <c r="E10496" s="71">
        <v>80.566037699999995</v>
      </c>
    </row>
    <row r="10497" spans="1:5" x14ac:dyDescent="0.2">
      <c r="A10497" s="70" t="s">
        <v>12821</v>
      </c>
      <c r="B10497" s="70" t="s">
        <v>12820</v>
      </c>
      <c r="C10497" s="70" t="s">
        <v>12821</v>
      </c>
      <c r="D10497" s="71">
        <v>1.633</v>
      </c>
      <c r="E10497" s="71">
        <v>74.350649399999995</v>
      </c>
    </row>
    <row r="10498" spans="1:5" x14ac:dyDescent="0.2">
      <c r="A10498" s="70" t="s">
        <v>12821</v>
      </c>
      <c r="B10498" s="70" t="s">
        <v>12820</v>
      </c>
      <c r="C10498" s="70" t="s">
        <v>12821</v>
      </c>
      <c r="D10498" s="71">
        <v>1.633</v>
      </c>
      <c r="E10498" s="71">
        <v>19.918699199999999</v>
      </c>
    </row>
    <row r="10499" spans="1:5" x14ac:dyDescent="0.2">
      <c r="A10499" s="70" t="s">
        <v>12823</v>
      </c>
      <c r="B10499" s="70" t="s">
        <v>12822</v>
      </c>
      <c r="C10499" s="70" t="s">
        <v>12823</v>
      </c>
      <c r="D10499" s="71">
        <v>5.6470000000000002</v>
      </c>
      <c r="E10499" s="71">
        <v>87.735849099999996</v>
      </c>
    </row>
    <row r="10500" spans="1:5" x14ac:dyDescent="0.2">
      <c r="A10500" s="70" t="s">
        <v>12825</v>
      </c>
      <c r="B10500" s="70" t="s">
        <v>12824</v>
      </c>
      <c r="C10500" s="70" t="s">
        <v>12825</v>
      </c>
      <c r="D10500" s="71">
        <v>1.625</v>
      </c>
      <c r="E10500" s="71">
        <v>10.326086999999999</v>
      </c>
    </row>
    <row r="10501" spans="1:5" x14ac:dyDescent="0.2">
      <c r="A10501" s="70" t="s">
        <v>12827</v>
      </c>
      <c r="B10501" s="70" t="s">
        <v>12826</v>
      </c>
      <c r="C10501" s="70" t="s">
        <v>12827</v>
      </c>
      <c r="D10501" s="71">
        <v>2.093</v>
      </c>
      <c r="E10501" s="71">
        <v>71.951219499999993</v>
      </c>
    </row>
    <row r="10502" spans="1:5" x14ac:dyDescent="0.2">
      <c r="A10502" s="70" t="s">
        <v>12827</v>
      </c>
      <c r="B10502" s="70" t="s">
        <v>12826</v>
      </c>
      <c r="C10502" s="70" t="s">
        <v>12827</v>
      </c>
      <c r="D10502" s="71">
        <v>2.093</v>
      </c>
      <c r="E10502" s="71">
        <v>37.179487199999997</v>
      </c>
    </row>
    <row r="10503" spans="1:5" x14ac:dyDescent="0.2">
      <c r="A10503" s="70" t="s">
        <v>12829</v>
      </c>
      <c r="B10503" s="70" t="s">
        <v>12828</v>
      </c>
      <c r="C10503" s="70" t="s">
        <v>12829</v>
      </c>
      <c r="D10503" s="71">
        <v>3.04</v>
      </c>
      <c r="E10503" s="71">
        <v>81.707317099999997</v>
      </c>
    </row>
    <row r="10504" spans="1:5" x14ac:dyDescent="0.2">
      <c r="A10504" s="70" t="s">
        <v>12829</v>
      </c>
      <c r="B10504" s="70" t="s">
        <v>12828</v>
      </c>
      <c r="C10504" s="70" t="s">
        <v>12829</v>
      </c>
      <c r="D10504" s="71">
        <v>3.04</v>
      </c>
      <c r="E10504" s="71">
        <v>75.641025600000006</v>
      </c>
    </row>
    <row r="10505" spans="1:5" x14ac:dyDescent="0.2">
      <c r="A10505" s="70" t="s">
        <v>12831</v>
      </c>
      <c r="B10505" s="70" t="s">
        <v>12830</v>
      </c>
      <c r="C10505" s="70" t="s">
        <v>12831</v>
      </c>
      <c r="D10505" s="71">
        <v>0.69199999999999995</v>
      </c>
      <c r="E10505" s="71">
        <v>3.9622641999999999</v>
      </c>
    </row>
    <row r="10506" spans="1:5" x14ac:dyDescent="0.2">
      <c r="A10506" s="70" t="s">
        <v>12833</v>
      </c>
      <c r="B10506" s="70" t="s">
        <v>12832</v>
      </c>
      <c r="C10506" s="70" t="s">
        <v>12833</v>
      </c>
      <c r="D10506" s="71">
        <v>3.3010000000000002</v>
      </c>
      <c r="E10506" s="71">
        <v>84.4202899</v>
      </c>
    </row>
    <row r="10507" spans="1:5" x14ac:dyDescent="0.2">
      <c r="A10507" s="70" t="s">
        <v>12833</v>
      </c>
      <c r="B10507" s="70" t="s">
        <v>12832</v>
      </c>
      <c r="C10507" s="70" t="s">
        <v>12833</v>
      </c>
      <c r="D10507" s="71">
        <v>3.3010000000000002</v>
      </c>
      <c r="E10507" s="71">
        <v>71.951219499999993</v>
      </c>
    </row>
    <row r="10508" spans="1:5" x14ac:dyDescent="0.2">
      <c r="A10508" s="70" t="s">
        <v>12835</v>
      </c>
      <c r="B10508" s="70" t="s">
        <v>12834</v>
      </c>
      <c r="C10508" s="70" t="s">
        <v>12835</v>
      </c>
      <c r="D10508" s="71">
        <v>2.1419999999999999</v>
      </c>
      <c r="E10508" s="71">
        <v>42.830188700000001</v>
      </c>
    </row>
    <row r="10509" spans="1:5" x14ac:dyDescent="0.2">
      <c r="A10509" s="70" t="s">
        <v>12837</v>
      </c>
      <c r="B10509" s="70" t="s">
        <v>12836</v>
      </c>
      <c r="C10509" s="70" t="s">
        <v>12837</v>
      </c>
      <c r="D10509" s="71">
        <v>2.161</v>
      </c>
      <c r="E10509" s="71">
        <v>43.9622642</v>
      </c>
    </row>
    <row r="10510" spans="1:5" ht="32" x14ac:dyDescent="0.2">
      <c r="A10510" s="70" t="s">
        <v>12839</v>
      </c>
      <c r="B10510" s="70" t="s">
        <v>12838</v>
      </c>
      <c r="C10510" s="70" t="s">
        <v>12839</v>
      </c>
      <c r="D10510" s="71">
        <v>1.724</v>
      </c>
      <c r="E10510" s="71">
        <v>31.132075499999999</v>
      </c>
    </row>
    <row r="10511" spans="1:5" ht="32" x14ac:dyDescent="0.2">
      <c r="A10511" s="70" t="s">
        <v>12839</v>
      </c>
      <c r="B10511" s="70" t="s">
        <v>12838</v>
      </c>
      <c r="C10511" s="70" t="s">
        <v>12839</v>
      </c>
      <c r="D10511" s="71">
        <v>1.724</v>
      </c>
      <c r="E10511" s="71">
        <v>21.698113200000002</v>
      </c>
    </row>
    <row r="10512" spans="1:5" ht="32" x14ac:dyDescent="0.2">
      <c r="A10512" s="70" t="s">
        <v>12841</v>
      </c>
      <c r="B10512" s="70" t="s">
        <v>12840</v>
      </c>
      <c r="C10512" s="70" t="s">
        <v>12841</v>
      </c>
      <c r="D10512" s="71">
        <v>1.6970000000000001</v>
      </c>
      <c r="E10512" s="71">
        <v>36.010362700000002</v>
      </c>
    </row>
    <row r="10513" spans="1:5" ht="32" x14ac:dyDescent="0.2">
      <c r="A10513" s="70" t="s">
        <v>12841</v>
      </c>
      <c r="B10513" s="70" t="s">
        <v>12840</v>
      </c>
      <c r="C10513" s="70" t="s">
        <v>12841</v>
      </c>
      <c r="D10513" s="71">
        <v>1.6970000000000001</v>
      </c>
      <c r="E10513" s="71">
        <v>30</v>
      </c>
    </row>
    <row r="10514" spans="1:5" ht="32" x14ac:dyDescent="0.2">
      <c r="A10514" s="70" t="s">
        <v>12843</v>
      </c>
      <c r="B10514" s="70" t="s">
        <v>12842</v>
      </c>
      <c r="C10514" s="70" t="s">
        <v>12843</v>
      </c>
      <c r="D10514" s="71">
        <v>2.552</v>
      </c>
      <c r="E10514" s="71">
        <v>53.396226400000003</v>
      </c>
    </row>
    <row r="10515" spans="1:5" ht="32" x14ac:dyDescent="0.2">
      <c r="A10515" s="70" t="s">
        <v>12843</v>
      </c>
      <c r="B10515" s="70" t="s">
        <v>12842</v>
      </c>
      <c r="C10515" s="70" t="s">
        <v>12843</v>
      </c>
      <c r="D10515" s="71">
        <v>2.552</v>
      </c>
      <c r="E10515" s="71">
        <v>44.021739099999998</v>
      </c>
    </row>
    <row r="10516" spans="1:5" ht="32" x14ac:dyDescent="0.2">
      <c r="A10516" s="70" t="s">
        <v>12843</v>
      </c>
      <c r="B10516" s="70" t="s">
        <v>12842</v>
      </c>
      <c r="C10516" s="70" t="s">
        <v>12843</v>
      </c>
      <c r="D10516" s="71">
        <v>2.552</v>
      </c>
      <c r="E10516" s="71">
        <v>31.762295099999999</v>
      </c>
    </row>
    <row r="10517" spans="1:5" x14ac:dyDescent="0.2">
      <c r="A10517" s="70" t="s">
        <v>12845</v>
      </c>
      <c r="B10517" s="70" t="s">
        <v>12844</v>
      </c>
      <c r="C10517" s="70" t="s">
        <v>12845</v>
      </c>
      <c r="D10517" s="71">
        <v>0.42</v>
      </c>
      <c r="E10517" s="71">
        <v>1.3207546999999999</v>
      </c>
    </row>
    <row r="10518" spans="1:5" x14ac:dyDescent="0.2">
      <c r="A10518" s="70" t="s">
        <v>12847</v>
      </c>
      <c r="B10518" s="70" t="s">
        <v>12846</v>
      </c>
      <c r="C10518" s="70" t="s">
        <v>12847</v>
      </c>
      <c r="D10518" s="71">
        <v>4.3019999999999996</v>
      </c>
      <c r="E10518" s="71">
        <v>78.301886800000005</v>
      </c>
    </row>
    <row r="10519" spans="1:5" x14ac:dyDescent="0.2">
      <c r="A10519" s="70" t="s">
        <v>12849</v>
      </c>
      <c r="B10519" s="70" t="s">
        <v>12848</v>
      </c>
      <c r="C10519" s="70" t="s">
        <v>12849</v>
      </c>
      <c r="D10519" s="71">
        <v>4.673</v>
      </c>
      <c r="E10519" s="71">
        <v>86.065573799999996</v>
      </c>
    </row>
    <row r="10520" spans="1:5" x14ac:dyDescent="0.2">
      <c r="A10520" s="70" t="s">
        <v>12849</v>
      </c>
      <c r="B10520" s="70" t="s">
        <v>12848</v>
      </c>
      <c r="C10520" s="70" t="s">
        <v>12849</v>
      </c>
      <c r="D10520" s="71">
        <v>4.673</v>
      </c>
      <c r="E10520" s="71">
        <v>75.925925899999996</v>
      </c>
    </row>
    <row r="10521" spans="1:5" x14ac:dyDescent="0.2">
      <c r="A10521" s="70" t="s">
        <v>12851</v>
      </c>
      <c r="B10521" s="70" t="s">
        <v>12850</v>
      </c>
      <c r="C10521" s="70" t="s">
        <v>12851</v>
      </c>
      <c r="D10521" s="71">
        <v>3.6909999999999998</v>
      </c>
      <c r="E10521" s="71">
        <v>82.642487000000003</v>
      </c>
    </row>
    <row r="10522" spans="1:5" x14ac:dyDescent="0.2">
      <c r="A10522" s="70" t="s">
        <v>12853</v>
      </c>
      <c r="B10522" s="70" t="s">
        <v>12852</v>
      </c>
      <c r="C10522" s="70" t="s">
        <v>12853</v>
      </c>
      <c r="D10522" s="71">
        <v>3.3420000000000001</v>
      </c>
      <c r="E10522" s="71">
        <v>77.979274599999997</v>
      </c>
    </row>
    <row r="10523" spans="1:5" x14ac:dyDescent="0.2">
      <c r="A10523" s="70" t="s">
        <v>24252</v>
      </c>
      <c r="B10523" s="70" t="s">
        <v>24253</v>
      </c>
      <c r="C10523" s="70" t="s">
        <v>24252</v>
      </c>
      <c r="D10523" s="71">
        <v>2.2000000000000002</v>
      </c>
      <c r="E10523" s="71">
        <v>56.217616599999999</v>
      </c>
    </row>
    <row r="10524" spans="1:5" x14ac:dyDescent="0.2">
      <c r="A10524" s="70" t="s">
        <v>12855</v>
      </c>
      <c r="B10524" s="70" t="s">
        <v>12854</v>
      </c>
      <c r="C10524" s="70" t="s">
        <v>12855</v>
      </c>
      <c r="D10524" s="71">
        <v>1.1000000000000001</v>
      </c>
      <c r="E10524" s="71">
        <v>47.5352113</v>
      </c>
    </row>
    <row r="10525" spans="1:5" x14ac:dyDescent="0.2">
      <c r="A10525" s="70" t="s">
        <v>12857</v>
      </c>
      <c r="B10525" s="70" t="s">
        <v>12856</v>
      </c>
      <c r="C10525" s="70" t="s">
        <v>12857</v>
      </c>
      <c r="D10525" s="71">
        <v>0.82399999999999995</v>
      </c>
      <c r="E10525" s="71">
        <v>22.008547</v>
      </c>
    </row>
    <row r="10526" spans="1:5" x14ac:dyDescent="0.2">
      <c r="A10526" s="70" t="s">
        <v>12859</v>
      </c>
      <c r="B10526" s="70" t="s">
        <v>12858</v>
      </c>
      <c r="C10526" s="70" t="s">
        <v>12859</v>
      </c>
      <c r="D10526" s="71">
        <v>1.1479999999999999</v>
      </c>
      <c r="E10526" s="71">
        <v>28.873239399999999</v>
      </c>
    </row>
    <row r="10527" spans="1:5" x14ac:dyDescent="0.2">
      <c r="A10527" s="70" t="s">
        <v>12859</v>
      </c>
      <c r="B10527" s="70" t="s">
        <v>12858</v>
      </c>
      <c r="C10527" s="70" t="s">
        <v>12859</v>
      </c>
      <c r="D10527" s="71">
        <v>1.1479999999999999</v>
      </c>
      <c r="E10527" s="71">
        <v>23.381295000000001</v>
      </c>
    </row>
    <row r="10528" spans="1:5" x14ac:dyDescent="0.2">
      <c r="A10528" s="70" t="s">
        <v>12861</v>
      </c>
      <c r="B10528" s="70" t="s">
        <v>12860</v>
      </c>
      <c r="C10528" s="70" t="s">
        <v>12861</v>
      </c>
      <c r="D10528" s="71">
        <v>1.786</v>
      </c>
      <c r="E10528" s="71">
        <v>51.098901099999999</v>
      </c>
    </row>
    <row r="10529" spans="1:5" x14ac:dyDescent="0.2">
      <c r="A10529" s="70" t="s">
        <v>12863</v>
      </c>
      <c r="B10529" s="70" t="s">
        <v>12862</v>
      </c>
      <c r="C10529" s="70" t="s">
        <v>12863</v>
      </c>
      <c r="D10529" s="71">
        <v>3.1160000000000001</v>
      </c>
      <c r="E10529" s="71">
        <v>97.5</v>
      </c>
    </row>
    <row r="10530" spans="1:5" x14ac:dyDescent="0.2">
      <c r="A10530" s="70" t="s">
        <v>12863</v>
      </c>
      <c r="B10530" s="70" t="s">
        <v>12862</v>
      </c>
      <c r="C10530" s="70" t="s">
        <v>12863</v>
      </c>
      <c r="D10530" s="71">
        <v>3.1160000000000001</v>
      </c>
      <c r="E10530" s="71">
        <v>94.827586199999999</v>
      </c>
    </row>
    <row r="10531" spans="1:5" x14ac:dyDescent="0.2">
      <c r="A10531" s="70" t="s">
        <v>12865</v>
      </c>
      <c r="B10531" s="70" t="s">
        <v>12864</v>
      </c>
      <c r="C10531" s="70" t="s">
        <v>12865</v>
      </c>
      <c r="D10531" s="71">
        <v>1.1879999999999999</v>
      </c>
      <c r="E10531" s="71">
        <v>7.5</v>
      </c>
    </row>
    <row r="10532" spans="1:5" x14ac:dyDescent="0.2">
      <c r="A10532" s="70" t="s">
        <v>12867</v>
      </c>
      <c r="B10532" s="70" t="s">
        <v>12866</v>
      </c>
      <c r="C10532" s="70" t="s">
        <v>12867</v>
      </c>
      <c r="D10532" s="71">
        <v>1.0920000000000001</v>
      </c>
      <c r="E10532" s="71">
        <v>50.555555599999998</v>
      </c>
    </row>
    <row r="10533" spans="1:5" x14ac:dyDescent="0.2">
      <c r="A10533" s="70" t="s">
        <v>12867</v>
      </c>
      <c r="B10533" s="70" t="s">
        <v>12866</v>
      </c>
      <c r="C10533" s="70" t="s">
        <v>12867</v>
      </c>
      <c r="D10533" s="71">
        <v>1.0920000000000001</v>
      </c>
      <c r="E10533" s="71">
        <v>26.344086000000001</v>
      </c>
    </row>
    <row r="10534" spans="1:5" x14ac:dyDescent="0.2">
      <c r="A10534" s="70" t="s">
        <v>24994</v>
      </c>
      <c r="B10534" s="70" t="s">
        <v>12868</v>
      </c>
      <c r="C10534" s="70" t="s">
        <v>24994</v>
      </c>
      <c r="D10534" s="71">
        <v>2.2639999999999998</v>
      </c>
      <c r="E10534" s="71">
        <v>68.162393199999997</v>
      </c>
    </row>
    <row r="10535" spans="1:5" x14ac:dyDescent="0.2">
      <c r="A10535" s="70" t="s">
        <v>24994</v>
      </c>
      <c r="B10535" s="70" t="s">
        <v>12868</v>
      </c>
      <c r="C10535" s="70" t="s">
        <v>24994</v>
      </c>
      <c r="D10535" s="71">
        <v>2.2639999999999998</v>
      </c>
      <c r="E10535" s="71">
        <v>65.2542373</v>
      </c>
    </row>
    <row r="10536" spans="1:5" x14ac:dyDescent="0.2">
      <c r="A10536" s="70" t="s">
        <v>24994</v>
      </c>
      <c r="B10536" s="70" t="s">
        <v>12868</v>
      </c>
      <c r="C10536" s="70" t="s">
        <v>24994</v>
      </c>
      <c r="D10536" s="71">
        <v>2.2639999999999998</v>
      </c>
      <c r="E10536" s="71">
        <v>35.740740700000003</v>
      </c>
    </row>
    <row r="10537" spans="1:5" x14ac:dyDescent="0.2">
      <c r="A10537" s="70" t="s">
        <v>12870</v>
      </c>
      <c r="B10537" s="70" t="s">
        <v>12869</v>
      </c>
      <c r="C10537" s="70" t="s">
        <v>12870</v>
      </c>
      <c r="D10537" s="71">
        <v>3.69</v>
      </c>
      <c r="E10537" s="71">
        <v>91.071428600000004</v>
      </c>
    </row>
    <row r="10538" spans="1:5" x14ac:dyDescent="0.2">
      <c r="A10538" s="70" t="s">
        <v>12870</v>
      </c>
      <c r="B10538" s="70" t="s">
        <v>12869</v>
      </c>
      <c r="C10538" s="70" t="s">
        <v>12870</v>
      </c>
      <c r="D10538" s="71">
        <v>3.69</v>
      </c>
      <c r="E10538" s="71">
        <v>85.256410299999999</v>
      </c>
    </row>
    <row r="10539" spans="1:5" x14ac:dyDescent="0.2">
      <c r="A10539" s="70" t="s">
        <v>12870</v>
      </c>
      <c r="B10539" s="70" t="s">
        <v>12869</v>
      </c>
      <c r="C10539" s="70" t="s">
        <v>12870</v>
      </c>
      <c r="D10539" s="71">
        <v>3.69</v>
      </c>
      <c r="E10539" s="71">
        <v>72.777777799999996</v>
      </c>
    </row>
    <row r="10540" spans="1:5" x14ac:dyDescent="0.2">
      <c r="A10540" s="70" t="s">
        <v>12870</v>
      </c>
      <c r="B10540" s="70" t="s">
        <v>12869</v>
      </c>
      <c r="C10540" s="70" t="s">
        <v>12870</v>
      </c>
      <c r="D10540" s="71">
        <v>3.69</v>
      </c>
      <c r="E10540" s="71">
        <v>69.672131100000001</v>
      </c>
    </row>
    <row r="10541" spans="1:5" x14ac:dyDescent="0.2">
      <c r="A10541" s="70" t="s">
        <v>12872</v>
      </c>
      <c r="B10541" s="70" t="s">
        <v>12871</v>
      </c>
      <c r="C10541" s="70" t="s">
        <v>12872</v>
      </c>
      <c r="D10541" s="71">
        <v>1.4</v>
      </c>
      <c r="E10541" s="71">
        <v>60.4166667</v>
      </c>
    </row>
    <row r="10542" spans="1:5" x14ac:dyDescent="0.2">
      <c r="A10542" s="70" t="s">
        <v>12872</v>
      </c>
      <c r="B10542" s="70" t="s">
        <v>12871</v>
      </c>
      <c r="C10542" s="70" t="s">
        <v>12872</v>
      </c>
      <c r="D10542" s="71">
        <v>1.4</v>
      </c>
      <c r="E10542" s="71">
        <v>12.5</v>
      </c>
    </row>
    <row r="10543" spans="1:5" x14ac:dyDescent="0.2">
      <c r="A10543" s="70" t="s">
        <v>12874</v>
      </c>
      <c r="B10543" s="70" t="s">
        <v>12873</v>
      </c>
      <c r="C10543" s="70" t="s">
        <v>12874</v>
      </c>
      <c r="D10543" s="71">
        <v>2.1429999999999998</v>
      </c>
      <c r="E10543" s="71">
        <v>30.7407407</v>
      </c>
    </row>
    <row r="10544" spans="1:5" x14ac:dyDescent="0.2">
      <c r="A10544" s="70" t="s">
        <v>12882</v>
      </c>
      <c r="B10544" s="70" t="s">
        <v>12881</v>
      </c>
      <c r="C10544" s="70" t="s">
        <v>12882</v>
      </c>
      <c r="D10544" s="71">
        <v>1.2609999999999999</v>
      </c>
      <c r="E10544" s="71">
        <v>50</v>
      </c>
    </row>
    <row r="10545" spans="1:5" x14ac:dyDescent="0.2">
      <c r="A10545" s="70" t="s">
        <v>12882</v>
      </c>
      <c r="B10545" s="70" t="s">
        <v>12881</v>
      </c>
      <c r="C10545" s="70" t="s">
        <v>12882</v>
      </c>
      <c r="D10545" s="71">
        <v>1.2609999999999999</v>
      </c>
      <c r="E10545" s="71">
        <v>46.944444400000002</v>
      </c>
    </row>
    <row r="10546" spans="1:5" x14ac:dyDescent="0.2">
      <c r="A10546" s="70" t="s">
        <v>12887</v>
      </c>
      <c r="B10546" s="70" t="s">
        <v>12886</v>
      </c>
      <c r="C10546" s="70" t="s">
        <v>12887</v>
      </c>
      <c r="D10546" s="71">
        <v>4.1769999999999996</v>
      </c>
      <c r="E10546" s="71">
        <v>96.388888899999998</v>
      </c>
    </row>
    <row r="10547" spans="1:5" x14ac:dyDescent="0.2">
      <c r="A10547" s="70" t="s">
        <v>12887</v>
      </c>
      <c r="B10547" s="70" t="s">
        <v>12886</v>
      </c>
      <c r="C10547" s="70" t="s">
        <v>12887</v>
      </c>
      <c r="D10547" s="71">
        <v>4.1769999999999996</v>
      </c>
      <c r="E10547" s="71">
        <v>94.791666699999993</v>
      </c>
    </row>
    <row r="10548" spans="1:5" x14ac:dyDescent="0.2">
      <c r="A10548" s="70" t="s">
        <v>12889</v>
      </c>
      <c r="B10548" s="70" t="s">
        <v>12888</v>
      </c>
      <c r="C10548" s="70" t="s">
        <v>12889</v>
      </c>
      <c r="D10548" s="71">
        <v>2.6309999999999998</v>
      </c>
      <c r="E10548" s="71">
        <v>87.5</v>
      </c>
    </row>
    <row r="10549" spans="1:5" x14ac:dyDescent="0.2">
      <c r="A10549" s="70" t="s">
        <v>12889</v>
      </c>
      <c r="B10549" s="70" t="s">
        <v>12888</v>
      </c>
      <c r="C10549" s="70" t="s">
        <v>12889</v>
      </c>
      <c r="D10549" s="71">
        <v>2.6309999999999998</v>
      </c>
      <c r="E10549" s="71">
        <v>71.875</v>
      </c>
    </row>
    <row r="10550" spans="1:5" x14ac:dyDescent="0.2">
      <c r="A10550" s="70" t="s">
        <v>12891</v>
      </c>
      <c r="B10550" s="70" t="s">
        <v>12890</v>
      </c>
      <c r="C10550" s="70" t="s">
        <v>12891</v>
      </c>
      <c r="D10550" s="71">
        <v>1.681</v>
      </c>
      <c r="E10550" s="71">
        <v>50</v>
      </c>
    </row>
    <row r="10551" spans="1:5" x14ac:dyDescent="0.2">
      <c r="A10551" s="70" t="s">
        <v>12891</v>
      </c>
      <c r="B10551" s="70" t="s">
        <v>12890</v>
      </c>
      <c r="C10551" s="70" t="s">
        <v>12891</v>
      </c>
      <c r="D10551" s="71">
        <v>1.681</v>
      </c>
      <c r="E10551" s="71">
        <v>31.862745100000001</v>
      </c>
    </row>
    <row r="10552" spans="1:5" x14ac:dyDescent="0.2">
      <c r="A10552" s="70" t="s">
        <v>12891</v>
      </c>
      <c r="B10552" s="70" t="s">
        <v>12890</v>
      </c>
      <c r="C10552" s="70" t="s">
        <v>12891</v>
      </c>
      <c r="D10552" s="71">
        <v>1.681</v>
      </c>
      <c r="E10552" s="71">
        <v>20.370370399999999</v>
      </c>
    </row>
    <row r="10553" spans="1:5" x14ac:dyDescent="0.2">
      <c r="A10553" s="70" t="s">
        <v>12893</v>
      </c>
      <c r="B10553" s="70" t="s">
        <v>12892</v>
      </c>
      <c r="C10553" s="70" t="s">
        <v>12893</v>
      </c>
      <c r="D10553" s="71">
        <v>2.4260000000000002</v>
      </c>
      <c r="E10553" s="71">
        <v>76.373626400000006</v>
      </c>
    </row>
    <row r="10554" spans="1:5" x14ac:dyDescent="0.2">
      <c r="A10554" s="70" t="s">
        <v>12895</v>
      </c>
      <c r="B10554" s="70" t="s">
        <v>12894</v>
      </c>
      <c r="C10554" s="70" t="s">
        <v>12895</v>
      </c>
      <c r="D10554" s="71">
        <v>0.41</v>
      </c>
      <c r="E10554" s="71">
        <v>1.1450381999999999</v>
      </c>
    </row>
    <row r="10555" spans="1:5" x14ac:dyDescent="0.2">
      <c r="A10555" s="70" t="s">
        <v>12901</v>
      </c>
      <c r="B10555" s="70" t="s">
        <v>12900</v>
      </c>
      <c r="C10555" s="70" t="s">
        <v>12901</v>
      </c>
      <c r="D10555" s="71">
        <v>1.181</v>
      </c>
      <c r="E10555" s="71">
        <v>74.845679000000004</v>
      </c>
    </row>
    <row r="10556" spans="1:5" x14ac:dyDescent="0.2">
      <c r="A10556" s="70" t="s">
        <v>12901</v>
      </c>
      <c r="B10556" s="70" t="s">
        <v>12900</v>
      </c>
      <c r="C10556" s="70" t="s">
        <v>12901</v>
      </c>
      <c r="D10556" s="71">
        <v>1.181</v>
      </c>
      <c r="E10556" s="71">
        <v>50.576923100000002</v>
      </c>
    </row>
    <row r="10557" spans="1:5" x14ac:dyDescent="0.2">
      <c r="A10557" s="70" t="s">
        <v>12897</v>
      </c>
      <c r="B10557" s="70" t="s">
        <v>12896</v>
      </c>
      <c r="C10557" s="70" t="s">
        <v>12897</v>
      </c>
      <c r="D10557" s="71">
        <v>0.38200000000000001</v>
      </c>
      <c r="E10557" s="71">
        <v>5.5555555999999999</v>
      </c>
    </row>
    <row r="10558" spans="1:5" x14ac:dyDescent="0.2">
      <c r="A10558" s="70" t="s">
        <v>12897</v>
      </c>
      <c r="B10558" s="70" t="s">
        <v>12896</v>
      </c>
      <c r="C10558" s="70" t="s">
        <v>12897</v>
      </c>
      <c r="D10558" s="71">
        <v>0.38200000000000001</v>
      </c>
      <c r="E10558" s="71">
        <v>3</v>
      </c>
    </row>
    <row r="10559" spans="1:5" x14ac:dyDescent="0.2">
      <c r="A10559" s="70" t="s">
        <v>12897</v>
      </c>
      <c r="B10559" s="70" t="s">
        <v>12896</v>
      </c>
      <c r="C10559" s="70" t="s">
        <v>12897</v>
      </c>
      <c r="D10559" s="71">
        <v>0.38200000000000001</v>
      </c>
      <c r="E10559" s="71">
        <v>1.5151515</v>
      </c>
    </row>
    <row r="10560" spans="1:5" x14ac:dyDescent="0.2">
      <c r="A10560" s="70" t="s">
        <v>12903</v>
      </c>
      <c r="B10560" s="70" t="s">
        <v>12902</v>
      </c>
      <c r="C10560" s="70" t="s">
        <v>12903</v>
      </c>
      <c r="D10560" s="71">
        <v>2.72</v>
      </c>
      <c r="E10560" s="71">
        <v>67.559523799999994</v>
      </c>
    </row>
    <row r="10561" spans="1:5" x14ac:dyDescent="0.2">
      <c r="A10561" s="70" t="s">
        <v>12903</v>
      </c>
      <c r="B10561" s="70" t="s">
        <v>12902</v>
      </c>
      <c r="C10561" s="70" t="s">
        <v>12903</v>
      </c>
      <c r="D10561" s="71">
        <v>2.72</v>
      </c>
      <c r="E10561" s="71">
        <v>53</v>
      </c>
    </row>
    <row r="10562" spans="1:5" x14ac:dyDescent="0.2">
      <c r="A10562" s="70" t="s">
        <v>12903</v>
      </c>
      <c r="B10562" s="70" t="s">
        <v>12902</v>
      </c>
      <c r="C10562" s="70" t="s">
        <v>12903</v>
      </c>
      <c r="D10562" s="71">
        <v>2.72</v>
      </c>
      <c r="E10562" s="71">
        <v>46.045197700000003</v>
      </c>
    </row>
    <row r="10563" spans="1:5" x14ac:dyDescent="0.2">
      <c r="A10563" s="70" t="s">
        <v>12899</v>
      </c>
      <c r="B10563" s="70" t="s">
        <v>12898</v>
      </c>
      <c r="C10563" s="70" t="s">
        <v>12899</v>
      </c>
      <c r="D10563" s="71">
        <v>1.4330000000000001</v>
      </c>
      <c r="E10563" s="71">
        <v>51.347708900000001</v>
      </c>
    </row>
    <row r="10564" spans="1:5" x14ac:dyDescent="0.2">
      <c r="A10564" s="70" t="s">
        <v>12905</v>
      </c>
      <c r="B10564" s="70" t="s">
        <v>12904</v>
      </c>
      <c r="C10564" s="70" t="s">
        <v>12905</v>
      </c>
      <c r="D10564" s="71">
        <v>1.2629999999999999</v>
      </c>
      <c r="E10564" s="71">
        <v>15.882352900000001</v>
      </c>
    </row>
    <row r="10565" spans="1:5" x14ac:dyDescent="0.2">
      <c r="A10565" s="70" t="s">
        <v>12907</v>
      </c>
      <c r="B10565" s="70" t="s">
        <v>12906</v>
      </c>
      <c r="C10565" s="70" t="s">
        <v>12907</v>
      </c>
      <c r="D10565" s="71">
        <v>0.56299999999999994</v>
      </c>
      <c r="E10565" s="71">
        <v>26.4084507</v>
      </c>
    </row>
    <row r="10566" spans="1:5" x14ac:dyDescent="0.2">
      <c r="A10566" s="70" t="s">
        <v>24995</v>
      </c>
      <c r="B10566" s="70" t="s">
        <v>12914</v>
      </c>
      <c r="C10566" s="70" t="s">
        <v>24995</v>
      </c>
      <c r="D10566" s="71">
        <v>7.0679999999999996</v>
      </c>
      <c r="E10566" s="71">
        <v>86.680327899999995</v>
      </c>
    </row>
    <row r="10567" spans="1:5" x14ac:dyDescent="0.2">
      <c r="A10567" s="70" t="s">
        <v>12939</v>
      </c>
      <c r="B10567" s="70" t="s">
        <v>12938</v>
      </c>
      <c r="C10567" s="70" t="s">
        <v>12939</v>
      </c>
      <c r="D10567" s="71">
        <v>2.0390000000000001</v>
      </c>
      <c r="E10567" s="71">
        <v>48.161764699999999</v>
      </c>
    </row>
    <row r="10568" spans="1:5" x14ac:dyDescent="0.2">
      <c r="A10568" s="70" t="s">
        <v>12941</v>
      </c>
      <c r="B10568" s="70" t="s">
        <v>12940</v>
      </c>
      <c r="C10568" s="70" t="s">
        <v>12941</v>
      </c>
      <c r="D10568" s="71">
        <v>1.1519999999999999</v>
      </c>
      <c r="E10568" s="71">
        <v>31.176470599999998</v>
      </c>
    </row>
    <row r="10569" spans="1:5" x14ac:dyDescent="0.2">
      <c r="A10569" s="70" t="s">
        <v>12909</v>
      </c>
      <c r="B10569" s="70" t="s">
        <v>12908</v>
      </c>
      <c r="C10569" s="70" t="s">
        <v>12909</v>
      </c>
      <c r="D10569" s="71">
        <v>3.0139999999999998</v>
      </c>
      <c r="E10569" s="71">
        <v>73.655913999999996</v>
      </c>
    </row>
    <row r="10570" spans="1:5" x14ac:dyDescent="0.2">
      <c r="A10570" s="70" t="s">
        <v>12911</v>
      </c>
      <c r="B10570" s="70" t="s">
        <v>12910</v>
      </c>
      <c r="C10570" s="70" t="s">
        <v>12911</v>
      </c>
      <c r="D10570" s="71">
        <v>5.9080000000000004</v>
      </c>
      <c r="E10570" s="71">
        <v>94.230769199999997</v>
      </c>
    </row>
    <row r="10571" spans="1:5" x14ac:dyDescent="0.2">
      <c r="A10571" s="70" t="s">
        <v>12913</v>
      </c>
      <c r="B10571" s="70" t="s">
        <v>12912</v>
      </c>
      <c r="C10571" s="70" t="s">
        <v>12913</v>
      </c>
      <c r="D10571" s="71">
        <v>2.3010000000000002</v>
      </c>
      <c r="E10571" s="71">
        <v>68.181818199999995</v>
      </c>
    </row>
    <row r="10572" spans="1:5" x14ac:dyDescent="0.2">
      <c r="A10572" s="70" t="s">
        <v>12913</v>
      </c>
      <c r="B10572" s="70" t="s">
        <v>12912</v>
      </c>
      <c r="C10572" s="70" t="s">
        <v>12913</v>
      </c>
      <c r="D10572" s="71">
        <v>2.3010000000000002</v>
      </c>
      <c r="E10572" s="71">
        <v>60.344827600000002</v>
      </c>
    </row>
    <row r="10573" spans="1:5" x14ac:dyDescent="0.2">
      <c r="A10573" s="70" t="s">
        <v>12916</v>
      </c>
      <c r="B10573" s="70" t="s">
        <v>12915</v>
      </c>
      <c r="C10573" s="70" t="s">
        <v>12916</v>
      </c>
      <c r="D10573" s="71">
        <v>2.3079999999999998</v>
      </c>
      <c r="E10573" s="71">
        <v>80.434782600000005</v>
      </c>
    </row>
    <row r="10574" spans="1:5" x14ac:dyDescent="0.2">
      <c r="A10574" s="70" t="s">
        <v>12918</v>
      </c>
      <c r="B10574" s="70" t="s">
        <v>12917</v>
      </c>
      <c r="C10574" s="70" t="s">
        <v>12918</v>
      </c>
      <c r="D10574" s="71">
        <v>2.1070000000000002</v>
      </c>
      <c r="E10574" s="71">
        <v>69.771863100000004</v>
      </c>
    </row>
    <row r="10575" spans="1:5" x14ac:dyDescent="0.2">
      <c r="A10575" s="70" t="s">
        <v>12918</v>
      </c>
      <c r="B10575" s="70" t="s">
        <v>12917</v>
      </c>
      <c r="C10575" s="70" t="s">
        <v>12918</v>
      </c>
      <c r="D10575" s="71">
        <v>2.1070000000000002</v>
      </c>
      <c r="E10575" s="71">
        <v>65.833333300000007</v>
      </c>
    </row>
    <row r="10576" spans="1:5" x14ac:dyDescent="0.2">
      <c r="A10576" s="70" t="s">
        <v>12920</v>
      </c>
      <c r="B10576" s="70" t="s">
        <v>12919</v>
      </c>
      <c r="C10576" s="70" t="s">
        <v>12920</v>
      </c>
      <c r="D10576" s="71">
        <v>2.2469999999999999</v>
      </c>
      <c r="E10576" s="71">
        <v>73.113207500000001</v>
      </c>
    </row>
    <row r="10577" spans="1:5" x14ac:dyDescent="0.2">
      <c r="A10577" s="70" t="s">
        <v>12920</v>
      </c>
      <c r="B10577" s="70" t="s">
        <v>12919</v>
      </c>
      <c r="C10577" s="70" t="s">
        <v>12920</v>
      </c>
      <c r="D10577" s="71">
        <v>2.2469999999999999</v>
      </c>
      <c r="E10577" s="71">
        <v>55.059523800000001</v>
      </c>
    </row>
    <row r="10578" spans="1:5" x14ac:dyDescent="0.2">
      <c r="A10578" s="70" t="s">
        <v>12922</v>
      </c>
      <c r="B10578" s="70" t="s">
        <v>12921</v>
      </c>
      <c r="C10578" s="70" t="s">
        <v>12922</v>
      </c>
      <c r="D10578" s="71">
        <v>11.743</v>
      </c>
      <c r="E10578" s="71">
        <v>97.463768099999996</v>
      </c>
    </row>
    <row r="10579" spans="1:5" x14ac:dyDescent="0.2">
      <c r="A10579" s="70" t="s">
        <v>12922</v>
      </c>
      <c r="B10579" s="70" t="s">
        <v>12921</v>
      </c>
      <c r="C10579" s="70" t="s">
        <v>12922</v>
      </c>
      <c r="D10579" s="71">
        <v>11.743</v>
      </c>
      <c r="E10579" s="71">
        <v>94.620253199999993</v>
      </c>
    </row>
    <row r="10580" spans="1:5" x14ac:dyDescent="0.2">
      <c r="A10580" s="70" t="s">
        <v>12924</v>
      </c>
      <c r="B10580" s="70" t="s">
        <v>12923</v>
      </c>
      <c r="C10580" s="70" t="s">
        <v>12924</v>
      </c>
      <c r="D10580" s="71">
        <v>2.169</v>
      </c>
      <c r="E10580" s="71">
        <v>50.324675300000003</v>
      </c>
    </row>
    <row r="10581" spans="1:5" x14ac:dyDescent="0.2">
      <c r="A10581" s="70" t="s">
        <v>12924</v>
      </c>
      <c r="B10581" s="70" t="s">
        <v>12923</v>
      </c>
      <c r="C10581" s="70" t="s">
        <v>12924</v>
      </c>
      <c r="D10581" s="71">
        <v>2.169</v>
      </c>
      <c r="E10581" s="71">
        <v>46.045197700000003</v>
      </c>
    </row>
    <row r="10582" spans="1:5" x14ac:dyDescent="0.2">
      <c r="A10582" s="70" t="s">
        <v>12924</v>
      </c>
      <c r="B10582" s="70" t="s">
        <v>12923</v>
      </c>
      <c r="C10582" s="70" t="s">
        <v>12924</v>
      </c>
      <c r="D10582" s="71">
        <v>2.169</v>
      </c>
      <c r="E10582" s="71">
        <v>43.152866199999998</v>
      </c>
    </row>
    <row r="10583" spans="1:5" x14ac:dyDescent="0.2">
      <c r="A10583" s="70" t="s">
        <v>12924</v>
      </c>
      <c r="B10583" s="70" t="s">
        <v>12923</v>
      </c>
      <c r="C10583" s="70" t="s">
        <v>12924</v>
      </c>
      <c r="D10583" s="71">
        <v>2.169</v>
      </c>
      <c r="E10583" s="71">
        <v>28.6407767</v>
      </c>
    </row>
    <row r="10584" spans="1:5" x14ac:dyDescent="0.2">
      <c r="A10584" s="70" t="s">
        <v>12932</v>
      </c>
      <c r="B10584" s="70" t="s">
        <v>12931</v>
      </c>
      <c r="C10584" s="70" t="s">
        <v>12932</v>
      </c>
      <c r="D10584" s="71">
        <v>1.778</v>
      </c>
      <c r="E10584" s="71">
        <v>74.107142899999999</v>
      </c>
    </row>
    <row r="10585" spans="1:5" x14ac:dyDescent="0.2">
      <c r="A10585" s="70" t="s">
        <v>12932</v>
      </c>
      <c r="B10585" s="70" t="s">
        <v>12931</v>
      </c>
      <c r="C10585" s="70" t="s">
        <v>12932</v>
      </c>
      <c r="D10585" s="71">
        <v>1.778</v>
      </c>
      <c r="E10585" s="71">
        <v>40.804597700000002</v>
      </c>
    </row>
    <row r="10586" spans="1:5" x14ac:dyDescent="0.2">
      <c r="A10586" s="70" t="s">
        <v>12932</v>
      </c>
      <c r="B10586" s="70" t="s">
        <v>12931</v>
      </c>
      <c r="C10586" s="70" t="s">
        <v>12932</v>
      </c>
      <c r="D10586" s="71">
        <v>1.778</v>
      </c>
      <c r="E10586" s="71">
        <v>35.714285699999998</v>
      </c>
    </row>
    <row r="10587" spans="1:5" x14ac:dyDescent="0.2">
      <c r="A10587" s="70" t="s">
        <v>12932</v>
      </c>
      <c r="B10587" s="70" t="s">
        <v>12931</v>
      </c>
      <c r="C10587" s="70" t="s">
        <v>12932</v>
      </c>
      <c r="D10587" s="71">
        <v>1.778</v>
      </c>
      <c r="E10587" s="71">
        <v>34.615384599999999</v>
      </c>
    </row>
    <row r="10588" spans="1:5" x14ac:dyDescent="0.2">
      <c r="A10588" s="70" t="s">
        <v>12932</v>
      </c>
      <c r="B10588" s="70" t="s">
        <v>12931</v>
      </c>
      <c r="C10588" s="70" t="s">
        <v>12932</v>
      </c>
      <c r="D10588" s="71">
        <v>1.778</v>
      </c>
      <c r="E10588" s="71">
        <v>24.0384615</v>
      </c>
    </row>
    <row r="10589" spans="1:5" x14ac:dyDescent="0.2">
      <c r="A10589" s="70" t="s">
        <v>12934</v>
      </c>
      <c r="B10589" s="70" t="s">
        <v>12933</v>
      </c>
      <c r="C10589" s="70" t="s">
        <v>12934</v>
      </c>
      <c r="D10589" s="71">
        <v>2.431</v>
      </c>
      <c r="E10589" s="71">
        <v>66.071428600000004</v>
      </c>
    </row>
    <row r="10590" spans="1:5" x14ac:dyDescent="0.2">
      <c r="A10590" s="70" t="s">
        <v>12926</v>
      </c>
      <c r="B10590" s="70" t="s">
        <v>12925</v>
      </c>
      <c r="C10590" s="70" t="s">
        <v>12926</v>
      </c>
      <c r="D10590" s="71">
        <v>3.169</v>
      </c>
      <c r="E10590" s="71">
        <v>82.183908000000002</v>
      </c>
    </row>
    <row r="10591" spans="1:5" x14ac:dyDescent="0.2">
      <c r="A10591" s="70" t="s">
        <v>12928</v>
      </c>
      <c r="B10591" s="70" t="s">
        <v>12927</v>
      </c>
      <c r="C10591" s="70" t="s">
        <v>12928</v>
      </c>
      <c r="D10591" s="71">
        <v>2.4500000000000002</v>
      </c>
      <c r="E10591" s="71">
        <v>66.091954000000001</v>
      </c>
    </row>
    <row r="10592" spans="1:5" x14ac:dyDescent="0.2">
      <c r="A10592" s="70" t="s">
        <v>12928</v>
      </c>
      <c r="B10592" s="70" t="s">
        <v>12927</v>
      </c>
      <c r="C10592" s="70" t="s">
        <v>12928</v>
      </c>
      <c r="D10592" s="71">
        <v>2.4500000000000002</v>
      </c>
      <c r="E10592" s="71">
        <v>60.389610400000002</v>
      </c>
    </row>
    <row r="10593" spans="1:5" x14ac:dyDescent="0.2">
      <c r="A10593" s="70" t="s">
        <v>12930</v>
      </c>
      <c r="B10593" s="70" t="s">
        <v>12929</v>
      </c>
      <c r="C10593" s="70" t="s">
        <v>12930</v>
      </c>
      <c r="D10593" s="71">
        <v>2.8319999999999999</v>
      </c>
      <c r="E10593" s="71">
        <v>77.586206899999993</v>
      </c>
    </row>
    <row r="10594" spans="1:5" x14ac:dyDescent="0.2">
      <c r="A10594" s="70" t="s">
        <v>12930</v>
      </c>
      <c r="B10594" s="70" t="s">
        <v>12929</v>
      </c>
      <c r="C10594" s="70" t="s">
        <v>12930</v>
      </c>
      <c r="D10594" s="71">
        <v>2.8319999999999999</v>
      </c>
      <c r="E10594" s="71">
        <v>74.675324700000004</v>
      </c>
    </row>
    <row r="10595" spans="1:5" x14ac:dyDescent="0.2">
      <c r="A10595" s="70" t="s">
        <v>24996</v>
      </c>
      <c r="B10595" s="70" t="s">
        <v>12935</v>
      </c>
      <c r="C10595" s="70" t="s">
        <v>24996</v>
      </c>
      <c r="D10595" s="71">
        <v>1.34</v>
      </c>
      <c r="E10595" s="71">
        <v>32.442748100000003</v>
      </c>
    </row>
    <row r="10596" spans="1:5" x14ac:dyDescent="0.2">
      <c r="A10596" s="70" t="s">
        <v>24996</v>
      </c>
      <c r="B10596" s="70" t="s">
        <v>12935</v>
      </c>
      <c r="C10596" s="70" t="s">
        <v>24996</v>
      </c>
      <c r="D10596" s="71">
        <v>1.34</v>
      </c>
      <c r="E10596" s="71">
        <v>30.851063799999999</v>
      </c>
    </row>
    <row r="10597" spans="1:5" x14ac:dyDescent="0.2">
      <c r="A10597" s="70" t="s">
        <v>12937</v>
      </c>
      <c r="B10597" s="70" t="s">
        <v>12936</v>
      </c>
      <c r="C10597" s="70" t="s">
        <v>12937</v>
      </c>
      <c r="D10597" s="71">
        <v>3.254</v>
      </c>
      <c r="E10597" s="71">
        <v>85.15625</v>
      </c>
    </row>
    <row r="10598" spans="1:5" x14ac:dyDescent="0.2">
      <c r="A10598" s="70" t="s">
        <v>24254</v>
      </c>
      <c r="B10598" s="70" t="s">
        <v>12942</v>
      </c>
      <c r="C10598" s="70" t="s">
        <v>24254</v>
      </c>
      <c r="D10598" s="71">
        <v>1.917</v>
      </c>
      <c r="E10598" s="71">
        <v>78.273809499999999</v>
      </c>
    </row>
    <row r="10599" spans="1:5" ht="32" x14ac:dyDescent="0.2">
      <c r="A10599" s="70" t="s">
        <v>12944</v>
      </c>
      <c r="B10599" s="70" t="s">
        <v>12943</v>
      </c>
      <c r="C10599" s="70" t="s">
        <v>12944</v>
      </c>
      <c r="D10599" s="71">
        <v>1.897</v>
      </c>
      <c r="E10599" s="71">
        <v>77.678571399999996</v>
      </c>
    </row>
    <row r="10600" spans="1:5" ht="32" x14ac:dyDescent="0.2">
      <c r="A10600" s="70" t="s">
        <v>12944</v>
      </c>
      <c r="B10600" s="70" t="s">
        <v>12943</v>
      </c>
      <c r="C10600" s="70" t="s">
        <v>12944</v>
      </c>
      <c r="D10600" s="71">
        <v>1.897</v>
      </c>
      <c r="E10600" s="71">
        <v>32.926829300000001</v>
      </c>
    </row>
    <row r="10601" spans="1:5" ht="32" x14ac:dyDescent="0.2">
      <c r="A10601" s="70" t="s">
        <v>12944</v>
      </c>
      <c r="B10601" s="70" t="s">
        <v>12943</v>
      </c>
      <c r="C10601" s="70" t="s">
        <v>12944</v>
      </c>
      <c r="D10601" s="71">
        <v>1.897</v>
      </c>
      <c r="E10601" s="71">
        <v>29</v>
      </c>
    </row>
    <row r="10602" spans="1:5" x14ac:dyDescent="0.2">
      <c r="A10602" s="70" t="s">
        <v>12946</v>
      </c>
      <c r="B10602" s="70" t="s">
        <v>12945</v>
      </c>
      <c r="C10602" s="70" t="s">
        <v>12946</v>
      </c>
      <c r="D10602" s="71">
        <v>3.5310000000000001</v>
      </c>
      <c r="E10602" s="71">
        <v>80.569948199999999</v>
      </c>
    </row>
    <row r="10603" spans="1:5" x14ac:dyDescent="0.2">
      <c r="A10603" s="70" t="s">
        <v>12946</v>
      </c>
      <c r="B10603" s="70" t="s">
        <v>12945</v>
      </c>
      <c r="C10603" s="70" t="s">
        <v>12946</v>
      </c>
      <c r="D10603" s="71">
        <v>3.5310000000000001</v>
      </c>
      <c r="E10603" s="71">
        <v>77.717391300000003</v>
      </c>
    </row>
    <row r="10604" spans="1:5" x14ac:dyDescent="0.2">
      <c r="A10604" s="70" t="s">
        <v>12946</v>
      </c>
      <c r="B10604" s="70" t="s">
        <v>12945</v>
      </c>
      <c r="C10604" s="70" t="s">
        <v>12946</v>
      </c>
      <c r="D10604" s="71">
        <v>3.5310000000000001</v>
      </c>
      <c r="E10604" s="71">
        <v>70.3773585</v>
      </c>
    </row>
    <row r="10605" spans="1:5" x14ac:dyDescent="0.2">
      <c r="A10605" s="70" t="s">
        <v>24997</v>
      </c>
      <c r="B10605" s="70" t="s">
        <v>24255</v>
      </c>
      <c r="C10605" s="70" t="s">
        <v>13887</v>
      </c>
      <c r="D10605" s="71">
        <v>14.976000000000001</v>
      </c>
      <c r="E10605" s="71">
        <v>94.102564099999995</v>
      </c>
    </row>
    <row r="10606" spans="1:5" x14ac:dyDescent="0.2">
      <c r="A10606" s="70" t="s">
        <v>12948</v>
      </c>
      <c r="B10606" s="70" t="s">
        <v>12947</v>
      </c>
      <c r="C10606" s="70" t="s">
        <v>12948</v>
      </c>
      <c r="D10606" s="71">
        <v>1.4039999999999999</v>
      </c>
      <c r="E10606" s="71">
        <v>29.1666667</v>
      </c>
    </row>
    <row r="10607" spans="1:5" x14ac:dyDescent="0.2">
      <c r="A10607" s="70" t="s">
        <v>12956</v>
      </c>
      <c r="B10607" s="70" t="s">
        <v>12955</v>
      </c>
      <c r="C10607" s="70" t="s">
        <v>12956</v>
      </c>
      <c r="D10607" s="71">
        <v>0.78700000000000003</v>
      </c>
      <c r="E10607" s="71">
        <v>22.7762803</v>
      </c>
    </row>
    <row r="10608" spans="1:5" x14ac:dyDescent="0.2">
      <c r="A10608" s="70" t="s">
        <v>12956</v>
      </c>
      <c r="B10608" s="70" t="s">
        <v>12955</v>
      </c>
      <c r="C10608" s="70" t="s">
        <v>12956</v>
      </c>
      <c r="D10608" s="71">
        <v>0.78700000000000003</v>
      </c>
      <c r="E10608" s="71">
        <v>22.340425499999998</v>
      </c>
    </row>
    <row r="10609" spans="1:5" x14ac:dyDescent="0.2">
      <c r="A10609" s="70" t="s">
        <v>12954</v>
      </c>
      <c r="B10609" s="70" t="s">
        <v>12953</v>
      </c>
      <c r="C10609" s="70" t="s">
        <v>12954</v>
      </c>
      <c r="D10609" s="71">
        <v>3.927</v>
      </c>
      <c r="E10609" s="71">
        <v>74.5575221</v>
      </c>
    </row>
    <row r="10610" spans="1:5" x14ac:dyDescent="0.2">
      <c r="A10610" s="70" t="s">
        <v>12954</v>
      </c>
      <c r="B10610" s="70" t="s">
        <v>12953</v>
      </c>
      <c r="C10610" s="70" t="s">
        <v>12954</v>
      </c>
      <c r="D10610" s="71">
        <v>3.927</v>
      </c>
      <c r="E10610" s="71">
        <v>71.381578899999994</v>
      </c>
    </row>
    <row r="10611" spans="1:5" x14ac:dyDescent="0.2">
      <c r="A10611" s="70" t="s">
        <v>12958</v>
      </c>
      <c r="B10611" s="70" t="s">
        <v>12957</v>
      </c>
      <c r="C10611" s="70" t="s">
        <v>12958</v>
      </c>
      <c r="D10611" s="71">
        <v>0.318</v>
      </c>
      <c r="E10611" s="71">
        <v>27.5</v>
      </c>
    </row>
    <row r="10612" spans="1:5" x14ac:dyDescent="0.2">
      <c r="A10612" s="70" t="s">
        <v>12958</v>
      </c>
      <c r="B10612" s="70" t="s">
        <v>12957</v>
      </c>
      <c r="C10612" s="70" t="s">
        <v>12958</v>
      </c>
      <c r="D10612" s="71">
        <v>0.318</v>
      </c>
      <c r="E10612" s="71">
        <v>10.2941176</v>
      </c>
    </row>
    <row r="10613" spans="1:5" x14ac:dyDescent="0.2">
      <c r="A10613" s="70" t="s">
        <v>12958</v>
      </c>
      <c r="B10613" s="70" t="s">
        <v>12957</v>
      </c>
      <c r="C10613" s="70" t="s">
        <v>12958</v>
      </c>
      <c r="D10613" s="71">
        <v>0.318</v>
      </c>
      <c r="E10613" s="71">
        <v>9.4444444000000001</v>
      </c>
    </row>
    <row r="10614" spans="1:5" x14ac:dyDescent="0.2">
      <c r="A10614" s="70" t="s">
        <v>12958</v>
      </c>
      <c r="B10614" s="70" t="s">
        <v>12957</v>
      </c>
      <c r="C10614" s="70" t="s">
        <v>12958</v>
      </c>
      <c r="D10614" s="71">
        <v>0.318</v>
      </c>
      <c r="E10614" s="71">
        <v>7.4468085000000004</v>
      </c>
    </row>
    <row r="10615" spans="1:5" x14ac:dyDescent="0.2">
      <c r="A10615" s="70" t="s">
        <v>12960</v>
      </c>
      <c r="B10615" s="70" t="s">
        <v>12959</v>
      </c>
      <c r="C10615" s="70" t="s">
        <v>12960</v>
      </c>
      <c r="D10615" s="71">
        <v>1.2490000000000001</v>
      </c>
      <c r="E10615" s="71">
        <v>45.744680899999999</v>
      </c>
    </row>
    <row r="10616" spans="1:5" x14ac:dyDescent="0.2">
      <c r="A10616" s="70" t="s">
        <v>12962</v>
      </c>
      <c r="B10616" s="70" t="s">
        <v>12961</v>
      </c>
      <c r="C10616" s="70" t="s">
        <v>12962</v>
      </c>
      <c r="D10616" s="71">
        <v>1.889</v>
      </c>
      <c r="E10616" s="71">
        <v>78.455284599999999</v>
      </c>
    </row>
    <row r="10617" spans="1:5" x14ac:dyDescent="0.2">
      <c r="A10617" s="70" t="s">
        <v>12962</v>
      </c>
      <c r="B10617" s="70" t="s">
        <v>12961</v>
      </c>
      <c r="C10617" s="70" t="s">
        <v>12962</v>
      </c>
      <c r="D10617" s="71">
        <v>1.889</v>
      </c>
      <c r="E10617" s="71">
        <v>67.021276599999993</v>
      </c>
    </row>
    <row r="10618" spans="1:5" x14ac:dyDescent="0.2">
      <c r="A10618" s="70" t="s">
        <v>12964</v>
      </c>
      <c r="B10618" s="70" t="s">
        <v>12963</v>
      </c>
      <c r="C10618" s="70" t="s">
        <v>12964</v>
      </c>
      <c r="D10618" s="71">
        <v>1.1299999999999999</v>
      </c>
      <c r="E10618" s="71">
        <v>37.234042600000002</v>
      </c>
    </row>
    <row r="10619" spans="1:5" x14ac:dyDescent="0.2">
      <c r="A10619" s="70" t="s">
        <v>12964</v>
      </c>
      <c r="B10619" s="70" t="s">
        <v>12963</v>
      </c>
      <c r="C10619" s="70" t="s">
        <v>12964</v>
      </c>
      <c r="D10619" s="71">
        <v>1.1299999999999999</v>
      </c>
      <c r="E10619" s="71">
        <v>16.6666667</v>
      </c>
    </row>
    <row r="10620" spans="1:5" x14ac:dyDescent="0.2">
      <c r="A10620" s="70" t="s">
        <v>12964</v>
      </c>
      <c r="B10620" s="70" t="s">
        <v>12963</v>
      </c>
      <c r="C10620" s="70" t="s">
        <v>12964</v>
      </c>
      <c r="D10620" s="71">
        <v>1.1299999999999999</v>
      </c>
      <c r="E10620" s="71">
        <v>10.365853700000001</v>
      </c>
    </row>
    <row r="10621" spans="1:5" x14ac:dyDescent="0.2">
      <c r="A10621" s="70" t="s">
        <v>12966</v>
      </c>
      <c r="B10621" s="70" t="s">
        <v>12965</v>
      </c>
      <c r="C10621" s="70" t="s">
        <v>12966</v>
      </c>
      <c r="D10621" s="71">
        <v>0.69399999999999995</v>
      </c>
      <c r="E10621" s="71">
        <v>17.878787899999999</v>
      </c>
    </row>
    <row r="10622" spans="1:5" x14ac:dyDescent="0.2">
      <c r="A10622" s="70" t="s">
        <v>12966</v>
      </c>
      <c r="B10622" s="70" t="s">
        <v>12965</v>
      </c>
      <c r="C10622" s="70" t="s">
        <v>12966</v>
      </c>
      <c r="D10622" s="71">
        <v>0.69399999999999995</v>
      </c>
      <c r="E10622" s="71">
        <v>2.6315789000000001</v>
      </c>
    </row>
    <row r="10623" spans="1:5" x14ac:dyDescent="0.2">
      <c r="A10623" s="70" t="s">
        <v>12968</v>
      </c>
      <c r="B10623" s="70" t="s">
        <v>12967</v>
      </c>
      <c r="C10623" s="70" t="s">
        <v>12968</v>
      </c>
      <c r="D10623" s="71">
        <v>1.8360000000000001</v>
      </c>
      <c r="E10623" s="71">
        <v>64.893617000000006</v>
      </c>
    </row>
    <row r="10624" spans="1:5" x14ac:dyDescent="0.2">
      <c r="A10624" s="70" t="s">
        <v>12968</v>
      </c>
      <c r="B10624" s="70" t="s">
        <v>12967</v>
      </c>
      <c r="C10624" s="70" t="s">
        <v>12968</v>
      </c>
      <c r="D10624" s="71">
        <v>1.8360000000000001</v>
      </c>
      <c r="E10624" s="71">
        <v>44.656488500000002</v>
      </c>
    </row>
    <row r="10625" spans="1:5" x14ac:dyDescent="0.2">
      <c r="A10625" s="70" t="s">
        <v>12970</v>
      </c>
      <c r="B10625" s="70" t="s">
        <v>12969</v>
      </c>
      <c r="C10625" s="70" t="s">
        <v>12970</v>
      </c>
      <c r="D10625" s="71">
        <v>1.179</v>
      </c>
      <c r="E10625" s="71">
        <v>41.489361700000003</v>
      </c>
    </row>
    <row r="10626" spans="1:5" x14ac:dyDescent="0.2">
      <c r="A10626" s="70" t="s">
        <v>12972</v>
      </c>
      <c r="B10626" s="70" t="s">
        <v>12971</v>
      </c>
      <c r="C10626" s="70" t="s">
        <v>12972</v>
      </c>
      <c r="D10626" s="71">
        <v>2.3279999999999998</v>
      </c>
      <c r="E10626" s="71">
        <v>81.914893599999999</v>
      </c>
    </row>
    <row r="10627" spans="1:5" x14ac:dyDescent="0.2">
      <c r="A10627" s="70" t="s">
        <v>12974</v>
      </c>
      <c r="B10627" s="70" t="s">
        <v>12973</v>
      </c>
      <c r="C10627" s="70" t="s">
        <v>12974</v>
      </c>
      <c r="D10627" s="71">
        <v>0.69699999999999995</v>
      </c>
      <c r="E10627" s="71">
        <v>18.085106400000001</v>
      </c>
    </row>
    <row r="10628" spans="1:5" x14ac:dyDescent="0.2">
      <c r="A10628" s="70" t="s">
        <v>12974</v>
      </c>
      <c r="B10628" s="70" t="s">
        <v>12973</v>
      </c>
      <c r="C10628" s="70" t="s">
        <v>12974</v>
      </c>
      <c r="D10628" s="71">
        <v>0.69699999999999995</v>
      </c>
      <c r="E10628" s="71">
        <v>13.358778600000001</v>
      </c>
    </row>
    <row r="10629" spans="1:5" x14ac:dyDescent="0.2">
      <c r="A10629" s="70" t="s">
        <v>12976</v>
      </c>
      <c r="B10629" s="70" t="s">
        <v>12975</v>
      </c>
      <c r="C10629" s="70" t="s">
        <v>12976</v>
      </c>
      <c r="D10629" s="71">
        <v>1.357</v>
      </c>
      <c r="E10629" s="71">
        <v>56.382978700000002</v>
      </c>
    </row>
    <row r="10630" spans="1:5" x14ac:dyDescent="0.2">
      <c r="A10630" s="70" t="s">
        <v>12976</v>
      </c>
      <c r="B10630" s="70" t="s">
        <v>12975</v>
      </c>
      <c r="C10630" s="70" t="s">
        <v>12976</v>
      </c>
      <c r="D10630" s="71">
        <v>1.357</v>
      </c>
      <c r="E10630" s="71">
        <v>33.206106900000002</v>
      </c>
    </row>
    <row r="10631" spans="1:5" x14ac:dyDescent="0.2">
      <c r="A10631" s="70" t="s">
        <v>24256</v>
      </c>
      <c r="B10631" s="70" t="s">
        <v>24257</v>
      </c>
      <c r="C10631" s="70" t="s">
        <v>24256</v>
      </c>
      <c r="D10631" s="71">
        <v>1.706</v>
      </c>
      <c r="E10631" s="71">
        <v>25.8849558</v>
      </c>
    </row>
    <row r="10632" spans="1:5" x14ac:dyDescent="0.2">
      <c r="A10632" s="70" t="s">
        <v>24256</v>
      </c>
      <c r="B10632" s="70" t="s">
        <v>24257</v>
      </c>
      <c r="C10632" s="70" t="s">
        <v>24256</v>
      </c>
      <c r="D10632" s="71">
        <v>1.706</v>
      </c>
      <c r="E10632" s="71">
        <v>24.671052599999999</v>
      </c>
    </row>
    <row r="10633" spans="1:5" x14ac:dyDescent="0.2">
      <c r="A10633" s="70" t="s">
        <v>12978</v>
      </c>
      <c r="B10633" s="70" t="s">
        <v>12977</v>
      </c>
      <c r="C10633" s="70" t="s">
        <v>12978</v>
      </c>
      <c r="D10633" s="71">
        <v>1.393</v>
      </c>
      <c r="E10633" s="71">
        <v>64.436619699999994</v>
      </c>
    </row>
    <row r="10634" spans="1:5" x14ac:dyDescent="0.2">
      <c r="A10634" s="70" t="s">
        <v>12980</v>
      </c>
      <c r="B10634" s="70" t="s">
        <v>12979</v>
      </c>
      <c r="C10634" s="70" t="s">
        <v>12980</v>
      </c>
      <c r="D10634" s="71">
        <v>0.63</v>
      </c>
      <c r="E10634" s="71">
        <v>35.4166667</v>
      </c>
    </row>
    <row r="10635" spans="1:5" x14ac:dyDescent="0.2">
      <c r="A10635" s="70" t="s">
        <v>12980</v>
      </c>
      <c r="B10635" s="70" t="s">
        <v>12979</v>
      </c>
      <c r="C10635" s="70" t="s">
        <v>12980</v>
      </c>
      <c r="D10635" s="71">
        <v>0.63</v>
      </c>
      <c r="E10635" s="71">
        <v>9.5505618000000005</v>
      </c>
    </row>
    <row r="10636" spans="1:5" x14ac:dyDescent="0.2">
      <c r="A10636" s="70" t="s">
        <v>12982</v>
      </c>
      <c r="B10636" s="70" t="s">
        <v>12981</v>
      </c>
      <c r="C10636" s="70" t="s">
        <v>12982</v>
      </c>
      <c r="D10636" s="71">
        <v>1.266</v>
      </c>
      <c r="E10636" s="71">
        <v>69.642857100000001</v>
      </c>
    </row>
    <row r="10637" spans="1:5" x14ac:dyDescent="0.2">
      <c r="A10637" s="70" t="s">
        <v>12984</v>
      </c>
      <c r="B10637" s="70" t="s">
        <v>12983</v>
      </c>
      <c r="C10637" s="70" t="s">
        <v>12984</v>
      </c>
      <c r="D10637" s="71">
        <v>3.581</v>
      </c>
      <c r="E10637" s="71">
        <v>69.642857100000001</v>
      </c>
    </row>
    <row r="10638" spans="1:5" x14ac:dyDescent="0.2">
      <c r="A10638" s="70" t="s">
        <v>12986</v>
      </c>
      <c r="B10638" s="70" t="s">
        <v>12985</v>
      </c>
      <c r="C10638" s="70" t="s">
        <v>12986</v>
      </c>
      <c r="D10638" s="71">
        <v>6.8129999999999997</v>
      </c>
      <c r="E10638" s="71">
        <v>98.787062000000006</v>
      </c>
    </row>
    <row r="10639" spans="1:5" x14ac:dyDescent="0.2">
      <c r="A10639" s="70" t="s">
        <v>12986</v>
      </c>
      <c r="B10639" s="70" t="s">
        <v>12985</v>
      </c>
      <c r="C10639" s="70" t="s">
        <v>12986</v>
      </c>
      <c r="D10639" s="71">
        <v>6.8129999999999997</v>
      </c>
      <c r="E10639" s="71">
        <v>98.611111100000002</v>
      </c>
    </row>
    <row r="10640" spans="1:5" x14ac:dyDescent="0.2">
      <c r="A10640" s="70" t="s">
        <v>12996</v>
      </c>
      <c r="B10640" s="70" t="s">
        <v>12995</v>
      </c>
      <c r="C10640" s="70" t="s">
        <v>12996</v>
      </c>
      <c r="D10640" s="71">
        <v>2.7069999999999999</v>
      </c>
      <c r="E10640" s="71">
        <v>83.796296299999995</v>
      </c>
    </row>
    <row r="10641" spans="1:5" x14ac:dyDescent="0.2">
      <c r="A10641" s="70" t="s">
        <v>12996</v>
      </c>
      <c r="B10641" s="70" t="s">
        <v>12995</v>
      </c>
      <c r="C10641" s="70" t="s">
        <v>12996</v>
      </c>
      <c r="D10641" s="71">
        <v>2.7069999999999999</v>
      </c>
      <c r="E10641" s="71">
        <v>80.727762799999994</v>
      </c>
    </row>
    <row r="10642" spans="1:5" x14ac:dyDescent="0.2">
      <c r="A10642" s="70" t="s">
        <v>12990</v>
      </c>
      <c r="B10642" s="70" t="s">
        <v>12989</v>
      </c>
      <c r="C10642" s="70" t="s">
        <v>12990</v>
      </c>
      <c r="D10642" s="71">
        <v>1.595</v>
      </c>
      <c r="E10642" s="71">
        <v>57.816711599999998</v>
      </c>
    </row>
    <row r="10643" spans="1:5" x14ac:dyDescent="0.2">
      <c r="A10643" s="70" t="s">
        <v>12990</v>
      </c>
      <c r="B10643" s="70" t="s">
        <v>12989</v>
      </c>
      <c r="C10643" s="70" t="s">
        <v>12990</v>
      </c>
      <c r="D10643" s="71">
        <v>1.595</v>
      </c>
      <c r="E10643" s="71">
        <v>47.685185199999999</v>
      </c>
    </row>
    <row r="10644" spans="1:5" x14ac:dyDescent="0.2">
      <c r="A10644" s="70" t="s">
        <v>12988</v>
      </c>
      <c r="B10644" s="70" t="s">
        <v>12987</v>
      </c>
      <c r="C10644" s="70" t="s">
        <v>12988</v>
      </c>
      <c r="D10644" s="71">
        <v>5.7309999999999999</v>
      </c>
      <c r="E10644" s="71">
        <v>97.978436700000003</v>
      </c>
    </row>
    <row r="10645" spans="1:5" x14ac:dyDescent="0.2">
      <c r="A10645" s="70" t="s">
        <v>12988</v>
      </c>
      <c r="B10645" s="70" t="s">
        <v>12987</v>
      </c>
      <c r="C10645" s="70" t="s">
        <v>12988</v>
      </c>
      <c r="D10645" s="71">
        <v>5.7309999999999999</v>
      </c>
      <c r="E10645" s="71">
        <v>97.685185200000006</v>
      </c>
    </row>
    <row r="10646" spans="1:5" x14ac:dyDescent="0.2">
      <c r="A10646" s="70" t="s">
        <v>12992</v>
      </c>
      <c r="B10646" s="70" t="s">
        <v>12991</v>
      </c>
      <c r="C10646" s="70" t="s">
        <v>12992</v>
      </c>
      <c r="D10646" s="71">
        <v>2.82</v>
      </c>
      <c r="E10646" s="71">
        <v>84.722222200000004</v>
      </c>
    </row>
    <row r="10647" spans="1:5" x14ac:dyDescent="0.2">
      <c r="A10647" s="70" t="s">
        <v>12994</v>
      </c>
      <c r="B10647" s="70" t="s">
        <v>12993</v>
      </c>
      <c r="C10647" s="70" t="s">
        <v>12994</v>
      </c>
      <c r="D10647" s="71">
        <v>1.677</v>
      </c>
      <c r="E10647" s="71">
        <v>49.537036999999998</v>
      </c>
    </row>
    <row r="10648" spans="1:5" x14ac:dyDescent="0.2">
      <c r="A10648" s="70" t="s">
        <v>12998</v>
      </c>
      <c r="B10648" s="70" t="s">
        <v>12997</v>
      </c>
      <c r="C10648" s="70" t="s">
        <v>12998</v>
      </c>
      <c r="D10648" s="71">
        <v>1.2629999999999999</v>
      </c>
      <c r="E10648" s="71">
        <v>31.944444399999998</v>
      </c>
    </row>
    <row r="10649" spans="1:5" x14ac:dyDescent="0.2">
      <c r="A10649" s="70" t="s">
        <v>13000</v>
      </c>
      <c r="B10649" s="70" t="s">
        <v>12999</v>
      </c>
      <c r="C10649" s="70" t="s">
        <v>13000</v>
      </c>
      <c r="D10649" s="71">
        <v>1.587</v>
      </c>
      <c r="E10649" s="71">
        <v>46.759259299999997</v>
      </c>
    </row>
    <row r="10650" spans="1:5" x14ac:dyDescent="0.2">
      <c r="A10650" s="70" t="s">
        <v>13002</v>
      </c>
      <c r="B10650" s="70" t="s">
        <v>13001</v>
      </c>
      <c r="C10650" s="70" t="s">
        <v>13002</v>
      </c>
      <c r="D10650" s="71">
        <v>2.4510000000000001</v>
      </c>
      <c r="E10650" s="71">
        <v>79.110512099999994</v>
      </c>
    </row>
    <row r="10651" spans="1:5" x14ac:dyDescent="0.2">
      <c r="A10651" s="70" t="s">
        <v>13002</v>
      </c>
      <c r="B10651" s="70" t="s">
        <v>13001</v>
      </c>
      <c r="C10651" s="70" t="s">
        <v>13002</v>
      </c>
      <c r="D10651" s="71">
        <v>2.4510000000000001</v>
      </c>
      <c r="E10651" s="71">
        <v>78.240740700000003</v>
      </c>
    </row>
    <row r="10652" spans="1:5" x14ac:dyDescent="0.2">
      <c r="A10652" s="70" t="s">
        <v>13004</v>
      </c>
      <c r="B10652" s="70" t="s">
        <v>13003</v>
      </c>
      <c r="C10652" s="70" t="s">
        <v>13004</v>
      </c>
      <c r="D10652" s="71">
        <v>1.2829999999999999</v>
      </c>
      <c r="E10652" s="71">
        <v>32.417582400000001</v>
      </c>
    </row>
    <row r="10653" spans="1:5" x14ac:dyDescent="0.2">
      <c r="A10653" s="70" t="s">
        <v>13004</v>
      </c>
      <c r="B10653" s="70" t="s">
        <v>13003</v>
      </c>
      <c r="C10653" s="70" t="s">
        <v>13004</v>
      </c>
      <c r="D10653" s="71">
        <v>1.2829999999999999</v>
      </c>
      <c r="E10653" s="71">
        <v>18.949044600000001</v>
      </c>
    </row>
    <row r="10654" spans="1:5" x14ac:dyDescent="0.2">
      <c r="A10654" s="70" t="s">
        <v>13010</v>
      </c>
      <c r="B10654" s="70" t="s">
        <v>13009</v>
      </c>
      <c r="C10654" s="70" t="s">
        <v>13010</v>
      </c>
      <c r="D10654" s="71">
        <v>0.81299999999999994</v>
      </c>
      <c r="E10654" s="71">
        <v>17.7966102</v>
      </c>
    </row>
    <row r="10655" spans="1:5" x14ac:dyDescent="0.2">
      <c r="A10655" s="70" t="s">
        <v>13010</v>
      </c>
      <c r="B10655" s="70" t="s">
        <v>13009</v>
      </c>
      <c r="C10655" s="70" t="s">
        <v>13010</v>
      </c>
      <c r="D10655" s="71">
        <v>0.81299999999999994</v>
      </c>
      <c r="E10655" s="71">
        <v>13.392857100000001</v>
      </c>
    </row>
    <row r="10656" spans="1:5" x14ac:dyDescent="0.2">
      <c r="A10656" s="70" t="s">
        <v>13006</v>
      </c>
      <c r="B10656" s="70" t="s">
        <v>13005</v>
      </c>
      <c r="C10656" s="70" t="s">
        <v>13006</v>
      </c>
      <c r="D10656" s="71">
        <v>1.4950000000000001</v>
      </c>
      <c r="E10656" s="71">
        <v>55.660377400000002</v>
      </c>
    </row>
    <row r="10657" spans="1:5" x14ac:dyDescent="0.2">
      <c r="A10657" s="70" t="s">
        <v>13006</v>
      </c>
      <c r="B10657" s="70" t="s">
        <v>13005</v>
      </c>
      <c r="C10657" s="70" t="s">
        <v>13006</v>
      </c>
      <c r="D10657" s="71">
        <v>1.4950000000000001</v>
      </c>
      <c r="E10657" s="71">
        <v>53.301886799999998</v>
      </c>
    </row>
    <row r="10658" spans="1:5" x14ac:dyDescent="0.2">
      <c r="A10658" s="70" t="s">
        <v>13008</v>
      </c>
      <c r="B10658" s="70" t="s">
        <v>13007</v>
      </c>
      <c r="C10658" s="70" t="s">
        <v>13008</v>
      </c>
      <c r="D10658" s="71">
        <v>2.3180000000000001</v>
      </c>
      <c r="E10658" s="71">
        <v>89.788732400000001</v>
      </c>
    </row>
    <row r="10659" spans="1:5" x14ac:dyDescent="0.2">
      <c r="A10659" s="70" t="s">
        <v>13008</v>
      </c>
      <c r="B10659" s="70" t="s">
        <v>13007</v>
      </c>
      <c r="C10659" s="70" t="s">
        <v>13008</v>
      </c>
      <c r="D10659" s="71">
        <v>2.3180000000000001</v>
      </c>
      <c r="E10659" s="71">
        <v>76.415094300000007</v>
      </c>
    </row>
    <row r="10660" spans="1:5" x14ac:dyDescent="0.2">
      <c r="A10660" s="70" t="s">
        <v>13008</v>
      </c>
      <c r="B10660" s="70" t="s">
        <v>13007</v>
      </c>
      <c r="C10660" s="70" t="s">
        <v>13008</v>
      </c>
      <c r="D10660" s="71">
        <v>2.3180000000000001</v>
      </c>
      <c r="E10660" s="71">
        <v>75</v>
      </c>
    </row>
    <row r="10661" spans="1:5" x14ac:dyDescent="0.2">
      <c r="A10661" s="70" t="s">
        <v>13012</v>
      </c>
      <c r="B10661" s="70" t="s">
        <v>13011</v>
      </c>
      <c r="C10661" s="70" t="s">
        <v>13012</v>
      </c>
      <c r="D10661" s="71">
        <v>1.7410000000000001</v>
      </c>
      <c r="E10661" s="71">
        <v>91.203703700000005</v>
      </c>
    </row>
    <row r="10662" spans="1:5" x14ac:dyDescent="0.2">
      <c r="A10662" s="70" t="s">
        <v>13012</v>
      </c>
      <c r="B10662" s="70" t="s">
        <v>13011</v>
      </c>
      <c r="C10662" s="70" t="s">
        <v>13012</v>
      </c>
      <c r="D10662" s="71">
        <v>1.7410000000000001</v>
      </c>
      <c r="E10662" s="71">
        <v>76.730769199999997</v>
      </c>
    </row>
    <row r="10663" spans="1:5" x14ac:dyDescent="0.2">
      <c r="A10663" s="70" t="s">
        <v>13014</v>
      </c>
      <c r="B10663" s="70" t="s">
        <v>13013</v>
      </c>
      <c r="C10663" s="70" t="s">
        <v>13014</v>
      </c>
      <c r="D10663" s="71">
        <v>3.0659999999999998</v>
      </c>
      <c r="E10663" s="71">
        <v>76.063829799999993</v>
      </c>
    </row>
    <row r="10664" spans="1:5" x14ac:dyDescent="0.2">
      <c r="A10664" s="70" t="s">
        <v>13014</v>
      </c>
      <c r="B10664" s="70" t="s">
        <v>13013</v>
      </c>
      <c r="C10664" s="70" t="s">
        <v>13014</v>
      </c>
      <c r="D10664" s="71">
        <v>3.0659999999999998</v>
      </c>
      <c r="E10664" s="71">
        <v>63.2075472</v>
      </c>
    </row>
    <row r="10665" spans="1:5" x14ac:dyDescent="0.2">
      <c r="A10665" s="70" t="s">
        <v>13016</v>
      </c>
      <c r="B10665" s="70" t="s">
        <v>13015</v>
      </c>
      <c r="C10665" s="70" t="s">
        <v>13016</v>
      </c>
      <c r="D10665" s="71">
        <v>3.6219999999999999</v>
      </c>
      <c r="E10665" s="71">
        <v>66.949152499999997</v>
      </c>
    </row>
    <row r="10666" spans="1:5" x14ac:dyDescent="0.2">
      <c r="A10666" s="70" t="s">
        <v>13018</v>
      </c>
      <c r="B10666" s="70" t="s">
        <v>13017</v>
      </c>
      <c r="C10666" s="70" t="s">
        <v>13018</v>
      </c>
      <c r="D10666" s="71">
        <v>1.6910000000000001</v>
      </c>
      <c r="E10666" s="71">
        <v>79.411764700000006</v>
      </c>
    </row>
    <row r="10667" spans="1:5" x14ac:dyDescent="0.2">
      <c r="A10667" s="70" t="s">
        <v>13018</v>
      </c>
      <c r="B10667" s="70" t="s">
        <v>13017</v>
      </c>
      <c r="C10667" s="70" t="s">
        <v>13018</v>
      </c>
      <c r="D10667" s="71">
        <v>1.6910000000000001</v>
      </c>
      <c r="E10667" s="71">
        <v>75</v>
      </c>
    </row>
    <row r="10668" spans="1:5" x14ac:dyDescent="0.2">
      <c r="A10668" s="70" t="s">
        <v>13018</v>
      </c>
      <c r="B10668" s="70" t="s">
        <v>13017</v>
      </c>
      <c r="C10668" s="70" t="s">
        <v>13018</v>
      </c>
      <c r="D10668" s="71">
        <v>1.6910000000000001</v>
      </c>
      <c r="E10668" s="71">
        <v>49.264705900000003</v>
      </c>
    </row>
    <row r="10669" spans="1:5" x14ac:dyDescent="0.2">
      <c r="A10669" s="70" t="s">
        <v>13018</v>
      </c>
      <c r="B10669" s="70" t="s">
        <v>13017</v>
      </c>
      <c r="C10669" s="70" t="s">
        <v>13018</v>
      </c>
      <c r="D10669" s="71">
        <v>1.6910000000000001</v>
      </c>
      <c r="E10669" s="71">
        <v>46.296296300000002</v>
      </c>
    </row>
    <row r="10670" spans="1:5" x14ac:dyDescent="0.2">
      <c r="A10670" s="70" t="s">
        <v>13022</v>
      </c>
      <c r="B10670" s="70" t="s">
        <v>13021</v>
      </c>
      <c r="C10670" s="70" t="s">
        <v>13022</v>
      </c>
      <c r="D10670" s="71">
        <v>3.3540000000000001</v>
      </c>
      <c r="E10670" s="71">
        <v>83.823529399999998</v>
      </c>
    </row>
    <row r="10671" spans="1:5" x14ac:dyDescent="0.2">
      <c r="A10671" s="70" t="s">
        <v>13022</v>
      </c>
      <c r="B10671" s="70" t="s">
        <v>13021</v>
      </c>
      <c r="C10671" s="70" t="s">
        <v>13022</v>
      </c>
      <c r="D10671" s="71">
        <v>3.3540000000000001</v>
      </c>
      <c r="E10671" s="71">
        <v>79.044117600000007</v>
      </c>
    </row>
    <row r="10672" spans="1:5" x14ac:dyDescent="0.2">
      <c r="A10672" s="70" t="s">
        <v>13024</v>
      </c>
      <c r="B10672" s="70" t="s">
        <v>13023</v>
      </c>
      <c r="C10672" s="70" t="s">
        <v>13024</v>
      </c>
      <c r="D10672" s="71">
        <v>2.84</v>
      </c>
      <c r="E10672" s="71">
        <v>71.691176499999997</v>
      </c>
    </row>
    <row r="10673" spans="1:5" x14ac:dyDescent="0.2">
      <c r="A10673" s="70" t="s">
        <v>13024</v>
      </c>
      <c r="B10673" s="70" t="s">
        <v>13023</v>
      </c>
      <c r="C10673" s="70" t="s">
        <v>13024</v>
      </c>
      <c r="D10673" s="71">
        <v>2.84</v>
      </c>
      <c r="E10673" s="71">
        <v>70.384615400000001</v>
      </c>
    </row>
    <row r="10674" spans="1:5" x14ac:dyDescent="0.2">
      <c r="A10674" s="70" t="s">
        <v>13020</v>
      </c>
      <c r="B10674" s="70" t="s">
        <v>13019</v>
      </c>
      <c r="C10674" s="70" t="s">
        <v>13020</v>
      </c>
      <c r="D10674" s="71">
        <v>2.056</v>
      </c>
      <c r="E10674" s="71">
        <v>55</v>
      </c>
    </row>
    <row r="10675" spans="1:5" x14ac:dyDescent="0.2">
      <c r="A10675" s="70" t="s">
        <v>13026</v>
      </c>
      <c r="B10675" s="70" t="s">
        <v>13025</v>
      </c>
      <c r="C10675" s="70" t="s">
        <v>13026</v>
      </c>
      <c r="D10675" s="71">
        <v>2.093</v>
      </c>
      <c r="E10675" s="71">
        <v>44.767441900000001</v>
      </c>
    </row>
    <row r="10676" spans="1:5" x14ac:dyDescent="0.2">
      <c r="A10676" s="70" t="s">
        <v>13026</v>
      </c>
      <c r="B10676" s="70" t="s">
        <v>13025</v>
      </c>
      <c r="C10676" s="70" t="s">
        <v>13026</v>
      </c>
      <c r="D10676" s="71">
        <v>2.093</v>
      </c>
      <c r="E10676" s="71">
        <v>37.012987000000003</v>
      </c>
    </row>
    <row r="10677" spans="1:5" x14ac:dyDescent="0.2">
      <c r="A10677" s="70" t="s">
        <v>13026</v>
      </c>
      <c r="B10677" s="70" t="s">
        <v>13025</v>
      </c>
      <c r="C10677" s="70" t="s">
        <v>13026</v>
      </c>
      <c r="D10677" s="71">
        <v>2.093</v>
      </c>
      <c r="E10677" s="71">
        <v>36.163522</v>
      </c>
    </row>
    <row r="10678" spans="1:5" x14ac:dyDescent="0.2">
      <c r="A10678" s="70" t="s">
        <v>13028</v>
      </c>
      <c r="B10678" s="70" t="s">
        <v>13027</v>
      </c>
      <c r="C10678" s="70" t="s">
        <v>13028</v>
      </c>
      <c r="D10678" s="71">
        <v>2.3319999999999999</v>
      </c>
      <c r="E10678" s="71">
        <v>58.888888899999998</v>
      </c>
    </row>
    <row r="10679" spans="1:5" x14ac:dyDescent="0.2">
      <c r="A10679" s="70" t="s">
        <v>13028</v>
      </c>
      <c r="B10679" s="70" t="s">
        <v>13027</v>
      </c>
      <c r="C10679" s="70" t="s">
        <v>13028</v>
      </c>
      <c r="D10679" s="71">
        <v>2.3319999999999999</v>
      </c>
      <c r="E10679" s="71">
        <v>57.0175439</v>
      </c>
    </row>
    <row r="10680" spans="1:5" x14ac:dyDescent="0.2">
      <c r="A10680" s="70" t="s">
        <v>13034</v>
      </c>
      <c r="B10680" s="70" t="s">
        <v>13033</v>
      </c>
      <c r="C10680" s="70" t="s">
        <v>13034</v>
      </c>
      <c r="D10680" s="71">
        <v>4.7270000000000003</v>
      </c>
      <c r="E10680" s="71">
        <v>91.007194200000001</v>
      </c>
    </row>
    <row r="10681" spans="1:5" x14ac:dyDescent="0.2">
      <c r="A10681" s="70" t="s">
        <v>13034</v>
      </c>
      <c r="B10681" s="70" t="s">
        <v>13033</v>
      </c>
      <c r="C10681" s="70" t="s">
        <v>13034</v>
      </c>
      <c r="D10681" s="71">
        <v>4.7270000000000003</v>
      </c>
      <c r="E10681" s="71">
        <v>87.222222200000004</v>
      </c>
    </row>
    <row r="10682" spans="1:5" x14ac:dyDescent="0.2">
      <c r="A10682" s="70" t="s">
        <v>13040</v>
      </c>
      <c r="B10682" s="70" t="s">
        <v>13039</v>
      </c>
      <c r="C10682" s="70" t="s">
        <v>13040</v>
      </c>
      <c r="D10682" s="71">
        <v>0.75600000000000001</v>
      </c>
      <c r="E10682" s="71">
        <v>14.748201399999999</v>
      </c>
    </row>
    <row r="10683" spans="1:5" x14ac:dyDescent="0.2">
      <c r="A10683" s="70" t="s">
        <v>13030</v>
      </c>
      <c r="B10683" s="70" t="s">
        <v>13029</v>
      </c>
      <c r="C10683" s="70" t="s">
        <v>13030</v>
      </c>
      <c r="D10683" s="71">
        <v>1.6619999999999999</v>
      </c>
      <c r="E10683" s="71">
        <v>39.2086331</v>
      </c>
    </row>
    <row r="10684" spans="1:5" x14ac:dyDescent="0.2">
      <c r="A10684" s="70" t="s">
        <v>13030</v>
      </c>
      <c r="B10684" s="70" t="s">
        <v>13029</v>
      </c>
      <c r="C10684" s="70" t="s">
        <v>13030</v>
      </c>
      <c r="D10684" s="71">
        <v>1.6619999999999999</v>
      </c>
      <c r="E10684" s="71">
        <v>15.6565657</v>
      </c>
    </row>
    <row r="10685" spans="1:5" x14ac:dyDescent="0.2">
      <c r="A10685" s="70" t="s">
        <v>13032</v>
      </c>
      <c r="B10685" s="70" t="s">
        <v>13031</v>
      </c>
      <c r="C10685" s="70" t="s">
        <v>13032</v>
      </c>
      <c r="D10685" s="71">
        <v>3.7210000000000001</v>
      </c>
      <c r="E10685" s="71">
        <v>78.776978400000004</v>
      </c>
    </row>
    <row r="10686" spans="1:5" x14ac:dyDescent="0.2">
      <c r="A10686" s="70" t="s">
        <v>13032</v>
      </c>
      <c r="B10686" s="70" t="s">
        <v>13031</v>
      </c>
      <c r="C10686" s="70" t="s">
        <v>13032</v>
      </c>
      <c r="D10686" s="71">
        <v>3.7210000000000001</v>
      </c>
      <c r="E10686" s="71">
        <v>78.169014099999998</v>
      </c>
    </row>
    <row r="10687" spans="1:5" x14ac:dyDescent="0.2">
      <c r="A10687" s="70" t="s">
        <v>13036</v>
      </c>
      <c r="B10687" s="70" t="s">
        <v>13035</v>
      </c>
      <c r="C10687" s="70" t="s">
        <v>13036</v>
      </c>
      <c r="D10687" s="71">
        <v>4.4989999999999997</v>
      </c>
      <c r="E10687" s="71">
        <v>88.848920899999996</v>
      </c>
    </row>
    <row r="10688" spans="1:5" x14ac:dyDescent="0.2">
      <c r="A10688" s="70" t="s">
        <v>13036</v>
      </c>
      <c r="B10688" s="70" t="s">
        <v>13035</v>
      </c>
      <c r="C10688" s="70" t="s">
        <v>13036</v>
      </c>
      <c r="D10688" s="71">
        <v>4.4989999999999997</v>
      </c>
      <c r="E10688" s="71">
        <v>80.769230800000003</v>
      </c>
    </row>
    <row r="10689" spans="1:5" x14ac:dyDescent="0.2">
      <c r="A10689" s="70" t="s">
        <v>13038</v>
      </c>
      <c r="B10689" s="70" t="s">
        <v>13037</v>
      </c>
      <c r="C10689" s="70" t="s">
        <v>13038</v>
      </c>
      <c r="D10689" s="71">
        <v>1.6479999999999999</v>
      </c>
      <c r="E10689" s="71">
        <v>36.3309353</v>
      </c>
    </row>
    <row r="10690" spans="1:5" x14ac:dyDescent="0.2">
      <c r="A10690" s="70" t="s">
        <v>13042</v>
      </c>
      <c r="B10690" s="70" t="s">
        <v>13041</v>
      </c>
      <c r="C10690" s="70" t="s">
        <v>13042</v>
      </c>
      <c r="D10690" s="71">
        <v>1.7030000000000001</v>
      </c>
      <c r="E10690" s="71">
        <v>39.928057600000002</v>
      </c>
    </row>
    <row r="10691" spans="1:5" x14ac:dyDescent="0.2">
      <c r="A10691" s="70" t="s">
        <v>13042</v>
      </c>
      <c r="B10691" s="70" t="s">
        <v>13041</v>
      </c>
      <c r="C10691" s="70" t="s">
        <v>13042</v>
      </c>
      <c r="D10691" s="71">
        <v>1.7030000000000001</v>
      </c>
      <c r="E10691" s="71">
        <v>39.510489499999998</v>
      </c>
    </row>
    <row r="10692" spans="1:5" x14ac:dyDescent="0.2">
      <c r="A10692" s="70" t="s">
        <v>13044</v>
      </c>
      <c r="B10692" s="70" t="s">
        <v>13043</v>
      </c>
      <c r="C10692" s="70" t="s">
        <v>13044</v>
      </c>
      <c r="D10692" s="71">
        <v>1.405</v>
      </c>
      <c r="E10692" s="71">
        <v>26.9784173</v>
      </c>
    </row>
    <row r="10693" spans="1:5" x14ac:dyDescent="0.2">
      <c r="A10693" s="70" t="s">
        <v>13046</v>
      </c>
      <c r="B10693" s="70" t="s">
        <v>13045</v>
      </c>
      <c r="C10693" s="70" t="s">
        <v>13046</v>
      </c>
      <c r="D10693" s="71">
        <v>1.581</v>
      </c>
      <c r="E10693" s="71">
        <v>33.453237399999999</v>
      </c>
    </row>
    <row r="10694" spans="1:5" x14ac:dyDescent="0.2">
      <c r="A10694" s="70" t="s">
        <v>13046</v>
      </c>
      <c r="B10694" s="70" t="s">
        <v>13045</v>
      </c>
      <c r="C10694" s="70" t="s">
        <v>13046</v>
      </c>
      <c r="D10694" s="71">
        <v>1.581</v>
      </c>
      <c r="E10694" s="71">
        <v>18.910256400000002</v>
      </c>
    </row>
    <row r="10695" spans="1:5" x14ac:dyDescent="0.2">
      <c r="A10695" s="70" t="s">
        <v>13048</v>
      </c>
      <c r="B10695" s="70" t="s">
        <v>13047</v>
      </c>
      <c r="C10695" s="70" t="s">
        <v>13048</v>
      </c>
      <c r="D10695" s="71">
        <v>1.7629999999999999</v>
      </c>
      <c r="E10695" s="71">
        <v>40.647481999999997</v>
      </c>
    </row>
    <row r="10696" spans="1:5" x14ac:dyDescent="0.2">
      <c r="A10696" s="70" t="s">
        <v>13052</v>
      </c>
      <c r="B10696" s="70" t="s">
        <v>13051</v>
      </c>
      <c r="C10696" s="70" t="s">
        <v>13052</v>
      </c>
      <c r="D10696" s="71">
        <v>1.133</v>
      </c>
      <c r="E10696" s="71">
        <v>21.942446</v>
      </c>
    </row>
    <row r="10697" spans="1:5" x14ac:dyDescent="0.2">
      <c r="A10697" s="70" t="s">
        <v>13052</v>
      </c>
      <c r="B10697" s="70" t="s">
        <v>13051</v>
      </c>
      <c r="C10697" s="70" t="s">
        <v>13052</v>
      </c>
      <c r="D10697" s="71">
        <v>1.133</v>
      </c>
      <c r="E10697" s="71">
        <v>8.6538462000000003</v>
      </c>
    </row>
    <row r="10698" spans="1:5" x14ac:dyDescent="0.2">
      <c r="A10698" s="70" t="s">
        <v>13050</v>
      </c>
      <c r="B10698" s="70" t="s">
        <v>13049</v>
      </c>
      <c r="C10698" s="70" t="s">
        <v>13050</v>
      </c>
      <c r="D10698" s="71">
        <v>0.308</v>
      </c>
      <c r="E10698" s="71">
        <v>5.3956834999999996</v>
      </c>
    </row>
    <row r="10699" spans="1:5" x14ac:dyDescent="0.2">
      <c r="A10699" s="70" t="s">
        <v>13050</v>
      </c>
      <c r="B10699" s="70" t="s">
        <v>13049</v>
      </c>
      <c r="C10699" s="70" t="s">
        <v>13050</v>
      </c>
      <c r="D10699" s="71">
        <v>0.308</v>
      </c>
      <c r="E10699" s="71">
        <v>4.9295774999999997</v>
      </c>
    </row>
    <row r="10700" spans="1:5" x14ac:dyDescent="0.2">
      <c r="A10700" s="70" t="s">
        <v>13050</v>
      </c>
      <c r="B10700" s="70" t="s">
        <v>13049</v>
      </c>
      <c r="C10700" s="70" t="s">
        <v>13050</v>
      </c>
      <c r="D10700" s="71">
        <v>0.308</v>
      </c>
      <c r="E10700" s="71">
        <v>1.6304348</v>
      </c>
    </row>
    <row r="10701" spans="1:5" x14ac:dyDescent="0.2">
      <c r="A10701" s="70" t="s">
        <v>13054</v>
      </c>
      <c r="B10701" s="70" t="s">
        <v>13053</v>
      </c>
      <c r="C10701" s="70" t="s">
        <v>13054</v>
      </c>
      <c r="D10701" s="71">
        <v>2.4780000000000002</v>
      </c>
      <c r="E10701" s="71">
        <v>61.510791400000002</v>
      </c>
    </row>
    <row r="10702" spans="1:5" x14ac:dyDescent="0.2">
      <c r="A10702" s="70" t="s">
        <v>13056</v>
      </c>
      <c r="B10702" s="70" t="s">
        <v>13055</v>
      </c>
      <c r="C10702" s="70" t="s">
        <v>13056</v>
      </c>
      <c r="D10702" s="71">
        <v>1.946</v>
      </c>
      <c r="E10702" s="71">
        <v>46.402877699999998</v>
      </c>
    </row>
    <row r="10703" spans="1:5" x14ac:dyDescent="0.2">
      <c r="A10703" s="70" t="s">
        <v>13059</v>
      </c>
      <c r="B10703" s="70" t="s">
        <v>13058</v>
      </c>
      <c r="C10703" s="70" t="s">
        <v>13059</v>
      </c>
      <c r="D10703" s="71">
        <v>1.0429999999999999</v>
      </c>
      <c r="E10703" s="71">
        <v>18.902439000000001</v>
      </c>
    </row>
    <row r="10704" spans="1:5" x14ac:dyDescent="0.2">
      <c r="A10704" s="70" t="s">
        <v>13059</v>
      </c>
      <c r="B10704" s="70" t="s">
        <v>13058</v>
      </c>
      <c r="C10704" s="70" t="s">
        <v>13059</v>
      </c>
      <c r="D10704" s="71">
        <v>1.0429999999999999</v>
      </c>
      <c r="E10704" s="71">
        <v>16.9047619</v>
      </c>
    </row>
    <row r="10705" spans="1:5" x14ac:dyDescent="0.2">
      <c r="A10705" s="70" t="s">
        <v>24998</v>
      </c>
      <c r="B10705" s="70" t="s">
        <v>13057</v>
      </c>
      <c r="C10705" s="70" t="s">
        <v>24998</v>
      </c>
      <c r="D10705" s="71">
        <v>1.5980000000000001</v>
      </c>
      <c r="E10705" s="71">
        <v>37.195121999999998</v>
      </c>
    </row>
    <row r="10706" spans="1:5" x14ac:dyDescent="0.2">
      <c r="A10706" s="70" t="s">
        <v>13061</v>
      </c>
      <c r="B10706" s="70" t="s">
        <v>13060</v>
      </c>
      <c r="C10706" s="70" t="s">
        <v>13061</v>
      </c>
      <c r="D10706" s="71">
        <v>1.2909999999999999</v>
      </c>
      <c r="E10706" s="71">
        <v>35.454545500000002</v>
      </c>
    </row>
    <row r="10707" spans="1:5" x14ac:dyDescent="0.2">
      <c r="A10707" s="70" t="s">
        <v>13063</v>
      </c>
      <c r="B10707" s="70" t="s">
        <v>13062</v>
      </c>
      <c r="C10707" s="70" t="s">
        <v>13063</v>
      </c>
      <c r="D10707" s="71">
        <v>1.57</v>
      </c>
      <c r="E10707" s="71">
        <v>55.929919099999999</v>
      </c>
    </row>
    <row r="10708" spans="1:5" x14ac:dyDescent="0.2">
      <c r="A10708" s="70" t="s">
        <v>13063</v>
      </c>
      <c r="B10708" s="70" t="s">
        <v>13062</v>
      </c>
      <c r="C10708" s="70" t="s">
        <v>13063</v>
      </c>
      <c r="D10708" s="71">
        <v>1.57</v>
      </c>
      <c r="E10708" s="71">
        <v>22.345132700000001</v>
      </c>
    </row>
    <row r="10709" spans="1:5" x14ac:dyDescent="0.2">
      <c r="A10709" s="70" t="s">
        <v>13065</v>
      </c>
      <c r="B10709" s="70" t="s">
        <v>13064</v>
      </c>
      <c r="C10709" s="70" t="s">
        <v>13065</v>
      </c>
      <c r="D10709" s="71">
        <v>1.302</v>
      </c>
      <c r="E10709" s="71">
        <v>46.875</v>
      </c>
    </row>
    <row r="10710" spans="1:5" x14ac:dyDescent="0.2">
      <c r="A10710" s="70" t="s">
        <v>13067</v>
      </c>
      <c r="B10710" s="70" t="s">
        <v>13066</v>
      </c>
      <c r="C10710" s="70" t="s">
        <v>13067</v>
      </c>
      <c r="D10710" s="71">
        <v>0.75</v>
      </c>
      <c r="E10710" s="71">
        <v>10.975609800000001</v>
      </c>
    </row>
    <row r="10711" spans="1:5" x14ac:dyDescent="0.2">
      <c r="A10711" s="70" t="s">
        <v>13067</v>
      </c>
      <c r="B10711" s="70" t="s">
        <v>13066</v>
      </c>
      <c r="C10711" s="70" t="s">
        <v>13067</v>
      </c>
      <c r="D10711" s="71">
        <v>0.75</v>
      </c>
      <c r="E10711" s="71">
        <v>10.8695652</v>
      </c>
    </row>
    <row r="10712" spans="1:5" x14ac:dyDescent="0.2">
      <c r="A10712" s="70" t="s">
        <v>13069</v>
      </c>
      <c r="B10712" s="70" t="s">
        <v>13068</v>
      </c>
      <c r="C10712" s="70" t="s">
        <v>13069</v>
      </c>
      <c r="D10712" s="71">
        <v>1.0609999999999999</v>
      </c>
      <c r="E10712" s="71">
        <v>28.260869599999999</v>
      </c>
    </row>
    <row r="10713" spans="1:5" x14ac:dyDescent="0.2">
      <c r="A10713" s="70" t="s">
        <v>13069</v>
      </c>
      <c r="B10713" s="70" t="s">
        <v>13068</v>
      </c>
      <c r="C10713" s="70" t="s">
        <v>13069</v>
      </c>
      <c r="D10713" s="71">
        <v>1.0609999999999999</v>
      </c>
      <c r="E10713" s="71">
        <v>18.085106400000001</v>
      </c>
    </row>
    <row r="10714" spans="1:5" x14ac:dyDescent="0.2">
      <c r="A10714" s="70" t="s">
        <v>13071</v>
      </c>
      <c r="B10714" s="70" t="s">
        <v>13070</v>
      </c>
      <c r="C10714" s="70" t="s">
        <v>13071</v>
      </c>
      <c r="D10714" s="71">
        <v>0.92100000000000004</v>
      </c>
      <c r="E10714" s="71">
        <v>28.6231884</v>
      </c>
    </row>
    <row r="10715" spans="1:5" x14ac:dyDescent="0.2">
      <c r="A10715" s="70" t="s">
        <v>13071</v>
      </c>
      <c r="B10715" s="70" t="s">
        <v>13070</v>
      </c>
      <c r="C10715" s="70" t="s">
        <v>13071</v>
      </c>
      <c r="D10715" s="71">
        <v>0.92100000000000004</v>
      </c>
      <c r="E10715" s="71">
        <v>22.463768099999999</v>
      </c>
    </row>
    <row r="10716" spans="1:5" x14ac:dyDescent="0.2">
      <c r="A10716" s="70" t="s">
        <v>13073</v>
      </c>
      <c r="B10716" s="70" t="s">
        <v>13072</v>
      </c>
      <c r="C10716" s="70" t="s">
        <v>13073</v>
      </c>
      <c r="D10716" s="71">
        <v>1.4410000000000001</v>
      </c>
      <c r="E10716" s="71">
        <v>53.125</v>
      </c>
    </row>
    <row r="10717" spans="1:5" x14ac:dyDescent="0.2">
      <c r="A10717" s="70" t="s">
        <v>13077</v>
      </c>
      <c r="B10717" s="70" t="s">
        <v>13076</v>
      </c>
      <c r="C10717" s="70" t="s">
        <v>13077</v>
      </c>
      <c r="D10717" s="71">
        <v>1.74</v>
      </c>
      <c r="E10717" s="71">
        <v>63.477088899999998</v>
      </c>
    </row>
    <row r="10718" spans="1:5" x14ac:dyDescent="0.2">
      <c r="A10718" s="70" t="s">
        <v>13077</v>
      </c>
      <c r="B10718" s="70" t="s">
        <v>13076</v>
      </c>
      <c r="C10718" s="70" t="s">
        <v>13077</v>
      </c>
      <c r="D10718" s="71">
        <v>1.74</v>
      </c>
      <c r="E10718" s="71">
        <v>61.029411799999998</v>
      </c>
    </row>
    <row r="10719" spans="1:5" x14ac:dyDescent="0.2">
      <c r="A10719" s="70" t="s">
        <v>13079</v>
      </c>
      <c r="B10719" s="70" t="s">
        <v>13078</v>
      </c>
      <c r="C10719" s="70" t="s">
        <v>13079</v>
      </c>
      <c r="D10719" s="71">
        <v>1.0649999999999999</v>
      </c>
      <c r="E10719" s="71">
        <v>25.735294100000001</v>
      </c>
    </row>
    <row r="10720" spans="1:5" x14ac:dyDescent="0.2">
      <c r="A10720" s="70" t="s">
        <v>13075</v>
      </c>
      <c r="B10720" s="70" t="s">
        <v>13074</v>
      </c>
      <c r="C10720" s="70" t="s">
        <v>13075</v>
      </c>
      <c r="D10720" s="71">
        <v>2.3420000000000001</v>
      </c>
      <c r="E10720" s="71">
        <v>81.617647099999999</v>
      </c>
    </row>
    <row r="10721" spans="1:5" x14ac:dyDescent="0.2">
      <c r="A10721" s="70" t="s">
        <v>13081</v>
      </c>
      <c r="B10721" s="70" t="s">
        <v>13080</v>
      </c>
      <c r="C10721" s="70" t="s">
        <v>13081</v>
      </c>
      <c r="D10721" s="71">
        <v>1.6890000000000001</v>
      </c>
      <c r="E10721" s="71">
        <v>55.147058800000003</v>
      </c>
    </row>
    <row r="10722" spans="1:5" x14ac:dyDescent="0.2">
      <c r="A10722" s="70" t="s">
        <v>13085</v>
      </c>
      <c r="B10722" s="70" t="s">
        <v>13084</v>
      </c>
      <c r="C10722" s="70" t="s">
        <v>13085</v>
      </c>
      <c r="D10722" s="71">
        <v>1.4419999999999999</v>
      </c>
      <c r="E10722" s="71">
        <v>65.576923100000002</v>
      </c>
    </row>
    <row r="10723" spans="1:5" x14ac:dyDescent="0.2">
      <c r="A10723" s="70" t="s">
        <v>13087</v>
      </c>
      <c r="B10723" s="70" t="s">
        <v>13086</v>
      </c>
      <c r="C10723" s="70" t="s">
        <v>13087</v>
      </c>
      <c r="D10723" s="71">
        <v>0.308</v>
      </c>
      <c r="E10723" s="71">
        <v>14.7058824</v>
      </c>
    </row>
    <row r="10724" spans="1:5" x14ac:dyDescent="0.2">
      <c r="A10724" s="70" t="s">
        <v>13093</v>
      </c>
      <c r="B10724" s="70" t="s">
        <v>13092</v>
      </c>
      <c r="C10724" s="70" t="s">
        <v>13093</v>
      </c>
      <c r="D10724" s="71">
        <v>1.2390000000000001</v>
      </c>
      <c r="E10724" s="71">
        <v>34.090909099999998</v>
      </c>
    </row>
    <row r="10725" spans="1:5" x14ac:dyDescent="0.2">
      <c r="A10725" s="70" t="s">
        <v>13093</v>
      </c>
      <c r="B10725" s="70" t="s">
        <v>13092</v>
      </c>
      <c r="C10725" s="70" t="s">
        <v>13093</v>
      </c>
      <c r="D10725" s="71">
        <v>1.2390000000000001</v>
      </c>
      <c r="E10725" s="71">
        <v>24.107142899999999</v>
      </c>
    </row>
    <row r="10726" spans="1:5" x14ac:dyDescent="0.2">
      <c r="A10726" s="70" t="s">
        <v>13095</v>
      </c>
      <c r="B10726" s="70" t="s">
        <v>13094</v>
      </c>
      <c r="C10726" s="70" t="s">
        <v>13095</v>
      </c>
      <c r="D10726" s="71">
        <v>0.60599999999999998</v>
      </c>
      <c r="E10726" s="71">
        <v>7.3076923000000003</v>
      </c>
    </row>
    <row r="10727" spans="1:5" x14ac:dyDescent="0.2">
      <c r="A10727" s="70" t="s">
        <v>13095</v>
      </c>
      <c r="B10727" s="70" t="s">
        <v>13094</v>
      </c>
      <c r="C10727" s="70" t="s">
        <v>13095</v>
      </c>
      <c r="D10727" s="71">
        <v>0.60599999999999998</v>
      </c>
      <c r="E10727" s="71">
        <v>6.8471337999999999</v>
      </c>
    </row>
    <row r="10728" spans="1:5" x14ac:dyDescent="0.2">
      <c r="A10728" s="70" t="s">
        <v>13103</v>
      </c>
      <c r="B10728" s="70" t="s">
        <v>13102</v>
      </c>
      <c r="C10728" s="70" t="s">
        <v>13103</v>
      </c>
      <c r="D10728" s="71">
        <v>1.8959999999999999</v>
      </c>
      <c r="E10728" s="71">
        <v>92.746913599999999</v>
      </c>
    </row>
    <row r="10729" spans="1:5" x14ac:dyDescent="0.2">
      <c r="A10729" s="70" t="s">
        <v>13103</v>
      </c>
      <c r="B10729" s="70" t="s">
        <v>13102</v>
      </c>
      <c r="C10729" s="70" t="s">
        <v>13103</v>
      </c>
      <c r="D10729" s="71">
        <v>1.8959999999999999</v>
      </c>
      <c r="E10729" s="71">
        <v>80.961538500000003</v>
      </c>
    </row>
    <row r="10730" spans="1:5" x14ac:dyDescent="0.2">
      <c r="A10730" s="70" t="s">
        <v>13097</v>
      </c>
      <c r="B10730" s="70" t="s">
        <v>13096</v>
      </c>
      <c r="C10730" s="70" t="s">
        <v>13097</v>
      </c>
      <c r="D10730" s="71">
        <v>1.496</v>
      </c>
      <c r="E10730" s="71">
        <v>85.6481481</v>
      </c>
    </row>
    <row r="10731" spans="1:5" x14ac:dyDescent="0.2">
      <c r="A10731" s="70" t="s">
        <v>13099</v>
      </c>
      <c r="B10731" s="70" t="s">
        <v>13098</v>
      </c>
      <c r="C10731" s="70" t="s">
        <v>13099</v>
      </c>
      <c r="D10731" s="71">
        <v>3.7010000000000001</v>
      </c>
      <c r="E10731" s="71">
        <v>78.057553999999996</v>
      </c>
    </row>
    <row r="10732" spans="1:5" x14ac:dyDescent="0.2">
      <c r="A10732" s="70" t="s">
        <v>13099</v>
      </c>
      <c r="B10732" s="70" t="s">
        <v>13098</v>
      </c>
      <c r="C10732" s="70" t="s">
        <v>13099</v>
      </c>
      <c r="D10732" s="71">
        <v>3.7010000000000001</v>
      </c>
      <c r="E10732" s="71">
        <v>67.977528100000001</v>
      </c>
    </row>
    <row r="10733" spans="1:5" x14ac:dyDescent="0.2">
      <c r="A10733" s="70" t="s">
        <v>13101</v>
      </c>
      <c r="B10733" s="70" t="s">
        <v>13100</v>
      </c>
      <c r="C10733" s="70" t="s">
        <v>13101</v>
      </c>
      <c r="D10733" s="71">
        <v>0.59499999999999997</v>
      </c>
      <c r="E10733" s="71">
        <v>6.9444444000000001</v>
      </c>
    </row>
    <row r="10734" spans="1:5" x14ac:dyDescent="0.2">
      <c r="A10734" s="70" t="s">
        <v>24999</v>
      </c>
      <c r="B10734" s="70" t="s">
        <v>24258</v>
      </c>
      <c r="C10734" s="70" t="s">
        <v>13887</v>
      </c>
      <c r="D10734" s="71">
        <v>4.6210000000000004</v>
      </c>
      <c r="E10734" s="71">
        <v>84.482758599999997</v>
      </c>
    </row>
    <row r="10735" spans="1:5" x14ac:dyDescent="0.2">
      <c r="A10735" s="70" t="s">
        <v>24999</v>
      </c>
      <c r="B10735" s="70" t="s">
        <v>24258</v>
      </c>
      <c r="C10735" s="70" t="s">
        <v>13887</v>
      </c>
      <c r="D10735" s="71">
        <v>4.6210000000000004</v>
      </c>
      <c r="E10735" s="71">
        <v>77.407407399999997</v>
      </c>
    </row>
    <row r="10736" spans="1:5" x14ac:dyDescent="0.2">
      <c r="A10736" s="70" t="s">
        <v>13105</v>
      </c>
      <c r="B10736" s="70" t="s">
        <v>13104</v>
      </c>
      <c r="C10736" s="70" t="s">
        <v>13105</v>
      </c>
      <c r="D10736" s="71">
        <v>0.63600000000000001</v>
      </c>
      <c r="E10736" s="71">
        <v>16.176470599999998</v>
      </c>
    </row>
    <row r="10737" spans="1:5" x14ac:dyDescent="0.2">
      <c r="A10737" s="70" t="s">
        <v>13107</v>
      </c>
      <c r="B10737" s="70" t="s">
        <v>13106</v>
      </c>
      <c r="C10737" s="70" t="s">
        <v>13107</v>
      </c>
      <c r="D10737" s="71">
        <v>1.359</v>
      </c>
      <c r="E10737" s="71">
        <v>35.6481481</v>
      </c>
    </row>
    <row r="10738" spans="1:5" x14ac:dyDescent="0.2">
      <c r="A10738" s="70" t="s">
        <v>13109</v>
      </c>
      <c r="B10738" s="70" t="s">
        <v>13108</v>
      </c>
      <c r="C10738" s="70" t="s">
        <v>13109</v>
      </c>
      <c r="D10738" s="71">
        <v>2.8359999999999999</v>
      </c>
      <c r="E10738" s="71">
        <v>80.072463799999994</v>
      </c>
    </row>
    <row r="10739" spans="1:5" x14ac:dyDescent="0.2">
      <c r="A10739" s="70" t="s">
        <v>13109</v>
      </c>
      <c r="B10739" s="70" t="s">
        <v>13108</v>
      </c>
      <c r="C10739" s="70" t="s">
        <v>13109</v>
      </c>
      <c r="D10739" s="71">
        <v>2.8359999999999999</v>
      </c>
      <c r="E10739" s="71">
        <v>68.055555600000005</v>
      </c>
    </row>
    <row r="10740" spans="1:5" x14ac:dyDescent="0.2">
      <c r="A10740" s="70" t="s">
        <v>13111</v>
      </c>
      <c r="B10740" s="70" t="s">
        <v>13110</v>
      </c>
      <c r="C10740" s="70" t="s">
        <v>13111</v>
      </c>
      <c r="D10740" s="71">
        <v>1.9890000000000001</v>
      </c>
      <c r="E10740" s="71">
        <v>16.188524600000001</v>
      </c>
    </row>
    <row r="10741" spans="1:5" x14ac:dyDescent="0.2">
      <c r="A10741" s="70" t="s">
        <v>13111</v>
      </c>
      <c r="B10741" s="70" t="s">
        <v>13110</v>
      </c>
      <c r="C10741" s="70" t="s">
        <v>13111</v>
      </c>
      <c r="D10741" s="71">
        <v>1.9890000000000001</v>
      </c>
      <c r="E10741" s="71">
        <v>15.340909099999999</v>
      </c>
    </row>
    <row r="10742" spans="1:5" x14ac:dyDescent="0.2">
      <c r="A10742" s="70" t="s">
        <v>13115</v>
      </c>
      <c r="B10742" s="70" t="s">
        <v>13114</v>
      </c>
      <c r="C10742" s="70" t="s">
        <v>13115</v>
      </c>
      <c r="D10742" s="71">
        <v>6.1319999999999997</v>
      </c>
      <c r="E10742" s="71">
        <v>81.25</v>
      </c>
    </row>
    <row r="10743" spans="1:5" x14ac:dyDescent="0.2">
      <c r="A10743" s="70" t="s">
        <v>13113</v>
      </c>
      <c r="B10743" s="70" t="s">
        <v>13112</v>
      </c>
      <c r="C10743" s="70" t="s">
        <v>13113</v>
      </c>
      <c r="D10743" s="71">
        <v>3.4369999999999998</v>
      </c>
      <c r="E10743" s="71">
        <v>52.840909099999998</v>
      </c>
    </row>
    <row r="10744" spans="1:5" x14ac:dyDescent="0.2">
      <c r="A10744" s="70" t="s">
        <v>13117</v>
      </c>
      <c r="B10744" s="70" t="s">
        <v>13116</v>
      </c>
      <c r="C10744" s="70" t="s">
        <v>13117</v>
      </c>
      <c r="D10744" s="71">
        <v>2.351</v>
      </c>
      <c r="E10744" s="71">
        <v>24.431818199999999</v>
      </c>
    </row>
    <row r="10745" spans="1:5" x14ac:dyDescent="0.2">
      <c r="A10745" s="70" t="s">
        <v>24259</v>
      </c>
      <c r="B10745" s="70" t="s">
        <v>24260</v>
      </c>
      <c r="C10745" s="70" t="s">
        <v>24259</v>
      </c>
      <c r="D10745" s="71">
        <v>2.536</v>
      </c>
      <c r="E10745" s="71">
        <v>31.352459</v>
      </c>
    </row>
    <row r="10746" spans="1:5" x14ac:dyDescent="0.2">
      <c r="A10746" s="70" t="s">
        <v>24259</v>
      </c>
      <c r="B10746" s="70" t="s">
        <v>24260</v>
      </c>
      <c r="C10746" s="70" t="s">
        <v>24259</v>
      </c>
      <c r="D10746" s="71">
        <v>2.536</v>
      </c>
      <c r="E10746" s="71">
        <v>30.113636400000001</v>
      </c>
    </row>
    <row r="10747" spans="1:5" x14ac:dyDescent="0.2">
      <c r="A10747" s="70" t="s">
        <v>13119</v>
      </c>
      <c r="B10747" s="70" t="s">
        <v>13118</v>
      </c>
      <c r="C10747" s="70" t="s">
        <v>13119</v>
      </c>
      <c r="D10747" s="71">
        <v>2.573</v>
      </c>
      <c r="E10747" s="71">
        <v>69.285714299999995</v>
      </c>
    </row>
    <row r="10748" spans="1:5" x14ac:dyDescent="0.2">
      <c r="A10748" s="70" t="s">
        <v>13119</v>
      </c>
      <c r="B10748" s="70" t="s">
        <v>13118</v>
      </c>
      <c r="C10748" s="70" t="s">
        <v>13119</v>
      </c>
      <c r="D10748" s="71">
        <v>2.573</v>
      </c>
      <c r="E10748" s="71">
        <v>31.25</v>
      </c>
    </row>
    <row r="10749" spans="1:5" x14ac:dyDescent="0.2">
      <c r="A10749" s="70" t="s">
        <v>24261</v>
      </c>
      <c r="B10749" s="70" t="s">
        <v>24262</v>
      </c>
      <c r="C10749" s="70" t="s">
        <v>24261</v>
      </c>
      <c r="D10749" s="71">
        <v>0.76700000000000002</v>
      </c>
      <c r="E10749" s="71">
        <v>15</v>
      </c>
    </row>
    <row r="10750" spans="1:5" x14ac:dyDescent="0.2">
      <c r="A10750" s="70" t="s">
        <v>13133</v>
      </c>
      <c r="B10750" s="70" t="s">
        <v>13132</v>
      </c>
      <c r="C10750" s="70" t="s">
        <v>13133</v>
      </c>
      <c r="D10750" s="71">
        <v>1.585</v>
      </c>
      <c r="E10750" s="71">
        <v>72.222222200000004</v>
      </c>
    </row>
    <row r="10751" spans="1:5" x14ac:dyDescent="0.2">
      <c r="A10751" s="70" t="s">
        <v>13133</v>
      </c>
      <c r="B10751" s="70" t="s">
        <v>13132</v>
      </c>
      <c r="C10751" s="70" t="s">
        <v>13133</v>
      </c>
      <c r="D10751" s="71">
        <v>1.585</v>
      </c>
      <c r="E10751" s="71">
        <v>56.944444400000002</v>
      </c>
    </row>
    <row r="10752" spans="1:5" x14ac:dyDescent="0.2">
      <c r="A10752" s="70" t="s">
        <v>13133</v>
      </c>
      <c r="B10752" s="70" t="s">
        <v>13132</v>
      </c>
      <c r="C10752" s="70" t="s">
        <v>13133</v>
      </c>
      <c r="D10752" s="71">
        <v>1.585</v>
      </c>
      <c r="E10752" s="71">
        <v>51.136363600000003</v>
      </c>
    </row>
    <row r="10753" spans="1:5" x14ac:dyDescent="0.2">
      <c r="A10753" s="70" t="s">
        <v>13135</v>
      </c>
      <c r="B10753" s="70" t="s">
        <v>13134</v>
      </c>
      <c r="C10753" s="70" t="s">
        <v>13135</v>
      </c>
      <c r="D10753" s="71">
        <v>3.258</v>
      </c>
      <c r="E10753" s="71">
        <v>63.782051299999999</v>
      </c>
    </row>
    <row r="10754" spans="1:5" x14ac:dyDescent="0.2">
      <c r="A10754" s="70" t="s">
        <v>13135</v>
      </c>
      <c r="B10754" s="70" t="s">
        <v>13134</v>
      </c>
      <c r="C10754" s="70" t="s">
        <v>13135</v>
      </c>
      <c r="D10754" s="71">
        <v>3.258</v>
      </c>
      <c r="E10754" s="71">
        <v>59.039548000000003</v>
      </c>
    </row>
    <row r="10755" spans="1:5" x14ac:dyDescent="0.2">
      <c r="A10755" s="70" t="s">
        <v>13135</v>
      </c>
      <c r="B10755" s="70" t="s">
        <v>13134</v>
      </c>
      <c r="C10755" s="70" t="s">
        <v>13135</v>
      </c>
      <c r="D10755" s="71">
        <v>3.258</v>
      </c>
      <c r="E10755" s="71">
        <v>52.536231899999997</v>
      </c>
    </row>
    <row r="10756" spans="1:5" x14ac:dyDescent="0.2">
      <c r="A10756" s="70" t="s">
        <v>13121</v>
      </c>
      <c r="B10756" s="70" t="s">
        <v>13120</v>
      </c>
      <c r="C10756" s="70" t="s">
        <v>13121</v>
      </c>
      <c r="D10756" s="71">
        <v>1.4419999999999999</v>
      </c>
      <c r="E10756" s="71">
        <v>15.0641026</v>
      </c>
    </row>
    <row r="10757" spans="1:5" x14ac:dyDescent="0.2">
      <c r="A10757" s="70" t="s">
        <v>13121</v>
      </c>
      <c r="B10757" s="70" t="s">
        <v>13120</v>
      </c>
      <c r="C10757" s="70" t="s">
        <v>13121</v>
      </c>
      <c r="D10757" s="71">
        <v>1.4419999999999999</v>
      </c>
      <c r="E10757" s="71">
        <v>13.7037037</v>
      </c>
    </row>
    <row r="10758" spans="1:5" x14ac:dyDescent="0.2">
      <c r="A10758" s="70" t="s">
        <v>13123</v>
      </c>
      <c r="B10758" s="70" t="s">
        <v>13122</v>
      </c>
      <c r="C10758" s="70" t="s">
        <v>13123</v>
      </c>
      <c r="D10758" s="71">
        <v>4.5970000000000004</v>
      </c>
      <c r="E10758" s="71">
        <v>92.647058799999996</v>
      </c>
    </row>
    <row r="10759" spans="1:5" x14ac:dyDescent="0.2">
      <c r="A10759" s="70" t="s">
        <v>13123</v>
      </c>
      <c r="B10759" s="70" t="s">
        <v>13122</v>
      </c>
      <c r="C10759" s="70" t="s">
        <v>13123</v>
      </c>
      <c r="D10759" s="71">
        <v>4.5970000000000004</v>
      </c>
      <c r="E10759" s="71">
        <v>86.969696999999996</v>
      </c>
    </row>
    <row r="10760" spans="1:5" x14ac:dyDescent="0.2">
      <c r="A10760" s="70" t="s">
        <v>13125</v>
      </c>
      <c r="B10760" s="70" t="s">
        <v>13124</v>
      </c>
      <c r="C10760" s="70" t="s">
        <v>13125</v>
      </c>
      <c r="D10760" s="71">
        <v>3.6280000000000001</v>
      </c>
      <c r="E10760" s="71">
        <v>80.864197500000003</v>
      </c>
    </row>
    <row r="10761" spans="1:5" x14ac:dyDescent="0.2">
      <c r="A10761" s="70" t="s">
        <v>13127</v>
      </c>
      <c r="B10761" s="70" t="s">
        <v>13126</v>
      </c>
      <c r="C10761" s="70" t="s">
        <v>13127</v>
      </c>
      <c r="D10761" s="71">
        <v>0.97399999999999998</v>
      </c>
      <c r="E10761" s="71">
        <v>27.564102599999998</v>
      </c>
    </row>
    <row r="10762" spans="1:5" x14ac:dyDescent="0.2">
      <c r="A10762" s="70" t="s">
        <v>13129</v>
      </c>
      <c r="B10762" s="70" t="s">
        <v>13128</v>
      </c>
      <c r="C10762" s="70" t="s">
        <v>13129</v>
      </c>
      <c r="D10762" s="71">
        <v>0.40899999999999997</v>
      </c>
      <c r="E10762" s="71">
        <v>3.9855071999999998</v>
      </c>
    </row>
    <row r="10763" spans="1:5" x14ac:dyDescent="0.2">
      <c r="A10763" s="70" t="s">
        <v>13131</v>
      </c>
      <c r="B10763" s="70" t="s">
        <v>13130</v>
      </c>
      <c r="C10763" s="70" t="s">
        <v>13131</v>
      </c>
      <c r="D10763" s="71">
        <v>3.3759999999999999</v>
      </c>
      <c r="E10763" s="71">
        <v>66.987179499999996</v>
      </c>
    </row>
    <row r="10764" spans="1:5" x14ac:dyDescent="0.2">
      <c r="A10764" s="70" t="s">
        <v>13131</v>
      </c>
      <c r="B10764" s="70" t="s">
        <v>13130</v>
      </c>
      <c r="C10764" s="70" t="s">
        <v>13131</v>
      </c>
      <c r="D10764" s="71">
        <v>3.3759999999999999</v>
      </c>
      <c r="E10764" s="71">
        <v>63.513513500000002</v>
      </c>
    </row>
    <row r="10765" spans="1:5" x14ac:dyDescent="0.2">
      <c r="A10765" s="70" t="s">
        <v>13139</v>
      </c>
      <c r="B10765" s="70" t="s">
        <v>13138</v>
      </c>
      <c r="C10765" s="70" t="s">
        <v>13139</v>
      </c>
      <c r="D10765" s="71">
        <v>2.149</v>
      </c>
      <c r="E10765" s="71">
        <v>72.222222200000004</v>
      </c>
    </row>
    <row r="10766" spans="1:5" x14ac:dyDescent="0.2">
      <c r="A10766" s="70" t="s">
        <v>13139</v>
      </c>
      <c r="B10766" s="70" t="s">
        <v>13138</v>
      </c>
      <c r="C10766" s="70" t="s">
        <v>13139</v>
      </c>
      <c r="D10766" s="71">
        <v>2.149</v>
      </c>
      <c r="E10766" s="71">
        <v>60.344827600000002</v>
      </c>
    </row>
    <row r="10767" spans="1:5" x14ac:dyDescent="0.2">
      <c r="A10767" s="70" t="s">
        <v>13139</v>
      </c>
      <c r="B10767" s="70" t="s">
        <v>13138</v>
      </c>
      <c r="C10767" s="70" t="s">
        <v>13139</v>
      </c>
      <c r="D10767" s="71">
        <v>2.149</v>
      </c>
      <c r="E10767" s="71">
        <v>35.875706200000003</v>
      </c>
    </row>
    <row r="10768" spans="1:5" x14ac:dyDescent="0.2">
      <c r="A10768" s="70" t="s">
        <v>13143</v>
      </c>
      <c r="B10768" s="70" t="s">
        <v>13142</v>
      </c>
      <c r="C10768" s="70" t="s">
        <v>13143</v>
      </c>
      <c r="D10768" s="71">
        <v>0.92300000000000004</v>
      </c>
      <c r="E10768" s="71">
        <v>29.347826099999999</v>
      </c>
    </row>
    <row r="10769" spans="1:5" x14ac:dyDescent="0.2">
      <c r="A10769" s="70" t="s">
        <v>13143</v>
      </c>
      <c r="B10769" s="70" t="s">
        <v>13142</v>
      </c>
      <c r="C10769" s="70" t="s">
        <v>13143</v>
      </c>
      <c r="D10769" s="71">
        <v>0.92300000000000004</v>
      </c>
      <c r="E10769" s="71">
        <v>13.636363599999999</v>
      </c>
    </row>
    <row r="10770" spans="1:5" x14ac:dyDescent="0.2">
      <c r="A10770" s="70" t="s">
        <v>13143</v>
      </c>
      <c r="B10770" s="70" t="s">
        <v>13142</v>
      </c>
      <c r="C10770" s="70" t="s">
        <v>13143</v>
      </c>
      <c r="D10770" s="71">
        <v>0.92300000000000004</v>
      </c>
      <c r="E10770" s="71">
        <v>9.7402596999999993</v>
      </c>
    </row>
    <row r="10771" spans="1:5" x14ac:dyDescent="0.2">
      <c r="A10771" s="70" t="s">
        <v>13137</v>
      </c>
      <c r="B10771" s="70" t="s">
        <v>13136</v>
      </c>
      <c r="C10771" s="70" t="s">
        <v>13137</v>
      </c>
      <c r="D10771" s="71">
        <v>0.99299999999999999</v>
      </c>
      <c r="E10771" s="71">
        <v>8.7570621000000006</v>
      </c>
    </row>
    <row r="10772" spans="1:5" x14ac:dyDescent="0.2">
      <c r="A10772" s="70" t="s">
        <v>13141</v>
      </c>
      <c r="B10772" s="70" t="s">
        <v>13140</v>
      </c>
      <c r="C10772" s="70" t="s">
        <v>13141</v>
      </c>
      <c r="D10772" s="71">
        <v>5.0650000000000004</v>
      </c>
      <c r="E10772" s="71">
        <v>84.463276800000003</v>
      </c>
    </row>
    <row r="10773" spans="1:5" x14ac:dyDescent="0.2">
      <c r="A10773" s="70" t="s">
        <v>13141</v>
      </c>
      <c r="B10773" s="70" t="s">
        <v>13140</v>
      </c>
      <c r="C10773" s="70" t="s">
        <v>13141</v>
      </c>
      <c r="D10773" s="71">
        <v>5.0650000000000004</v>
      </c>
      <c r="E10773" s="71">
        <v>81.986531999999997</v>
      </c>
    </row>
    <row r="10774" spans="1:5" x14ac:dyDescent="0.2">
      <c r="A10774" s="70" t="s">
        <v>13145</v>
      </c>
      <c r="B10774" s="70" t="s">
        <v>13144</v>
      </c>
      <c r="C10774" s="70" t="s">
        <v>13145</v>
      </c>
      <c r="D10774" s="71">
        <v>3.3519999999999999</v>
      </c>
      <c r="E10774" s="71">
        <v>72.352941200000004</v>
      </c>
    </row>
    <row r="10775" spans="1:5" x14ac:dyDescent="0.2">
      <c r="A10775" s="70" t="s">
        <v>13147</v>
      </c>
      <c r="B10775" s="70" t="s">
        <v>13146</v>
      </c>
      <c r="C10775" s="70" t="s">
        <v>13147</v>
      </c>
      <c r="D10775" s="71">
        <v>4.806</v>
      </c>
      <c r="E10775" s="71">
        <v>91.176470600000002</v>
      </c>
    </row>
    <row r="10776" spans="1:5" x14ac:dyDescent="0.2">
      <c r="A10776" s="70" t="s">
        <v>13147</v>
      </c>
      <c r="B10776" s="70" t="s">
        <v>13146</v>
      </c>
      <c r="C10776" s="70" t="s">
        <v>13147</v>
      </c>
      <c r="D10776" s="71">
        <v>4.806</v>
      </c>
      <c r="E10776" s="71">
        <v>78.333333300000007</v>
      </c>
    </row>
    <row r="10777" spans="1:5" x14ac:dyDescent="0.2">
      <c r="A10777" s="70" t="s">
        <v>13149</v>
      </c>
      <c r="B10777" s="70" t="s">
        <v>13148</v>
      </c>
      <c r="C10777" s="70" t="s">
        <v>13149</v>
      </c>
      <c r="D10777" s="71">
        <v>1.855</v>
      </c>
      <c r="E10777" s="71">
        <v>46.470588200000002</v>
      </c>
    </row>
    <row r="10778" spans="1:5" x14ac:dyDescent="0.2">
      <c r="A10778" s="70" t="s">
        <v>13155</v>
      </c>
      <c r="B10778" s="70" t="s">
        <v>13154</v>
      </c>
      <c r="C10778" s="70" t="s">
        <v>13155</v>
      </c>
      <c r="D10778" s="71">
        <v>2.851</v>
      </c>
      <c r="E10778" s="71">
        <v>61</v>
      </c>
    </row>
    <row r="10779" spans="1:5" x14ac:dyDescent="0.2">
      <c r="A10779" s="70" t="s">
        <v>13157</v>
      </c>
      <c r="B10779" s="70" t="s">
        <v>13156</v>
      </c>
      <c r="C10779" s="70" t="s">
        <v>13157</v>
      </c>
      <c r="D10779" s="71">
        <v>1.028</v>
      </c>
      <c r="E10779" s="71">
        <v>17.2619048</v>
      </c>
    </row>
    <row r="10780" spans="1:5" x14ac:dyDescent="0.2">
      <c r="A10780" s="70" t="s">
        <v>13151</v>
      </c>
      <c r="B10780" s="70" t="s">
        <v>13150</v>
      </c>
      <c r="C10780" s="70" t="s">
        <v>13151</v>
      </c>
      <c r="D10780" s="71">
        <v>1.262</v>
      </c>
      <c r="E10780" s="71">
        <v>27.976190500000001</v>
      </c>
    </row>
    <row r="10781" spans="1:5" x14ac:dyDescent="0.2">
      <c r="A10781" s="70" t="s">
        <v>13153</v>
      </c>
      <c r="B10781" s="70" t="s">
        <v>13152</v>
      </c>
      <c r="C10781" s="70" t="s">
        <v>13153</v>
      </c>
      <c r="D10781" s="71">
        <v>1.4179999999999999</v>
      </c>
      <c r="E10781" s="71">
        <v>38.973384000000003</v>
      </c>
    </row>
    <row r="10782" spans="1:5" x14ac:dyDescent="0.2">
      <c r="A10782" s="70" t="s">
        <v>13153</v>
      </c>
      <c r="B10782" s="70" t="s">
        <v>13152</v>
      </c>
      <c r="C10782" s="70" t="s">
        <v>13153</v>
      </c>
      <c r="D10782" s="71">
        <v>1.4179999999999999</v>
      </c>
      <c r="E10782" s="71">
        <v>32.738095199999997</v>
      </c>
    </row>
    <row r="10783" spans="1:5" x14ac:dyDescent="0.2">
      <c r="A10783" s="70" t="s">
        <v>13159</v>
      </c>
      <c r="B10783" s="70" t="s">
        <v>13158</v>
      </c>
      <c r="C10783" s="70" t="s">
        <v>13159</v>
      </c>
      <c r="D10783" s="71">
        <v>2.3239999999999998</v>
      </c>
      <c r="E10783" s="71">
        <v>77.659574500000005</v>
      </c>
    </row>
    <row r="10784" spans="1:5" x14ac:dyDescent="0.2">
      <c r="A10784" s="70" t="s">
        <v>13165</v>
      </c>
      <c r="B10784" s="70" t="s">
        <v>13164</v>
      </c>
      <c r="C10784" s="70" t="s">
        <v>13165</v>
      </c>
      <c r="D10784" s="71">
        <v>0.92400000000000004</v>
      </c>
      <c r="E10784" s="71">
        <v>60.030864200000003</v>
      </c>
    </row>
    <row r="10785" spans="1:5" x14ac:dyDescent="0.2">
      <c r="A10785" s="70" t="s">
        <v>13167</v>
      </c>
      <c r="B10785" s="70" t="s">
        <v>13166</v>
      </c>
      <c r="C10785" s="70" t="s">
        <v>13167</v>
      </c>
      <c r="D10785" s="71">
        <v>0.64900000000000002</v>
      </c>
      <c r="E10785" s="71">
        <v>16.3461538</v>
      </c>
    </row>
    <row r="10786" spans="1:5" x14ac:dyDescent="0.2">
      <c r="A10786" s="70" t="s">
        <v>13167</v>
      </c>
      <c r="B10786" s="70" t="s">
        <v>13166</v>
      </c>
      <c r="C10786" s="70" t="s">
        <v>13167</v>
      </c>
      <c r="D10786" s="71">
        <v>0.64900000000000002</v>
      </c>
      <c r="E10786" s="71">
        <v>8.1818182000000004</v>
      </c>
    </row>
    <row r="10787" spans="1:5" x14ac:dyDescent="0.2">
      <c r="A10787" s="70" t="s">
        <v>13169</v>
      </c>
      <c r="B10787" s="70" t="s">
        <v>13168</v>
      </c>
      <c r="C10787" s="70" t="s">
        <v>13169</v>
      </c>
      <c r="D10787" s="71">
        <v>1.056</v>
      </c>
      <c r="E10787" s="71">
        <v>68.364197500000003</v>
      </c>
    </row>
    <row r="10788" spans="1:5" x14ac:dyDescent="0.2">
      <c r="A10788" s="70" t="s">
        <v>13169</v>
      </c>
      <c r="B10788" s="70" t="s">
        <v>13168</v>
      </c>
      <c r="C10788" s="70" t="s">
        <v>13169</v>
      </c>
      <c r="D10788" s="71">
        <v>1.056</v>
      </c>
      <c r="E10788" s="71">
        <v>26.363636400000001</v>
      </c>
    </row>
    <row r="10789" spans="1:5" x14ac:dyDescent="0.2">
      <c r="A10789" s="70" t="s">
        <v>13173</v>
      </c>
      <c r="B10789" s="70" t="s">
        <v>13172</v>
      </c>
      <c r="C10789" s="70" t="s">
        <v>13173</v>
      </c>
      <c r="D10789" s="71">
        <v>3.8210000000000002</v>
      </c>
      <c r="E10789" s="71">
        <v>72.580645200000006</v>
      </c>
    </row>
    <row r="10790" spans="1:5" x14ac:dyDescent="0.2">
      <c r="A10790" s="70" t="s">
        <v>13175</v>
      </c>
      <c r="B10790" s="70" t="s">
        <v>13174</v>
      </c>
      <c r="C10790" s="70" t="s">
        <v>13175</v>
      </c>
      <c r="D10790" s="71">
        <v>3.4060000000000001</v>
      </c>
      <c r="E10790" s="71">
        <v>79.75</v>
      </c>
    </row>
    <row r="10791" spans="1:5" x14ac:dyDescent="0.2">
      <c r="A10791" s="70" t="s">
        <v>13175</v>
      </c>
      <c r="B10791" s="70" t="s">
        <v>13174</v>
      </c>
      <c r="C10791" s="70" t="s">
        <v>13175</v>
      </c>
      <c r="D10791" s="71">
        <v>3.4060000000000001</v>
      </c>
      <c r="E10791" s="71">
        <v>67.735849099999996</v>
      </c>
    </row>
    <row r="10792" spans="1:5" x14ac:dyDescent="0.2">
      <c r="A10792" s="70" t="s">
        <v>13177</v>
      </c>
      <c r="B10792" s="70" t="s">
        <v>13176</v>
      </c>
      <c r="C10792" s="70" t="s">
        <v>13177</v>
      </c>
      <c r="D10792" s="71">
        <v>3.5579999999999998</v>
      </c>
      <c r="E10792" s="71">
        <v>82.25</v>
      </c>
    </row>
    <row r="10793" spans="1:5" x14ac:dyDescent="0.2">
      <c r="A10793" s="70" t="s">
        <v>13179</v>
      </c>
      <c r="B10793" s="70" t="s">
        <v>13178</v>
      </c>
      <c r="C10793" s="70" t="s">
        <v>13179</v>
      </c>
      <c r="D10793" s="71">
        <v>3.5590000000000002</v>
      </c>
      <c r="E10793" s="71">
        <v>91.666666699999993</v>
      </c>
    </row>
    <row r="10794" spans="1:5" x14ac:dyDescent="0.2">
      <c r="A10794" s="70" t="s">
        <v>13181</v>
      </c>
      <c r="B10794" s="70" t="s">
        <v>13180</v>
      </c>
      <c r="C10794" s="70" t="s">
        <v>13181</v>
      </c>
      <c r="D10794" s="71">
        <v>3.7130000000000001</v>
      </c>
      <c r="E10794" s="71">
        <v>82.941176499999997</v>
      </c>
    </row>
    <row r="10795" spans="1:5" x14ac:dyDescent="0.2">
      <c r="A10795" s="70" t="s">
        <v>13183</v>
      </c>
      <c r="B10795" s="70" t="s">
        <v>13182</v>
      </c>
      <c r="C10795" s="70" t="s">
        <v>13183</v>
      </c>
      <c r="D10795" s="71">
        <v>3.6379999999999999</v>
      </c>
      <c r="E10795" s="71">
        <v>81.764705899999996</v>
      </c>
    </row>
    <row r="10796" spans="1:5" x14ac:dyDescent="0.2">
      <c r="A10796" s="70" t="s">
        <v>13185</v>
      </c>
      <c r="B10796" s="70" t="s">
        <v>13184</v>
      </c>
      <c r="C10796" s="70" t="s">
        <v>13185</v>
      </c>
      <c r="D10796" s="71">
        <v>2.7989999999999999</v>
      </c>
      <c r="E10796" s="71">
        <v>59.558823500000003</v>
      </c>
    </row>
    <row r="10797" spans="1:5" x14ac:dyDescent="0.2">
      <c r="A10797" s="70" t="s">
        <v>13171</v>
      </c>
      <c r="B10797" s="70" t="s">
        <v>13170</v>
      </c>
      <c r="C10797" s="70" t="s">
        <v>13171</v>
      </c>
      <c r="D10797" s="71">
        <v>1.6240000000000001</v>
      </c>
      <c r="E10797" s="71">
        <v>45.2941176</v>
      </c>
    </row>
    <row r="10798" spans="1:5" x14ac:dyDescent="0.2">
      <c r="A10798" s="70" t="s">
        <v>13187</v>
      </c>
      <c r="B10798" s="70" t="s">
        <v>13186</v>
      </c>
      <c r="C10798" s="70" t="s">
        <v>13187</v>
      </c>
      <c r="D10798" s="71">
        <v>1.2789999999999999</v>
      </c>
      <c r="E10798" s="71">
        <v>28.823529400000002</v>
      </c>
    </row>
    <row r="10799" spans="1:5" x14ac:dyDescent="0.2">
      <c r="A10799" s="70" t="s">
        <v>13187</v>
      </c>
      <c r="B10799" s="70" t="s">
        <v>13186</v>
      </c>
      <c r="C10799" s="70" t="s">
        <v>13187</v>
      </c>
      <c r="D10799" s="71">
        <v>1.2789999999999999</v>
      </c>
      <c r="E10799" s="71">
        <v>25</v>
      </c>
    </row>
    <row r="10800" spans="1:5" x14ac:dyDescent="0.2">
      <c r="A10800" s="70" t="s">
        <v>13189</v>
      </c>
      <c r="B10800" s="70" t="s">
        <v>13188</v>
      </c>
      <c r="C10800" s="70" t="s">
        <v>13189</v>
      </c>
      <c r="D10800" s="71">
        <v>2.714</v>
      </c>
      <c r="E10800" s="71">
        <v>63.25</v>
      </c>
    </row>
    <row r="10801" spans="1:5" x14ac:dyDescent="0.2">
      <c r="A10801" s="70" t="s">
        <v>13189</v>
      </c>
      <c r="B10801" s="70" t="s">
        <v>13188</v>
      </c>
      <c r="C10801" s="70" t="s">
        <v>13189</v>
      </c>
      <c r="D10801" s="71">
        <v>2.714</v>
      </c>
      <c r="E10801" s="71">
        <v>60.256410299999999</v>
      </c>
    </row>
    <row r="10802" spans="1:5" x14ac:dyDescent="0.2">
      <c r="A10802" s="70" t="s">
        <v>13193</v>
      </c>
      <c r="B10802" s="70" t="s">
        <v>13192</v>
      </c>
      <c r="C10802" s="70" t="s">
        <v>13193</v>
      </c>
      <c r="D10802" s="71">
        <v>2.4910000000000001</v>
      </c>
      <c r="E10802" s="71">
        <v>52.536231899999997</v>
      </c>
    </row>
    <row r="10803" spans="1:5" x14ac:dyDescent="0.2">
      <c r="A10803" s="70" t="s">
        <v>13193</v>
      </c>
      <c r="B10803" s="70" t="s">
        <v>13192</v>
      </c>
      <c r="C10803" s="70" t="s">
        <v>13193</v>
      </c>
      <c r="D10803" s="71">
        <v>2.4910000000000001</v>
      </c>
      <c r="E10803" s="71">
        <v>42.156862699999998</v>
      </c>
    </row>
    <row r="10804" spans="1:5" x14ac:dyDescent="0.2">
      <c r="A10804" s="70" t="s">
        <v>13195</v>
      </c>
      <c r="B10804" s="70" t="s">
        <v>13194</v>
      </c>
      <c r="C10804" s="70" t="s">
        <v>13195</v>
      </c>
      <c r="D10804" s="71">
        <v>2.7610000000000001</v>
      </c>
      <c r="E10804" s="71">
        <v>48.0392157</v>
      </c>
    </row>
    <row r="10805" spans="1:5" x14ac:dyDescent="0.2">
      <c r="A10805" s="70" t="s">
        <v>13195</v>
      </c>
      <c r="B10805" s="70" t="s">
        <v>13194</v>
      </c>
      <c r="C10805" s="70" t="s">
        <v>13195</v>
      </c>
      <c r="D10805" s="71">
        <v>2.7610000000000001</v>
      </c>
      <c r="E10805" s="71">
        <v>37.0901639</v>
      </c>
    </row>
    <row r="10806" spans="1:5" x14ac:dyDescent="0.2">
      <c r="A10806" s="70" t="s">
        <v>13197</v>
      </c>
      <c r="B10806" s="70" t="s">
        <v>13196</v>
      </c>
      <c r="C10806" s="70" t="s">
        <v>13197</v>
      </c>
      <c r="D10806" s="71">
        <v>3.3959999999999999</v>
      </c>
      <c r="E10806" s="71">
        <v>91.911764700000006</v>
      </c>
    </row>
    <row r="10807" spans="1:5" x14ac:dyDescent="0.2">
      <c r="A10807" s="70" t="s">
        <v>13197</v>
      </c>
      <c r="B10807" s="70" t="s">
        <v>13196</v>
      </c>
      <c r="C10807" s="70" t="s">
        <v>13197</v>
      </c>
      <c r="D10807" s="71">
        <v>3.3959999999999999</v>
      </c>
      <c r="E10807" s="71">
        <v>67.647058799999996</v>
      </c>
    </row>
    <row r="10808" spans="1:5" x14ac:dyDescent="0.2">
      <c r="A10808" s="70" t="s">
        <v>13199</v>
      </c>
      <c r="B10808" s="70" t="s">
        <v>13198</v>
      </c>
      <c r="C10808" s="70" t="s">
        <v>13199</v>
      </c>
      <c r="D10808" s="71">
        <v>2.125</v>
      </c>
      <c r="E10808" s="71">
        <v>39.0322581</v>
      </c>
    </row>
    <row r="10809" spans="1:5" x14ac:dyDescent="0.2">
      <c r="A10809" s="70" t="s">
        <v>13199</v>
      </c>
      <c r="B10809" s="70" t="s">
        <v>13198</v>
      </c>
      <c r="C10809" s="70" t="s">
        <v>13199</v>
      </c>
      <c r="D10809" s="71">
        <v>2.125</v>
      </c>
      <c r="E10809" s="71">
        <v>34.558823500000003</v>
      </c>
    </row>
    <row r="10810" spans="1:5" x14ac:dyDescent="0.2">
      <c r="A10810" s="70" t="s">
        <v>13199</v>
      </c>
      <c r="B10810" s="70" t="s">
        <v>13198</v>
      </c>
      <c r="C10810" s="70" t="s">
        <v>13199</v>
      </c>
      <c r="D10810" s="71">
        <v>2.125</v>
      </c>
      <c r="E10810" s="71">
        <v>32.352941199999997</v>
      </c>
    </row>
    <row r="10811" spans="1:5" x14ac:dyDescent="0.2">
      <c r="A10811" s="70" t="s">
        <v>13191</v>
      </c>
      <c r="B10811" s="70" t="s">
        <v>13190</v>
      </c>
      <c r="C10811" s="70" t="s">
        <v>13191</v>
      </c>
      <c r="D10811" s="71">
        <v>0.35</v>
      </c>
      <c r="E10811" s="71">
        <v>19.518716600000001</v>
      </c>
    </row>
    <row r="10812" spans="1:5" x14ac:dyDescent="0.2">
      <c r="A10812" s="70" t="s">
        <v>13205</v>
      </c>
      <c r="B10812" s="70" t="s">
        <v>13204</v>
      </c>
      <c r="C10812" s="70" t="s">
        <v>13205</v>
      </c>
      <c r="D10812" s="71">
        <v>1.016</v>
      </c>
      <c r="E10812" s="71">
        <v>29.674796700000002</v>
      </c>
    </row>
    <row r="10813" spans="1:5" x14ac:dyDescent="0.2">
      <c r="A10813" s="70" t="s">
        <v>13205</v>
      </c>
      <c r="B10813" s="70" t="s">
        <v>13204</v>
      </c>
      <c r="C10813" s="70" t="s">
        <v>13205</v>
      </c>
      <c r="D10813" s="71">
        <v>1.016</v>
      </c>
      <c r="E10813" s="71">
        <v>18.055555600000002</v>
      </c>
    </row>
    <row r="10814" spans="1:5" x14ac:dyDescent="0.2">
      <c r="A10814" s="70" t="s">
        <v>13205</v>
      </c>
      <c r="B10814" s="70" t="s">
        <v>13204</v>
      </c>
      <c r="C10814" s="70" t="s">
        <v>13205</v>
      </c>
      <c r="D10814" s="71">
        <v>1.016</v>
      </c>
      <c r="E10814" s="71">
        <v>6.8627450999999997</v>
      </c>
    </row>
    <row r="10815" spans="1:5" x14ac:dyDescent="0.2">
      <c r="A10815" s="70" t="s">
        <v>13207</v>
      </c>
      <c r="B10815" s="70" t="s">
        <v>13206</v>
      </c>
      <c r="C10815" s="70" t="s">
        <v>13207</v>
      </c>
      <c r="D10815" s="71">
        <v>0.83299999999999996</v>
      </c>
      <c r="E10815" s="71">
        <v>21.590909100000001</v>
      </c>
    </row>
    <row r="10816" spans="1:5" x14ac:dyDescent="0.2">
      <c r="A10816" s="70" t="s">
        <v>13207</v>
      </c>
      <c r="B10816" s="70" t="s">
        <v>13206</v>
      </c>
      <c r="C10816" s="70" t="s">
        <v>13207</v>
      </c>
      <c r="D10816" s="71">
        <v>0.83299999999999996</v>
      </c>
      <c r="E10816" s="71">
        <v>12.5</v>
      </c>
    </row>
    <row r="10817" spans="1:5" x14ac:dyDescent="0.2">
      <c r="A10817" s="70" t="s">
        <v>13211</v>
      </c>
      <c r="B10817" s="70" t="s">
        <v>13210</v>
      </c>
      <c r="C10817" s="70" t="s">
        <v>13211</v>
      </c>
      <c r="D10817" s="71">
        <v>5.4870000000000001</v>
      </c>
      <c r="E10817" s="71">
        <v>98.214285700000005</v>
      </c>
    </row>
    <row r="10818" spans="1:5" x14ac:dyDescent="0.2">
      <c r="A10818" s="70" t="s">
        <v>13211</v>
      </c>
      <c r="B10818" s="70" t="s">
        <v>13210</v>
      </c>
      <c r="C10818" s="70" t="s">
        <v>13211</v>
      </c>
      <c r="D10818" s="71">
        <v>5.4870000000000001</v>
      </c>
      <c r="E10818" s="71">
        <v>90.983606600000002</v>
      </c>
    </row>
    <row r="10819" spans="1:5" x14ac:dyDescent="0.2">
      <c r="A10819" s="70" t="s">
        <v>13213</v>
      </c>
      <c r="B10819" s="70" t="s">
        <v>13212</v>
      </c>
      <c r="C10819" s="70" t="s">
        <v>13213</v>
      </c>
      <c r="D10819" s="71">
        <v>3.024</v>
      </c>
      <c r="E10819" s="71">
        <v>71.75</v>
      </c>
    </row>
    <row r="10820" spans="1:5" x14ac:dyDescent="0.2">
      <c r="A10820" s="70" t="s">
        <v>13213</v>
      </c>
      <c r="B10820" s="70" t="s">
        <v>13212</v>
      </c>
      <c r="C10820" s="70" t="s">
        <v>13213</v>
      </c>
      <c r="D10820" s="71">
        <v>3.024</v>
      </c>
      <c r="E10820" s="71">
        <v>63</v>
      </c>
    </row>
    <row r="10821" spans="1:5" x14ac:dyDescent="0.2">
      <c r="A10821" s="70" t="s">
        <v>13215</v>
      </c>
      <c r="B10821" s="70" t="s">
        <v>13214</v>
      </c>
      <c r="C10821" s="70" t="s">
        <v>13215</v>
      </c>
      <c r="D10821" s="71">
        <v>1.992</v>
      </c>
      <c r="E10821" s="71">
        <v>50.8333333</v>
      </c>
    </row>
    <row r="10822" spans="1:5" x14ac:dyDescent="0.2">
      <c r="A10822" s="70" t="s">
        <v>13217</v>
      </c>
      <c r="B10822" s="70" t="s">
        <v>13216</v>
      </c>
      <c r="C10822" s="70" t="s">
        <v>13217</v>
      </c>
      <c r="D10822" s="71">
        <v>2.706</v>
      </c>
      <c r="E10822" s="71">
        <v>51.296296300000002</v>
      </c>
    </row>
    <row r="10823" spans="1:5" x14ac:dyDescent="0.2">
      <c r="A10823" s="70" t="s">
        <v>13217</v>
      </c>
      <c r="B10823" s="70" t="s">
        <v>13216</v>
      </c>
      <c r="C10823" s="70" t="s">
        <v>13217</v>
      </c>
      <c r="D10823" s="71">
        <v>2.706</v>
      </c>
      <c r="E10823" s="71">
        <v>45.698924699999999</v>
      </c>
    </row>
    <row r="10824" spans="1:5" x14ac:dyDescent="0.2">
      <c r="A10824" s="70" t="s">
        <v>13219</v>
      </c>
      <c r="B10824" s="70" t="s">
        <v>13218</v>
      </c>
      <c r="C10824" s="70" t="s">
        <v>13219</v>
      </c>
      <c r="D10824" s="71">
        <v>2.899</v>
      </c>
      <c r="E10824" s="71">
        <v>71.243523300000007</v>
      </c>
    </row>
    <row r="10825" spans="1:5" x14ac:dyDescent="0.2">
      <c r="A10825" s="70" t="s">
        <v>13225</v>
      </c>
      <c r="B10825" s="70" t="s">
        <v>13224</v>
      </c>
      <c r="C10825" s="70" t="s">
        <v>13225</v>
      </c>
      <c r="D10825" s="71">
        <v>1.7949999999999999</v>
      </c>
      <c r="E10825" s="71">
        <v>97.5</v>
      </c>
    </row>
    <row r="10826" spans="1:5" x14ac:dyDescent="0.2">
      <c r="A10826" s="70" t="s">
        <v>13221</v>
      </c>
      <c r="B10826" s="70" t="s">
        <v>13220</v>
      </c>
      <c r="C10826" s="70" t="s">
        <v>13221</v>
      </c>
      <c r="D10826" s="71">
        <v>1.2130000000000001</v>
      </c>
      <c r="E10826" s="71">
        <v>33.908045999999999</v>
      </c>
    </row>
    <row r="10827" spans="1:5" x14ac:dyDescent="0.2">
      <c r="A10827" s="70" t="s">
        <v>13223</v>
      </c>
      <c r="B10827" s="70" t="s">
        <v>13222</v>
      </c>
      <c r="C10827" s="70" t="s">
        <v>13223</v>
      </c>
      <c r="D10827" s="71">
        <v>1.571</v>
      </c>
      <c r="E10827" s="71">
        <v>48.850574700000003</v>
      </c>
    </row>
    <row r="10828" spans="1:5" x14ac:dyDescent="0.2">
      <c r="A10828" s="70" t="s">
        <v>13227</v>
      </c>
      <c r="B10828" s="70" t="s">
        <v>13226</v>
      </c>
      <c r="C10828" s="70" t="s">
        <v>13227</v>
      </c>
      <c r="D10828" s="71">
        <v>1.8049999999999999</v>
      </c>
      <c r="E10828" s="71">
        <v>78.653846200000004</v>
      </c>
    </row>
    <row r="10829" spans="1:5" x14ac:dyDescent="0.2">
      <c r="A10829" s="70" t="s">
        <v>13227</v>
      </c>
      <c r="B10829" s="70" t="s">
        <v>13226</v>
      </c>
      <c r="C10829" s="70" t="s">
        <v>13227</v>
      </c>
      <c r="D10829" s="71">
        <v>1.8049999999999999</v>
      </c>
      <c r="E10829" s="71">
        <v>50</v>
      </c>
    </row>
    <row r="10830" spans="1:5" x14ac:dyDescent="0.2">
      <c r="A10830" s="70" t="s">
        <v>13229</v>
      </c>
      <c r="B10830" s="70" t="s">
        <v>13228</v>
      </c>
      <c r="C10830" s="70" t="s">
        <v>13229</v>
      </c>
      <c r="D10830" s="71">
        <v>0.92200000000000004</v>
      </c>
      <c r="E10830" s="71">
        <v>59.722222199999997</v>
      </c>
    </row>
    <row r="10831" spans="1:5" x14ac:dyDescent="0.2">
      <c r="A10831" s="70" t="s">
        <v>13231</v>
      </c>
      <c r="B10831" s="70" t="s">
        <v>13230</v>
      </c>
      <c r="C10831" s="70" t="s">
        <v>13231</v>
      </c>
      <c r="D10831" s="71">
        <v>1.9330000000000001</v>
      </c>
      <c r="E10831" s="71">
        <v>75</v>
      </c>
    </row>
    <row r="10832" spans="1:5" x14ac:dyDescent="0.2">
      <c r="A10832" s="70" t="s">
        <v>13231</v>
      </c>
      <c r="B10832" s="70" t="s">
        <v>13230</v>
      </c>
      <c r="C10832" s="70" t="s">
        <v>13231</v>
      </c>
      <c r="D10832" s="71">
        <v>1.9330000000000001</v>
      </c>
      <c r="E10832" s="71">
        <v>69.339622599999998</v>
      </c>
    </row>
    <row r="10833" spans="1:5" x14ac:dyDescent="0.2">
      <c r="A10833" s="70" t="s">
        <v>13231</v>
      </c>
      <c r="B10833" s="70" t="s">
        <v>13230</v>
      </c>
      <c r="C10833" s="70" t="s">
        <v>13231</v>
      </c>
      <c r="D10833" s="71">
        <v>1.9330000000000001</v>
      </c>
      <c r="E10833" s="71">
        <v>38.301886799999998</v>
      </c>
    </row>
    <row r="10834" spans="1:5" x14ac:dyDescent="0.2">
      <c r="A10834" s="70" t="s">
        <v>13233</v>
      </c>
      <c r="B10834" s="70" t="s">
        <v>13232</v>
      </c>
      <c r="C10834" s="70" t="s">
        <v>13233</v>
      </c>
      <c r="D10834" s="71">
        <v>1.714</v>
      </c>
      <c r="E10834" s="71">
        <v>55.188679200000003</v>
      </c>
    </row>
    <row r="10835" spans="1:5" x14ac:dyDescent="0.2">
      <c r="A10835" s="70" t="s">
        <v>13235</v>
      </c>
      <c r="B10835" s="70" t="s">
        <v>13234</v>
      </c>
      <c r="C10835" s="70" t="s">
        <v>13235</v>
      </c>
      <c r="D10835" s="71">
        <v>2.0950000000000002</v>
      </c>
      <c r="E10835" s="71">
        <v>66.203703700000005</v>
      </c>
    </row>
    <row r="10836" spans="1:5" x14ac:dyDescent="0.2">
      <c r="A10836" s="70" t="s">
        <v>13235</v>
      </c>
      <c r="B10836" s="70" t="s">
        <v>13234</v>
      </c>
      <c r="C10836" s="70" t="s">
        <v>13235</v>
      </c>
      <c r="D10836" s="71">
        <v>2.0950000000000002</v>
      </c>
      <c r="E10836" s="71">
        <v>42.628205100000002</v>
      </c>
    </row>
    <row r="10837" spans="1:5" x14ac:dyDescent="0.2">
      <c r="A10837" s="70" t="s">
        <v>13237</v>
      </c>
      <c r="B10837" s="70" t="s">
        <v>13236</v>
      </c>
      <c r="C10837" s="70" t="s">
        <v>13237</v>
      </c>
      <c r="D10837" s="71">
        <v>0.46600000000000003</v>
      </c>
      <c r="E10837" s="71">
        <v>12.5</v>
      </c>
    </row>
    <row r="10838" spans="1:5" x14ac:dyDescent="0.2">
      <c r="A10838" s="70" t="s">
        <v>13239</v>
      </c>
      <c r="B10838" s="70" t="s">
        <v>13238</v>
      </c>
      <c r="C10838" s="70" t="s">
        <v>13239</v>
      </c>
      <c r="D10838" s="71">
        <v>2.6920000000000002</v>
      </c>
      <c r="E10838" s="71">
        <v>82.258064500000003</v>
      </c>
    </row>
    <row r="10839" spans="1:5" x14ac:dyDescent="0.2">
      <c r="A10839" s="70" t="s">
        <v>13239</v>
      </c>
      <c r="B10839" s="70" t="s">
        <v>13238</v>
      </c>
      <c r="C10839" s="70" t="s">
        <v>13239</v>
      </c>
      <c r="D10839" s="71">
        <v>2.6920000000000002</v>
      </c>
      <c r="E10839" s="71">
        <v>67.96875</v>
      </c>
    </row>
    <row r="10840" spans="1:5" x14ac:dyDescent="0.2">
      <c r="A10840" s="70" t="s">
        <v>13242</v>
      </c>
      <c r="B10840" s="70" t="s">
        <v>13241</v>
      </c>
      <c r="C10840" s="70" t="s">
        <v>13242</v>
      </c>
      <c r="D10840" s="71">
        <v>3.3039999999999998</v>
      </c>
      <c r="E10840" s="71">
        <v>82.317073199999996</v>
      </c>
    </row>
    <row r="10841" spans="1:5" x14ac:dyDescent="0.2">
      <c r="A10841" s="70" t="s">
        <v>13242</v>
      </c>
      <c r="B10841" s="70" t="s">
        <v>13241</v>
      </c>
      <c r="C10841" s="70" t="s">
        <v>13242</v>
      </c>
      <c r="D10841" s="71">
        <v>3.3039999999999998</v>
      </c>
      <c r="E10841" s="71">
        <v>50.614754099999999</v>
      </c>
    </row>
    <row r="10842" spans="1:5" x14ac:dyDescent="0.2">
      <c r="A10842" s="70" t="s">
        <v>24263</v>
      </c>
      <c r="B10842" s="70" t="s">
        <v>13240</v>
      </c>
      <c r="C10842" s="70" t="s">
        <v>24263</v>
      </c>
      <c r="D10842" s="71">
        <v>1.232</v>
      </c>
      <c r="E10842" s="71">
        <v>11.585365899999999</v>
      </c>
    </row>
    <row r="10843" spans="1:5" x14ac:dyDescent="0.2">
      <c r="A10843" s="70" t="s">
        <v>13244</v>
      </c>
      <c r="B10843" s="70" t="s">
        <v>13243</v>
      </c>
      <c r="C10843" s="70" t="s">
        <v>13244</v>
      </c>
      <c r="D10843" s="71">
        <v>2.1240000000000001</v>
      </c>
      <c r="E10843" s="71">
        <v>59.761904800000003</v>
      </c>
    </row>
    <row r="10844" spans="1:5" x14ac:dyDescent="0.2">
      <c r="A10844" s="70" t="s">
        <v>13244</v>
      </c>
      <c r="B10844" s="70" t="s">
        <v>13243</v>
      </c>
      <c r="C10844" s="70" t="s">
        <v>13244</v>
      </c>
      <c r="D10844" s="71">
        <v>2.1240000000000001</v>
      </c>
      <c r="E10844" s="71">
        <v>59.146341499999998</v>
      </c>
    </row>
    <row r="10845" spans="1:5" x14ac:dyDescent="0.2">
      <c r="A10845" s="70" t="s">
        <v>13246</v>
      </c>
      <c r="B10845" s="70" t="s">
        <v>13245</v>
      </c>
      <c r="C10845" s="70" t="s">
        <v>13246</v>
      </c>
      <c r="D10845" s="71">
        <v>2.29</v>
      </c>
      <c r="E10845" s="71">
        <v>63.571428599999997</v>
      </c>
    </row>
    <row r="10846" spans="1:5" x14ac:dyDescent="0.2">
      <c r="A10846" s="70" t="s">
        <v>13246</v>
      </c>
      <c r="B10846" s="70" t="s">
        <v>13245</v>
      </c>
      <c r="C10846" s="70" t="s">
        <v>13246</v>
      </c>
      <c r="D10846" s="71">
        <v>2.29</v>
      </c>
      <c r="E10846" s="71">
        <v>61.585365899999999</v>
      </c>
    </row>
    <row r="10847" spans="1:5" x14ac:dyDescent="0.2">
      <c r="A10847" s="70" t="s">
        <v>13248</v>
      </c>
      <c r="B10847" s="70" t="s">
        <v>13247</v>
      </c>
      <c r="C10847" s="70" t="s">
        <v>13248</v>
      </c>
      <c r="D10847" s="71">
        <v>1.504</v>
      </c>
      <c r="E10847" s="71">
        <v>40.441176499999997</v>
      </c>
    </row>
    <row r="10848" spans="1:5" x14ac:dyDescent="0.2">
      <c r="A10848" s="70" t="s">
        <v>13248</v>
      </c>
      <c r="B10848" s="70" t="s">
        <v>13247</v>
      </c>
      <c r="C10848" s="70" t="s">
        <v>13248</v>
      </c>
      <c r="D10848" s="71">
        <v>1.504</v>
      </c>
      <c r="E10848" s="71">
        <v>35.476190500000001</v>
      </c>
    </row>
    <row r="10849" spans="1:5" x14ac:dyDescent="0.2">
      <c r="A10849" s="70" t="s">
        <v>13248</v>
      </c>
      <c r="B10849" s="70" t="s">
        <v>13247</v>
      </c>
      <c r="C10849" s="70" t="s">
        <v>13248</v>
      </c>
      <c r="D10849" s="71">
        <v>1.504</v>
      </c>
      <c r="E10849" s="71">
        <v>34.756097599999997</v>
      </c>
    </row>
    <row r="10850" spans="1:5" x14ac:dyDescent="0.2">
      <c r="A10850" s="70" t="s">
        <v>13250</v>
      </c>
      <c r="B10850" s="70" t="s">
        <v>13249</v>
      </c>
      <c r="C10850" s="70" t="s">
        <v>13250</v>
      </c>
      <c r="D10850" s="71">
        <v>2.3439999999999999</v>
      </c>
      <c r="E10850" s="71">
        <v>80.092592600000003</v>
      </c>
    </row>
    <row r="10851" spans="1:5" x14ac:dyDescent="0.2">
      <c r="A10851" s="70" t="s">
        <v>13250</v>
      </c>
      <c r="B10851" s="70" t="s">
        <v>13249</v>
      </c>
      <c r="C10851" s="70" t="s">
        <v>13250</v>
      </c>
      <c r="D10851" s="71">
        <v>2.3439999999999999</v>
      </c>
      <c r="E10851" s="71">
        <v>72.826087000000001</v>
      </c>
    </row>
    <row r="10852" spans="1:5" x14ac:dyDescent="0.2">
      <c r="A10852" s="70" t="s">
        <v>13252</v>
      </c>
      <c r="B10852" s="70" t="s">
        <v>13251</v>
      </c>
      <c r="C10852" s="70" t="s">
        <v>13252</v>
      </c>
      <c r="D10852" s="71">
        <v>0.51300000000000001</v>
      </c>
      <c r="E10852" s="71">
        <v>1.7241378999999999</v>
      </c>
    </row>
    <row r="10853" spans="1:5" x14ac:dyDescent="0.2">
      <c r="A10853" s="70" t="s">
        <v>13254</v>
      </c>
      <c r="B10853" s="70" t="s">
        <v>13253</v>
      </c>
      <c r="C10853" s="70" t="s">
        <v>13254</v>
      </c>
      <c r="D10853" s="71">
        <v>9.0380000000000003</v>
      </c>
      <c r="E10853" s="71">
        <v>97.169811300000006</v>
      </c>
    </row>
    <row r="10854" spans="1:5" x14ac:dyDescent="0.2">
      <c r="A10854" s="70" t="s">
        <v>13254</v>
      </c>
      <c r="B10854" s="70" t="s">
        <v>13253</v>
      </c>
      <c r="C10854" s="70" t="s">
        <v>13254</v>
      </c>
      <c r="D10854" s="71">
        <v>9.0380000000000003</v>
      </c>
      <c r="E10854" s="71">
        <v>93.396226400000003</v>
      </c>
    </row>
    <row r="10855" spans="1:5" x14ac:dyDescent="0.2">
      <c r="A10855" s="70" t="s">
        <v>13256</v>
      </c>
      <c r="B10855" s="70" t="s">
        <v>13255</v>
      </c>
      <c r="C10855" s="70" t="s">
        <v>13256</v>
      </c>
      <c r="D10855" s="71">
        <v>2.8140000000000001</v>
      </c>
      <c r="E10855" s="71">
        <v>84.558823500000003</v>
      </c>
    </row>
    <row r="10856" spans="1:5" x14ac:dyDescent="0.2">
      <c r="A10856" s="70" t="s">
        <v>13256</v>
      </c>
      <c r="B10856" s="70" t="s">
        <v>13255</v>
      </c>
      <c r="C10856" s="70" t="s">
        <v>13256</v>
      </c>
      <c r="D10856" s="71">
        <v>2.8140000000000001</v>
      </c>
      <c r="E10856" s="71">
        <v>54.1666667</v>
      </c>
    </row>
    <row r="10857" spans="1:5" x14ac:dyDescent="0.2">
      <c r="A10857" s="70" t="s">
        <v>13258</v>
      </c>
      <c r="B10857" s="70" t="s">
        <v>13257</v>
      </c>
      <c r="C10857" s="70" t="s">
        <v>13258</v>
      </c>
      <c r="D10857" s="71">
        <v>4.7969999999999997</v>
      </c>
      <c r="E10857" s="71">
        <v>84.068627500000005</v>
      </c>
    </row>
    <row r="10858" spans="1:5" x14ac:dyDescent="0.2">
      <c r="A10858" s="70" t="s">
        <v>13258</v>
      </c>
      <c r="B10858" s="70" t="s">
        <v>13257</v>
      </c>
      <c r="C10858" s="70" t="s">
        <v>13258</v>
      </c>
      <c r="D10858" s="71">
        <v>4.7969999999999997</v>
      </c>
      <c r="E10858" s="71">
        <v>79.520295200000007</v>
      </c>
    </row>
    <row r="10859" spans="1:5" x14ac:dyDescent="0.2">
      <c r="A10859" s="70" t="s">
        <v>13276</v>
      </c>
      <c r="B10859" s="70" t="s">
        <v>13275</v>
      </c>
      <c r="C10859" s="70" t="s">
        <v>13276</v>
      </c>
      <c r="D10859" s="71">
        <v>2.4180000000000001</v>
      </c>
      <c r="E10859" s="71">
        <v>82.333333300000007</v>
      </c>
    </row>
    <row r="10860" spans="1:5" x14ac:dyDescent="0.2">
      <c r="A10860" s="70" t="s">
        <v>13276</v>
      </c>
      <c r="B10860" s="70" t="s">
        <v>13275</v>
      </c>
      <c r="C10860" s="70" t="s">
        <v>13276</v>
      </c>
      <c r="D10860" s="71">
        <v>2.4180000000000001</v>
      </c>
      <c r="E10860" s="71">
        <v>78.888888899999998</v>
      </c>
    </row>
    <row r="10861" spans="1:5" x14ac:dyDescent="0.2">
      <c r="A10861" s="70" t="s">
        <v>13276</v>
      </c>
      <c r="B10861" s="70" t="s">
        <v>13275</v>
      </c>
      <c r="C10861" s="70" t="s">
        <v>13276</v>
      </c>
      <c r="D10861" s="71">
        <v>2.4180000000000001</v>
      </c>
      <c r="E10861" s="71">
        <v>74.21875</v>
      </c>
    </row>
    <row r="10862" spans="1:5" x14ac:dyDescent="0.2">
      <c r="A10862" s="70" t="s">
        <v>13276</v>
      </c>
      <c r="B10862" s="70" t="s">
        <v>13275</v>
      </c>
      <c r="C10862" s="70" t="s">
        <v>13276</v>
      </c>
      <c r="D10862" s="71">
        <v>2.4180000000000001</v>
      </c>
      <c r="E10862" s="71">
        <v>73.823529399999998</v>
      </c>
    </row>
    <row r="10863" spans="1:5" x14ac:dyDescent="0.2">
      <c r="A10863" s="70" t="s">
        <v>13260</v>
      </c>
      <c r="B10863" s="70" t="s">
        <v>13259</v>
      </c>
      <c r="C10863" s="70" t="s">
        <v>13260</v>
      </c>
      <c r="D10863" s="71">
        <v>1.08</v>
      </c>
      <c r="E10863" s="71">
        <v>16.764705899999999</v>
      </c>
    </row>
    <row r="10864" spans="1:5" x14ac:dyDescent="0.2">
      <c r="A10864" s="70" t="s">
        <v>13260</v>
      </c>
      <c r="B10864" s="70" t="s">
        <v>13259</v>
      </c>
      <c r="C10864" s="70" t="s">
        <v>13260</v>
      </c>
      <c r="D10864" s="71">
        <v>1.08</v>
      </c>
      <c r="E10864" s="71">
        <v>13.2183908</v>
      </c>
    </row>
    <row r="10865" spans="1:5" x14ac:dyDescent="0.2">
      <c r="A10865" s="70" t="s">
        <v>13262</v>
      </c>
      <c r="B10865" s="70" t="s">
        <v>13261</v>
      </c>
      <c r="C10865" s="70" t="s">
        <v>13262</v>
      </c>
      <c r="D10865" s="71">
        <v>1.5960000000000001</v>
      </c>
      <c r="E10865" s="71">
        <v>53.448275899999999</v>
      </c>
    </row>
    <row r="10866" spans="1:5" x14ac:dyDescent="0.2">
      <c r="A10866" s="70" t="s">
        <v>13262</v>
      </c>
      <c r="B10866" s="70" t="s">
        <v>13261</v>
      </c>
      <c r="C10866" s="70" t="s">
        <v>13262</v>
      </c>
      <c r="D10866" s="71">
        <v>1.5960000000000001</v>
      </c>
      <c r="E10866" s="71">
        <v>50.543478299999997</v>
      </c>
    </row>
    <row r="10867" spans="1:5" x14ac:dyDescent="0.2">
      <c r="A10867" s="70" t="s">
        <v>13264</v>
      </c>
      <c r="B10867" s="70" t="s">
        <v>13263</v>
      </c>
      <c r="C10867" s="70" t="s">
        <v>13264</v>
      </c>
      <c r="D10867" s="71">
        <v>2.827</v>
      </c>
      <c r="E10867" s="71">
        <v>83.333333300000007</v>
      </c>
    </row>
    <row r="10868" spans="1:5" x14ac:dyDescent="0.2">
      <c r="A10868" s="70" t="s">
        <v>13264</v>
      </c>
      <c r="B10868" s="70" t="s">
        <v>13263</v>
      </c>
      <c r="C10868" s="70" t="s">
        <v>13264</v>
      </c>
      <c r="D10868" s="71">
        <v>2.827</v>
      </c>
      <c r="E10868" s="71">
        <v>82.614555300000006</v>
      </c>
    </row>
    <row r="10869" spans="1:5" x14ac:dyDescent="0.2">
      <c r="A10869" s="70" t="s">
        <v>13264</v>
      </c>
      <c r="B10869" s="70" t="s">
        <v>13263</v>
      </c>
      <c r="C10869" s="70" t="s">
        <v>13264</v>
      </c>
      <c r="D10869" s="71">
        <v>2.827</v>
      </c>
      <c r="E10869" s="71">
        <v>71.078431399999999</v>
      </c>
    </row>
    <row r="10870" spans="1:5" x14ac:dyDescent="0.2">
      <c r="A10870" s="70" t="s">
        <v>13266</v>
      </c>
      <c r="B10870" s="70" t="s">
        <v>13265</v>
      </c>
      <c r="C10870" s="70" t="s">
        <v>13266</v>
      </c>
      <c r="D10870" s="71">
        <v>1.054</v>
      </c>
      <c r="E10870" s="71">
        <v>12.068965499999999</v>
      </c>
    </row>
    <row r="10871" spans="1:5" x14ac:dyDescent="0.2">
      <c r="A10871" s="70" t="s">
        <v>13268</v>
      </c>
      <c r="B10871" s="70" t="s">
        <v>13267</v>
      </c>
      <c r="C10871" s="70" t="s">
        <v>13268</v>
      </c>
      <c r="D10871" s="71">
        <v>1.8779999999999999</v>
      </c>
      <c r="E10871" s="71">
        <v>64.7727273</v>
      </c>
    </row>
    <row r="10872" spans="1:5" x14ac:dyDescent="0.2">
      <c r="A10872" s="70" t="s">
        <v>13268</v>
      </c>
      <c r="B10872" s="70" t="s">
        <v>13267</v>
      </c>
      <c r="C10872" s="70" t="s">
        <v>13268</v>
      </c>
      <c r="D10872" s="71">
        <v>1.8779999999999999</v>
      </c>
      <c r="E10872" s="71">
        <v>61.111111100000002</v>
      </c>
    </row>
    <row r="10873" spans="1:5" x14ac:dyDescent="0.2">
      <c r="A10873" s="70" t="s">
        <v>13268</v>
      </c>
      <c r="B10873" s="70" t="s">
        <v>13267</v>
      </c>
      <c r="C10873" s="70" t="s">
        <v>13268</v>
      </c>
      <c r="D10873" s="71">
        <v>1.8779999999999999</v>
      </c>
      <c r="E10873" s="71">
        <v>45.402298899999998</v>
      </c>
    </row>
    <row r="10874" spans="1:5" x14ac:dyDescent="0.2">
      <c r="A10874" s="70" t="s">
        <v>13268</v>
      </c>
      <c r="B10874" s="70" t="s">
        <v>13267</v>
      </c>
      <c r="C10874" s="70" t="s">
        <v>13268</v>
      </c>
      <c r="D10874" s="71">
        <v>1.8779999999999999</v>
      </c>
      <c r="E10874" s="71">
        <v>36.764705900000003</v>
      </c>
    </row>
    <row r="10875" spans="1:5" x14ac:dyDescent="0.2">
      <c r="A10875" s="70" t="s">
        <v>13270</v>
      </c>
      <c r="B10875" s="70" t="s">
        <v>13269</v>
      </c>
      <c r="C10875" s="70" t="s">
        <v>13270</v>
      </c>
      <c r="D10875" s="71">
        <v>1.821</v>
      </c>
      <c r="E10875" s="71">
        <v>42.227979300000001</v>
      </c>
    </row>
    <row r="10876" spans="1:5" x14ac:dyDescent="0.2">
      <c r="A10876" s="70" t="s">
        <v>13270</v>
      </c>
      <c r="B10876" s="70" t="s">
        <v>13269</v>
      </c>
      <c r="C10876" s="70" t="s">
        <v>13270</v>
      </c>
      <c r="D10876" s="71">
        <v>1.821</v>
      </c>
      <c r="E10876" s="71">
        <v>33.018867899999996</v>
      </c>
    </row>
    <row r="10877" spans="1:5" x14ac:dyDescent="0.2">
      <c r="A10877" s="70" t="s">
        <v>13272</v>
      </c>
      <c r="B10877" s="70" t="s">
        <v>13271</v>
      </c>
      <c r="C10877" s="70" t="s">
        <v>13272</v>
      </c>
      <c r="D10877" s="71">
        <v>2.5030000000000001</v>
      </c>
      <c r="E10877" s="71">
        <v>62.977099199999998</v>
      </c>
    </row>
    <row r="10878" spans="1:5" x14ac:dyDescent="0.2">
      <c r="A10878" s="70" t="s">
        <v>13274</v>
      </c>
      <c r="B10878" s="70" t="s">
        <v>13273</v>
      </c>
      <c r="C10878" s="70" t="s">
        <v>13274</v>
      </c>
      <c r="D10878" s="71">
        <v>2.5710000000000002</v>
      </c>
      <c r="E10878" s="71">
        <v>76.436781600000003</v>
      </c>
    </row>
    <row r="10879" spans="1:5" x14ac:dyDescent="0.2">
      <c r="A10879" s="70" t="s">
        <v>13278</v>
      </c>
      <c r="B10879" s="70" t="s">
        <v>13277</v>
      </c>
      <c r="C10879" s="70" t="s">
        <v>13278</v>
      </c>
      <c r="D10879" s="71">
        <v>1.8029999999999999</v>
      </c>
      <c r="E10879" s="71">
        <v>34.803921600000002</v>
      </c>
    </row>
    <row r="10880" spans="1:5" x14ac:dyDescent="0.2">
      <c r="A10880" s="70" t="s">
        <v>13280</v>
      </c>
      <c r="B10880" s="70" t="s">
        <v>13279</v>
      </c>
      <c r="C10880" s="70" t="s">
        <v>13280</v>
      </c>
      <c r="D10880" s="71">
        <v>0.9</v>
      </c>
      <c r="E10880" s="71">
        <v>7.4712643999999999</v>
      </c>
    </row>
    <row r="10881" spans="1:5" x14ac:dyDescent="0.2">
      <c r="A10881" s="70" t="s">
        <v>13284</v>
      </c>
      <c r="B10881" s="70" t="s">
        <v>13283</v>
      </c>
      <c r="C10881" s="70" t="s">
        <v>13284</v>
      </c>
      <c r="D10881" s="71">
        <v>7.8650000000000002</v>
      </c>
      <c r="E10881" s="71">
        <v>98.333333300000007</v>
      </c>
    </row>
    <row r="10882" spans="1:5" x14ac:dyDescent="0.2">
      <c r="A10882" s="70" t="s">
        <v>13284</v>
      </c>
      <c r="B10882" s="70" t="s">
        <v>13283</v>
      </c>
      <c r="C10882" s="70" t="s">
        <v>13284</v>
      </c>
      <c r="D10882" s="71">
        <v>7.8650000000000002</v>
      </c>
      <c r="E10882" s="71">
        <v>97.916666699999993</v>
      </c>
    </row>
    <row r="10883" spans="1:5" x14ac:dyDescent="0.2">
      <c r="A10883" s="70" t="s">
        <v>13284</v>
      </c>
      <c r="B10883" s="70" t="s">
        <v>13283</v>
      </c>
      <c r="C10883" s="70" t="s">
        <v>13284</v>
      </c>
      <c r="D10883" s="71">
        <v>7.8650000000000002</v>
      </c>
      <c r="E10883" s="71">
        <v>90.942029000000005</v>
      </c>
    </row>
    <row r="10884" spans="1:5" x14ac:dyDescent="0.2">
      <c r="A10884" s="70" t="s">
        <v>13284</v>
      </c>
      <c r="B10884" s="70" t="s">
        <v>13283</v>
      </c>
      <c r="C10884" s="70" t="s">
        <v>13284</v>
      </c>
      <c r="D10884" s="71">
        <v>7.8650000000000002</v>
      </c>
      <c r="E10884" s="71">
        <v>89.84375</v>
      </c>
    </row>
    <row r="10885" spans="1:5" x14ac:dyDescent="0.2">
      <c r="A10885" s="70" t="s">
        <v>13286</v>
      </c>
      <c r="B10885" s="70" t="s">
        <v>13285</v>
      </c>
      <c r="C10885" s="70" t="s">
        <v>13286</v>
      </c>
      <c r="D10885" s="71">
        <v>1.7869999999999999</v>
      </c>
      <c r="E10885" s="71">
        <v>44.230769199999997</v>
      </c>
    </row>
    <row r="10886" spans="1:5" x14ac:dyDescent="0.2">
      <c r="A10886" s="70" t="s">
        <v>13286</v>
      </c>
      <c r="B10886" s="70" t="s">
        <v>13285</v>
      </c>
      <c r="C10886" s="70" t="s">
        <v>13286</v>
      </c>
      <c r="D10886" s="71">
        <v>1.7869999999999999</v>
      </c>
      <c r="E10886" s="71">
        <v>41.8032787</v>
      </c>
    </row>
    <row r="10887" spans="1:5" x14ac:dyDescent="0.2">
      <c r="A10887" s="70" t="s">
        <v>13290</v>
      </c>
      <c r="B10887" s="70" t="s">
        <v>13289</v>
      </c>
      <c r="C10887" s="70" t="s">
        <v>13290</v>
      </c>
      <c r="D10887" s="71">
        <v>1.54</v>
      </c>
      <c r="E10887" s="71">
        <v>66.369047600000002</v>
      </c>
    </row>
    <row r="10888" spans="1:5" x14ac:dyDescent="0.2">
      <c r="A10888" s="70" t="s">
        <v>13290</v>
      </c>
      <c r="B10888" s="70" t="s">
        <v>13289</v>
      </c>
      <c r="C10888" s="70" t="s">
        <v>13290</v>
      </c>
      <c r="D10888" s="71">
        <v>1.54</v>
      </c>
      <c r="E10888" s="71">
        <v>37.179487199999997</v>
      </c>
    </row>
    <row r="10889" spans="1:5" x14ac:dyDescent="0.2">
      <c r="A10889" s="76" t="s">
        <v>25000</v>
      </c>
      <c r="B10889" s="70" t="s">
        <v>13291</v>
      </c>
      <c r="C10889" s="76" t="s">
        <v>25000</v>
      </c>
      <c r="D10889" s="71">
        <v>11.058999999999999</v>
      </c>
      <c r="E10889" s="71">
        <v>96.710526299999998</v>
      </c>
    </row>
    <row r="10890" spans="1:5" x14ac:dyDescent="0.2">
      <c r="A10890" s="77" t="s">
        <v>25000</v>
      </c>
      <c r="B10890" s="70" t="s">
        <v>13291</v>
      </c>
      <c r="C10890" s="77" t="s">
        <v>25000</v>
      </c>
      <c r="D10890" s="71">
        <v>11.058999999999999</v>
      </c>
      <c r="E10890" s="71">
        <v>94.057377000000002</v>
      </c>
    </row>
    <row r="10891" spans="1:5" x14ac:dyDescent="0.2">
      <c r="A10891" s="70" t="s">
        <v>13293</v>
      </c>
      <c r="B10891" s="70" t="s">
        <v>13292</v>
      </c>
      <c r="C10891" s="70" t="s">
        <v>13293</v>
      </c>
      <c r="D10891" s="71">
        <v>0.65700000000000003</v>
      </c>
      <c r="E10891" s="71">
        <v>8.3333332999999996</v>
      </c>
    </row>
    <row r="10892" spans="1:5" x14ac:dyDescent="0.2">
      <c r="A10892" s="70" t="s">
        <v>13293</v>
      </c>
      <c r="B10892" s="70" t="s">
        <v>13292</v>
      </c>
      <c r="C10892" s="70" t="s">
        <v>13293</v>
      </c>
      <c r="D10892" s="71">
        <v>0.65700000000000003</v>
      </c>
      <c r="E10892" s="71">
        <v>3.2894736999999998</v>
      </c>
    </row>
    <row r="10893" spans="1:5" x14ac:dyDescent="0.2">
      <c r="A10893" s="70" t="s">
        <v>13295</v>
      </c>
      <c r="B10893" s="70" t="s">
        <v>13294</v>
      </c>
      <c r="C10893" s="70" t="s">
        <v>13295</v>
      </c>
      <c r="D10893" s="71">
        <v>4.16</v>
      </c>
      <c r="E10893" s="71">
        <v>89.285714299999995</v>
      </c>
    </row>
    <row r="10894" spans="1:5" x14ac:dyDescent="0.2">
      <c r="A10894" s="70" t="s">
        <v>13295</v>
      </c>
      <c r="B10894" s="70" t="s">
        <v>13294</v>
      </c>
      <c r="C10894" s="70" t="s">
        <v>13295</v>
      </c>
      <c r="D10894" s="71">
        <v>4.16</v>
      </c>
      <c r="E10894" s="71">
        <v>69.886363599999996</v>
      </c>
    </row>
    <row r="10895" spans="1:5" x14ac:dyDescent="0.2">
      <c r="A10895" s="70" t="s">
        <v>25001</v>
      </c>
      <c r="B10895" s="78" t="s">
        <v>24264</v>
      </c>
      <c r="C10895" s="70" t="s">
        <v>13887</v>
      </c>
      <c r="D10895" s="71">
        <v>4.6550000000000002</v>
      </c>
      <c r="E10895" s="71">
        <v>69.877049200000002</v>
      </c>
    </row>
    <row r="10896" spans="1:5" x14ac:dyDescent="0.2">
      <c r="A10896" s="70" t="s">
        <v>13296</v>
      </c>
      <c r="B10896" s="70" t="s">
        <v>24264</v>
      </c>
      <c r="C10896" s="70" t="s">
        <v>13296</v>
      </c>
      <c r="D10896" s="71">
        <v>20.582000000000001</v>
      </c>
      <c r="E10896" s="71">
        <v>98.295454500000005</v>
      </c>
    </row>
    <row r="10897" spans="1:5" x14ac:dyDescent="0.2">
      <c r="A10897" s="70" t="s">
        <v>13298</v>
      </c>
      <c r="B10897" s="70" t="s">
        <v>13297</v>
      </c>
      <c r="C10897" s="70" t="s">
        <v>13298</v>
      </c>
      <c r="D10897" s="71">
        <v>2.2210000000000001</v>
      </c>
      <c r="E10897" s="71">
        <v>66.071428600000004</v>
      </c>
    </row>
    <row r="10898" spans="1:5" x14ac:dyDescent="0.2">
      <c r="A10898" s="70" t="s">
        <v>13300</v>
      </c>
      <c r="B10898" s="70" t="s">
        <v>13299</v>
      </c>
      <c r="C10898" s="70" t="s">
        <v>13300</v>
      </c>
      <c r="D10898" s="71">
        <v>2.8090000000000002</v>
      </c>
      <c r="E10898" s="71">
        <v>55</v>
      </c>
    </row>
    <row r="10899" spans="1:5" x14ac:dyDescent="0.2">
      <c r="A10899" s="70" t="s">
        <v>13300</v>
      </c>
      <c r="B10899" s="70" t="s">
        <v>13299</v>
      </c>
      <c r="C10899" s="70" t="s">
        <v>13300</v>
      </c>
      <c r="D10899" s="71">
        <v>2.8090000000000002</v>
      </c>
      <c r="E10899" s="71">
        <v>50</v>
      </c>
    </row>
    <row r="10900" spans="1:5" x14ac:dyDescent="0.2">
      <c r="A10900" s="70" t="s">
        <v>13302</v>
      </c>
      <c r="B10900" s="70" t="s">
        <v>13301</v>
      </c>
      <c r="C10900" s="70" t="s">
        <v>13302</v>
      </c>
      <c r="D10900" s="71">
        <v>0.97099999999999997</v>
      </c>
      <c r="E10900" s="71">
        <v>38.988095199999997</v>
      </c>
    </row>
    <row r="10901" spans="1:5" x14ac:dyDescent="0.2">
      <c r="A10901" s="70" t="s">
        <v>13304</v>
      </c>
      <c r="B10901" s="70" t="s">
        <v>13303</v>
      </c>
      <c r="C10901" s="70" t="s">
        <v>13304</v>
      </c>
      <c r="D10901" s="71">
        <v>1.484</v>
      </c>
      <c r="E10901" s="71">
        <v>30.701754399999999</v>
      </c>
    </row>
    <row r="10902" spans="1:5" x14ac:dyDescent="0.2">
      <c r="A10902" s="70" t="s">
        <v>13306</v>
      </c>
      <c r="B10902" s="70" t="s">
        <v>13305</v>
      </c>
      <c r="C10902" s="70" t="s">
        <v>13306</v>
      </c>
      <c r="D10902" s="71">
        <v>1.577</v>
      </c>
      <c r="E10902" s="71">
        <v>56.944444400000002</v>
      </c>
    </row>
    <row r="10903" spans="1:5" x14ac:dyDescent="0.2">
      <c r="A10903" s="70" t="s">
        <v>13306</v>
      </c>
      <c r="B10903" s="70" t="s">
        <v>13305</v>
      </c>
      <c r="C10903" s="70" t="s">
        <v>13306</v>
      </c>
      <c r="D10903" s="71">
        <v>1.577</v>
      </c>
      <c r="E10903" s="71">
        <v>32.720588200000002</v>
      </c>
    </row>
    <row r="10904" spans="1:5" x14ac:dyDescent="0.2">
      <c r="A10904" s="70" t="s">
        <v>13312</v>
      </c>
      <c r="B10904" s="70" t="s">
        <v>13311</v>
      </c>
      <c r="C10904" s="70" t="s">
        <v>13312</v>
      </c>
      <c r="D10904" s="71">
        <v>3.875</v>
      </c>
      <c r="E10904" s="71">
        <v>68.382352900000001</v>
      </c>
    </row>
    <row r="10905" spans="1:5" x14ac:dyDescent="0.2">
      <c r="A10905" s="70" t="s">
        <v>13314</v>
      </c>
      <c r="B10905" s="70" t="s">
        <v>13313</v>
      </c>
      <c r="C10905" s="70" t="s">
        <v>13314</v>
      </c>
      <c r="D10905" s="71">
        <v>5.875</v>
      </c>
      <c r="E10905" s="71">
        <v>87.931034499999996</v>
      </c>
    </row>
    <row r="10906" spans="1:5" x14ac:dyDescent="0.2">
      <c r="A10906" s="70" t="s">
        <v>13308</v>
      </c>
      <c r="B10906" s="70" t="s">
        <v>13307</v>
      </c>
      <c r="C10906" s="70" t="s">
        <v>13308</v>
      </c>
      <c r="D10906" s="71">
        <v>1.708</v>
      </c>
      <c r="E10906" s="71">
        <v>54.562737599999998</v>
      </c>
    </row>
    <row r="10907" spans="1:5" x14ac:dyDescent="0.2">
      <c r="A10907" s="70" t="s">
        <v>13310</v>
      </c>
      <c r="B10907" s="70" t="s">
        <v>13309</v>
      </c>
      <c r="C10907" s="70" t="s">
        <v>13310</v>
      </c>
      <c r="D10907" s="71">
        <v>0.93899999999999995</v>
      </c>
      <c r="E10907" s="71">
        <v>21.102661600000001</v>
      </c>
    </row>
    <row r="10908" spans="1:5" x14ac:dyDescent="0.2">
      <c r="A10908" s="70" t="s">
        <v>24265</v>
      </c>
      <c r="B10908" s="70" t="s">
        <v>24266</v>
      </c>
      <c r="C10908" s="70" t="s">
        <v>24265</v>
      </c>
      <c r="D10908" s="71">
        <v>1.917</v>
      </c>
      <c r="E10908" s="71">
        <v>51.829268300000003</v>
      </c>
    </row>
    <row r="10909" spans="1:5" x14ac:dyDescent="0.2">
      <c r="A10909" s="70" t="s">
        <v>13334</v>
      </c>
      <c r="B10909" s="70" t="s">
        <v>13333</v>
      </c>
      <c r="C10909" s="70" t="s">
        <v>13334</v>
      </c>
      <c r="D10909" s="71">
        <v>2.1869999999999998</v>
      </c>
      <c r="E10909" s="71">
        <v>23.8461538</v>
      </c>
    </row>
    <row r="10910" spans="1:5" x14ac:dyDescent="0.2">
      <c r="A10910" s="70" t="s">
        <v>13322</v>
      </c>
      <c r="B10910" s="70" t="s">
        <v>13321</v>
      </c>
      <c r="C10910" s="70" t="s">
        <v>13322</v>
      </c>
      <c r="D10910" s="71">
        <v>1.343</v>
      </c>
      <c r="E10910" s="71">
        <v>89.705882399999993</v>
      </c>
    </row>
    <row r="10911" spans="1:5" x14ac:dyDescent="0.2">
      <c r="A10911" s="70" t="s">
        <v>13322</v>
      </c>
      <c r="B10911" s="70" t="s">
        <v>13321</v>
      </c>
      <c r="C10911" s="70" t="s">
        <v>13322</v>
      </c>
      <c r="D10911" s="71">
        <v>1.343</v>
      </c>
      <c r="E10911" s="71">
        <v>30.357142899999999</v>
      </c>
    </row>
    <row r="10912" spans="1:5" x14ac:dyDescent="0.2">
      <c r="A10912" s="70" t="s">
        <v>13328</v>
      </c>
      <c r="B10912" s="70" t="s">
        <v>13327</v>
      </c>
      <c r="C10912" s="70" t="s">
        <v>13328</v>
      </c>
      <c r="D10912" s="71">
        <v>0.28999999999999998</v>
      </c>
      <c r="E10912" s="71">
        <v>13.1016043</v>
      </c>
    </row>
    <row r="10913" spans="1:5" x14ac:dyDescent="0.2">
      <c r="A10913" s="70" t="s">
        <v>13332</v>
      </c>
      <c r="B10913" s="70" t="s">
        <v>13331</v>
      </c>
      <c r="C10913" s="70" t="s">
        <v>13332</v>
      </c>
      <c r="D10913" s="71">
        <v>0.33800000000000002</v>
      </c>
      <c r="E10913" s="71">
        <v>28.5</v>
      </c>
    </row>
    <row r="10914" spans="1:5" x14ac:dyDescent="0.2">
      <c r="A10914" s="70" t="s">
        <v>13332</v>
      </c>
      <c r="B10914" s="70" t="s">
        <v>13331</v>
      </c>
      <c r="C10914" s="70" t="s">
        <v>13332</v>
      </c>
      <c r="D10914" s="71">
        <v>0.33800000000000002</v>
      </c>
      <c r="E10914" s="71">
        <v>11.6666667</v>
      </c>
    </row>
    <row r="10915" spans="1:5" x14ac:dyDescent="0.2">
      <c r="A10915" s="70" t="s">
        <v>13332</v>
      </c>
      <c r="B10915" s="70" t="s">
        <v>13331</v>
      </c>
      <c r="C10915" s="70" t="s">
        <v>13332</v>
      </c>
      <c r="D10915" s="71">
        <v>0.33800000000000002</v>
      </c>
      <c r="E10915" s="71">
        <v>7</v>
      </c>
    </row>
    <row r="10916" spans="1:5" x14ac:dyDescent="0.2">
      <c r="A10916" s="70" t="s">
        <v>13336</v>
      </c>
      <c r="B10916" s="70" t="s">
        <v>13335</v>
      </c>
      <c r="C10916" s="70" t="s">
        <v>13336</v>
      </c>
      <c r="D10916" s="71">
        <v>0.34300000000000003</v>
      </c>
      <c r="E10916" s="71">
        <v>2.3076922999999998</v>
      </c>
    </row>
    <row r="10917" spans="1:5" x14ac:dyDescent="0.2">
      <c r="A10917" s="70" t="s">
        <v>13338</v>
      </c>
      <c r="B10917" s="70" t="s">
        <v>13337</v>
      </c>
      <c r="C10917" s="70" t="s">
        <v>13338</v>
      </c>
      <c r="D10917" s="71">
        <v>0.39400000000000002</v>
      </c>
      <c r="E10917" s="71">
        <v>9.375</v>
      </c>
    </row>
    <row r="10918" spans="1:5" x14ac:dyDescent="0.2">
      <c r="A10918" s="70" t="s">
        <v>13340</v>
      </c>
      <c r="B10918" s="70" t="s">
        <v>13339</v>
      </c>
      <c r="C10918" s="70" t="s">
        <v>13340</v>
      </c>
      <c r="D10918" s="71">
        <v>1.873</v>
      </c>
      <c r="E10918" s="71">
        <v>71.759259299999997</v>
      </c>
    </row>
    <row r="10919" spans="1:5" x14ac:dyDescent="0.2">
      <c r="A10919" s="70" t="s">
        <v>13340</v>
      </c>
      <c r="B10919" s="70" t="s">
        <v>13339</v>
      </c>
      <c r="C10919" s="70" t="s">
        <v>13340</v>
      </c>
      <c r="D10919" s="71">
        <v>1.873</v>
      </c>
      <c r="E10919" s="71">
        <v>62.681159399999999</v>
      </c>
    </row>
    <row r="10920" spans="1:5" x14ac:dyDescent="0.2">
      <c r="A10920" s="70" t="s">
        <v>13342</v>
      </c>
      <c r="B10920" s="70" t="s">
        <v>13341</v>
      </c>
      <c r="C10920" s="70" t="s">
        <v>13342</v>
      </c>
      <c r="D10920" s="71">
        <v>0.53700000000000003</v>
      </c>
      <c r="E10920" s="71">
        <v>22.685185199999999</v>
      </c>
    </row>
    <row r="10921" spans="1:5" x14ac:dyDescent="0.2">
      <c r="A10921" s="70" t="s">
        <v>13344</v>
      </c>
      <c r="B10921" s="70" t="s">
        <v>13343</v>
      </c>
      <c r="C10921" s="70" t="s">
        <v>13344</v>
      </c>
      <c r="D10921" s="71">
        <v>1.1599999999999999</v>
      </c>
      <c r="E10921" s="71">
        <v>51.388888899999998</v>
      </c>
    </row>
    <row r="10922" spans="1:5" x14ac:dyDescent="0.2">
      <c r="A10922" s="70" t="s">
        <v>13354</v>
      </c>
      <c r="B10922" s="70" t="s">
        <v>13353</v>
      </c>
      <c r="C10922" s="70" t="s">
        <v>13354</v>
      </c>
      <c r="D10922" s="71">
        <v>0.877</v>
      </c>
      <c r="E10922" s="71">
        <v>19.918699199999999</v>
      </c>
    </row>
    <row r="10923" spans="1:5" x14ac:dyDescent="0.2">
      <c r="A10923" s="70" t="s">
        <v>13346</v>
      </c>
      <c r="B10923" s="70" t="s">
        <v>13345</v>
      </c>
      <c r="C10923" s="70" t="s">
        <v>13346</v>
      </c>
      <c r="D10923" s="71">
        <v>3.2709999999999999</v>
      </c>
      <c r="E10923" s="71">
        <v>76.424870499999997</v>
      </c>
    </row>
    <row r="10924" spans="1:5" x14ac:dyDescent="0.2">
      <c r="A10924" s="70" t="s">
        <v>13346</v>
      </c>
      <c r="B10924" s="70" t="s">
        <v>13345</v>
      </c>
      <c r="C10924" s="70" t="s">
        <v>13346</v>
      </c>
      <c r="D10924" s="71">
        <v>3.2709999999999999</v>
      </c>
      <c r="E10924" s="71">
        <v>60.752688200000001</v>
      </c>
    </row>
    <row r="10925" spans="1:5" x14ac:dyDescent="0.2">
      <c r="A10925" s="70" t="s">
        <v>13352</v>
      </c>
      <c r="B10925" s="70" t="s">
        <v>13351</v>
      </c>
      <c r="C10925" s="70" t="s">
        <v>13352</v>
      </c>
      <c r="D10925" s="71">
        <v>2.194</v>
      </c>
      <c r="E10925" s="71">
        <v>62.7272727</v>
      </c>
    </row>
    <row r="10926" spans="1:5" x14ac:dyDescent="0.2">
      <c r="A10926" s="70" t="s">
        <v>13356</v>
      </c>
      <c r="B10926" s="70" t="s">
        <v>13355</v>
      </c>
      <c r="C10926" s="70" t="s">
        <v>13356</v>
      </c>
      <c r="D10926" s="71">
        <v>3.8159999999999998</v>
      </c>
      <c r="E10926" s="71">
        <v>77.678571399999996</v>
      </c>
    </row>
    <row r="10927" spans="1:5" x14ac:dyDescent="0.2">
      <c r="A10927" s="70" t="s">
        <v>24267</v>
      </c>
      <c r="B10927" s="70" t="s">
        <v>24268</v>
      </c>
      <c r="C10927" s="70" t="s">
        <v>24267</v>
      </c>
      <c r="D10927" s="71">
        <v>3.415</v>
      </c>
      <c r="E10927" s="71">
        <v>74.107142899999999</v>
      </c>
    </row>
    <row r="10928" spans="1:5" x14ac:dyDescent="0.2">
      <c r="A10928" s="70" t="s">
        <v>24267</v>
      </c>
      <c r="B10928" s="70" t="s">
        <v>24268</v>
      </c>
      <c r="C10928" s="70" t="s">
        <v>24267</v>
      </c>
      <c r="D10928" s="71">
        <v>3.415</v>
      </c>
      <c r="E10928" s="71">
        <v>67.920354000000003</v>
      </c>
    </row>
    <row r="10929" spans="1:5" x14ac:dyDescent="0.2">
      <c r="A10929" s="70" t="s">
        <v>24269</v>
      </c>
      <c r="B10929" s="70" t="s">
        <v>24270</v>
      </c>
      <c r="C10929" s="70" t="s">
        <v>24269</v>
      </c>
      <c r="D10929" s="71">
        <v>2.7959999999999998</v>
      </c>
      <c r="E10929" s="71">
        <v>61.607142899999999</v>
      </c>
    </row>
    <row r="10930" spans="1:5" x14ac:dyDescent="0.2">
      <c r="A10930" s="70" t="s">
        <v>13348</v>
      </c>
      <c r="B10930" s="70" t="s">
        <v>13347</v>
      </c>
      <c r="C10930" s="70" t="s">
        <v>13348</v>
      </c>
      <c r="D10930" s="71">
        <v>1.4390000000000001</v>
      </c>
      <c r="E10930" s="71">
        <v>40.874524700000002</v>
      </c>
    </row>
    <row r="10931" spans="1:5" x14ac:dyDescent="0.2">
      <c r="A10931" s="70" t="s">
        <v>13348</v>
      </c>
      <c r="B10931" s="70" t="s">
        <v>13347</v>
      </c>
      <c r="C10931" s="70" t="s">
        <v>13348</v>
      </c>
      <c r="D10931" s="71">
        <v>1.4390000000000001</v>
      </c>
      <c r="E10931" s="71">
        <v>22.321428600000001</v>
      </c>
    </row>
    <row r="10932" spans="1:5" x14ac:dyDescent="0.2">
      <c r="A10932" s="70" t="s">
        <v>13350</v>
      </c>
      <c r="B10932" s="70" t="s">
        <v>13349</v>
      </c>
      <c r="C10932" s="70" t="s">
        <v>13350</v>
      </c>
      <c r="D10932" s="71">
        <v>4.4889999999999999</v>
      </c>
      <c r="E10932" s="71">
        <v>86.607142899999999</v>
      </c>
    </row>
    <row r="10933" spans="1:5" x14ac:dyDescent="0.2">
      <c r="A10933" s="70" t="s">
        <v>13350</v>
      </c>
      <c r="B10933" s="70" t="s">
        <v>13349</v>
      </c>
      <c r="C10933" s="70" t="s">
        <v>13350</v>
      </c>
      <c r="D10933" s="71">
        <v>4.4889999999999999</v>
      </c>
      <c r="E10933" s="71">
        <v>80.309734500000005</v>
      </c>
    </row>
    <row r="10934" spans="1:5" x14ac:dyDescent="0.2">
      <c r="A10934" s="70" t="s">
        <v>13350</v>
      </c>
      <c r="B10934" s="70" t="s">
        <v>13349</v>
      </c>
      <c r="C10934" s="70" t="s">
        <v>13350</v>
      </c>
      <c r="D10934" s="71">
        <v>4.4889999999999999</v>
      </c>
      <c r="E10934" s="71">
        <v>75.328947400000004</v>
      </c>
    </row>
    <row r="10935" spans="1:5" x14ac:dyDescent="0.2">
      <c r="A10935" s="70" t="s">
        <v>13358</v>
      </c>
      <c r="B10935" s="70" t="s">
        <v>13357</v>
      </c>
      <c r="C10935" s="70" t="s">
        <v>13358</v>
      </c>
      <c r="D10935" s="71">
        <v>1.4419999999999999</v>
      </c>
      <c r="E10935" s="71">
        <v>27.380952400000002</v>
      </c>
    </row>
    <row r="10936" spans="1:5" x14ac:dyDescent="0.2">
      <c r="A10936" s="70" t="s">
        <v>13358</v>
      </c>
      <c r="B10936" s="70" t="s">
        <v>13357</v>
      </c>
      <c r="C10936" s="70" t="s">
        <v>13358</v>
      </c>
      <c r="D10936" s="71">
        <v>1.4419999999999999</v>
      </c>
      <c r="E10936" s="71">
        <v>16.6666667</v>
      </c>
    </row>
    <row r="10937" spans="1:5" x14ac:dyDescent="0.2">
      <c r="A10937" s="70" t="s">
        <v>13358</v>
      </c>
      <c r="B10937" s="70" t="s">
        <v>13357</v>
      </c>
      <c r="C10937" s="70" t="s">
        <v>13358</v>
      </c>
      <c r="D10937" s="71">
        <v>1.4419999999999999</v>
      </c>
      <c r="E10937" s="71">
        <v>15.040650400000001</v>
      </c>
    </row>
    <row r="10938" spans="1:5" x14ac:dyDescent="0.2">
      <c r="A10938" s="70" t="s">
        <v>13360</v>
      </c>
      <c r="B10938" s="70" t="s">
        <v>13359</v>
      </c>
      <c r="C10938" s="70" t="s">
        <v>13360</v>
      </c>
      <c r="D10938" s="71">
        <v>1.5940000000000001</v>
      </c>
      <c r="E10938" s="71">
        <v>57.547169799999999</v>
      </c>
    </row>
    <row r="10939" spans="1:5" x14ac:dyDescent="0.2">
      <c r="A10939" s="70" t="s">
        <v>13360</v>
      </c>
      <c r="B10939" s="70" t="s">
        <v>13359</v>
      </c>
      <c r="C10939" s="70" t="s">
        <v>13360</v>
      </c>
      <c r="D10939" s="71">
        <v>1.5940000000000001</v>
      </c>
      <c r="E10939" s="71">
        <v>32.142857100000001</v>
      </c>
    </row>
    <row r="10940" spans="1:5" x14ac:dyDescent="0.2">
      <c r="A10940" s="70" t="s">
        <v>13362</v>
      </c>
      <c r="B10940" s="70" t="s">
        <v>13361</v>
      </c>
      <c r="C10940" s="70" t="s">
        <v>13362</v>
      </c>
      <c r="D10940" s="71">
        <v>1.151</v>
      </c>
      <c r="E10940" s="71">
        <v>7.9124578999999997</v>
      </c>
    </row>
    <row r="10941" spans="1:5" x14ac:dyDescent="0.2">
      <c r="A10941" s="70" t="s">
        <v>13364</v>
      </c>
      <c r="B10941" s="70" t="s">
        <v>13363</v>
      </c>
      <c r="C10941" s="70" t="s">
        <v>13364</v>
      </c>
      <c r="D10941" s="71">
        <v>0.94399999999999995</v>
      </c>
      <c r="E10941" s="71">
        <v>31.401617300000002</v>
      </c>
    </row>
    <row r="10942" spans="1:5" x14ac:dyDescent="0.2">
      <c r="A10942" s="70" t="s">
        <v>13366</v>
      </c>
      <c r="B10942" s="70" t="s">
        <v>13365</v>
      </c>
      <c r="C10942" s="70" t="s">
        <v>13366</v>
      </c>
      <c r="D10942" s="71">
        <v>1.2</v>
      </c>
      <c r="E10942" s="71">
        <v>28.048780499999999</v>
      </c>
    </row>
    <row r="10943" spans="1:5" x14ac:dyDescent="0.2">
      <c r="A10943" s="70" t="s">
        <v>13368</v>
      </c>
      <c r="B10943" s="70" t="s">
        <v>13367</v>
      </c>
      <c r="C10943" s="70" t="s">
        <v>13368</v>
      </c>
      <c r="D10943" s="71">
        <v>2.831</v>
      </c>
      <c r="E10943" s="71">
        <v>51.129943500000003</v>
      </c>
    </row>
    <row r="10944" spans="1:5" x14ac:dyDescent="0.2">
      <c r="A10944" s="70" t="s">
        <v>13370</v>
      </c>
      <c r="B10944" s="70" t="s">
        <v>13369</v>
      </c>
      <c r="C10944" s="70" t="s">
        <v>13370</v>
      </c>
      <c r="D10944" s="71">
        <v>2.2599999999999998</v>
      </c>
      <c r="E10944" s="71">
        <v>43.846153800000003</v>
      </c>
    </row>
    <row r="10945" spans="1:5" x14ac:dyDescent="0.2">
      <c r="A10945" s="70" t="s">
        <v>13372</v>
      </c>
      <c r="B10945" s="70" t="s">
        <v>13371</v>
      </c>
      <c r="C10945" s="70" t="s">
        <v>13372</v>
      </c>
      <c r="D10945" s="71">
        <v>1.6639999999999999</v>
      </c>
      <c r="E10945" s="71">
        <v>35.882352900000001</v>
      </c>
    </row>
    <row r="10946" spans="1:5" x14ac:dyDescent="0.2">
      <c r="A10946" s="70" t="s">
        <v>13374</v>
      </c>
      <c r="B10946" s="70" t="s">
        <v>13373</v>
      </c>
      <c r="C10946" s="70" t="s">
        <v>13374</v>
      </c>
      <c r="D10946" s="71">
        <v>2.2050000000000001</v>
      </c>
      <c r="E10946" s="71">
        <v>89.024390199999999</v>
      </c>
    </row>
    <row r="10947" spans="1:5" x14ac:dyDescent="0.2">
      <c r="A10947" s="70" t="s">
        <v>13374</v>
      </c>
      <c r="B10947" s="70" t="s">
        <v>13373</v>
      </c>
      <c r="C10947" s="70" t="s">
        <v>13374</v>
      </c>
      <c r="D10947" s="71">
        <v>2.2050000000000001</v>
      </c>
      <c r="E10947" s="71">
        <v>68.359375</v>
      </c>
    </row>
    <row r="10948" spans="1:5" x14ac:dyDescent="0.2">
      <c r="A10948" s="70" t="s">
        <v>13374</v>
      </c>
      <c r="B10948" s="70" t="s">
        <v>13373</v>
      </c>
      <c r="C10948" s="70" t="s">
        <v>13374</v>
      </c>
      <c r="D10948" s="71">
        <v>2.2050000000000001</v>
      </c>
      <c r="E10948" s="71">
        <v>56.707317099999997</v>
      </c>
    </row>
    <row r="10949" spans="1:5" x14ac:dyDescent="0.2">
      <c r="A10949" s="70" t="s">
        <v>13376</v>
      </c>
      <c r="B10949" s="70" t="s">
        <v>13375</v>
      </c>
      <c r="C10949" s="70" t="s">
        <v>13376</v>
      </c>
      <c r="D10949" s="71">
        <v>3.1459999999999999</v>
      </c>
      <c r="E10949" s="71">
        <v>51.1235955</v>
      </c>
    </row>
    <row r="10950" spans="1:5" x14ac:dyDescent="0.2">
      <c r="A10950" s="70" t="s">
        <v>13378</v>
      </c>
      <c r="B10950" s="70" t="s">
        <v>13377</v>
      </c>
      <c r="C10950" s="70" t="s">
        <v>13378</v>
      </c>
      <c r="D10950" s="71">
        <v>3.698</v>
      </c>
      <c r="E10950" s="71">
        <v>95</v>
      </c>
    </row>
    <row r="10951" spans="1:5" x14ac:dyDescent="0.2">
      <c r="A10951" s="70" t="s">
        <v>13378</v>
      </c>
      <c r="B10951" s="70" t="s">
        <v>13377</v>
      </c>
      <c r="C10951" s="70" t="s">
        <v>13378</v>
      </c>
      <c r="D10951" s="71">
        <v>3.698</v>
      </c>
      <c r="E10951" s="71">
        <v>90.161725099999998</v>
      </c>
    </row>
    <row r="10952" spans="1:5" x14ac:dyDescent="0.2">
      <c r="A10952" s="70" t="s">
        <v>13380</v>
      </c>
      <c r="B10952" s="70" t="s">
        <v>13379</v>
      </c>
      <c r="C10952" s="70" t="s">
        <v>13380</v>
      </c>
      <c r="D10952" s="71">
        <v>0.95299999999999996</v>
      </c>
      <c r="E10952" s="71">
        <v>35.263157900000003</v>
      </c>
    </row>
    <row r="10953" spans="1:5" x14ac:dyDescent="0.2">
      <c r="A10953" s="70" t="s">
        <v>13380</v>
      </c>
      <c r="B10953" s="70" t="s">
        <v>13379</v>
      </c>
      <c r="C10953" s="70" t="s">
        <v>13380</v>
      </c>
      <c r="D10953" s="71">
        <v>0.95299999999999996</v>
      </c>
      <c r="E10953" s="71">
        <v>34.1666667</v>
      </c>
    </row>
    <row r="10954" spans="1:5" x14ac:dyDescent="0.2">
      <c r="A10954" s="70" t="s">
        <v>13382</v>
      </c>
      <c r="B10954" s="70" t="s">
        <v>13381</v>
      </c>
      <c r="C10954" s="70" t="s">
        <v>13382</v>
      </c>
      <c r="D10954" s="71">
        <v>1.9019999999999999</v>
      </c>
      <c r="E10954" s="71">
        <v>64.855072500000006</v>
      </c>
    </row>
    <row r="10955" spans="1:5" x14ac:dyDescent="0.2">
      <c r="A10955" s="70" t="s">
        <v>13384</v>
      </c>
      <c r="B10955" s="70" t="s">
        <v>13383</v>
      </c>
      <c r="C10955" s="70" t="s">
        <v>13384</v>
      </c>
      <c r="D10955" s="71">
        <v>1.9930000000000001</v>
      </c>
      <c r="E10955" s="71">
        <v>57.0895522</v>
      </c>
    </row>
    <row r="10956" spans="1:5" x14ac:dyDescent="0.2">
      <c r="A10956" s="70" t="s">
        <v>13384</v>
      </c>
      <c r="B10956" s="70" t="s">
        <v>13383</v>
      </c>
      <c r="C10956" s="70" t="s">
        <v>13384</v>
      </c>
      <c r="D10956" s="71">
        <v>1.9930000000000001</v>
      </c>
      <c r="E10956" s="71">
        <v>52.692307700000001</v>
      </c>
    </row>
    <row r="10957" spans="1:5" x14ac:dyDescent="0.2">
      <c r="A10957" s="70" t="s">
        <v>13384</v>
      </c>
      <c r="B10957" s="70" t="s">
        <v>13383</v>
      </c>
      <c r="C10957" s="70" t="s">
        <v>13384</v>
      </c>
      <c r="D10957" s="71">
        <v>1.9930000000000001</v>
      </c>
      <c r="E10957" s="71">
        <v>47.340425500000002</v>
      </c>
    </row>
    <row r="10958" spans="1:5" x14ac:dyDescent="0.2">
      <c r="A10958" s="70" t="s">
        <v>13386</v>
      </c>
      <c r="B10958" s="70" t="s">
        <v>13385</v>
      </c>
      <c r="C10958" s="70" t="s">
        <v>13386</v>
      </c>
      <c r="D10958" s="71">
        <v>2.0979999999999999</v>
      </c>
      <c r="E10958" s="71">
        <v>60.074626899999998</v>
      </c>
    </row>
    <row r="10959" spans="1:5" x14ac:dyDescent="0.2">
      <c r="A10959" s="70" t="s">
        <v>13386</v>
      </c>
      <c r="B10959" s="70" t="s">
        <v>13385</v>
      </c>
      <c r="C10959" s="70" t="s">
        <v>13386</v>
      </c>
      <c r="D10959" s="71">
        <v>2.0979999999999999</v>
      </c>
      <c r="E10959" s="71">
        <v>52.659574499999998</v>
      </c>
    </row>
    <row r="10960" spans="1:5" x14ac:dyDescent="0.2">
      <c r="A10960" s="70" t="s">
        <v>13390</v>
      </c>
      <c r="B10960" s="70" t="s">
        <v>13389</v>
      </c>
      <c r="C10960" s="70" t="s">
        <v>13390</v>
      </c>
      <c r="D10960" s="71">
        <v>2.0990000000000002</v>
      </c>
      <c r="E10960" s="71">
        <v>60.820895499999999</v>
      </c>
    </row>
    <row r="10961" spans="1:5" x14ac:dyDescent="0.2">
      <c r="A10961" s="70" t="s">
        <v>13390</v>
      </c>
      <c r="B10961" s="70" t="s">
        <v>13389</v>
      </c>
      <c r="C10961" s="70" t="s">
        <v>13390</v>
      </c>
      <c r="D10961" s="71">
        <v>2.0990000000000002</v>
      </c>
      <c r="E10961" s="71">
        <v>53.723404299999999</v>
      </c>
    </row>
    <row r="10962" spans="1:5" x14ac:dyDescent="0.2">
      <c r="A10962" s="70" t="s">
        <v>13390</v>
      </c>
      <c r="B10962" s="70" t="s">
        <v>13389</v>
      </c>
      <c r="C10962" s="70" t="s">
        <v>13390</v>
      </c>
      <c r="D10962" s="71">
        <v>2.0990000000000002</v>
      </c>
      <c r="E10962" s="71">
        <v>42.452830200000001</v>
      </c>
    </row>
    <row r="10963" spans="1:5" x14ac:dyDescent="0.2">
      <c r="A10963" s="70" t="s">
        <v>13388</v>
      </c>
      <c r="B10963" s="70" t="s">
        <v>13387</v>
      </c>
      <c r="C10963" s="70" t="s">
        <v>13388</v>
      </c>
      <c r="D10963" s="71">
        <v>2.2650000000000001</v>
      </c>
      <c r="E10963" s="71">
        <v>54.779411799999998</v>
      </c>
    </row>
    <row r="10964" spans="1:5" x14ac:dyDescent="0.2">
      <c r="A10964" s="70" t="s">
        <v>13392</v>
      </c>
      <c r="B10964" s="70" t="s">
        <v>13391</v>
      </c>
      <c r="C10964" s="70" t="s">
        <v>13392</v>
      </c>
      <c r="D10964" s="71">
        <v>1.728</v>
      </c>
      <c r="E10964" s="71">
        <v>46.641790999999998</v>
      </c>
    </row>
    <row r="10965" spans="1:5" x14ac:dyDescent="0.2">
      <c r="A10965" s="70" t="s">
        <v>13392</v>
      </c>
      <c r="B10965" s="70" t="s">
        <v>13391</v>
      </c>
      <c r="C10965" s="70" t="s">
        <v>13392</v>
      </c>
      <c r="D10965" s="71">
        <v>1.728</v>
      </c>
      <c r="E10965" s="71">
        <v>36.702127699999998</v>
      </c>
    </row>
    <row r="10966" spans="1:5" x14ac:dyDescent="0.2">
      <c r="A10966" s="70" t="s">
        <v>13392</v>
      </c>
      <c r="B10966" s="70" t="s">
        <v>13391</v>
      </c>
      <c r="C10966" s="70" t="s">
        <v>13392</v>
      </c>
      <c r="D10966" s="71">
        <v>1.728</v>
      </c>
      <c r="E10966" s="71">
        <v>35.321100899999998</v>
      </c>
    </row>
    <row r="10967" spans="1:5" x14ac:dyDescent="0.2">
      <c r="A10967" s="70" t="s">
        <v>13392</v>
      </c>
      <c r="B10967" s="70" t="s">
        <v>13391</v>
      </c>
      <c r="C10967" s="70" t="s">
        <v>13392</v>
      </c>
      <c r="D10967" s="71">
        <v>1.728</v>
      </c>
      <c r="E10967" s="71">
        <v>31.509433999999999</v>
      </c>
    </row>
    <row r="10968" spans="1:5" x14ac:dyDescent="0.2">
      <c r="A10968" s="70" t="s">
        <v>13396</v>
      </c>
      <c r="B10968" s="70" t="s">
        <v>13395</v>
      </c>
      <c r="C10968" s="70" t="s">
        <v>13396</v>
      </c>
      <c r="D10968" s="71">
        <v>1.5940000000000001</v>
      </c>
      <c r="E10968" s="71">
        <v>40.671641800000003</v>
      </c>
    </row>
    <row r="10969" spans="1:5" x14ac:dyDescent="0.2">
      <c r="A10969" s="70" t="s">
        <v>13396</v>
      </c>
      <c r="B10969" s="70" t="s">
        <v>13395</v>
      </c>
      <c r="C10969" s="70" t="s">
        <v>13396</v>
      </c>
      <c r="D10969" s="71">
        <v>1.5940000000000001</v>
      </c>
      <c r="E10969" s="71">
        <v>32.446808500000003</v>
      </c>
    </row>
    <row r="10970" spans="1:5" x14ac:dyDescent="0.2">
      <c r="A10970" s="70" t="s">
        <v>13396</v>
      </c>
      <c r="B10970" s="70" t="s">
        <v>13395</v>
      </c>
      <c r="C10970" s="70" t="s">
        <v>13396</v>
      </c>
      <c r="D10970" s="71">
        <v>1.5940000000000001</v>
      </c>
      <c r="E10970" s="71">
        <v>25.471698100000001</v>
      </c>
    </row>
    <row r="10971" spans="1:5" x14ac:dyDescent="0.2">
      <c r="A10971" s="70" t="s">
        <v>13394</v>
      </c>
      <c r="B10971" s="70" t="s">
        <v>13393</v>
      </c>
      <c r="C10971" s="70" t="s">
        <v>13394</v>
      </c>
      <c r="D10971" s="71">
        <v>4.5</v>
      </c>
      <c r="E10971" s="71">
        <v>94.148936199999994</v>
      </c>
    </row>
    <row r="10972" spans="1:5" x14ac:dyDescent="0.2">
      <c r="A10972" s="70" t="s">
        <v>13394</v>
      </c>
      <c r="B10972" s="70" t="s">
        <v>13393</v>
      </c>
      <c r="C10972" s="70" t="s">
        <v>13394</v>
      </c>
      <c r="D10972" s="71">
        <v>4.5</v>
      </c>
      <c r="E10972" s="71">
        <v>93.656716399999993</v>
      </c>
    </row>
    <row r="10973" spans="1:5" x14ac:dyDescent="0.2">
      <c r="A10973" s="70" t="s">
        <v>13394</v>
      </c>
      <c r="B10973" s="70" t="s">
        <v>13393</v>
      </c>
      <c r="C10973" s="70" t="s">
        <v>13394</v>
      </c>
      <c r="D10973" s="71">
        <v>4.5</v>
      </c>
      <c r="E10973" s="71">
        <v>92.75</v>
      </c>
    </row>
    <row r="10974" spans="1:5" x14ac:dyDescent="0.2">
      <c r="A10974" s="70" t="s">
        <v>25002</v>
      </c>
      <c r="B10974" s="70" t="s">
        <v>13397</v>
      </c>
      <c r="C10974" s="70" t="s">
        <v>25002</v>
      </c>
      <c r="D10974" s="71">
        <v>2.0110000000000001</v>
      </c>
      <c r="E10974" s="71">
        <v>49.468085100000003</v>
      </c>
    </row>
    <row r="10975" spans="1:5" x14ac:dyDescent="0.2">
      <c r="A10975" s="70" t="s">
        <v>25003</v>
      </c>
      <c r="B10975" s="70" t="s">
        <v>24271</v>
      </c>
      <c r="C10975" s="70" t="s">
        <v>13887</v>
      </c>
      <c r="D10975" s="71">
        <v>3.645</v>
      </c>
      <c r="E10975" s="71">
        <v>86.702127700000005</v>
      </c>
    </row>
    <row r="10976" spans="1:5" x14ac:dyDescent="0.2">
      <c r="A10976" s="70" t="s">
        <v>13399</v>
      </c>
      <c r="B10976" s="70" t="s">
        <v>13398</v>
      </c>
      <c r="C10976" s="70" t="s">
        <v>13399</v>
      </c>
      <c r="D10976" s="71">
        <v>3.891</v>
      </c>
      <c r="E10976" s="71">
        <v>74.731182799999999</v>
      </c>
    </row>
    <row r="10977" spans="1:5" x14ac:dyDescent="0.2">
      <c r="A10977" s="70" t="s">
        <v>13401</v>
      </c>
      <c r="B10977" s="70" t="s">
        <v>13400</v>
      </c>
      <c r="C10977" s="70" t="s">
        <v>13401</v>
      </c>
      <c r="D10977" s="71">
        <v>1.3220000000000001</v>
      </c>
      <c r="E10977" s="71">
        <v>52.970297000000002</v>
      </c>
    </row>
    <row r="10978" spans="1:5" x14ac:dyDescent="0.2">
      <c r="A10978" s="70" t="s">
        <v>13403</v>
      </c>
      <c r="B10978" s="70" t="s">
        <v>13402</v>
      </c>
      <c r="C10978" s="70" t="s">
        <v>13403</v>
      </c>
      <c r="D10978" s="71">
        <v>0.83299999999999996</v>
      </c>
      <c r="E10978" s="71">
        <v>28.6538462</v>
      </c>
    </row>
    <row r="10979" spans="1:5" x14ac:dyDescent="0.2">
      <c r="A10979" s="70" t="s">
        <v>13403</v>
      </c>
      <c r="B10979" s="70" t="s">
        <v>13402</v>
      </c>
      <c r="C10979" s="70" t="s">
        <v>13403</v>
      </c>
      <c r="D10979" s="71">
        <v>0.83299999999999996</v>
      </c>
      <c r="E10979" s="71">
        <v>17.2727273</v>
      </c>
    </row>
    <row r="10980" spans="1:5" x14ac:dyDescent="0.2">
      <c r="A10980" s="70" t="s">
        <v>13405</v>
      </c>
      <c r="B10980" s="70" t="s">
        <v>13404</v>
      </c>
      <c r="C10980" s="70" t="s">
        <v>13405</v>
      </c>
      <c r="D10980" s="71">
        <v>4.1710000000000003</v>
      </c>
      <c r="E10980" s="71">
        <v>80.769230800000003</v>
      </c>
    </row>
    <row r="10981" spans="1:5" x14ac:dyDescent="0.2">
      <c r="A10981" s="70" t="s">
        <v>13411</v>
      </c>
      <c r="B10981" s="70" t="s">
        <v>13410</v>
      </c>
      <c r="C10981" s="70" t="s">
        <v>13411</v>
      </c>
      <c r="D10981" s="71">
        <v>1.2330000000000001</v>
      </c>
      <c r="E10981" s="71">
        <v>47.872340399999999</v>
      </c>
    </row>
    <row r="10982" spans="1:5" x14ac:dyDescent="0.2">
      <c r="A10982" s="70" t="s">
        <v>13413</v>
      </c>
      <c r="B10982" s="70" t="s">
        <v>13412</v>
      </c>
      <c r="C10982" s="70" t="s">
        <v>13413</v>
      </c>
      <c r="D10982" s="71">
        <v>0.379</v>
      </c>
      <c r="E10982" s="71">
        <v>1.8518519</v>
      </c>
    </row>
    <row r="10983" spans="1:5" x14ac:dyDescent="0.2">
      <c r="A10983" s="70" t="s">
        <v>24272</v>
      </c>
      <c r="B10983" s="70" t="s">
        <v>24273</v>
      </c>
      <c r="C10983" s="70" t="s">
        <v>24272</v>
      </c>
      <c r="D10983" s="71">
        <v>2.298</v>
      </c>
      <c r="E10983" s="71">
        <v>87.5</v>
      </c>
    </row>
    <row r="10984" spans="1:5" x14ac:dyDescent="0.2">
      <c r="A10984" s="70" t="s">
        <v>24272</v>
      </c>
      <c r="B10984" s="70" t="s">
        <v>24273</v>
      </c>
      <c r="C10984" s="70" t="s">
        <v>24272</v>
      </c>
      <c r="D10984" s="71">
        <v>2.298</v>
      </c>
      <c r="E10984" s="71">
        <v>79</v>
      </c>
    </row>
    <row r="10985" spans="1:5" x14ac:dyDescent="0.2">
      <c r="A10985" s="70" t="s">
        <v>24272</v>
      </c>
      <c r="B10985" s="70" t="s">
        <v>24273</v>
      </c>
      <c r="C10985" s="70" t="s">
        <v>24272</v>
      </c>
      <c r="D10985" s="71">
        <v>2.298</v>
      </c>
      <c r="E10985" s="71">
        <v>74.137930999999995</v>
      </c>
    </row>
    <row r="10986" spans="1:5" x14ac:dyDescent="0.2">
      <c r="A10986" s="70" t="s">
        <v>13415</v>
      </c>
      <c r="B10986" s="70" t="s">
        <v>13414</v>
      </c>
      <c r="C10986" s="70" t="s">
        <v>13415</v>
      </c>
      <c r="D10986" s="71">
        <v>1.425</v>
      </c>
      <c r="E10986" s="71">
        <v>35.588235300000001</v>
      </c>
    </row>
    <row r="10987" spans="1:5" x14ac:dyDescent="0.2">
      <c r="A10987" s="70" t="s">
        <v>13419</v>
      </c>
      <c r="B10987" s="70" t="s">
        <v>13418</v>
      </c>
      <c r="C10987" s="70" t="s">
        <v>13419</v>
      </c>
      <c r="D10987" s="71">
        <v>1.901</v>
      </c>
      <c r="E10987" s="71">
        <v>31.818181800000001</v>
      </c>
    </row>
    <row r="10988" spans="1:5" x14ac:dyDescent="0.2">
      <c r="A10988" s="70" t="s">
        <v>13419</v>
      </c>
      <c r="B10988" s="70" t="s">
        <v>13418</v>
      </c>
      <c r="C10988" s="70" t="s">
        <v>13419</v>
      </c>
      <c r="D10988" s="71">
        <v>1.901</v>
      </c>
      <c r="E10988" s="71">
        <v>16.772151900000001</v>
      </c>
    </row>
    <row r="10989" spans="1:5" x14ac:dyDescent="0.2">
      <c r="A10989" s="70" t="s">
        <v>13417</v>
      </c>
      <c r="B10989" s="70" t="s">
        <v>13416</v>
      </c>
      <c r="C10989" s="70" t="s">
        <v>13417</v>
      </c>
      <c r="D10989" s="71">
        <v>4.8860000000000001</v>
      </c>
      <c r="E10989" s="71">
        <v>72.468354399999996</v>
      </c>
    </row>
    <row r="10990" spans="1:5" x14ac:dyDescent="0.2">
      <c r="A10990" s="70" t="s">
        <v>13421</v>
      </c>
      <c r="B10990" s="70" t="s">
        <v>13420</v>
      </c>
      <c r="C10990" s="70" t="s">
        <v>13421</v>
      </c>
      <c r="D10990" s="71">
        <v>3.327</v>
      </c>
      <c r="E10990" s="71">
        <v>49.683544300000001</v>
      </c>
    </row>
    <row r="10991" spans="1:5" x14ac:dyDescent="0.2">
      <c r="A10991" s="70" t="s">
        <v>13423</v>
      </c>
      <c r="B10991" s="70" t="s">
        <v>13422</v>
      </c>
      <c r="C10991" s="70" t="s">
        <v>13423</v>
      </c>
      <c r="D10991" s="71">
        <v>4.1100000000000003</v>
      </c>
      <c r="E10991" s="71">
        <v>66.304347800000002</v>
      </c>
    </row>
    <row r="10992" spans="1:5" x14ac:dyDescent="0.2">
      <c r="A10992" s="70" t="s">
        <v>13423</v>
      </c>
      <c r="B10992" s="70" t="s">
        <v>13422</v>
      </c>
      <c r="C10992" s="70" t="s">
        <v>13423</v>
      </c>
      <c r="D10992" s="71">
        <v>4.1100000000000003</v>
      </c>
      <c r="E10992" s="71">
        <v>65.368852500000003</v>
      </c>
    </row>
    <row r="10993" spans="1:5" x14ac:dyDescent="0.2">
      <c r="A10993" s="70" t="s">
        <v>13423</v>
      </c>
      <c r="B10993" s="70" t="s">
        <v>13422</v>
      </c>
      <c r="C10993" s="70" t="s">
        <v>13423</v>
      </c>
      <c r="D10993" s="71">
        <v>4.1100000000000003</v>
      </c>
      <c r="E10993" s="71">
        <v>64.873417700000005</v>
      </c>
    </row>
    <row r="10994" spans="1:5" x14ac:dyDescent="0.2">
      <c r="A10994" s="70" t="s">
        <v>13427</v>
      </c>
      <c r="B10994" s="70" t="s">
        <v>13426</v>
      </c>
      <c r="C10994" s="70" t="s">
        <v>13427</v>
      </c>
      <c r="D10994" s="71">
        <v>2.9740000000000002</v>
      </c>
      <c r="E10994" s="71">
        <v>54.891304300000002</v>
      </c>
    </row>
    <row r="10995" spans="1:5" x14ac:dyDescent="0.2">
      <c r="A10995" s="70" t="s">
        <v>13429</v>
      </c>
      <c r="B10995" s="70" t="s">
        <v>13428</v>
      </c>
      <c r="C10995" s="70" t="s">
        <v>13429</v>
      </c>
      <c r="D10995" s="71">
        <v>1.56</v>
      </c>
      <c r="E10995" s="71">
        <v>33.050847500000003</v>
      </c>
    </row>
    <row r="10996" spans="1:5" x14ac:dyDescent="0.2">
      <c r="A10996" s="70" t="s">
        <v>13451</v>
      </c>
      <c r="B10996" s="70" t="s">
        <v>13450</v>
      </c>
      <c r="C10996" s="70" t="s">
        <v>13451</v>
      </c>
      <c r="D10996" s="71">
        <v>1.113</v>
      </c>
      <c r="E10996" s="71">
        <v>19.53125</v>
      </c>
    </row>
    <row r="10997" spans="1:5" x14ac:dyDescent="0.2">
      <c r="A10997" s="70" t="s">
        <v>13435</v>
      </c>
      <c r="B10997" s="70" t="s">
        <v>13434</v>
      </c>
      <c r="C10997" s="70" t="s">
        <v>13435</v>
      </c>
      <c r="D10997" s="71">
        <v>5.2779999999999996</v>
      </c>
      <c r="E10997" s="71">
        <v>85.664335699999995</v>
      </c>
    </row>
    <row r="10998" spans="1:5" x14ac:dyDescent="0.2">
      <c r="A10998" s="70" t="s">
        <v>13435</v>
      </c>
      <c r="B10998" s="70" t="s">
        <v>13434</v>
      </c>
      <c r="C10998" s="70" t="s">
        <v>13435</v>
      </c>
      <c r="D10998" s="71">
        <v>5.2779999999999996</v>
      </c>
      <c r="E10998" s="71">
        <v>77.683615799999998</v>
      </c>
    </row>
    <row r="10999" spans="1:5" x14ac:dyDescent="0.2">
      <c r="A10999" s="70" t="s">
        <v>13437</v>
      </c>
      <c r="B10999" s="70" t="s">
        <v>13436</v>
      </c>
      <c r="C10999" s="70" t="s">
        <v>13437</v>
      </c>
      <c r="D10999" s="71">
        <v>1.3660000000000001</v>
      </c>
      <c r="E10999" s="71">
        <v>41.981132100000004</v>
      </c>
    </row>
    <row r="11000" spans="1:5" x14ac:dyDescent="0.2">
      <c r="A11000" s="70" t="s">
        <v>13437</v>
      </c>
      <c r="B11000" s="70" t="s">
        <v>13436</v>
      </c>
      <c r="C11000" s="70" t="s">
        <v>13437</v>
      </c>
      <c r="D11000" s="71">
        <v>1.3660000000000001</v>
      </c>
      <c r="E11000" s="71">
        <v>37.912087900000003</v>
      </c>
    </row>
    <row r="11001" spans="1:5" x14ac:dyDescent="0.2">
      <c r="A11001" s="70" t="s">
        <v>13437</v>
      </c>
      <c r="B11001" s="70" t="s">
        <v>13436</v>
      </c>
      <c r="C11001" s="70" t="s">
        <v>13437</v>
      </c>
      <c r="D11001" s="71">
        <v>1.3660000000000001</v>
      </c>
      <c r="E11001" s="71">
        <v>31.9277108</v>
      </c>
    </row>
    <row r="11002" spans="1:5" x14ac:dyDescent="0.2">
      <c r="A11002" s="70" t="s">
        <v>13431</v>
      </c>
      <c r="B11002" s="70" t="s">
        <v>13430</v>
      </c>
      <c r="C11002" s="70" t="s">
        <v>13431</v>
      </c>
      <c r="D11002" s="71">
        <v>6.5389999999999997</v>
      </c>
      <c r="E11002" s="71">
        <v>91.509433999999999</v>
      </c>
    </row>
    <row r="11003" spans="1:5" x14ac:dyDescent="0.2">
      <c r="A11003" s="70" t="s">
        <v>13431</v>
      </c>
      <c r="B11003" s="70" t="s">
        <v>13430</v>
      </c>
      <c r="C11003" s="70" t="s">
        <v>13431</v>
      </c>
      <c r="D11003" s="71">
        <v>6.5389999999999997</v>
      </c>
      <c r="E11003" s="71">
        <v>84.146341500000005</v>
      </c>
    </row>
    <row r="11004" spans="1:5" x14ac:dyDescent="0.2">
      <c r="A11004" s="70" t="s">
        <v>13431</v>
      </c>
      <c r="B11004" s="70" t="s">
        <v>13430</v>
      </c>
      <c r="C11004" s="70" t="s">
        <v>13431</v>
      </c>
      <c r="D11004" s="71">
        <v>6.5389999999999997</v>
      </c>
      <c r="E11004" s="71">
        <v>83.962264200000007</v>
      </c>
    </row>
    <row r="11005" spans="1:5" x14ac:dyDescent="0.2">
      <c r="A11005" s="70" t="s">
        <v>13433</v>
      </c>
      <c r="B11005" s="70" t="s">
        <v>13432</v>
      </c>
      <c r="C11005" s="70" t="s">
        <v>13433</v>
      </c>
      <c r="D11005" s="71">
        <v>0.76400000000000001</v>
      </c>
      <c r="E11005" s="71">
        <v>21.1590296</v>
      </c>
    </row>
    <row r="11006" spans="1:5" x14ac:dyDescent="0.2">
      <c r="A11006" s="70" t="s">
        <v>13433</v>
      </c>
      <c r="B11006" s="70" t="s">
        <v>13432</v>
      </c>
      <c r="C11006" s="70" t="s">
        <v>13433</v>
      </c>
      <c r="D11006" s="71">
        <v>0.76400000000000001</v>
      </c>
      <c r="E11006" s="71">
        <v>14.3518519</v>
      </c>
    </row>
    <row r="11007" spans="1:5" x14ac:dyDescent="0.2">
      <c r="A11007" s="70" t="s">
        <v>24274</v>
      </c>
      <c r="B11007" s="70" t="s">
        <v>24275</v>
      </c>
      <c r="C11007" s="70" t="s">
        <v>24274</v>
      </c>
      <c r="D11007" s="71">
        <v>10.615</v>
      </c>
      <c r="E11007" s="71">
        <v>98.958333300000007</v>
      </c>
    </row>
    <row r="11008" spans="1:5" x14ac:dyDescent="0.2">
      <c r="A11008" s="70" t="s">
        <v>24274</v>
      </c>
      <c r="B11008" s="70" t="s">
        <v>24275</v>
      </c>
      <c r="C11008" s="70" t="s">
        <v>24274</v>
      </c>
      <c r="D11008" s="71">
        <v>10.615</v>
      </c>
      <c r="E11008" s="71">
        <v>97.706422000000003</v>
      </c>
    </row>
    <row r="11009" spans="1:5" x14ac:dyDescent="0.2">
      <c r="A11009" s="70" t="s">
        <v>13439</v>
      </c>
      <c r="B11009" s="70" t="s">
        <v>13438</v>
      </c>
      <c r="C11009" s="70" t="s">
        <v>13439</v>
      </c>
      <c r="D11009" s="71">
        <v>2.8239999999999998</v>
      </c>
      <c r="E11009" s="71">
        <v>56.089743599999998</v>
      </c>
    </row>
    <row r="11010" spans="1:5" x14ac:dyDescent="0.2">
      <c r="A11010" s="70" t="s">
        <v>13441</v>
      </c>
      <c r="B11010" s="70" t="s">
        <v>13440</v>
      </c>
      <c r="C11010" s="70" t="s">
        <v>13441</v>
      </c>
      <c r="D11010" s="71">
        <v>1.7190000000000001</v>
      </c>
      <c r="E11010" s="71">
        <v>48.3333333</v>
      </c>
    </row>
    <row r="11011" spans="1:5" x14ac:dyDescent="0.2">
      <c r="A11011" s="70" t="s">
        <v>13443</v>
      </c>
      <c r="B11011" s="70" t="s">
        <v>13442</v>
      </c>
      <c r="C11011" s="70" t="s">
        <v>13443</v>
      </c>
      <c r="D11011" s="71">
        <v>2.0099999999999998</v>
      </c>
      <c r="E11011" s="71">
        <v>85.416666699999993</v>
      </c>
    </row>
    <row r="11012" spans="1:5" x14ac:dyDescent="0.2">
      <c r="A11012" s="70" t="s">
        <v>13453</v>
      </c>
      <c r="B11012" s="70" t="s">
        <v>13452</v>
      </c>
      <c r="C11012" s="70" t="s">
        <v>13453</v>
      </c>
      <c r="D11012" s="71">
        <v>1.47</v>
      </c>
      <c r="E11012" s="71">
        <v>83.796296299999995</v>
      </c>
    </row>
    <row r="11013" spans="1:5" x14ac:dyDescent="0.2">
      <c r="A11013" s="70" t="s">
        <v>13453</v>
      </c>
      <c r="B11013" s="70" t="s">
        <v>13452</v>
      </c>
      <c r="C11013" s="70" t="s">
        <v>13453</v>
      </c>
      <c r="D11013" s="71">
        <v>1.47</v>
      </c>
      <c r="E11013" s="71">
        <v>66.730769199999997</v>
      </c>
    </row>
    <row r="11014" spans="1:5" x14ac:dyDescent="0.2">
      <c r="A11014" s="70" t="s">
        <v>13469</v>
      </c>
      <c r="B11014" s="70" t="s">
        <v>13468</v>
      </c>
      <c r="C11014" s="70" t="s">
        <v>13469</v>
      </c>
      <c r="D11014" s="71">
        <v>4.8419999999999996</v>
      </c>
      <c r="E11014" s="71">
        <v>87.6344086</v>
      </c>
    </row>
    <row r="11015" spans="1:5" x14ac:dyDescent="0.2">
      <c r="A11015" s="70" t="s">
        <v>13461</v>
      </c>
      <c r="B11015" s="70" t="s">
        <v>13460</v>
      </c>
      <c r="C11015" s="70" t="s">
        <v>13461</v>
      </c>
      <c r="D11015" s="71">
        <v>1.722</v>
      </c>
      <c r="E11015" s="71">
        <v>19.074074100000001</v>
      </c>
    </row>
    <row r="11016" spans="1:5" x14ac:dyDescent="0.2">
      <c r="A11016" s="70" t="s">
        <v>13461</v>
      </c>
      <c r="B11016" s="70" t="s">
        <v>13460</v>
      </c>
      <c r="C11016" s="70" t="s">
        <v>13461</v>
      </c>
      <c r="D11016" s="71">
        <v>1.722</v>
      </c>
      <c r="E11016" s="71">
        <v>17.7419355</v>
      </c>
    </row>
    <row r="11017" spans="1:5" x14ac:dyDescent="0.2">
      <c r="A11017" s="70" t="s">
        <v>13467</v>
      </c>
      <c r="B11017" s="70" t="s">
        <v>13466</v>
      </c>
      <c r="C11017" s="70" t="s">
        <v>13467</v>
      </c>
      <c r="D11017" s="71">
        <v>2.4470000000000001</v>
      </c>
      <c r="E11017" s="71">
        <v>62.435233199999999</v>
      </c>
    </row>
    <row r="11018" spans="1:5" x14ac:dyDescent="0.2">
      <c r="A11018" s="70" t="s">
        <v>13467</v>
      </c>
      <c r="B11018" s="70" t="s">
        <v>13466</v>
      </c>
      <c r="C11018" s="70" t="s">
        <v>13467</v>
      </c>
      <c r="D11018" s="71">
        <v>2.4470000000000001</v>
      </c>
      <c r="E11018" s="71">
        <v>39.247311799999999</v>
      </c>
    </row>
    <row r="11019" spans="1:5" x14ac:dyDescent="0.2">
      <c r="A11019" s="70" t="s">
        <v>13463</v>
      </c>
      <c r="B11019" s="70" t="s">
        <v>13462</v>
      </c>
      <c r="C11019" s="70" t="s">
        <v>13463</v>
      </c>
      <c r="D11019" s="71">
        <v>0.70299999999999996</v>
      </c>
      <c r="E11019" s="71">
        <v>5.9139784999999998</v>
      </c>
    </row>
    <row r="11020" spans="1:5" x14ac:dyDescent="0.2">
      <c r="A11020" s="70" t="s">
        <v>13465</v>
      </c>
      <c r="B11020" s="70" t="s">
        <v>13464</v>
      </c>
      <c r="C11020" s="70" t="s">
        <v>13465</v>
      </c>
      <c r="D11020" s="71">
        <v>5.0220000000000002</v>
      </c>
      <c r="E11020" s="71">
        <v>88.709677400000004</v>
      </c>
    </row>
    <row r="11021" spans="1:5" x14ac:dyDescent="0.2">
      <c r="A11021" s="70" t="s">
        <v>13465</v>
      </c>
      <c r="B11021" s="70" t="s">
        <v>13464</v>
      </c>
      <c r="C11021" s="70" t="s">
        <v>13465</v>
      </c>
      <c r="D11021" s="71">
        <v>5.0220000000000002</v>
      </c>
      <c r="E11021" s="71">
        <v>81.111111100000002</v>
      </c>
    </row>
    <row r="11022" spans="1:5" x14ac:dyDescent="0.2">
      <c r="A11022" s="70" t="s">
        <v>13465</v>
      </c>
      <c r="B11022" s="70" t="s">
        <v>13464</v>
      </c>
      <c r="C11022" s="70" t="s">
        <v>13465</v>
      </c>
      <c r="D11022" s="71">
        <v>5.0220000000000002</v>
      </c>
      <c r="E11022" s="71">
        <v>75.632911399999998</v>
      </c>
    </row>
    <row r="11023" spans="1:5" x14ac:dyDescent="0.2">
      <c r="A11023" s="70" t="s">
        <v>25004</v>
      </c>
      <c r="B11023" s="70" t="s">
        <v>24276</v>
      </c>
      <c r="C11023" s="70" t="s">
        <v>13887</v>
      </c>
      <c r="D11023" s="71">
        <v>4.9530000000000003</v>
      </c>
      <c r="E11023" s="71">
        <v>73.734177200000005</v>
      </c>
    </row>
    <row r="11024" spans="1:5" x14ac:dyDescent="0.2">
      <c r="A11024" s="70" t="s">
        <v>13471</v>
      </c>
      <c r="B11024" s="70" t="s">
        <v>13470</v>
      </c>
      <c r="C11024" s="70" t="s">
        <v>13471</v>
      </c>
      <c r="D11024" s="71">
        <v>2.8</v>
      </c>
      <c r="E11024" s="71">
        <v>36.392405099999998</v>
      </c>
    </row>
    <row r="11025" spans="1:5" x14ac:dyDescent="0.2">
      <c r="A11025" s="70" t="s">
        <v>13455</v>
      </c>
      <c r="B11025" s="70" t="s">
        <v>13454</v>
      </c>
      <c r="C11025" s="70" t="s">
        <v>13455</v>
      </c>
      <c r="D11025" s="71">
        <v>2.41</v>
      </c>
      <c r="E11025" s="71">
        <v>66.091954000000001</v>
      </c>
    </row>
    <row r="11026" spans="1:5" x14ac:dyDescent="0.2">
      <c r="A11026" s="70" t="s">
        <v>13455</v>
      </c>
      <c r="B11026" s="70" t="s">
        <v>13454</v>
      </c>
      <c r="C11026" s="70" t="s">
        <v>13455</v>
      </c>
      <c r="D11026" s="71">
        <v>2.41</v>
      </c>
      <c r="E11026" s="71">
        <v>49.038461499999997</v>
      </c>
    </row>
    <row r="11027" spans="1:5" x14ac:dyDescent="0.2">
      <c r="A11027" s="70" t="s">
        <v>13457</v>
      </c>
      <c r="B11027" s="70" t="s">
        <v>13456</v>
      </c>
      <c r="C11027" s="70" t="s">
        <v>13457</v>
      </c>
      <c r="D11027" s="71">
        <v>0.54100000000000004</v>
      </c>
      <c r="E11027" s="71">
        <v>2.8846153999999999</v>
      </c>
    </row>
    <row r="11028" spans="1:5" x14ac:dyDescent="0.2">
      <c r="A11028" s="70" t="s">
        <v>24277</v>
      </c>
      <c r="B11028" s="70" t="s">
        <v>24278</v>
      </c>
      <c r="C11028" s="70" t="s">
        <v>24277</v>
      </c>
      <c r="D11028" s="71">
        <v>2.327</v>
      </c>
      <c r="E11028" s="71">
        <v>47.756410299999999</v>
      </c>
    </row>
    <row r="11029" spans="1:5" x14ac:dyDescent="0.2">
      <c r="A11029" s="70" t="s">
        <v>13459</v>
      </c>
      <c r="B11029" s="70" t="s">
        <v>13458</v>
      </c>
      <c r="C11029" s="70" t="s">
        <v>13459</v>
      </c>
      <c r="D11029" s="71">
        <v>3.625</v>
      </c>
      <c r="E11029" s="71">
        <v>81.034482800000006</v>
      </c>
    </row>
    <row r="11030" spans="1:5" x14ac:dyDescent="0.2">
      <c r="A11030" s="70" t="s">
        <v>13459</v>
      </c>
      <c r="B11030" s="70" t="s">
        <v>13458</v>
      </c>
      <c r="C11030" s="70" t="s">
        <v>13459</v>
      </c>
      <c r="D11030" s="71">
        <v>3.625</v>
      </c>
      <c r="E11030" s="71">
        <v>74.038461499999997</v>
      </c>
    </row>
    <row r="11031" spans="1:5" x14ac:dyDescent="0.2">
      <c r="A11031" s="70" t="s">
        <v>13459</v>
      </c>
      <c r="B11031" s="70" t="s">
        <v>13458</v>
      </c>
      <c r="C11031" s="70" t="s">
        <v>13459</v>
      </c>
      <c r="D11031" s="71">
        <v>3.625</v>
      </c>
      <c r="E11031" s="71">
        <v>70.575221200000001</v>
      </c>
    </row>
    <row r="11032" spans="1:5" x14ac:dyDescent="0.2">
      <c r="A11032" s="70" t="s">
        <v>24279</v>
      </c>
      <c r="B11032" s="70" t="s">
        <v>24280</v>
      </c>
      <c r="C11032" s="70" t="s">
        <v>24279</v>
      </c>
      <c r="D11032" s="71">
        <v>1.7709999999999999</v>
      </c>
      <c r="E11032" s="71">
        <v>63.055555599999998</v>
      </c>
    </row>
    <row r="11033" spans="1:5" x14ac:dyDescent="0.2">
      <c r="A11033" s="70" t="s">
        <v>24279</v>
      </c>
      <c r="B11033" s="70" t="s">
        <v>24280</v>
      </c>
      <c r="C11033" s="70" t="s">
        <v>24279</v>
      </c>
      <c r="D11033" s="71">
        <v>1.7709999999999999</v>
      </c>
      <c r="E11033" s="71">
        <v>57.065217400000002</v>
      </c>
    </row>
    <row r="11034" spans="1:5" x14ac:dyDescent="0.2">
      <c r="A11034" s="70" t="s">
        <v>13473</v>
      </c>
      <c r="B11034" s="70" t="s">
        <v>13472</v>
      </c>
      <c r="C11034" s="70" t="s">
        <v>13473</v>
      </c>
      <c r="D11034" s="71">
        <v>4.6109999999999998</v>
      </c>
      <c r="E11034" s="71">
        <v>90.229885100000004</v>
      </c>
    </row>
    <row r="11035" spans="1:5" x14ac:dyDescent="0.2">
      <c r="A11035" s="70" t="s">
        <v>13473</v>
      </c>
      <c r="B11035" s="70" t="s">
        <v>13472</v>
      </c>
      <c r="C11035" s="70" t="s">
        <v>13473</v>
      </c>
      <c r="D11035" s="71">
        <v>4.6109999999999998</v>
      </c>
      <c r="E11035" s="71">
        <v>85.779816499999995</v>
      </c>
    </row>
    <row r="11036" spans="1:5" x14ac:dyDescent="0.2">
      <c r="A11036" s="70" t="s">
        <v>13477</v>
      </c>
      <c r="B11036" s="70" t="s">
        <v>13476</v>
      </c>
      <c r="C11036" s="70" t="s">
        <v>13477</v>
      </c>
      <c r="D11036" s="71">
        <v>0.35499999999999998</v>
      </c>
      <c r="E11036" s="71">
        <v>2.5773196</v>
      </c>
    </row>
    <row r="11037" spans="1:5" x14ac:dyDescent="0.2">
      <c r="A11037" s="70" t="s">
        <v>13475</v>
      </c>
      <c r="B11037" s="70" t="s">
        <v>13474</v>
      </c>
      <c r="C11037" s="70" t="s">
        <v>13475</v>
      </c>
      <c r="D11037" s="71">
        <v>1.7649999999999999</v>
      </c>
      <c r="E11037" s="71">
        <v>40.789473700000002</v>
      </c>
    </row>
    <row r="11038" spans="1:5" x14ac:dyDescent="0.2">
      <c r="A11038" s="70" t="s">
        <v>13475</v>
      </c>
      <c r="B11038" s="70" t="s">
        <v>13474</v>
      </c>
      <c r="C11038" s="70" t="s">
        <v>13475</v>
      </c>
      <c r="D11038" s="71">
        <v>1.7649999999999999</v>
      </c>
      <c r="E11038" s="71">
        <v>39.9350649</v>
      </c>
    </row>
    <row r="11039" spans="1:5" x14ac:dyDescent="0.2">
      <c r="A11039" s="70" t="s">
        <v>13475</v>
      </c>
      <c r="B11039" s="70" t="s">
        <v>13474</v>
      </c>
      <c r="C11039" s="70" t="s">
        <v>13475</v>
      </c>
      <c r="D11039" s="71">
        <v>1.7649999999999999</v>
      </c>
      <c r="E11039" s="71">
        <v>38.659793800000003</v>
      </c>
    </row>
    <row r="11040" spans="1:5" x14ac:dyDescent="0.2">
      <c r="A11040" s="70" t="s">
        <v>13479</v>
      </c>
      <c r="B11040" s="70" t="s">
        <v>13478</v>
      </c>
      <c r="C11040" s="70" t="s">
        <v>13479</v>
      </c>
      <c r="D11040" s="71">
        <v>1.825</v>
      </c>
      <c r="E11040" s="71">
        <v>50.373134299999997</v>
      </c>
    </row>
    <row r="11041" spans="1:5" x14ac:dyDescent="0.2">
      <c r="A11041" s="70" t="s">
        <v>13481</v>
      </c>
      <c r="B11041" s="70" t="s">
        <v>13480</v>
      </c>
      <c r="C11041" s="70" t="s">
        <v>13481</v>
      </c>
      <c r="D11041" s="71">
        <v>4.0359999999999996</v>
      </c>
      <c r="E11041" s="71">
        <v>73.776223799999997</v>
      </c>
    </row>
    <row r="11042" spans="1:5" x14ac:dyDescent="0.2">
      <c r="A11042" s="70" t="s">
        <v>13481</v>
      </c>
      <c r="B11042" s="70" t="s">
        <v>13480</v>
      </c>
      <c r="C11042" s="70" t="s">
        <v>13481</v>
      </c>
      <c r="D11042" s="71">
        <v>4.0359999999999996</v>
      </c>
      <c r="E11042" s="71">
        <v>73.728813599999995</v>
      </c>
    </row>
    <row r="11043" spans="1:5" x14ac:dyDescent="0.2">
      <c r="A11043" s="70" t="s">
        <v>13481</v>
      </c>
      <c r="B11043" s="70" t="s">
        <v>13480</v>
      </c>
      <c r="C11043" s="70" t="s">
        <v>13481</v>
      </c>
      <c r="D11043" s="71">
        <v>4.0359999999999996</v>
      </c>
      <c r="E11043" s="71">
        <v>63.405797100000001</v>
      </c>
    </row>
    <row r="11044" spans="1:5" x14ac:dyDescent="0.2">
      <c r="A11044" s="70" t="s">
        <v>13483</v>
      </c>
      <c r="B11044" s="70" t="s">
        <v>13482</v>
      </c>
      <c r="C11044" s="70" t="s">
        <v>13483</v>
      </c>
      <c r="D11044" s="71">
        <v>4.9320000000000004</v>
      </c>
      <c r="E11044" s="71">
        <v>73.101265799999993</v>
      </c>
    </row>
    <row r="11045" spans="1:5" x14ac:dyDescent="0.2">
      <c r="A11045" s="70" t="s">
        <v>24281</v>
      </c>
      <c r="B11045" s="70" t="s">
        <v>24282</v>
      </c>
      <c r="C11045" s="70" t="s">
        <v>24281</v>
      </c>
      <c r="D11045" s="71">
        <v>6.0270000000000001</v>
      </c>
      <c r="E11045" s="71">
        <v>93.584070800000006</v>
      </c>
    </row>
    <row r="11046" spans="1:5" x14ac:dyDescent="0.2">
      <c r="A11046" s="70" t="s">
        <v>24281</v>
      </c>
      <c r="B11046" s="70" t="s">
        <v>24282</v>
      </c>
      <c r="C11046" s="70" t="s">
        <v>24281</v>
      </c>
      <c r="D11046" s="71">
        <v>6.0270000000000001</v>
      </c>
      <c r="E11046" s="71">
        <v>90.460526299999998</v>
      </c>
    </row>
    <row r="11047" spans="1:5" x14ac:dyDescent="0.2">
      <c r="A11047" s="70" t="s">
        <v>13485</v>
      </c>
      <c r="B11047" s="70" t="s">
        <v>13484</v>
      </c>
      <c r="C11047" s="70" t="s">
        <v>13485</v>
      </c>
      <c r="D11047" s="71">
        <v>1.661</v>
      </c>
      <c r="E11047" s="71">
        <v>33.505154599999997</v>
      </c>
    </row>
    <row r="11048" spans="1:5" x14ac:dyDescent="0.2">
      <c r="A11048" s="70" t="s">
        <v>13485</v>
      </c>
      <c r="B11048" s="70" t="s">
        <v>13484</v>
      </c>
      <c r="C11048" s="70" t="s">
        <v>13485</v>
      </c>
      <c r="D11048" s="71">
        <v>1.661</v>
      </c>
      <c r="E11048" s="71">
        <v>28.947368399999998</v>
      </c>
    </row>
    <row r="11049" spans="1:5" x14ac:dyDescent="0.2">
      <c r="A11049" s="70" t="s">
        <v>13491</v>
      </c>
      <c r="B11049" s="70" t="s">
        <v>13490</v>
      </c>
      <c r="C11049" s="70" t="s">
        <v>13491</v>
      </c>
      <c r="D11049" s="71">
        <v>1.9410000000000001</v>
      </c>
      <c r="E11049" s="71">
        <v>53.370786500000001</v>
      </c>
    </row>
    <row r="11050" spans="1:5" x14ac:dyDescent="0.2">
      <c r="A11050" s="70" t="s">
        <v>13487</v>
      </c>
      <c r="B11050" s="70" t="s">
        <v>13486</v>
      </c>
      <c r="C11050" s="70" t="s">
        <v>13487</v>
      </c>
      <c r="D11050" s="71">
        <v>3.2120000000000002</v>
      </c>
      <c r="E11050" s="71">
        <v>78.888888899999998</v>
      </c>
    </row>
    <row r="11051" spans="1:5" x14ac:dyDescent="0.2">
      <c r="A11051" s="70" t="s">
        <v>13487</v>
      </c>
      <c r="B11051" s="70" t="s">
        <v>13486</v>
      </c>
      <c r="C11051" s="70" t="s">
        <v>13487</v>
      </c>
      <c r="D11051" s="71">
        <v>3.2120000000000002</v>
      </c>
      <c r="E11051" s="71">
        <v>50.673400700000002</v>
      </c>
    </row>
    <row r="11052" spans="1:5" x14ac:dyDescent="0.2">
      <c r="A11052" s="70" t="s">
        <v>13489</v>
      </c>
      <c r="B11052" s="70" t="s">
        <v>13488</v>
      </c>
      <c r="C11052" s="70" t="s">
        <v>13489</v>
      </c>
      <c r="D11052" s="71">
        <v>0.90100000000000002</v>
      </c>
      <c r="E11052" s="71">
        <v>30.357142899999999</v>
      </c>
    </row>
    <row r="11053" spans="1:5" x14ac:dyDescent="0.2">
      <c r="A11053" s="70" t="s">
        <v>13493</v>
      </c>
      <c r="B11053" s="70" t="s">
        <v>13492</v>
      </c>
      <c r="C11053" s="70" t="s">
        <v>13493</v>
      </c>
      <c r="D11053" s="71">
        <v>0.99099999999999999</v>
      </c>
      <c r="E11053" s="71">
        <v>41.089108899999999</v>
      </c>
    </row>
    <row r="11054" spans="1:5" x14ac:dyDescent="0.2">
      <c r="A11054" s="70" t="s">
        <v>13495</v>
      </c>
      <c r="B11054" s="70" t="s">
        <v>13494</v>
      </c>
      <c r="C11054" s="70" t="s">
        <v>13495</v>
      </c>
      <c r="D11054" s="71">
        <v>1.5529999999999999</v>
      </c>
      <c r="E11054" s="71">
        <v>64.851485100000005</v>
      </c>
    </row>
    <row r="11055" spans="1:5" x14ac:dyDescent="0.2">
      <c r="A11055" s="70" t="s">
        <v>13497</v>
      </c>
      <c r="B11055" s="70" t="s">
        <v>13496</v>
      </c>
      <c r="C11055" s="70" t="s">
        <v>13497</v>
      </c>
      <c r="D11055" s="71">
        <v>2.246</v>
      </c>
      <c r="E11055" s="71">
        <v>83.663366300000007</v>
      </c>
    </row>
    <row r="11056" spans="1:5" x14ac:dyDescent="0.2">
      <c r="A11056" s="70" t="s">
        <v>13497</v>
      </c>
      <c r="B11056" s="70" t="s">
        <v>13496</v>
      </c>
      <c r="C11056" s="70" t="s">
        <v>13497</v>
      </c>
      <c r="D11056" s="71">
        <v>2.246</v>
      </c>
      <c r="E11056" s="71">
        <v>42.592592600000003</v>
      </c>
    </row>
    <row r="11057" spans="1:5" x14ac:dyDescent="0.2">
      <c r="A11057" s="70" t="s">
        <v>25005</v>
      </c>
      <c r="B11057" s="70" t="s">
        <v>13498</v>
      </c>
      <c r="C11057" s="70" t="s">
        <v>25005</v>
      </c>
      <c r="D11057" s="71">
        <v>1.325</v>
      </c>
      <c r="E11057" s="71">
        <v>53.960396000000003</v>
      </c>
    </row>
    <row r="11058" spans="1:5" x14ac:dyDescent="0.2">
      <c r="A11058" s="70" t="s">
        <v>25006</v>
      </c>
      <c r="B11058" s="70" t="s">
        <v>24283</v>
      </c>
      <c r="C11058" s="70" t="s">
        <v>13887</v>
      </c>
      <c r="D11058" s="71">
        <v>3.1970000000000001</v>
      </c>
      <c r="E11058" s="71">
        <v>92.574257399999993</v>
      </c>
    </row>
    <row r="11059" spans="1:5" x14ac:dyDescent="0.2">
      <c r="A11059" s="70" t="s">
        <v>25006</v>
      </c>
      <c r="B11059" s="70" t="s">
        <v>24283</v>
      </c>
      <c r="C11059" s="70" t="s">
        <v>13887</v>
      </c>
      <c r="D11059" s="71">
        <v>3.1970000000000001</v>
      </c>
      <c r="E11059" s="71">
        <v>72.302158300000002</v>
      </c>
    </row>
    <row r="11060" spans="1:5" ht="32" x14ac:dyDescent="0.2">
      <c r="A11060" s="70" t="s">
        <v>13502</v>
      </c>
      <c r="B11060" s="70" t="s">
        <v>13501</v>
      </c>
      <c r="C11060" s="70" t="s">
        <v>13502</v>
      </c>
      <c r="D11060" s="71">
        <v>0.32800000000000001</v>
      </c>
      <c r="E11060" s="71">
        <v>3.3692722000000002</v>
      </c>
    </row>
    <row r="11061" spans="1:5" x14ac:dyDescent="0.2">
      <c r="A11061" s="70" t="s">
        <v>13409</v>
      </c>
      <c r="B11061" s="70" t="s">
        <v>13408</v>
      </c>
      <c r="C11061" s="70" t="s">
        <v>13409</v>
      </c>
      <c r="D11061" s="71">
        <v>1.827</v>
      </c>
      <c r="E11061" s="71">
        <v>66.981132099999996</v>
      </c>
    </row>
    <row r="11062" spans="1:5" x14ac:dyDescent="0.2">
      <c r="A11062" s="70" t="s">
        <v>13504</v>
      </c>
      <c r="B11062" s="70" t="s">
        <v>13503</v>
      </c>
      <c r="C11062" s="70" t="s">
        <v>13504</v>
      </c>
      <c r="D11062" s="71">
        <v>1.454</v>
      </c>
      <c r="E11062" s="71">
        <v>33.59375</v>
      </c>
    </row>
    <row r="11063" spans="1:5" x14ac:dyDescent="0.2">
      <c r="A11063" s="70" t="s">
        <v>13548</v>
      </c>
      <c r="B11063" s="70" t="s">
        <v>13547</v>
      </c>
      <c r="C11063" s="70" t="s">
        <v>13548</v>
      </c>
      <c r="D11063" s="71">
        <v>0.93</v>
      </c>
      <c r="E11063" s="71">
        <v>60.956790099999999</v>
      </c>
    </row>
    <row r="11064" spans="1:5" x14ac:dyDescent="0.2">
      <c r="A11064" s="70" t="s">
        <v>13548</v>
      </c>
      <c r="B11064" s="70" t="s">
        <v>13547</v>
      </c>
      <c r="C11064" s="70" t="s">
        <v>13548</v>
      </c>
      <c r="D11064" s="71">
        <v>0.93</v>
      </c>
      <c r="E11064" s="71">
        <v>34.038461499999997</v>
      </c>
    </row>
    <row r="11065" spans="1:5" x14ac:dyDescent="0.2">
      <c r="A11065" s="70" t="s">
        <v>25007</v>
      </c>
      <c r="B11065" s="70" t="s">
        <v>24284</v>
      </c>
      <c r="C11065" s="70" t="s">
        <v>13887</v>
      </c>
      <c r="D11065" s="71">
        <v>1.9330000000000001</v>
      </c>
      <c r="E11065" s="71">
        <v>77.722772300000003</v>
      </c>
    </row>
    <row r="11066" spans="1:5" x14ac:dyDescent="0.2">
      <c r="A11066" s="70" t="s">
        <v>13540</v>
      </c>
      <c r="B11066" s="70" t="s">
        <v>13539</v>
      </c>
      <c r="C11066" s="70" t="s">
        <v>13540</v>
      </c>
      <c r="D11066" s="71">
        <v>1.984</v>
      </c>
      <c r="E11066" s="71">
        <v>78.448275899999999</v>
      </c>
    </row>
    <row r="11067" spans="1:5" x14ac:dyDescent="0.2">
      <c r="A11067" s="70" t="s">
        <v>13542</v>
      </c>
      <c r="B11067" s="70" t="s">
        <v>13541</v>
      </c>
      <c r="C11067" s="70" t="s">
        <v>13542</v>
      </c>
      <c r="D11067" s="71">
        <v>2.6669999999999998</v>
      </c>
      <c r="E11067" s="71">
        <v>56.7924528</v>
      </c>
    </row>
    <row r="11068" spans="1:5" x14ac:dyDescent="0.2">
      <c r="A11068" s="70" t="s">
        <v>24285</v>
      </c>
      <c r="B11068" s="70" t="s">
        <v>24286</v>
      </c>
      <c r="C11068" s="70" t="s">
        <v>24285</v>
      </c>
      <c r="D11068" s="71">
        <v>2.4460000000000002</v>
      </c>
      <c r="E11068" s="71">
        <v>73.214285700000005</v>
      </c>
    </row>
    <row r="11069" spans="1:5" x14ac:dyDescent="0.2">
      <c r="A11069" s="70" t="s">
        <v>13544</v>
      </c>
      <c r="B11069" s="70" t="s">
        <v>13543</v>
      </c>
      <c r="C11069" s="70" t="s">
        <v>13544</v>
      </c>
      <c r="D11069" s="71">
        <v>1.1930000000000001</v>
      </c>
      <c r="E11069" s="71">
        <v>8.6715867000000006</v>
      </c>
    </row>
    <row r="11070" spans="1:5" x14ac:dyDescent="0.2">
      <c r="A11070" s="70" t="s">
        <v>13546</v>
      </c>
      <c r="B11070" s="70" t="s">
        <v>13545</v>
      </c>
      <c r="C11070" s="70" t="s">
        <v>13546</v>
      </c>
      <c r="D11070" s="71">
        <v>4.8849999999999998</v>
      </c>
      <c r="E11070" s="71">
        <v>92.948717900000005</v>
      </c>
    </row>
    <row r="11071" spans="1:5" x14ac:dyDescent="0.2">
      <c r="A11071" s="70" t="s">
        <v>13546</v>
      </c>
      <c r="B11071" s="70" t="s">
        <v>13545</v>
      </c>
      <c r="C11071" s="70" t="s">
        <v>13546</v>
      </c>
      <c r="D11071" s="71">
        <v>4.8849999999999998</v>
      </c>
      <c r="E11071" s="71">
        <v>79.966329999999999</v>
      </c>
    </row>
    <row r="11072" spans="1:5" x14ac:dyDescent="0.2">
      <c r="A11072" s="70" t="s">
        <v>13566</v>
      </c>
      <c r="B11072" s="70" t="s">
        <v>13565</v>
      </c>
      <c r="C11072" s="70" t="s">
        <v>13566</v>
      </c>
      <c r="D11072" s="71">
        <v>1.1479999999999999</v>
      </c>
      <c r="E11072" s="71">
        <v>36.904761899999997</v>
      </c>
    </row>
    <row r="11073" spans="1:5" x14ac:dyDescent="0.2">
      <c r="A11073" s="70" t="s">
        <v>13566</v>
      </c>
      <c r="B11073" s="70" t="s">
        <v>13565</v>
      </c>
      <c r="C11073" s="70" t="s">
        <v>13566</v>
      </c>
      <c r="D11073" s="71">
        <v>1.1479999999999999</v>
      </c>
      <c r="E11073" s="71">
        <v>35.915492999999998</v>
      </c>
    </row>
    <row r="11074" spans="1:5" x14ac:dyDescent="0.2">
      <c r="A11074" s="70" t="s">
        <v>13564</v>
      </c>
      <c r="B11074" s="70" t="s">
        <v>13563</v>
      </c>
      <c r="C11074" s="70" t="s">
        <v>13564</v>
      </c>
      <c r="D11074" s="71">
        <v>4.8049999999999997</v>
      </c>
      <c r="E11074" s="71">
        <v>85.619468999999995</v>
      </c>
    </row>
    <row r="11075" spans="1:5" x14ac:dyDescent="0.2">
      <c r="A11075" s="70" t="s">
        <v>13564</v>
      </c>
      <c r="B11075" s="70" t="s">
        <v>13563</v>
      </c>
      <c r="C11075" s="70" t="s">
        <v>13564</v>
      </c>
      <c r="D11075" s="71">
        <v>4.8049999999999997</v>
      </c>
      <c r="E11075" s="71">
        <v>80.5921053</v>
      </c>
    </row>
    <row r="11076" spans="1:5" x14ac:dyDescent="0.2">
      <c r="A11076" s="70" t="s">
        <v>13552</v>
      </c>
      <c r="B11076" s="70" t="s">
        <v>13551</v>
      </c>
      <c r="C11076" s="70" t="s">
        <v>13552</v>
      </c>
      <c r="D11076" s="71">
        <v>1.7549999999999999</v>
      </c>
      <c r="E11076" s="71">
        <v>79.761904799999996</v>
      </c>
    </row>
    <row r="11077" spans="1:5" x14ac:dyDescent="0.2">
      <c r="A11077" s="70" t="s">
        <v>13552</v>
      </c>
      <c r="B11077" s="70" t="s">
        <v>13551</v>
      </c>
      <c r="C11077" s="70" t="s">
        <v>13552</v>
      </c>
      <c r="D11077" s="71">
        <v>1.7549999999999999</v>
      </c>
      <c r="E11077" s="71">
        <v>78.169014099999998</v>
      </c>
    </row>
    <row r="11078" spans="1:5" x14ac:dyDescent="0.2">
      <c r="A11078" s="70" t="s">
        <v>13554</v>
      </c>
      <c r="B11078" s="70" t="s">
        <v>13553</v>
      </c>
      <c r="C11078" s="70" t="s">
        <v>13554</v>
      </c>
      <c r="D11078" s="71">
        <v>1.851</v>
      </c>
      <c r="E11078" s="71">
        <v>42.279411799999998</v>
      </c>
    </row>
    <row r="11079" spans="1:5" x14ac:dyDescent="0.2">
      <c r="A11079" s="70" t="s">
        <v>13560</v>
      </c>
      <c r="B11079" s="70" t="s">
        <v>13559</v>
      </c>
      <c r="C11079" s="70" t="s">
        <v>13560</v>
      </c>
      <c r="D11079" s="71">
        <v>2.2589999999999999</v>
      </c>
      <c r="E11079" s="71">
        <v>50.367647099999999</v>
      </c>
    </row>
    <row r="11080" spans="1:5" x14ac:dyDescent="0.2">
      <c r="A11080" s="70" t="s">
        <v>13560</v>
      </c>
      <c r="B11080" s="70" t="s">
        <v>13559</v>
      </c>
      <c r="C11080" s="70" t="s">
        <v>13560</v>
      </c>
      <c r="D11080" s="71">
        <v>2.2589999999999999</v>
      </c>
      <c r="E11080" s="71">
        <v>41.071428599999997</v>
      </c>
    </row>
    <row r="11081" spans="1:5" x14ac:dyDescent="0.2">
      <c r="A11081" s="70" t="s">
        <v>13556</v>
      </c>
      <c r="B11081" s="70" t="s">
        <v>13555</v>
      </c>
      <c r="C11081" s="70" t="s">
        <v>13556</v>
      </c>
      <c r="D11081" s="71">
        <v>1.8129999999999999</v>
      </c>
      <c r="E11081" s="71">
        <v>40.073529399999998</v>
      </c>
    </row>
    <row r="11082" spans="1:5" x14ac:dyDescent="0.2">
      <c r="A11082" s="70" t="s">
        <v>13556</v>
      </c>
      <c r="B11082" s="70" t="s">
        <v>13555</v>
      </c>
      <c r="C11082" s="70" t="s">
        <v>13556</v>
      </c>
      <c r="D11082" s="71">
        <v>1.8129999999999999</v>
      </c>
      <c r="E11082" s="71">
        <v>34.935897400000002</v>
      </c>
    </row>
    <row r="11083" spans="1:5" x14ac:dyDescent="0.2">
      <c r="A11083" s="70" t="s">
        <v>13558</v>
      </c>
      <c r="B11083" s="70" t="s">
        <v>13557</v>
      </c>
      <c r="C11083" s="70" t="s">
        <v>13558</v>
      </c>
      <c r="D11083" s="71">
        <v>4.3109999999999999</v>
      </c>
      <c r="E11083" s="71">
        <v>79</v>
      </c>
    </row>
    <row r="11084" spans="1:5" x14ac:dyDescent="0.2">
      <c r="A11084" s="70" t="s">
        <v>13558</v>
      </c>
      <c r="B11084" s="70" t="s">
        <v>13557</v>
      </c>
      <c r="C11084" s="70" t="s">
        <v>13558</v>
      </c>
      <c r="D11084" s="71">
        <v>4.3109999999999999</v>
      </c>
      <c r="E11084" s="71">
        <v>76.838235299999994</v>
      </c>
    </row>
    <row r="11085" spans="1:5" x14ac:dyDescent="0.2">
      <c r="A11085" s="70" t="s">
        <v>13550</v>
      </c>
      <c r="B11085" s="70" t="s">
        <v>13549</v>
      </c>
      <c r="C11085" s="70" t="s">
        <v>13550</v>
      </c>
      <c r="D11085" s="71">
        <v>2.41</v>
      </c>
      <c r="E11085" s="71">
        <v>47.929936300000001</v>
      </c>
    </row>
    <row r="11086" spans="1:5" x14ac:dyDescent="0.2">
      <c r="A11086" s="70" t="s">
        <v>13562</v>
      </c>
      <c r="B11086" s="70" t="s">
        <v>13561</v>
      </c>
      <c r="C11086" s="70" t="s">
        <v>13562</v>
      </c>
      <c r="D11086" s="71">
        <v>3.2690000000000001</v>
      </c>
      <c r="E11086" s="71">
        <v>66.216216200000005</v>
      </c>
    </row>
    <row r="11087" spans="1:5" x14ac:dyDescent="0.2">
      <c r="A11087" s="70" t="s">
        <v>13562</v>
      </c>
      <c r="B11087" s="70" t="s">
        <v>13561</v>
      </c>
      <c r="C11087" s="70" t="s">
        <v>13562</v>
      </c>
      <c r="D11087" s="71">
        <v>3.2690000000000001</v>
      </c>
      <c r="E11087" s="71">
        <v>59.722222199999997</v>
      </c>
    </row>
    <row r="11088" spans="1:5" x14ac:dyDescent="0.2">
      <c r="A11088" s="70" t="s">
        <v>24287</v>
      </c>
      <c r="B11088" s="70" t="s">
        <v>24288</v>
      </c>
      <c r="C11088" s="70" t="s">
        <v>24287</v>
      </c>
      <c r="D11088" s="71">
        <v>3.1030000000000002</v>
      </c>
      <c r="E11088" s="71">
        <v>62.5</v>
      </c>
    </row>
    <row r="11089" spans="1:5" x14ac:dyDescent="0.2">
      <c r="A11089" s="70" t="s">
        <v>13568</v>
      </c>
      <c r="B11089" s="70" t="s">
        <v>13567</v>
      </c>
      <c r="C11089" s="70" t="s">
        <v>13568</v>
      </c>
      <c r="D11089" s="71">
        <v>3.1419999999999999</v>
      </c>
      <c r="E11089" s="71">
        <v>65.277777799999996</v>
      </c>
    </row>
    <row r="11090" spans="1:5" x14ac:dyDescent="0.2">
      <c r="A11090" s="70" t="s">
        <v>13570</v>
      </c>
      <c r="B11090" s="70" t="s">
        <v>13569</v>
      </c>
      <c r="C11090" s="70" t="s">
        <v>13570</v>
      </c>
      <c r="D11090" s="71">
        <v>5.0970000000000004</v>
      </c>
      <c r="E11090" s="71">
        <v>83.881578899999994</v>
      </c>
    </row>
    <row r="11091" spans="1:5" x14ac:dyDescent="0.2">
      <c r="A11091" s="70" t="s">
        <v>13572</v>
      </c>
      <c r="B11091" s="70" t="s">
        <v>13571</v>
      </c>
      <c r="C11091" s="70" t="s">
        <v>13572</v>
      </c>
      <c r="D11091" s="71">
        <v>1.054</v>
      </c>
      <c r="E11091" s="71">
        <v>93.5</v>
      </c>
    </row>
    <row r="11092" spans="1:5" x14ac:dyDescent="0.2">
      <c r="A11092" s="70" t="s">
        <v>13574</v>
      </c>
      <c r="B11092" s="70" t="s">
        <v>13573</v>
      </c>
      <c r="C11092" s="70" t="s">
        <v>13574</v>
      </c>
      <c r="D11092" s="71">
        <v>2.032</v>
      </c>
      <c r="E11092" s="71">
        <v>24.074074100000001</v>
      </c>
    </row>
    <row r="11093" spans="1:5" x14ac:dyDescent="0.2">
      <c r="A11093" s="70" t="s">
        <v>13574</v>
      </c>
      <c r="B11093" s="70" t="s">
        <v>13573</v>
      </c>
      <c r="C11093" s="70" t="s">
        <v>13574</v>
      </c>
      <c r="D11093" s="71">
        <v>2.032</v>
      </c>
      <c r="E11093" s="71">
        <v>20.769230799999999</v>
      </c>
    </row>
    <row r="11094" spans="1:5" x14ac:dyDescent="0.2">
      <c r="A11094" s="70" t="s">
        <v>13574</v>
      </c>
      <c r="B11094" s="70" t="s">
        <v>13573</v>
      </c>
      <c r="C11094" s="70" t="s">
        <v>13574</v>
      </c>
      <c r="D11094" s="71">
        <v>2.032</v>
      </c>
      <c r="E11094" s="71">
        <v>19.936708899999999</v>
      </c>
    </row>
    <row r="11095" spans="1:5" x14ac:dyDescent="0.2">
      <c r="A11095" s="70" t="s">
        <v>13576</v>
      </c>
      <c r="B11095" s="70" t="s">
        <v>13575</v>
      </c>
      <c r="C11095" s="70" t="s">
        <v>13576</v>
      </c>
      <c r="D11095" s="71">
        <v>6.8710000000000004</v>
      </c>
      <c r="E11095" s="71">
        <v>91.818181800000005</v>
      </c>
    </row>
    <row r="11096" spans="1:5" x14ac:dyDescent="0.2">
      <c r="A11096" s="70" t="s">
        <v>13506</v>
      </c>
      <c r="B11096" s="70" t="s">
        <v>13505</v>
      </c>
      <c r="C11096" s="70" t="s">
        <v>13506</v>
      </c>
      <c r="D11096" s="71">
        <v>0.84799999999999998</v>
      </c>
      <c r="E11096" s="71">
        <v>8.3333332999999996</v>
      </c>
    </row>
    <row r="11097" spans="1:5" x14ac:dyDescent="0.2">
      <c r="A11097" s="70" t="s">
        <v>13509</v>
      </c>
      <c r="B11097" s="70" t="s">
        <v>13508</v>
      </c>
      <c r="C11097" s="70" t="s">
        <v>13509</v>
      </c>
      <c r="D11097" s="71">
        <v>9.1579999999999995</v>
      </c>
      <c r="E11097" s="71">
        <v>98.893805299999997</v>
      </c>
    </row>
    <row r="11098" spans="1:5" x14ac:dyDescent="0.2">
      <c r="A11098" s="70" t="s">
        <v>13509</v>
      </c>
      <c r="B11098" s="70" t="s">
        <v>13508</v>
      </c>
      <c r="C11098" s="70" t="s">
        <v>13509</v>
      </c>
      <c r="D11098" s="71">
        <v>9.1579999999999995</v>
      </c>
      <c r="E11098" s="71">
        <v>98.355263199999996</v>
      </c>
    </row>
    <row r="11099" spans="1:5" x14ac:dyDescent="0.2">
      <c r="A11099" s="70" t="s">
        <v>13511</v>
      </c>
      <c r="B11099" s="70" t="s">
        <v>13510</v>
      </c>
      <c r="C11099" s="70" t="s">
        <v>13511</v>
      </c>
      <c r="D11099" s="71">
        <v>1</v>
      </c>
      <c r="E11099" s="71">
        <v>48.3766234</v>
      </c>
    </row>
    <row r="11100" spans="1:5" x14ac:dyDescent="0.2">
      <c r="A11100" s="70" t="s">
        <v>13513</v>
      </c>
      <c r="B11100" s="70" t="s">
        <v>13512</v>
      </c>
      <c r="C11100" s="70" t="s">
        <v>13513</v>
      </c>
      <c r="D11100" s="71">
        <v>1.2250000000000001</v>
      </c>
      <c r="E11100" s="71">
        <v>30.4878049</v>
      </c>
    </row>
    <row r="11101" spans="1:5" x14ac:dyDescent="0.2">
      <c r="A11101" s="70" t="s">
        <v>24289</v>
      </c>
      <c r="B11101" s="70" t="s">
        <v>24290</v>
      </c>
      <c r="C11101" s="70" t="s">
        <v>24289</v>
      </c>
      <c r="D11101" s="71">
        <v>0.40300000000000002</v>
      </c>
      <c r="E11101" s="71">
        <v>12.6623377</v>
      </c>
    </row>
    <row r="11102" spans="1:5" x14ac:dyDescent="0.2">
      <c r="A11102" s="70" t="s">
        <v>13517</v>
      </c>
      <c r="B11102" s="70" t="s">
        <v>13516</v>
      </c>
      <c r="C11102" s="70" t="s">
        <v>13517</v>
      </c>
      <c r="D11102" s="71">
        <v>2</v>
      </c>
      <c r="E11102" s="71">
        <v>79.545454500000005</v>
      </c>
    </row>
    <row r="11103" spans="1:5" x14ac:dyDescent="0.2">
      <c r="A11103" s="70" t="s">
        <v>13515</v>
      </c>
      <c r="B11103" s="70" t="s">
        <v>13514</v>
      </c>
      <c r="C11103" s="70" t="s">
        <v>13515</v>
      </c>
      <c r="D11103" s="71">
        <v>2.2549999999999999</v>
      </c>
      <c r="E11103" s="71">
        <v>75.606469000000004</v>
      </c>
    </row>
    <row r="11104" spans="1:5" x14ac:dyDescent="0.2">
      <c r="A11104" s="70" t="s">
        <v>13519</v>
      </c>
      <c r="B11104" s="70" t="s">
        <v>13518</v>
      </c>
      <c r="C11104" s="70" t="s">
        <v>13519</v>
      </c>
      <c r="D11104" s="71">
        <v>2.2799999999999998</v>
      </c>
      <c r="E11104" s="71">
        <v>73.611111100000002</v>
      </c>
    </row>
    <row r="11105" spans="1:5" x14ac:dyDescent="0.2">
      <c r="A11105" s="70" t="s">
        <v>13521</v>
      </c>
      <c r="B11105" s="70" t="s">
        <v>13520</v>
      </c>
      <c r="C11105" s="70" t="s">
        <v>13521</v>
      </c>
      <c r="D11105" s="71">
        <v>2.5529999999999999</v>
      </c>
      <c r="E11105" s="71">
        <v>81.018518499999999</v>
      </c>
    </row>
    <row r="11106" spans="1:5" x14ac:dyDescent="0.2">
      <c r="A11106" s="70" t="s">
        <v>13521</v>
      </c>
      <c r="B11106" s="70" t="s">
        <v>13520</v>
      </c>
      <c r="C11106" s="70" t="s">
        <v>13521</v>
      </c>
      <c r="D11106" s="71">
        <v>2.5529999999999999</v>
      </c>
      <c r="E11106" s="71">
        <v>80.188679199999996</v>
      </c>
    </row>
    <row r="11107" spans="1:5" x14ac:dyDescent="0.2">
      <c r="A11107" s="70" t="s">
        <v>13523</v>
      </c>
      <c r="B11107" s="70" t="s">
        <v>13522</v>
      </c>
      <c r="C11107" s="70" t="s">
        <v>13523</v>
      </c>
      <c r="D11107" s="71">
        <v>3.8210000000000002</v>
      </c>
      <c r="E11107" s="71">
        <v>73.672566399999994</v>
      </c>
    </row>
    <row r="11108" spans="1:5" x14ac:dyDescent="0.2">
      <c r="A11108" s="70" t="s">
        <v>13525</v>
      </c>
      <c r="B11108" s="70" t="s">
        <v>13524</v>
      </c>
      <c r="C11108" s="70" t="s">
        <v>13525</v>
      </c>
      <c r="D11108" s="71">
        <v>4.5750000000000002</v>
      </c>
      <c r="E11108" s="71">
        <v>76.644736800000004</v>
      </c>
    </row>
    <row r="11109" spans="1:5" x14ac:dyDescent="0.2">
      <c r="A11109" s="70" t="s">
        <v>13527</v>
      </c>
      <c r="B11109" s="70" t="s">
        <v>13526</v>
      </c>
      <c r="C11109" s="70" t="s">
        <v>13527</v>
      </c>
      <c r="D11109" s="71">
        <v>1.2869999999999999</v>
      </c>
      <c r="E11109" s="71">
        <v>13.405797099999999</v>
      </c>
    </row>
    <row r="11110" spans="1:5" x14ac:dyDescent="0.2">
      <c r="A11110" s="70" t="s">
        <v>13527</v>
      </c>
      <c r="B11110" s="70" t="s">
        <v>13526</v>
      </c>
      <c r="C11110" s="70" t="s">
        <v>13527</v>
      </c>
      <c r="D11110" s="71">
        <v>1.2869999999999999</v>
      </c>
      <c r="E11110" s="71">
        <v>11.2962963</v>
      </c>
    </row>
    <row r="11111" spans="1:5" x14ac:dyDescent="0.2">
      <c r="A11111" s="70" t="s">
        <v>13529</v>
      </c>
      <c r="B11111" s="70" t="s">
        <v>13528</v>
      </c>
      <c r="C11111" s="70" t="s">
        <v>13529</v>
      </c>
      <c r="D11111" s="71">
        <v>2.0139999999999998</v>
      </c>
      <c r="E11111" s="71">
        <v>63.425925900000003</v>
      </c>
    </row>
    <row r="11112" spans="1:5" x14ac:dyDescent="0.2">
      <c r="A11112" s="70" t="s">
        <v>13535</v>
      </c>
      <c r="B11112" s="70" t="s">
        <v>13534</v>
      </c>
      <c r="C11112" s="70" t="s">
        <v>13535</v>
      </c>
      <c r="D11112" s="71">
        <v>2.028</v>
      </c>
      <c r="E11112" s="71">
        <v>75.263157899999996</v>
      </c>
    </row>
    <row r="11113" spans="1:5" x14ac:dyDescent="0.2">
      <c r="A11113" s="70" t="s">
        <v>13535</v>
      </c>
      <c r="B11113" s="70" t="s">
        <v>13534</v>
      </c>
      <c r="C11113" s="70" t="s">
        <v>13535</v>
      </c>
      <c r="D11113" s="71">
        <v>2.028</v>
      </c>
      <c r="E11113" s="71">
        <v>71.388888899999998</v>
      </c>
    </row>
    <row r="11114" spans="1:5" x14ac:dyDescent="0.2">
      <c r="A11114" s="70" t="s">
        <v>13538</v>
      </c>
      <c r="B11114" s="70" t="s">
        <v>13537</v>
      </c>
      <c r="C11114" s="70" t="s">
        <v>13538</v>
      </c>
      <c r="D11114" s="71">
        <v>1.073</v>
      </c>
      <c r="E11114" s="71">
        <v>37.331536399999997</v>
      </c>
    </row>
    <row r="11115" spans="1:5" x14ac:dyDescent="0.2">
      <c r="A11115" s="70" t="s">
        <v>13578</v>
      </c>
      <c r="B11115" s="70" t="s">
        <v>13577</v>
      </c>
      <c r="C11115" s="70" t="s">
        <v>13578</v>
      </c>
      <c r="D11115" s="71">
        <v>0.78600000000000003</v>
      </c>
      <c r="E11115" s="71">
        <v>8.3333332999999996</v>
      </c>
    </row>
    <row r="11116" spans="1:5" x14ac:dyDescent="0.2">
      <c r="A11116" s="70" t="s">
        <v>13578</v>
      </c>
      <c r="B11116" s="70" t="s">
        <v>13577</v>
      </c>
      <c r="C11116" s="70" t="s">
        <v>13578</v>
      </c>
      <c r="D11116" s="71">
        <v>0.78600000000000003</v>
      </c>
      <c r="E11116" s="71">
        <v>8.0128205000000001</v>
      </c>
    </row>
    <row r="11117" spans="1:5" x14ac:dyDescent="0.2">
      <c r="A11117" s="70" t="s">
        <v>13580</v>
      </c>
      <c r="B11117" s="70" t="s">
        <v>13579</v>
      </c>
      <c r="C11117" s="70" t="s">
        <v>13580</v>
      </c>
      <c r="D11117" s="71">
        <v>3.573</v>
      </c>
      <c r="E11117" s="71">
        <v>94.927536200000006</v>
      </c>
    </row>
    <row r="11118" spans="1:5" x14ac:dyDescent="0.2">
      <c r="A11118" s="70" t="s">
        <v>13580</v>
      </c>
      <c r="B11118" s="70" t="s">
        <v>13579</v>
      </c>
      <c r="C11118" s="70" t="s">
        <v>13580</v>
      </c>
      <c r="D11118" s="71">
        <v>3.573</v>
      </c>
      <c r="E11118" s="71">
        <v>92.553191499999997</v>
      </c>
    </row>
    <row r="11119" spans="1:5" x14ac:dyDescent="0.2">
      <c r="A11119" s="70" t="s">
        <v>13580</v>
      </c>
      <c r="B11119" s="70" t="s">
        <v>13579</v>
      </c>
      <c r="C11119" s="70" t="s">
        <v>13580</v>
      </c>
      <c r="D11119" s="71">
        <v>3.573</v>
      </c>
      <c r="E11119" s="71">
        <v>83.928571399999996</v>
      </c>
    </row>
    <row r="11120" spans="1:5" x14ac:dyDescent="0.2">
      <c r="A11120" s="70" t="s">
        <v>13582</v>
      </c>
      <c r="B11120" s="70" t="s">
        <v>13581</v>
      </c>
      <c r="C11120" s="70" t="s">
        <v>13582</v>
      </c>
      <c r="D11120" s="71">
        <v>1.726</v>
      </c>
      <c r="E11120" s="71">
        <v>38.505747100000001</v>
      </c>
    </row>
    <row r="11121" spans="1:5" x14ac:dyDescent="0.2">
      <c r="A11121" s="70" t="s">
        <v>13582</v>
      </c>
      <c r="B11121" s="70" t="s">
        <v>13581</v>
      </c>
      <c r="C11121" s="70" t="s">
        <v>13582</v>
      </c>
      <c r="D11121" s="71">
        <v>1.726</v>
      </c>
      <c r="E11121" s="71">
        <v>32.843137300000002</v>
      </c>
    </row>
    <row r="11122" spans="1:5" x14ac:dyDescent="0.2">
      <c r="A11122" s="70" t="s">
        <v>24291</v>
      </c>
      <c r="B11122" s="70" t="s">
        <v>24292</v>
      </c>
      <c r="C11122" s="70" t="s">
        <v>24291</v>
      </c>
      <c r="D11122" s="71">
        <v>1.123</v>
      </c>
      <c r="E11122" s="71">
        <v>42.631578900000001</v>
      </c>
    </row>
    <row r="11123" spans="1:5" x14ac:dyDescent="0.2">
      <c r="A11123" s="70" t="s">
        <v>13584</v>
      </c>
      <c r="B11123" s="70" t="s">
        <v>13583</v>
      </c>
      <c r="C11123" s="70" t="s">
        <v>13584</v>
      </c>
      <c r="D11123" s="71">
        <v>1.2769999999999999</v>
      </c>
      <c r="E11123" s="71">
        <v>14.1304348</v>
      </c>
    </row>
    <row r="11124" spans="1:5" x14ac:dyDescent="0.2">
      <c r="A11124" s="70" t="s">
        <v>13586</v>
      </c>
      <c r="B11124" s="70" t="s">
        <v>13585</v>
      </c>
      <c r="C11124" s="70" t="s">
        <v>13586</v>
      </c>
      <c r="D11124" s="71">
        <v>1.758</v>
      </c>
      <c r="E11124" s="71">
        <v>31.521739100000001</v>
      </c>
    </row>
    <row r="11125" spans="1:5" x14ac:dyDescent="0.2">
      <c r="A11125" s="70" t="s">
        <v>13588</v>
      </c>
      <c r="B11125" s="70" t="s">
        <v>13587</v>
      </c>
      <c r="C11125" s="70" t="s">
        <v>13588</v>
      </c>
      <c r="D11125" s="71">
        <v>1.4530000000000001</v>
      </c>
      <c r="E11125" s="71">
        <v>20.652173900000001</v>
      </c>
    </row>
    <row r="11126" spans="1:5" x14ac:dyDescent="0.2">
      <c r="A11126" s="70" t="s">
        <v>13590</v>
      </c>
      <c r="B11126" s="70" t="s">
        <v>13589</v>
      </c>
      <c r="C11126" s="70" t="s">
        <v>13590</v>
      </c>
      <c r="D11126" s="71">
        <v>0.92600000000000005</v>
      </c>
      <c r="E11126" s="71">
        <v>60.339506200000002</v>
      </c>
    </row>
    <row r="11127" spans="1:5" x14ac:dyDescent="0.2">
      <c r="A11127" s="70" t="s">
        <v>13590</v>
      </c>
      <c r="B11127" s="70" t="s">
        <v>13589</v>
      </c>
      <c r="C11127" s="70" t="s">
        <v>13590</v>
      </c>
      <c r="D11127" s="71">
        <v>0.92600000000000005</v>
      </c>
      <c r="E11127" s="71">
        <v>33.269230800000003</v>
      </c>
    </row>
    <row r="11128" spans="1:5" x14ac:dyDescent="0.2">
      <c r="A11128" s="70" t="s">
        <v>13592</v>
      </c>
      <c r="B11128" s="70" t="s">
        <v>13591</v>
      </c>
      <c r="C11128" s="70" t="s">
        <v>13592</v>
      </c>
      <c r="D11128" s="71">
        <v>2.0739999999999998</v>
      </c>
      <c r="E11128" s="71">
        <v>81.25</v>
      </c>
    </row>
    <row r="11129" spans="1:5" x14ac:dyDescent="0.2">
      <c r="A11129" s="70" t="s">
        <v>13594</v>
      </c>
      <c r="B11129" s="70" t="s">
        <v>13593</v>
      </c>
      <c r="C11129" s="70" t="s">
        <v>13594</v>
      </c>
      <c r="D11129" s="71">
        <v>3.488</v>
      </c>
      <c r="E11129" s="71">
        <v>51.582278500000001</v>
      </c>
    </row>
    <row r="11130" spans="1:5" x14ac:dyDescent="0.2">
      <c r="A11130" s="70" t="s">
        <v>13594</v>
      </c>
      <c r="B11130" s="70" t="s">
        <v>13593</v>
      </c>
      <c r="C11130" s="70" t="s">
        <v>13594</v>
      </c>
      <c r="D11130" s="71">
        <v>3.488</v>
      </c>
      <c r="E11130" s="71">
        <v>48.214285699999998</v>
      </c>
    </row>
    <row r="11131" spans="1:5" x14ac:dyDescent="0.2">
      <c r="A11131" s="70" t="s">
        <v>13596</v>
      </c>
      <c r="B11131" s="70" t="s">
        <v>13595</v>
      </c>
      <c r="C11131" s="70" t="s">
        <v>13596</v>
      </c>
      <c r="D11131" s="71">
        <v>7.1429999999999998</v>
      </c>
      <c r="E11131" s="71">
        <v>96.323529399999998</v>
      </c>
    </row>
    <row r="11132" spans="1:5" x14ac:dyDescent="0.2">
      <c r="A11132" s="70" t="s">
        <v>13598</v>
      </c>
      <c r="B11132" s="70" t="s">
        <v>13597</v>
      </c>
      <c r="C11132" s="70" t="s">
        <v>13598</v>
      </c>
      <c r="D11132" s="71">
        <v>2.3039999999999998</v>
      </c>
      <c r="E11132" s="71">
        <v>63.939393899999999</v>
      </c>
    </row>
    <row r="11133" spans="1:5" x14ac:dyDescent="0.2">
      <c r="A11133" s="70" t="s">
        <v>13598</v>
      </c>
      <c r="B11133" s="70" t="s">
        <v>13597</v>
      </c>
      <c r="C11133" s="70" t="s">
        <v>13598</v>
      </c>
      <c r="D11133" s="71">
        <v>2.3039999999999998</v>
      </c>
      <c r="E11133" s="71">
        <v>35.869565199999997</v>
      </c>
    </row>
    <row r="11134" spans="1:5" x14ac:dyDescent="0.2">
      <c r="A11134" s="70" t="s">
        <v>13600</v>
      </c>
      <c r="B11134" s="70" t="s">
        <v>13599</v>
      </c>
      <c r="C11134" s="70" t="s">
        <v>13600</v>
      </c>
      <c r="D11134" s="71">
        <v>0.78300000000000003</v>
      </c>
      <c r="E11134" s="71">
        <v>13.7681159</v>
      </c>
    </row>
    <row r="11135" spans="1:5" x14ac:dyDescent="0.2">
      <c r="A11135" s="70" t="s">
        <v>13600</v>
      </c>
      <c r="B11135" s="70" t="s">
        <v>13599</v>
      </c>
      <c r="C11135" s="70" t="s">
        <v>13600</v>
      </c>
      <c r="D11135" s="71">
        <v>0.78300000000000003</v>
      </c>
      <c r="E11135" s="71">
        <v>10.1190476</v>
      </c>
    </row>
    <row r="11136" spans="1:5" x14ac:dyDescent="0.2">
      <c r="A11136" s="70" t="s">
        <v>13602</v>
      </c>
      <c r="B11136" s="70" t="s">
        <v>13601</v>
      </c>
      <c r="C11136" s="70" t="s">
        <v>13602</v>
      </c>
      <c r="D11136" s="71">
        <v>1.6850000000000001</v>
      </c>
      <c r="E11136" s="71">
        <v>42.142857100000001</v>
      </c>
    </row>
    <row r="11137" spans="1:5" x14ac:dyDescent="0.2">
      <c r="A11137" s="70" t="s">
        <v>13606</v>
      </c>
      <c r="B11137" s="70" t="s">
        <v>13605</v>
      </c>
      <c r="C11137" s="70" t="s">
        <v>13606</v>
      </c>
      <c r="D11137" s="71">
        <v>1.2130000000000001</v>
      </c>
      <c r="E11137" s="71">
        <v>42.405063300000002</v>
      </c>
    </row>
    <row r="11138" spans="1:5" x14ac:dyDescent="0.2">
      <c r="A11138" s="70" t="s">
        <v>13608</v>
      </c>
      <c r="B11138" s="70" t="s">
        <v>13607</v>
      </c>
      <c r="C11138" s="70" t="s">
        <v>13608</v>
      </c>
      <c r="D11138" s="71">
        <v>1.409</v>
      </c>
      <c r="E11138" s="71">
        <v>50</v>
      </c>
    </row>
    <row r="11139" spans="1:5" x14ac:dyDescent="0.2">
      <c r="A11139" s="70" t="s">
        <v>13608</v>
      </c>
      <c r="B11139" s="70" t="s">
        <v>13607</v>
      </c>
      <c r="C11139" s="70" t="s">
        <v>13608</v>
      </c>
      <c r="D11139" s="71">
        <v>1.409</v>
      </c>
      <c r="E11139" s="71">
        <v>34.701492500000001</v>
      </c>
    </row>
    <row r="11140" spans="1:5" x14ac:dyDescent="0.2">
      <c r="A11140" s="70" t="s">
        <v>13608</v>
      </c>
      <c r="B11140" s="70" t="s">
        <v>13607</v>
      </c>
      <c r="C11140" s="70" t="s">
        <v>13608</v>
      </c>
      <c r="D11140" s="71">
        <v>1.409</v>
      </c>
      <c r="E11140" s="71">
        <v>28.191489399999998</v>
      </c>
    </row>
    <row r="11141" spans="1:5" x14ac:dyDescent="0.2">
      <c r="A11141" s="70" t="s">
        <v>13610</v>
      </c>
      <c r="B11141" s="70" t="s">
        <v>13609</v>
      </c>
      <c r="C11141" s="70" t="s">
        <v>13610</v>
      </c>
      <c r="D11141" s="71">
        <v>0.35699999999999998</v>
      </c>
      <c r="E11141" s="71">
        <v>31.5</v>
      </c>
    </row>
    <row r="11142" spans="1:5" x14ac:dyDescent="0.2">
      <c r="A11142" s="70" t="s">
        <v>13619</v>
      </c>
      <c r="B11142" s="70" t="s">
        <v>13618</v>
      </c>
      <c r="C11142" s="70" t="s">
        <v>13619</v>
      </c>
      <c r="D11142" s="71">
        <v>0.68799999999999994</v>
      </c>
      <c r="E11142" s="71">
        <v>43.506493499999998</v>
      </c>
    </row>
    <row r="11143" spans="1:5" x14ac:dyDescent="0.2">
      <c r="A11143" s="70" t="s">
        <v>24293</v>
      </c>
      <c r="B11143" s="70" t="s">
        <v>24294</v>
      </c>
      <c r="C11143" s="70" t="s">
        <v>24293</v>
      </c>
      <c r="D11143" s="71">
        <v>3.819</v>
      </c>
      <c r="E11143" s="71">
        <v>75.352112700000006</v>
      </c>
    </row>
    <row r="11144" spans="1:5" x14ac:dyDescent="0.2">
      <c r="A11144" s="70" t="s">
        <v>13623</v>
      </c>
      <c r="B11144" s="70" t="s">
        <v>13622</v>
      </c>
      <c r="C11144" s="70" t="s">
        <v>13623</v>
      </c>
      <c r="D11144" s="71">
        <v>1.986</v>
      </c>
      <c r="E11144" s="71">
        <v>53.048780499999999</v>
      </c>
    </row>
    <row r="11145" spans="1:5" x14ac:dyDescent="0.2">
      <c r="A11145" s="70" t="s">
        <v>13625</v>
      </c>
      <c r="B11145" s="70" t="s">
        <v>13624</v>
      </c>
      <c r="C11145" s="70" t="s">
        <v>13625</v>
      </c>
      <c r="D11145" s="71">
        <v>0.42599999999999999</v>
      </c>
      <c r="E11145" s="71">
        <v>10.0308642</v>
      </c>
    </row>
    <row r="11146" spans="1:5" x14ac:dyDescent="0.2">
      <c r="A11146" s="70" t="s">
        <v>13627</v>
      </c>
      <c r="B11146" s="70" t="s">
        <v>13626</v>
      </c>
      <c r="C11146" s="70" t="s">
        <v>13627</v>
      </c>
      <c r="D11146" s="71">
        <v>4.7450000000000001</v>
      </c>
      <c r="E11146" s="71">
        <v>91.3793103</v>
      </c>
    </row>
    <row r="11147" spans="1:5" x14ac:dyDescent="0.2">
      <c r="A11147" s="70" t="s">
        <v>13627</v>
      </c>
      <c r="B11147" s="70" t="s">
        <v>13626</v>
      </c>
      <c r="C11147" s="70" t="s">
        <v>13627</v>
      </c>
      <c r="D11147" s="71">
        <v>4.7450000000000001</v>
      </c>
      <c r="E11147" s="71">
        <v>84.734513300000003</v>
      </c>
    </row>
    <row r="11148" spans="1:5" x14ac:dyDescent="0.2">
      <c r="A11148" s="76" t="s">
        <v>25008</v>
      </c>
      <c r="B11148" s="70" t="s">
        <v>13628</v>
      </c>
      <c r="C11148" s="76" t="s">
        <v>25008</v>
      </c>
      <c r="D11148" s="71">
        <v>0.628</v>
      </c>
      <c r="E11148" s="71">
        <v>14.4204852</v>
      </c>
    </row>
    <row r="11149" spans="1:5" x14ac:dyDescent="0.2">
      <c r="A11149" s="70" t="s">
        <v>13630</v>
      </c>
      <c r="B11149" s="70" t="s">
        <v>13629</v>
      </c>
      <c r="C11149" s="70" t="s">
        <v>13630</v>
      </c>
      <c r="D11149" s="71">
        <v>0.51500000000000001</v>
      </c>
      <c r="E11149" s="71">
        <v>5.2845528000000002</v>
      </c>
    </row>
    <row r="11150" spans="1:5" x14ac:dyDescent="0.2">
      <c r="A11150" s="70" t="s">
        <v>13636</v>
      </c>
      <c r="B11150" s="70" t="s">
        <v>13635</v>
      </c>
      <c r="C11150" s="70" t="s">
        <v>13636</v>
      </c>
      <c r="D11150" s="71">
        <v>1.7050000000000001</v>
      </c>
      <c r="E11150" s="71">
        <v>50.606060599999999</v>
      </c>
    </row>
    <row r="11151" spans="1:5" x14ac:dyDescent="0.2">
      <c r="A11151" s="70" t="s">
        <v>13638</v>
      </c>
      <c r="B11151" s="70" t="s">
        <v>13637</v>
      </c>
      <c r="C11151" s="70" t="s">
        <v>13638</v>
      </c>
      <c r="D11151" s="71">
        <v>1.3759999999999999</v>
      </c>
      <c r="E11151" s="71">
        <v>31.190476199999999</v>
      </c>
    </row>
    <row r="11152" spans="1:5" x14ac:dyDescent="0.2">
      <c r="A11152" s="70" t="s">
        <v>13638</v>
      </c>
      <c r="B11152" s="70" t="s">
        <v>13637</v>
      </c>
      <c r="C11152" s="70" t="s">
        <v>13638</v>
      </c>
      <c r="D11152" s="71">
        <v>1.3759999999999999</v>
      </c>
      <c r="E11152" s="71">
        <v>14.950980400000001</v>
      </c>
    </row>
    <row r="11153" spans="1:5" x14ac:dyDescent="0.2">
      <c r="A11153" s="70" t="s">
        <v>13644</v>
      </c>
      <c r="B11153" s="70" t="s">
        <v>13643</v>
      </c>
      <c r="C11153" s="70" t="s">
        <v>13644</v>
      </c>
      <c r="D11153" s="71">
        <v>1.8089999999999999</v>
      </c>
      <c r="E11153" s="71">
        <v>34.302325600000003</v>
      </c>
    </row>
    <row r="11154" spans="1:5" x14ac:dyDescent="0.2">
      <c r="A11154" s="70" t="s">
        <v>13644</v>
      </c>
      <c r="B11154" s="70" t="s">
        <v>13643</v>
      </c>
      <c r="C11154" s="70" t="s">
        <v>13644</v>
      </c>
      <c r="D11154" s="71">
        <v>1.8089999999999999</v>
      </c>
      <c r="E11154" s="71">
        <v>27.922077900000001</v>
      </c>
    </row>
    <row r="11155" spans="1:5" x14ac:dyDescent="0.2">
      <c r="A11155" s="70" t="s">
        <v>13644</v>
      </c>
      <c r="B11155" s="70" t="s">
        <v>13643</v>
      </c>
      <c r="C11155" s="70" t="s">
        <v>13644</v>
      </c>
      <c r="D11155" s="71">
        <v>1.8089999999999999</v>
      </c>
      <c r="E11155" s="71">
        <v>22.131147500000001</v>
      </c>
    </row>
    <row r="11156" spans="1:5" x14ac:dyDescent="0.2">
      <c r="A11156" s="70" t="s">
        <v>13646</v>
      </c>
      <c r="B11156" s="70" t="s">
        <v>13645</v>
      </c>
      <c r="C11156" s="70" t="s">
        <v>13646</v>
      </c>
      <c r="D11156" s="71">
        <v>3.3559999999999999</v>
      </c>
      <c r="E11156" s="71">
        <v>88.333333300000007</v>
      </c>
    </row>
    <row r="11157" spans="1:5" x14ac:dyDescent="0.2">
      <c r="A11157" s="70" t="s">
        <v>13646</v>
      </c>
      <c r="B11157" s="70" t="s">
        <v>13645</v>
      </c>
      <c r="C11157" s="70" t="s">
        <v>13646</v>
      </c>
      <c r="D11157" s="71">
        <v>3.3559999999999999</v>
      </c>
      <c r="E11157" s="71">
        <v>87.466307299999997</v>
      </c>
    </row>
    <row r="11158" spans="1:5" x14ac:dyDescent="0.2">
      <c r="A11158" s="70" t="s">
        <v>13648</v>
      </c>
      <c r="B11158" s="70" t="s">
        <v>13647</v>
      </c>
      <c r="C11158" s="70" t="s">
        <v>13648</v>
      </c>
      <c r="D11158" s="71">
        <v>0.7</v>
      </c>
      <c r="E11158" s="71">
        <v>18.3333333</v>
      </c>
    </row>
    <row r="11159" spans="1:5" x14ac:dyDescent="0.2">
      <c r="A11159" s="70" t="s">
        <v>24295</v>
      </c>
      <c r="B11159" s="70" t="s">
        <v>24296</v>
      </c>
      <c r="C11159" s="70" t="s">
        <v>24295</v>
      </c>
      <c r="D11159" s="71">
        <v>0.28399999999999997</v>
      </c>
      <c r="E11159" s="71">
        <v>5.1724138000000002</v>
      </c>
    </row>
    <row r="11160" spans="1:5" x14ac:dyDescent="0.2">
      <c r="A11160" s="70" t="s">
        <v>24297</v>
      </c>
      <c r="B11160" s="70" t="s">
        <v>24298</v>
      </c>
      <c r="C11160" s="70" t="s">
        <v>24297</v>
      </c>
      <c r="D11160" s="71">
        <v>1.1060000000000001</v>
      </c>
      <c r="E11160" s="71">
        <v>59.482758599999997</v>
      </c>
    </row>
    <row r="11161" spans="1:5" x14ac:dyDescent="0.2">
      <c r="A11161" s="70" t="s">
        <v>13652</v>
      </c>
      <c r="B11161" s="70" t="s">
        <v>13651</v>
      </c>
      <c r="C11161" s="70" t="s">
        <v>13652</v>
      </c>
      <c r="D11161" s="71">
        <v>1.6279999999999999</v>
      </c>
      <c r="E11161" s="71">
        <v>76.737967900000001</v>
      </c>
    </row>
    <row r="11162" spans="1:5" x14ac:dyDescent="0.2">
      <c r="A11162" s="70" t="s">
        <v>13654</v>
      </c>
      <c r="B11162" s="70" t="s">
        <v>13653</v>
      </c>
      <c r="C11162" s="70" t="s">
        <v>13654</v>
      </c>
      <c r="D11162" s="71">
        <v>1.1619999999999999</v>
      </c>
      <c r="E11162" s="71">
        <v>62.2994652</v>
      </c>
    </row>
    <row r="11163" spans="1:5" x14ac:dyDescent="0.2">
      <c r="A11163" s="70" t="s">
        <v>13654</v>
      </c>
      <c r="B11163" s="70" t="s">
        <v>13653</v>
      </c>
      <c r="C11163" s="70" t="s">
        <v>13654</v>
      </c>
      <c r="D11163" s="71">
        <v>1.1619999999999999</v>
      </c>
      <c r="E11163" s="71">
        <v>22.282608700000001</v>
      </c>
    </row>
    <row r="11164" spans="1:5" x14ac:dyDescent="0.2">
      <c r="A11164" s="70" t="s">
        <v>13654</v>
      </c>
      <c r="B11164" s="70" t="s">
        <v>13653</v>
      </c>
      <c r="C11164" s="70" t="s">
        <v>13654</v>
      </c>
      <c r="D11164" s="71">
        <v>1.1619999999999999</v>
      </c>
      <c r="E11164" s="71">
        <v>21.09375</v>
      </c>
    </row>
    <row r="11165" spans="1:5" x14ac:dyDescent="0.2">
      <c r="A11165" s="70" t="s">
        <v>13650</v>
      </c>
      <c r="B11165" s="70" t="s">
        <v>13649</v>
      </c>
      <c r="C11165" s="70" t="s">
        <v>13650</v>
      </c>
      <c r="D11165" s="71">
        <v>1.4359999999999999</v>
      </c>
      <c r="E11165" s="71">
        <v>70.855615</v>
      </c>
    </row>
    <row r="11166" spans="1:5" x14ac:dyDescent="0.2">
      <c r="A11166" s="70" t="s">
        <v>13650</v>
      </c>
      <c r="B11166" s="70" t="s">
        <v>13649</v>
      </c>
      <c r="C11166" s="70" t="s">
        <v>13650</v>
      </c>
      <c r="D11166" s="71">
        <v>1.4359999999999999</v>
      </c>
      <c r="E11166" s="71">
        <v>40.494296599999998</v>
      </c>
    </row>
    <row r="11167" spans="1:5" x14ac:dyDescent="0.2">
      <c r="A11167" s="70" t="s">
        <v>13656</v>
      </c>
      <c r="B11167" s="70" t="s">
        <v>13655</v>
      </c>
      <c r="C11167" s="70" t="s">
        <v>13656</v>
      </c>
      <c r="D11167" s="71">
        <v>1.31</v>
      </c>
      <c r="E11167" s="71">
        <v>26.428571399999999</v>
      </c>
    </row>
    <row r="11168" spans="1:5" x14ac:dyDescent="0.2">
      <c r="A11168" s="70" t="s">
        <v>13658</v>
      </c>
      <c r="B11168" s="70" t="s">
        <v>13657</v>
      </c>
      <c r="C11168" s="70" t="s">
        <v>13658</v>
      </c>
      <c r="D11168" s="71">
        <v>1.0980000000000001</v>
      </c>
      <c r="E11168" s="71">
        <v>20.2380952</v>
      </c>
    </row>
    <row r="11169" spans="1:5" x14ac:dyDescent="0.2">
      <c r="A11169" s="70" t="s">
        <v>13660</v>
      </c>
      <c r="B11169" s="70" t="s">
        <v>13659</v>
      </c>
      <c r="C11169" s="70" t="s">
        <v>13660</v>
      </c>
      <c r="D11169" s="71">
        <v>1.41</v>
      </c>
      <c r="E11169" s="71">
        <v>28.246753200000001</v>
      </c>
    </row>
    <row r="11170" spans="1:5" x14ac:dyDescent="0.2">
      <c r="A11170" s="70" t="s">
        <v>13660</v>
      </c>
      <c r="B11170" s="70" t="s">
        <v>13659</v>
      </c>
      <c r="C11170" s="70" t="s">
        <v>13660</v>
      </c>
      <c r="D11170" s="71">
        <v>1.41</v>
      </c>
      <c r="E11170" s="71">
        <v>26.288659800000001</v>
      </c>
    </row>
    <row r="11171" spans="1:5" x14ac:dyDescent="0.2">
      <c r="A11171" s="70" t="s">
        <v>13660</v>
      </c>
      <c r="B11171" s="70" t="s">
        <v>13659</v>
      </c>
      <c r="C11171" s="70" t="s">
        <v>13660</v>
      </c>
      <c r="D11171" s="71">
        <v>1.41</v>
      </c>
      <c r="E11171" s="71">
        <v>21.496815300000002</v>
      </c>
    </row>
    <row r="11172" spans="1:5" x14ac:dyDescent="0.2">
      <c r="A11172" s="70" t="s">
        <v>13662</v>
      </c>
      <c r="B11172" s="70" t="s">
        <v>13661</v>
      </c>
      <c r="C11172" s="70" t="s">
        <v>13662</v>
      </c>
      <c r="D11172" s="71">
        <v>0.88700000000000001</v>
      </c>
      <c r="E11172" s="71">
        <v>15.979381399999999</v>
      </c>
    </row>
    <row r="11173" spans="1:5" x14ac:dyDescent="0.2">
      <c r="A11173" s="70" t="s">
        <v>13662</v>
      </c>
      <c r="B11173" s="70" t="s">
        <v>13661</v>
      </c>
      <c r="C11173" s="70" t="s">
        <v>13662</v>
      </c>
      <c r="D11173" s="71">
        <v>0.88700000000000001</v>
      </c>
      <c r="E11173" s="71">
        <v>13.535031800000001</v>
      </c>
    </row>
    <row r="11174" spans="1:5" x14ac:dyDescent="0.2">
      <c r="A11174" s="70" t="s">
        <v>13662</v>
      </c>
      <c r="B11174" s="70" t="s">
        <v>13661</v>
      </c>
      <c r="C11174" s="70" t="s">
        <v>13662</v>
      </c>
      <c r="D11174" s="71">
        <v>0.88700000000000001</v>
      </c>
      <c r="E11174" s="71">
        <v>13.3116883</v>
      </c>
    </row>
    <row r="11175" spans="1:5" x14ac:dyDescent="0.2">
      <c r="A11175" s="70" t="s">
        <v>13662</v>
      </c>
      <c r="B11175" s="70" t="s">
        <v>13661</v>
      </c>
      <c r="C11175" s="70" t="s">
        <v>13662</v>
      </c>
      <c r="D11175" s="71">
        <v>0.88700000000000001</v>
      </c>
      <c r="E11175" s="71">
        <v>4.368932</v>
      </c>
    </row>
    <row r="11176" spans="1:5" x14ac:dyDescent="0.2">
      <c r="A11176" s="70" t="s">
        <v>24299</v>
      </c>
      <c r="B11176" s="70" t="s">
        <v>24300</v>
      </c>
      <c r="C11176" s="70" t="s">
        <v>24299</v>
      </c>
      <c r="D11176" s="71">
        <v>0.57699999999999996</v>
      </c>
      <c r="E11176" s="71">
        <v>27.222222200000001</v>
      </c>
    </row>
    <row r="11177" spans="1:5" x14ac:dyDescent="0.2">
      <c r="A11177" s="70" t="s">
        <v>13664</v>
      </c>
      <c r="B11177" s="70" t="s">
        <v>13663</v>
      </c>
      <c r="C11177" s="70" t="s">
        <v>13664</v>
      </c>
      <c r="D11177" s="71">
        <v>0.22600000000000001</v>
      </c>
      <c r="E11177" s="71">
        <v>23.3333333</v>
      </c>
    </row>
    <row r="11178" spans="1:5" x14ac:dyDescent="0.2">
      <c r="A11178" s="70" t="s">
        <v>13666</v>
      </c>
      <c r="B11178" s="70" t="s">
        <v>13665</v>
      </c>
      <c r="C11178" s="70" t="s">
        <v>13666</v>
      </c>
      <c r="D11178" s="71">
        <v>0.54500000000000004</v>
      </c>
      <c r="E11178" s="71">
        <v>30.5194805</v>
      </c>
    </row>
    <row r="11179" spans="1:5" x14ac:dyDescent="0.2">
      <c r="A11179" s="70" t="s">
        <v>13668</v>
      </c>
      <c r="B11179" s="70" t="s">
        <v>13667</v>
      </c>
      <c r="C11179" s="70" t="s">
        <v>13668</v>
      </c>
      <c r="D11179" s="71">
        <v>0.97799999999999998</v>
      </c>
      <c r="E11179" s="71">
        <v>32.971014500000003</v>
      </c>
    </row>
    <row r="11180" spans="1:5" x14ac:dyDescent="0.2">
      <c r="A11180" s="70" t="s">
        <v>13668</v>
      </c>
      <c r="B11180" s="70" t="s">
        <v>13667</v>
      </c>
      <c r="C11180" s="70" t="s">
        <v>13668</v>
      </c>
      <c r="D11180" s="71">
        <v>0.97799999999999998</v>
      </c>
      <c r="E11180" s="71">
        <v>21.755725200000001</v>
      </c>
    </row>
    <row r="11181" spans="1:5" x14ac:dyDescent="0.2">
      <c r="A11181" s="70" t="s">
        <v>13668</v>
      </c>
      <c r="B11181" s="70" t="s">
        <v>13667</v>
      </c>
      <c r="C11181" s="70" t="s">
        <v>13668</v>
      </c>
      <c r="D11181" s="71">
        <v>0.97799999999999998</v>
      </c>
      <c r="E11181" s="71">
        <v>14.9350649</v>
      </c>
    </row>
    <row r="11182" spans="1:5" x14ac:dyDescent="0.2">
      <c r="A11182" s="70" t="s">
        <v>13668</v>
      </c>
      <c r="B11182" s="70" t="s">
        <v>13667</v>
      </c>
      <c r="C11182" s="70" t="s">
        <v>13668</v>
      </c>
      <c r="D11182" s="71">
        <v>0.97799999999999998</v>
      </c>
      <c r="E11182" s="71">
        <v>14.84375</v>
      </c>
    </row>
    <row r="11183" spans="1:5" x14ac:dyDescent="0.2">
      <c r="A11183" s="70" t="s">
        <v>13670</v>
      </c>
      <c r="B11183" s="70" t="s">
        <v>13669</v>
      </c>
      <c r="C11183" s="70" t="s">
        <v>13670</v>
      </c>
      <c r="D11183" s="71">
        <v>0.95799999999999996</v>
      </c>
      <c r="E11183" s="71">
        <v>45.129870099999998</v>
      </c>
    </row>
    <row r="11184" spans="1:5" x14ac:dyDescent="0.2">
      <c r="A11184" s="70" t="s">
        <v>13670</v>
      </c>
      <c r="B11184" s="70" t="s">
        <v>13669</v>
      </c>
      <c r="C11184" s="70" t="s">
        <v>13670</v>
      </c>
      <c r="D11184" s="71">
        <v>0.95799999999999996</v>
      </c>
      <c r="E11184" s="71">
        <v>32.210242600000001</v>
      </c>
    </row>
    <row r="11185" spans="1:5" x14ac:dyDescent="0.2">
      <c r="A11185" s="70" t="s">
        <v>13676</v>
      </c>
      <c r="B11185" s="70" t="s">
        <v>13675</v>
      </c>
      <c r="C11185" s="70" t="s">
        <v>13676</v>
      </c>
      <c r="D11185" s="71">
        <v>0.78100000000000003</v>
      </c>
      <c r="E11185" s="71">
        <v>35.389610400000002</v>
      </c>
    </row>
    <row r="11186" spans="1:5" x14ac:dyDescent="0.2">
      <c r="A11186" s="70" t="s">
        <v>13676</v>
      </c>
      <c r="B11186" s="70" t="s">
        <v>13675</v>
      </c>
      <c r="C11186" s="70" t="s">
        <v>13676</v>
      </c>
      <c r="D11186" s="71">
        <v>0.78100000000000003</v>
      </c>
      <c r="E11186" s="71">
        <v>22.3333333</v>
      </c>
    </row>
    <row r="11187" spans="1:5" x14ac:dyDescent="0.2">
      <c r="A11187" s="70" t="s">
        <v>24301</v>
      </c>
      <c r="B11187" s="70" t="s">
        <v>24302</v>
      </c>
      <c r="C11187" s="70" t="s">
        <v>24301</v>
      </c>
      <c r="D11187" s="71">
        <v>2.2749999999999999</v>
      </c>
      <c r="E11187" s="71">
        <v>90.625</v>
      </c>
    </row>
    <row r="11188" spans="1:5" x14ac:dyDescent="0.2">
      <c r="A11188" s="70" t="s">
        <v>24301</v>
      </c>
      <c r="B11188" s="70" t="s">
        <v>24302</v>
      </c>
      <c r="C11188" s="70" t="s">
        <v>24301</v>
      </c>
      <c r="D11188" s="71">
        <v>2.2749999999999999</v>
      </c>
      <c r="E11188" s="71">
        <v>86.363636400000004</v>
      </c>
    </row>
    <row r="11189" spans="1:5" x14ac:dyDescent="0.2">
      <c r="A11189" s="70" t="s">
        <v>24301</v>
      </c>
      <c r="B11189" s="70" t="s">
        <v>24302</v>
      </c>
      <c r="C11189" s="70" t="s">
        <v>24301</v>
      </c>
      <c r="D11189" s="71">
        <v>2.2749999999999999</v>
      </c>
      <c r="E11189" s="71">
        <v>84.375</v>
      </c>
    </row>
    <row r="11190" spans="1:5" x14ac:dyDescent="0.2">
      <c r="A11190" s="70" t="s">
        <v>24301</v>
      </c>
      <c r="B11190" s="70" t="s">
        <v>24302</v>
      </c>
      <c r="C11190" s="70" t="s">
        <v>24301</v>
      </c>
      <c r="D11190" s="71">
        <v>2.2749999999999999</v>
      </c>
      <c r="E11190" s="71">
        <v>84.090909100000005</v>
      </c>
    </row>
    <row r="11191" spans="1:5" x14ac:dyDescent="0.2">
      <c r="A11191" s="70" t="s">
        <v>13672</v>
      </c>
      <c r="B11191" s="70" t="s">
        <v>13671</v>
      </c>
      <c r="C11191" s="70" t="s">
        <v>13672</v>
      </c>
      <c r="D11191" s="71">
        <v>0.95199999999999996</v>
      </c>
      <c r="E11191" s="71">
        <v>44.4805195</v>
      </c>
    </row>
    <row r="11192" spans="1:5" x14ac:dyDescent="0.2">
      <c r="A11192" s="70" t="s">
        <v>13672</v>
      </c>
      <c r="B11192" s="70" t="s">
        <v>13671</v>
      </c>
      <c r="C11192" s="70" t="s">
        <v>13672</v>
      </c>
      <c r="D11192" s="71">
        <v>0.95199999999999996</v>
      </c>
      <c r="E11192" s="71">
        <v>31.940700799999998</v>
      </c>
    </row>
    <row r="11193" spans="1:5" x14ac:dyDescent="0.2">
      <c r="A11193" s="70" t="s">
        <v>13674</v>
      </c>
      <c r="B11193" s="70" t="s">
        <v>13673</v>
      </c>
      <c r="C11193" s="70" t="s">
        <v>13674</v>
      </c>
      <c r="D11193" s="71">
        <v>1.085</v>
      </c>
      <c r="E11193" s="71">
        <v>52.922077899999998</v>
      </c>
    </row>
    <row r="11194" spans="1:5" x14ac:dyDescent="0.2">
      <c r="A11194" s="70" t="s">
        <v>13674</v>
      </c>
      <c r="B11194" s="70" t="s">
        <v>13673</v>
      </c>
      <c r="C11194" s="70" t="s">
        <v>13674</v>
      </c>
      <c r="D11194" s="71">
        <v>1.085</v>
      </c>
      <c r="E11194" s="71">
        <v>44.545454499999998</v>
      </c>
    </row>
    <row r="11195" spans="1:5" x14ac:dyDescent="0.2">
      <c r="A11195" s="70" t="s">
        <v>13674</v>
      </c>
      <c r="B11195" s="70" t="s">
        <v>13673</v>
      </c>
      <c r="C11195" s="70" t="s">
        <v>13674</v>
      </c>
      <c r="D11195" s="71">
        <v>1.085</v>
      </c>
      <c r="E11195" s="71">
        <v>28.125</v>
      </c>
    </row>
    <row r="11196" spans="1:5" x14ac:dyDescent="0.2">
      <c r="A11196" s="70" t="s">
        <v>13674</v>
      </c>
      <c r="B11196" s="70" t="s">
        <v>13673</v>
      </c>
      <c r="C11196" s="70" t="s">
        <v>13674</v>
      </c>
      <c r="D11196" s="71">
        <v>1.085</v>
      </c>
      <c r="E11196" s="71">
        <v>15.625</v>
      </c>
    </row>
    <row r="11197" spans="1:5" x14ac:dyDescent="0.2">
      <c r="A11197" s="70" t="s">
        <v>13678</v>
      </c>
      <c r="B11197" s="70" t="s">
        <v>13677</v>
      </c>
      <c r="C11197" s="70" t="s">
        <v>13678</v>
      </c>
      <c r="D11197" s="71">
        <v>2.1970000000000001</v>
      </c>
      <c r="E11197" s="71">
        <v>43.584070799999999</v>
      </c>
    </row>
    <row r="11198" spans="1:5" x14ac:dyDescent="0.2">
      <c r="A11198" s="70" t="s">
        <v>13680</v>
      </c>
      <c r="B11198" s="70" t="s">
        <v>13679</v>
      </c>
      <c r="C11198" s="70" t="s">
        <v>13680</v>
      </c>
      <c r="D11198" s="71">
        <v>2.1440000000000001</v>
      </c>
      <c r="E11198" s="71">
        <v>91.666666699999993</v>
      </c>
    </row>
    <row r="11199" spans="1:5" x14ac:dyDescent="0.2">
      <c r="A11199" s="70" t="s">
        <v>13680</v>
      </c>
      <c r="B11199" s="70" t="s">
        <v>13679</v>
      </c>
      <c r="C11199" s="70" t="s">
        <v>13680</v>
      </c>
      <c r="D11199" s="71">
        <v>2.1440000000000001</v>
      </c>
      <c r="E11199" s="71">
        <v>90.845070399999997</v>
      </c>
    </row>
    <row r="11200" spans="1:5" x14ac:dyDescent="0.2">
      <c r="A11200" s="70" t="s">
        <v>13684</v>
      </c>
      <c r="B11200" s="70" t="s">
        <v>13683</v>
      </c>
      <c r="C11200" s="70" t="s">
        <v>13684</v>
      </c>
      <c r="D11200" s="71">
        <v>1.7270000000000001</v>
      </c>
      <c r="E11200" s="71">
        <v>77.597402599999995</v>
      </c>
    </row>
    <row r="11201" spans="1:5" x14ac:dyDescent="0.2">
      <c r="A11201" s="70" t="s">
        <v>13686</v>
      </c>
      <c r="B11201" s="70" t="s">
        <v>13685</v>
      </c>
      <c r="C11201" s="70" t="s">
        <v>13686</v>
      </c>
      <c r="D11201" s="71">
        <v>0.38600000000000001</v>
      </c>
      <c r="E11201" s="71">
        <v>11.363636400000001</v>
      </c>
    </row>
    <row r="11202" spans="1:5" x14ac:dyDescent="0.2">
      <c r="A11202" s="70" t="s">
        <v>13686</v>
      </c>
      <c r="B11202" s="70" t="s">
        <v>13685</v>
      </c>
      <c r="C11202" s="70" t="s">
        <v>13686</v>
      </c>
      <c r="D11202" s="71">
        <v>0.38600000000000001</v>
      </c>
      <c r="E11202" s="71">
        <v>3.9923953999999999</v>
      </c>
    </row>
    <row r="11203" spans="1:5" x14ac:dyDescent="0.2">
      <c r="A11203" s="70" t="s">
        <v>13688</v>
      </c>
      <c r="B11203" s="70" t="s">
        <v>13687</v>
      </c>
      <c r="C11203" s="70" t="s">
        <v>13688</v>
      </c>
      <c r="D11203" s="71">
        <v>0.41699999999999998</v>
      </c>
      <c r="E11203" s="71">
        <v>13.3116883</v>
      </c>
    </row>
    <row r="11204" spans="1:5" x14ac:dyDescent="0.2">
      <c r="A11204" s="70" t="s">
        <v>13688</v>
      </c>
      <c r="B11204" s="70" t="s">
        <v>13687</v>
      </c>
      <c r="C11204" s="70" t="s">
        <v>13688</v>
      </c>
      <c r="D11204" s="71">
        <v>0.41699999999999998</v>
      </c>
      <c r="E11204" s="71">
        <v>3.3333333000000001</v>
      </c>
    </row>
    <row r="11205" spans="1:5" x14ac:dyDescent="0.2">
      <c r="A11205" s="70" t="s">
        <v>13690</v>
      </c>
      <c r="B11205" s="70" t="s">
        <v>13689</v>
      </c>
      <c r="C11205" s="70" t="s">
        <v>13690</v>
      </c>
      <c r="D11205" s="71">
        <v>0.48599999999999999</v>
      </c>
      <c r="E11205" s="71">
        <v>15.909090900000001</v>
      </c>
    </row>
    <row r="11206" spans="1:5" x14ac:dyDescent="0.2">
      <c r="A11206" s="70" t="s">
        <v>13692</v>
      </c>
      <c r="B11206" s="70" t="s">
        <v>13691</v>
      </c>
      <c r="C11206" s="70" t="s">
        <v>13692</v>
      </c>
      <c r="D11206" s="71">
        <v>0.625</v>
      </c>
      <c r="E11206" s="71">
        <v>15.6666667</v>
      </c>
    </row>
    <row r="11207" spans="1:5" x14ac:dyDescent="0.2">
      <c r="A11207" s="70" t="s">
        <v>13692</v>
      </c>
      <c r="B11207" s="70" t="s">
        <v>13691</v>
      </c>
      <c r="C11207" s="70" t="s">
        <v>13692</v>
      </c>
      <c r="D11207" s="71">
        <v>0.625</v>
      </c>
      <c r="E11207" s="71">
        <v>4.4642856999999996</v>
      </c>
    </row>
    <row r="11208" spans="1:5" x14ac:dyDescent="0.2">
      <c r="A11208" s="70" t="s">
        <v>13696</v>
      </c>
      <c r="B11208" s="70" t="s">
        <v>13695</v>
      </c>
      <c r="C11208" s="70" t="s">
        <v>13696</v>
      </c>
      <c r="D11208" s="71">
        <v>3.7570000000000001</v>
      </c>
      <c r="E11208" s="71">
        <v>71.710526299999998</v>
      </c>
    </row>
    <row r="11209" spans="1:5" x14ac:dyDescent="0.2">
      <c r="A11209" s="70" t="s">
        <v>13696</v>
      </c>
      <c r="B11209" s="70" t="s">
        <v>13695</v>
      </c>
      <c r="C11209" s="70" t="s">
        <v>13696</v>
      </c>
      <c r="D11209" s="71">
        <v>3.7570000000000001</v>
      </c>
      <c r="E11209" s="71">
        <v>59.810126599999997</v>
      </c>
    </row>
    <row r="11210" spans="1:5" x14ac:dyDescent="0.2">
      <c r="A11210" s="70" t="s">
        <v>13696</v>
      </c>
      <c r="B11210" s="70" t="s">
        <v>13695</v>
      </c>
      <c r="C11210" s="70" t="s">
        <v>13696</v>
      </c>
      <c r="D11210" s="71">
        <v>3.7570000000000001</v>
      </c>
      <c r="E11210" s="71">
        <v>53.076923100000002</v>
      </c>
    </row>
    <row r="11211" spans="1:5" x14ac:dyDescent="0.2">
      <c r="A11211" s="70" t="s">
        <v>13698</v>
      </c>
      <c r="B11211" s="70" t="s">
        <v>13697</v>
      </c>
      <c r="C11211" s="70" t="s">
        <v>13698</v>
      </c>
      <c r="D11211" s="71">
        <v>1.4790000000000001</v>
      </c>
      <c r="E11211" s="71">
        <v>45.402298899999998</v>
      </c>
    </row>
    <row r="11212" spans="1:5" x14ac:dyDescent="0.2">
      <c r="A11212" s="70" t="s">
        <v>13700</v>
      </c>
      <c r="B11212" s="70" t="s">
        <v>13699</v>
      </c>
      <c r="C11212" s="70" t="s">
        <v>13700</v>
      </c>
      <c r="D11212" s="71">
        <v>0.36</v>
      </c>
      <c r="E11212" s="71">
        <v>5.7098765</v>
      </c>
    </row>
    <row r="11213" spans="1:5" x14ac:dyDescent="0.2">
      <c r="A11213" s="70" t="s">
        <v>13702</v>
      </c>
      <c r="B11213" s="70" t="s">
        <v>13701</v>
      </c>
      <c r="C11213" s="70" t="s">
        <v>13702</v>
      </c>
      <c r="D11213" s="71">
        <v>4.2880000000000003</v>
      </c>
      <c r="E11213" s="71">
        <v>86.082474199999993</v>
      </c>
    </row>
    <row r="11214" spans="1:5" x14ac:dyDescent="0.2">
      <c r="A11214" s="70" t="s">
        <v>13702</v>
      </c>
      <c r="B11214" s="70" t="s">
        <v>13701</v>
      </c>
      <c r="C11214" s="70" t="s">
        <v>13702</v>
      </c>
      <c r="D11214" s="71">
        <v>4.2880000000000003</v>
      </c>
      <c r="E11214" s="71">
        <v>82.518797000000006</v>
      </c>
    </row>
    <row r="11215" spans="1:5" x14ac:dyDescent="0.2">
      <c r="A11215" s="70" t="s">
        <v>13702</v>
      </c>
      <c r="B11215" s="70" t="s">
        <v>13701</v>
      </c>
      <c r="C11215" s="70" t="s">
        <v>13702</v>
      </c>
      <c r="D11215" s="71">
        <v>4.2880000000000003</v>
      </c>
      <c r="E11215" s="71">
        <v>76.111111100000002</v>
      </c>
    </row>
    <row r="11216" spans="1:5" x14ac:dyDescent="0.2">
      <c r="A11216" s="70" t="s">
        <v>13704</v>
      </c>
      <c r="B11216" s="70" t="s">
        <v>13703</v>
      </c>
      <c r="C11216" s="70" t="s">
        <v>13704</v>
      </c>
      <c r="D11216" s="71">
        <v>1.2669999999999999</v>
      </c>
      <c r="E11216" s="71">
        <v>38.636363600000003</v>
      </c>
    </row>
    <row r="11217" spans="1:5" x14ac:dyDescent="0.2">
      <c r="A11217" s="70" t="s">
        <v>13708</v>
      </c>
      <c r="B11217" s="70" t="s">
        <v>13707</v>
      </c>
      <c r="C11217" s="70" t="s">
        <v>13708</v>
      </c>
      <c r="D11217" s="71">
        <v>1.083</v>
      </c>
      <c r="E11217" s="71">
        <v>57.486631000000003</v>
      </c>
    </row>
    <row r="11218" spans="1:5" x14ac:dyDescent="0.2">
      <c r="A11218" s="70" t="s">
        <v>13708</v>
      </c>
      <c r="B11218" s="70" t="s">
        <v>13707</v>
      </c>
      <c r="C11218" s="70" t="s">
        <v>13708</v>
      </c>
      <c r="D11218" s="71">
        <v>1.083</v>
      </c>
      <c r="E11218" s="71">
        <v>49.444444400000002</v>
      </c>
    </row>
    <row r="11219" spans="1:5" x14ac:dyDescent="0.2">
      <c r="A11219" s="70" t="s">
        <v>13706</v>
      </c>
      <c r="B11219" s="70" t="s">
        <v>13705</v>
      </c>
      <c r="C11219" s="70" t="s">
        <v>13706</v>
      </c>
      <c r="D11219" s="71">
        <v>1.196</v>
      </c>
      <c r="E11219" s="71">
        <v>62.834224599999999</v>
      </c>
    </row>
    <row r="11220" spans="1:5" x14ac:dyDescent="0.2">
      <c r="A11220" s="70" t="s">
        <v>13710</v>
      </c>
      <c r="B11220" s="70" t="s">
        <v>13709</v>
      </c>
      <c r="C11220" s="70" t="s">
        <v>13710</v>
      </c>
      <c r="D11220" s="71">
        <v>4.4829999999999997</v>
      </c>
      <c r="E11220" s="71">
        <v>73.905723899999998</v>
      </c>
    </row>
    <row r="11221" spans="1:5" x14ac:dyDescent="0.2">
      <c r="A11221" s="70" t="s">
        <v>13712</v>
      </c>
      <c r="B11221" s="70" t="s">
        <v>13711</v>
      </c>
      <c r="C11221" s="70" t="s">
        <v>13712</v>
      </c>
      <c r="D11221" s="71">
        <v>2.4550000000000001</v>
      </c>
      <c r="E11221" s="71">
        <v>41.6666667</v>
      </c>
    </row>
    <row r="11222" spans="1:5" x14ac:dyDescent="0.2">
      <c r="A11222" s="70" t="s">
        <v>13712</v>
      </c>
      <c r="B11222" s="70" t="s">
        <v>13711</v>
      </c>
      <c r="C11222" s="70" t="s">
        <v>13712</v>
      </c>
      <c r="D11222" s="71">
        <v>2.4550000000000001</v>
      </c>
      <c r="E11222" s="71">
        <v>33.164983200000002</v>
      </c>
    </row>
    <row r="11223" spans="1:5" x14ac:dyDescent="0.2">
      <c r="A11223" s="70" t="s">
        <v>13714</v>
      </c>
      <c r="B11223" s="70" t="s">
        <v>13713</v>
      </c>
      <c r="C11223" s="70" t="s">
        <v>13714</v>
      </c>
      <c r="D11223" s="71">
        <v>0.99199999999999999</v>
      </c>
      <c r="E11223" s="71">
        <v>13.372093</v>
      </c>
    </row>
    <row r="11224" spans="1:5" x14ac:dyDescent="0.2">
      <c r="A11224" s="70" t="s">
        <v>13714</v>
      </c>
      <c r="B11224" s="70" t="s">
        <v>13713</v>
      </c>
      <c r="C11224" s="70" t="s">
        <v>13714</v>
      </c>
      <c r="D11224" s="71">
        <v>0.99199999999999999</v>
      </c>
      <c r="E11224" s="71">
        <v>4.5454545</v>
      </c>
    </row>
    <row r="11225" spans="1:5" x14ac:dyDescent="0.2">
      <c r="A11225" s="70" t="s">
        <v>13716</v>
      </c>
      <c r="B11225" s="70" t="s">
        <v>13715</v>
      </c>
      <c r="C11225" s="70" t="s">
        <v>13716</v>
      </c>
      <c r="D11225" s="71">
        <v>2.2549999999999999</v>
      </c>
      <c r="E11225" s="71">
        <v>75.855513299999998</v>
      </c>
    </row>
    <row r="11226" spans="1:5" x14ac:dyDescent="0.2">
      <c r="A11226" s="70" t="s">
        <v>13716</v>
      </c>
      <c r="B11226" s="70" t="s">
        <v>13715</v>
      </c>
      <c r="C11226" s="70" t="s">
        <v>13716</v>
      </c>
      <c r="D11226" s="71">
        <v>2.2549999999999999</v>
      </c>
      <c r="E11226" s="71">
        <v>70.833333300000007</v>
      </c>
    </row>
    <row r="11227" spans="1:5" x14ac:dyDescent="0.2">
      <c r="A11227" s="70" t="s">
        <v>13720</v>
      </c>
      <c r="B11227" s="70" t="s">
        <v>13719</v>
      </c>
      <c r="C11227" s="70" t="s">
        <v>13720</v>
      </c>
      <c r="D11227" s="71">
        <v>0.80300000000000005</v>
      </c>
      <c r="E11227" s="71">
        <v>83.333333300000007</v>
      </c>
    </row>
    <row r="11228" spans="1:5" x14ac:dyDescent="0.2">
      <c r="A11228" s="70" t="s">
        <v>13720</v>
      </c>
      <c r="B11228" s="70" t="s">
        <v>13719</v>
      </c>
      <c r="C11228" s="70" t="s">
        <v>13720</v>
      </c>
      <c r="D11228" s="71">
        <v>0.80300000000000005</v>
      </c>
      <c r="E11228" s="71">
        <v>25.462962999999998</v>
      </c>
    </row>
    <row r="11229" spans="1:5" x14ac:dyDescent="0.2">
      <c r="A11229" s="70" t="s">
        <v>13722</v>
      </c>
      <c r="B11229" s="70" t="s">
        <v>13721</v>
      </c>
      <c r="C11229" s="70" t="s">
        <v>13722</v>
      </c>
      <c r="D11229" s="71">
        <v>0.44</v>
      </c>
      <c r="E11229" s="71">
        <v>21.428571399999999</v>
      </c>
    </row>
    <row r="11230" spans="1:5" x14ac:dyDescent="0.2">
      <c r="A11230" s="70" t="s">
        <v>13722</v>
      </c>
      <c r="B11230" s="70" t="s">
        <v>13721</v>
      </c>
      <c r="C11230" s="70" t="s">
        <v>13722</v>
      </c>
      <c r="D11230" s="71">
        <v>0.44</v>
      </c>
      <c r="E11230" s="71">
        <v>0.3676471</v>
      </c>
    </row>
    <row r="11231" spans="1:5" x14ac:dyDescent="0.2">
      <c r="A11231" s="70" t="s">
        <v>13718</v>
      </c>
      <c r="B11231" s="70" t="s">
        <v>13717</v>
      </c>
      <c r="C11231" s="70" t="s">
        <v>13718</v>
      </c>
      <c r="D11231" s="71">
        <v>0.68500000000000005</v>
      </c>
      <c r="E11231" s="71">
        <v>54.761904800000003</v>
      </c>
    </row>
    <row r="11232" spans="1:5" x14ac:dyDescent="0.2">
      <c r="A11232" s="70" t="s">
        <v>13718</v>
      </c>
      <c r="B11232" s="70" t="s">
        <v>13717</v>
      </c>
      <c r="C11232" s="70" t="s">
        <v>13718</v>
      </c>
      <c r="D11232" s="71">
        <v>0.68500000000000005</v>
      </c>
      <c r="E11232" s="71">
        <v>15.277777800000001</v>
      </c>
    </row>
    <row r="11233" spans="1:5" x14ac:dyDescent="0.2">
      <c r="A11233" s="70" t="s">
        <v>13728</v>
      </c>
      <c r="B11233" s="70" t="s">
        <v>13727</v>
      </c>
      <c r="C11233" s="70" t="s">
        <v>13728</v>
      </c>
      <c r="D11233" s="71">
        <v>0.76900000000000002</v>
      </c>
      <c r="E11233" s="71">
        <v>7.03125</v>
      </c>
    </row>
    <row r="11234" spans="1:5" x14ac:dyDescent="0.2">
      <c r="A11234" s="70" t="s">
        <v>13726</v>
      </c>
      <c r="B11234" s="70" t="s">
        <v>13725</v>
      </c>
      <c r="C11234" s="70" t="s">
        <v>13726</v>
      </c>
      <c r="D11234" s="71">
        <v>2.7949999999999999</v>
      </c>
      <c r="E11234" s="71">
        <v>60.489510500000002</v>
      </c>
    </row>
    <row r="11235" spans="1:5" x14ac:dyDescent="0.2">
      <c r="A11235" s="70" t="s">
        <v>13730</v>
      </c>
      <c r="B11235" s="70" t="s">
        <v>13729</v>
      </c>
      <c r="C11235" s="70" t="s">
        <v>13730</v>
      </c>
      <c r="D11235" s="71">
        <v>1.7010000000000001</v>
      </c>
      <c r="E11235" s="71">
        <v>57.8125</v>
      </c>
    </row>
    <row r="11236" spans="1:5" x14ac:dyDescent="0.2">
      <c r="A11236" s="70" t="s">
        <v>13734</v>
      </c>
      <c r="B11236" s="70" t="s">
        <v>13733</v>
      </c>
      <c r="C11236" s="70" t="s">
        <v>13734</v>
      </c>
      <c r="D11236" s="71">
        <v>1.0900000000000001</v>
      </c>
      <c r="E11236" s="71">
        <v>19.565217400000002</v>
      </c>
    </row>
    <row r="11237" spans="1:5" x14ac:dyDescent="0.2">
      <c r="A11237" s="70" t="s">
        <v>13734</v>
      </c>
      <c r="B11237" s="70" t="s">
        <v>13733</v>
      </c>
      <c r="C11237" s="70" t="s">
        <v>13734</v>
      </c>
      <c r="D11237" s="71">
        <v>1.0900000000000001</v>
      </c>
      <c r="E11237" s="71">
        <v>17.857142899999999</v>
      </c>
    </row>
    <row r="11238" spans="1:5" x14ac:dyDescent="0.2">
      <c r="A11238" s="70" t="s">
        <v>13732</v>
      </c>
      <c r="B11238" s="70" t="s">
        <v>13731</v>
      </c>
      <c r="C11238" s="70" t="s">
        <v>13732</v>
      </c>
      <c r="D11238" s="71">
        <v>1.306</v>
      </c>
      <c r="E11238" s="71">
        <v>16.4634146</v>
      </c>
    </row>
    <row r="11239" spans="1:5" x14ac:dyDescent="0.2">
      <c r="A11239" s="70" t="s">
        <v>13736</v>
      </c>
      <c r="B11239" s="70" t="s">
        <v>13735</v>
      </c>
      <c r="C11239" s="70" t="s">
        <v>13736</v>
      </c>
      <c r="D11239" s="71">
        <v>3.28</v>
      </c>
      <c r="E11239" s="71">
        <v>78.865979400000001</v>
      </c>
    </row>
    <row r="11240" spans="1:5" x14ac:dyDescent="0.2">
      <c r="A11240" s="70" t="s">
        <v>13738</v>
      </c>
      <c r="B11240" s="70" t="s">
        <v>13737</v>
      </c>
      <c r="C11240" s="70" t="s">
        <v>13738</v>
      </c>
      <c r="D11240" s="71">
        <v>3.484</v>
      </c>
      <c r="E11240" s="71">
        <v>70.955882399999993</v>
      </c>
    </row>
    <row r="11241" spans="1:5" x14ac:dyDescent="0.2">
      <c r="A11241" s="70" t="s">
        <v>13738</v>
      </c>
      <c r="B11241" s="70" t="s">
        <v>13737</v>
      </c>
      <c r="C11241" s="70" t="s">
        <v>13738</v>
      </c>
      <c r="D11241" s="71">
        <v>3.484</v>
      </c>
      <c r="E11241" s="71">
        <v>67.460317500000002</v>
      </c>
    </row>
    <row r="11242" spans="1:5" x14ac:dyDescent="0.2">
      <c r="A11242" s="70" t="s">
        <v>13740</v>
      </c>
      <c r="B11242" s="70" t="s">
        <v>13739</v>
      </c>
      <c r="C11242" s="70" t="s">
        <v>13740</v>
      </c>
      <c r="D11242" s="71">
        <v>0.95199999999999996</v>
      </c>
      <c r="E11242" s="71">
        <v>31.940700799999998</v>
      </c>
    </row>
    <row r="11243" spans="1:5" x14ac:dyDescent="0.2">
      <c r="A11243" s="70" t="s">
        <v>13742</v>
      </c>
      <c r="B11243" s="70" t="s">
        <v>13741</v>
      </c>
      <c r="C11243" s="70" t="s">
        <v>13742</v>
      </c>
      <c r="D11243" s="71">
        <v>1.925</v>
      </c>
      <c r="E11243" s="71">
        <v>31.25</v>
      </c>
    </row>
    <row r="11244" spans="1:5" x14ac:dyDescent="0.2">
      <c r="A11244" s="70" t="s">
        <v>13744</v>
      </c>
      <c r="B11244" s="70" t="s">
        <v>13743</v>
      </c>
      <c r="C11244" s="70" t="s">
        <v>13744</v>
      </c>
      <c r="D11244" s="71">
        <v>1.349</v>
      </c>
      <c r="E11244" s="71">
        <v>27.528089900000001</v>
      </c>
    </row>
    <row r="11245" spans="1:5" x14ac:dyDescent="0.2">
      <c r="A11245" s="70" t="s">
        <v>13746</v>
      </c>
      <c r="B11245" s="70" t="s">
        <v>13745</v>
      </c>
      <c r="C11245" s="70" t="s">
        <v>13746</v>
      </c>
      <c r="D11245" s="71">
        <v>0.91100000000000003</v>
      </c>
      <c r="E11245" s="71">
        <v>15.168539300000001</v>
      </c>
    </row>
    <row r="11246" spans="1:5" x14ac:dyDescent="0.2">
      <c r="A11246" s="70" t="s">
        <v>24303</v>
      </c>
      <c r="B11246" s="70" t="s">
        <v>24304</v>
      </c>
      <c r="C11246" s="70" t="s">
        <v>24303</v>
      </c>
      <c r="D11246" s="71">
        <v>7.1150000000000002</v>
      </c>
      <c r="E11246" s="71">
        <v>98.101265799999993</v>
      </c>
    </row>
    <row r="11247" spans="1:5" x14ac:dyDescent="0.2">
      <c r="A11247" s="70" t="s">
        <v>13752</v>
      </c>
      <c r="B11247" s="70" t="s">
        <v>13751</v>
      </c>
      <c r="C11247" s="70" t="s">
        <v>13752</v>
      </c>
      <c r="D11247" s="71">
        <v>2.6240000000000001</v>
      </c>
      <c r="E11247" s="71">
        <v>72.619047600000002</v>
      </c>
    </row>
    <row r="11248" spans="1:5" x14ac:dyDescent="0.2">
      <c r="A11248" s="70" t="s">
        <v>13752</v>
      </c>
      <c r="B11248" s="70" t="s">
        <v>13751</v>
      </c>
      <c r="C11248" s="70" t="s">
        <v>13752</v>
      </c>
      <c r="D11248" s="71">
        <v>2.6240000000000001</v>
      </c>
      <c r="E11248" s="71">
        <v>63.513513500000002</v>
      </c>
    </row>
    <row r="11249" spans="1:5" x14ac:dyDescent="0.2">
      <c r="A11249" s="70" t="s">
        <v>13752</v>
      </c>
      <c r="B11249" s="70" t="s">
        <v>13751</v>
      </c>
      <c r="C11249" s="70" t="s">
        <v>13752</v>
      </c>
      <c r="D11249" s="71">
        <v>2.6240000000000001</v>
      </c>
      <c r="E11249" s="71">
        <v>50</v>
      </c>
    </row>
    <row r="11250" spans="1:5" x14ac:dyDescent="0.2">
      <c r="A11250" s="70" t="s">
        <v>13754</v>
      </c>
      <c r="B11250" s="70" t="s">
        <v>13753</v>
      </c>
      <c r="C11250" s="70" t="s">
        <v>13754</v>
      </c>
      <c r="D11250" s="71">
        <v>3.9540000000000002</v>
      </c>
      <c r="E11250" s="71">
        <v>83.082706799999997</v>
      </c>
    </row>
    <row r="11251" spans="1:5" x14ac:dyDescent="0.2">
      <c r="A11251" s="70" t="s">
        <v>13748</v>
      </c>
      <c r="B11251" s="70" t="s">
        <v>13747</v>
      </c>
      <c r="C11251" s="70" t="s">
        <v>13748</v>
      </c>
      <c r="D11251" s="71">
        <v>0.48</v>
      </c>
      <c r="E11251" s="71">
        <v>3.0254777000000002</v>
      </c>
    </row>
    <row r="11252" spans="1:5" x14ac:dyDescent="0.2">
      <c r="A11252" s="70" t="s">
        <v>13748</v>
      </c>
      <c r="B11252" s="70" t="s">
        <v>13747</v>
      </c>
      <c r="C11252" s="70" t="s">
        <v>13748</v>
      </c>
      <c r="D11252" s="71">
        <v>0.48</v>
      </c>
      <c r="E11252" s="71">
        <v>0.97402599999999995</v>
      </c>
    </row>
    <row r="11253" spans="1:5" x14ac:dyDescent="0.2">
      <c r="A11253" s="70" t="s">
        <v>13748</v>
      </c>
      <c r="B11253" s="70" t="s">
        <v>13747</v>
      </c>
      <c r="C11253" s="70" t="s">
        <v>13748</v>
      </c>
      <c r="D11253" s="71">
        <v>0.48</v>
      </c>
      <c r="E11253" s="71">
        <v>0.72463770000000005</v>
      </c>
    </row>
    <row r="11254" spans="1:5" x14ac:dyDescent="0.2">
      <c r="A11254" s="70" t="s">
        <v>13750</v>
      </c>
      <c r="B11254" s="70" t="s">
        <v>13749</v>
      </c>
      <c r="C11254" s="70" t="s">
        <v>13750</v>
      </c>
      <c r="D11254" s="71">
        <v>2.7170000000000001</v>
      </c>
      <c r="E11254" s="71">
        <v>57.2463768</v>
      </c>
    </row>
    <row r="11255" spans="1:5" x14ac:dyDescent="0.2">
      <c r="A11255" s="70" t="s">
        <v>13750</v>
      </c>
      <c r="B11255" s="70" t="s">
        <v>13749</v>
      </c>
      <c r="C11255" s="70" t="s">
        <v>13750</v>
      </c>
      <c r="D11255" s="71">
        <v>2.7170000000000001</v>
      </c>
      <c r="E11255" s="71">
        <v>52.707006399999997</v>
      </c>
    </row>
    <row r="11256" spans="1:5" x14ac:dyDescent="0.2">
      <c r="A11256" s="70" t="s">
        <v>13756</v>
      </c>
      <c r="B11256" s="70" t="s">
        <v>13755</v>
      </c>
      <c r="C11256" s="70" t="s">
        <v>13756</v>
      </c>
      <c r="D11256" s="71">
        <v>2.5</v>
      </c>
      <c r="E11256" s="71">
        <v>90.178571399999996</v>
      </c>
    </row>
    <row r="11257" spans="1:5" x14ac:dyDescent="0.2">
      <c r="A11257" s="70" t="s">
        <v>13758</v>
      </c>
      <c r="B11257" s="70" t="s">
        <v>13757</v>
      </c>
      <c r="C11257" s="70" t="s">
        <v>13758</v>
      </c>
      <c r="D11257" s="71">
        <v>1.891</v>
      </c>
      <c r="E11257" s="71">
        <v>77.083333300000007</v>
      </c>
    </row>
    <row r="11258" spans="1:5" x14ac:dyDescent="0.2">
      <c r="A11258" s="70" t="s">
        <v>13760</v>
      </c>
      <c r="B11258" s="70" t="s">
        <v>13759</v>
      </c>
      <c r="C11258" s="70" t="s">
        <v>13760</v>
      </c>
      <c r="D11258" s="71">
        <v>3.2930000000000001</v>
      </c>
      <c r="E11258" s="71">
        <v>74.691357999999994</v>
      </c>
    </row>
    <row r="11259" spans="1:5" x14ac:dyDescent="0.2">
      <c r="A11259" s="70" t="s">
        <v>13760</v>
      </c>
      <c r="B11259" s="70" t="s">
        <v>13759</v>
      </c>
      <c r="C11259" s="70" t="s">
        <v>13760</v>
      </c>
      <c r="D11259" s="71">
        <v>3.2930000000000001</v>
      </c>
      <c r="E11259" s="71">
        <v>54.8951049</v>
      </c>
    </row>
    <row r="11260" spans="1:5" x14ac:dyDescent="0.2">
      <c r="A11260" s="70" t="s">
        <v>13760</v>
      </c>
      <c r="B11260" s="70" t="s">
        <v>13759</v>
      </c>
      <c r="C11260" s="70" t="s">
        <v>13760</v>
      </c>
      <c r="D11260" s="71">
        <v>3.2930000000000001</v>
      </c>
      <c r="E11260" s="71">
        <v>49.385245900000001</v>
      </c>
    </row>
    <row r="11261" spans="1:5" x14ac:dyDescent="0.2">
      <c r="A11261" s="70" t="s">
        <v>13762</v>
      </c>
      <c r="B11261" s="70" t="s">
        <v>13761</v>
      </c>
      <c r="C11261" s="70" t="s">
        <v>13762</v>
      </c>
      <c r="D11261" s="71">
        <v>3.0209999999999999</v>
      </c>
      <c r="E11261" s="71">
        <v>74.019607800000003</v>
      </c>
    </row>
    <row r="11262" spans="1:5" x14ac:dyDescent="0.2">
      <c r="A11262" s="70" t="s">
        <v>13762</v>
      </c>
      <c r="B11262" s="70" t="s">
        <v>13761</v>
      </c>
      <c r="C11262" s="70" t="s">
        <v>13762</v>
      </c>
      <c r="D11262" s="71">
        <v>3.0209999999999999</v>
      </c>
      <c r="E11262" s="71">
        <v>60.555555599999998</v>
      </c>
    </row>
    <row r="11263" spans="1:5" x14ac:dyDescent="0.2">
      <c r="A11263" s="70" t="s">
        <v>13764</v>
      </c>
      <c r="B11263" s="70" t="s">
        <v>13763</v>
      </c>
      <c r="C11263" s="70" t="s">
        <v>13764</v>
      </c>
      <c r="D11263" s="71">
        <v>8.8800000000000008</v>
      </c>
      <c r="E11263" s="71">
        <v>98.451327399999997</v>
      </c>
    </row>
    <row r="11264" spans="1:5" x14ac:dyDescent="0.2">
      <c r="A11264" s="70" t="s">
        <v>13764</v>
      </c>
      <c r="B11264" s="70" t="s">
        <v>13763</v>
      </c>
      <c r="C11264" s="70" t="s">
        <v>13764</v>
      </c>
      <c r="D11264" s="71">
        <v>8.8800000000000008</v>
      </c>
      <c r="E11264" s="71">
        <v>97.697368400000002</v>
      </c>
    </row>
    <row r="11265" spans="1:5" x14ac:dyDescent="0.2">
      <c r="A11265" s="70" t="s">
        <v>13764</v>
      </c>
      <c r="B11265" s="70" t="s">
        <v>13763</v>
      </c>
      <c r="C11265" s="70" t="s">
        <v>13764</v>
      </c>
      <c r="D11265" s="71">
        <v>8.8800000000000008</v>
      </c>
      <c r="E11265" s="71">
        <v>97.023809499999999</v>
      </c>
    </row>
    <row r="11266" spans="1:5" x14ac:dyDescent="0.2">
      <c r="A11266" s="70" t="s">
        <v>13772</v>
      </c>
      <c r="B11266" s="70" t="s">
        <v>13771</v>
      </c>
      <c r="C11266" s="70" t="s">
        <v>13772</v>
      </c>
      <c r="D11266" s="71">
        <v>1.9350000000000001</v>
      </c>
      <c r="E11266" s="71">
        <v>33.407079600000003</v>
      </c>
    </row>
    <row r="11267" spans="1:5" x14ac:dyDescent="0.2">
      <c r="A11267" s="70" t="s">
        <v>13766</v>
      </c>
      <c r="B11267" s="70" t="s">
        <v>13765</v>
      </c>
      <c r="C11267" s="70" t="s">
        <v>13766</v>
      </c>
      <c r="D11267" s="71">
        <v>2.867</v>
      </c>
      <c r="E11267" s="71">
        <v>77.238805999999997</v>
      </c>
    </row>
    <row r="11268" spans="1:5" x14ac:dyDescent="0.2">
      <c r="A11268" s="70" t="s">
        <v>13766</v>
      </c>
      <c r="B11268" s="70" t="s">
        <v>13765</v>
      </c>
      <c r="C11268" s="70" t="s">
        <v>13766</v>
      </c>
      <c r="D11268" s="71">
        <v>2.867</v>
      </c>
      <c r="E11268" s="71">
        <v>61.4583333</v>
      </c>
    </row>
    <row r="11269" spans="1:5" x14ac:dyDescent="0.2">
      <c r="A11269" s="70" t="s">
        <v>13768</v>
      </c>
      <c r="B11269" s="70" t="s">
        <v>13767</v>
      </c>
      <c r="C11269" s="70" t="s">
        <v>13768</v>
      </c>
      <c r="D11269" s="71">
        <v>3.9489999999999998</v>
      </c>
      <c r="E11269" s="71">
        <v>83.333333300000007</v>
      </c>
    </row>
    <row r="11270" spans="1:5" x14ac:dyDescent="0.2">
      <c r="A11270" s="70" t="s">
        <v>13768</v>
      </c>
      <c r="B11270" s="70" t="s">
        <v>13767</v>
      </c>
      <c r="C11270" s="70" t="s">
        <v>13768</v>
      </c>
      <c r="D11270" s="71">
        <v>3.9489999999999998</v>
      </c>
      <c r="E11270" s="71">
        <v>79.807692299999999</v>
      </c>
    </row>
    <row r="11271" spans="1:5" x14ac:dyDescent="0.2">
      <c r="A11271" s="70" t="s">
        <v>13768</v>
      </c>
      <c r="B11271" s="70" t="s">
        <v>13767</v>
      </c>
      <c r="C11271" s="70" t="s">
        <v>13768</v>
      </c>
      <c r="D11271" s="71">
        <v>3.9489999999999998</v>
      </c>
      <c r="E11271" s="71">
        <v>75.8849558</v>
      </c>
    </row>
    <row r="11272" spans="1:5" x14ac:dyDescent="0.2">
      <c r="A11272" s="70" t="s">
        <v>13770</v>
      </c>
      <c r="B11272" s="70" t="s">
        <v>13769</v>
      </c>
      <c r="C11272" s="70" t="s">
        <v>13770</v>
      </c>
      <c r="D11272" s="71">
        <v>1.778</v>
      </c>
      <c r="E11272" s="71">
        <v>28.097345099999998</v>
      </c>
    </row>
    <row r="11273" spans="1:5" x14ac:dyDescent="0.2">
      <c r="A11273" s="70" t="s">
        <v>13776</v>
      </c>
      <c r="B11273" s="70" t="s">
        <v>13775</v>
      </c>
      <c r="C11273" s="70" t="s">
        <v>13776</v>
      </c>
      <c r="D11273" s="71">
        <v>4.8879999999999999</v>
      </c>
      <c r="E11273" s="71">
        <v>86.061946899999995</v>
      </c>
    </row>
    <row r="11274" spans="1:5" x14ac:dyDescent="0.2">
      <c r="A11274" s="70" t="s">
        <v>13776</v>
      </c>
      <c r="B11274" s="70" t="s">
        <v>13775</v>
      </c>
      <c r="C11274" s="70" t="s">
        <v>13776</v>
      </c>
      <c r="D11274" s="71">
        <v>4.8879999999999999</v>
      </c>
      <c r="E11274" s="71">
        <v>81.9078947</v>
      </c>
    </row>
    <row r="11275" spans="1:5" x14ac:dyDescent="0.2">
      <c r="A11275" s="70" t="s">
        <v>13774</v>
      </c>
      <c r="B11275" s="70" t="s">
        <v>13773</v>
      </c>
      <c r="C11275" s="70" t="s">
        <v>13774</v>
      </c>
      <c r="D11275" s="71">
        <v>1.38</v>
      </c>
      <c r="E11275" s="71">
        <v>27.976190500000001</v>
      </c>
    </row>
    <row r="11276" spans="1:5" x14ac:dyDescent="0.2">
      <c r="A11276" s="70" t="s">
        <v>13774</v>
      </c>
      <c r="B11276" s="70" t="s">
        <v>13773</v>
      </c>
      <c r="C11276" s="70" t="s">
        <v>13774</v>
      </c>
      <c r="D11276" s="71">
        <v>1.38</v>
      </c>
      <c r="E11276" s="71">
        <v>19.247787599999999</v>
      </c>
    </row>
    <row r="11277" spans="1:5" x14ac:dyDescent="0.2">
      <c r="A11277" s="70" t="s">
        <v>13778</v>
      </c>
      <c r="B11277" s="70" t="s">
        <v>13777</v>
      </c>
      <c r="C11277" s="70" t="s">
        <v>13778</v>
      </c>
      <c r="D11277" s="71">
        <v>1.23</v>
      </c>
      <c r="E11277" s="71">
        <v>26.785714299999999</v>
      </c>
    </row>
    <row r="11278" spans="1:5" x14ac:dyDescent="0.2">
      <c r="A11278" s="70" t="s">
        <v>13778</v>
      </c>
      <c r="B11278" s="70" t="s">
        <v>13777</v>
      </c>
      <c r="C11278" s="70" t="s">
        <v>13778</v>
      </c>
      <c r="D11278" s="71">
        <v>1.23</v>
      </c>
      <c r="E11278" s="71">
        <v>25.735294100000001</v>
      </c>
    </row>
    <row r="11279" spans="1:5" x14ac:dyDescent="0.2">
      <c r="A11279" s="70" t="s">
        <v>13778</v>
      </c>
      <c r="B11279" s="70" t="s">
        <v>13777</v>
      </c>
      <c r="C11279" s="70" t="s">
        <v>13778</v>
      </c>
      <c r="D11279" s="71">
        <v>1.23</v>
      </c>
      <c r="E11279" s="71">
        <v>10.2941176</v>
      </c>
    </row>
    <row r="11280" spans="1:5" x14ac:dyDescent="0.2">
      <c r="A11280" s="70" t="s">
        <v>13780</v>
      </c>
      <c r="B11280" s="70" t="s">
        <v>13779</v>
      </c>
      <c r="C11280" s="70" t="s">
        <v>13780</v>
      </c>
      <c r="D11280" s="71">
        <v>4.0860000000000003</v>
      </c>
      <c r="E11280" s="71">
        <v>75</v>
      </c>
    </row>
    <row r="11281" spans="1:5" x14ac:dyDescent="0.2">
      <c r="A11281" s="70" t="s">
        <v>13782</v>
      </c>
      <c r="B11281" s="70" t="s">
        <v>13781</v>
      </c>
      <c r="C11281" s="70" t="s">
        <v>13782</v>
      </c>
      <c r="D11281" s="71">
        <v>2.875</v>
      </c>
      <c r="E11281" s="71">
        <v>71.153846200000004</v>
      </c>
    </row>
    <row r="11282" spans="1:5" x14ac:dyDescent="0.2">
      <c r="A11282" s="70" t="s">
        <v>13782</v>
      </c>
      <c r="B11282" s="70" t="s">
        <v>13781</v>
      </c>
      <c r="C11282" s="70" t="s">
        <v>13782</v>
      </c>
      <c r="D11282" s="71">
        <v>2.875</v>
      </c>
      <c r="E11282" s="71">
        <v>57</v>
      </c>
    </row>
    <row r="11283" spans="1:5" x14ac:dyDescent="0.2">
      <c r="A11283" s="70" t="s">
        <v>13784</v>
      </c>
      <c r="B11283" s="70" t="s">
        <v>13783</v>
      </c>
      <c r="C11283" s="70" t="s">
        <v>13784</v>
      </c>
      <c r="D11283" s="71">
        <v>5.1050000000000004</v>
      </c>
      <c r="E11283" s="71">
        <v>94.578313300000005</v>
      </c>
    </row>
    <row r="11284" spans="1:5" x14ac:dyDescent="0.2">
      <c r="A11284" s="70" t="s">
        <v>13784</v>
      </c>
      <c r="B11284" s="70" t="s">
        <v>13783</v>
      </c>
      <c r="C11284" s="70" t="s">
        <v>13784</v>
      </c>
      <c r="D11284" s="71">
        <v>5.1050000000000004</v>
      </c>
      <c r="E11284" s="71">
        <v>90.625</v>
      </c>
    </row>
    <row r="11285" spans="1:5" x14ac:dyDescent="0.2">
      <c r="A11285" s="70" t="s">
        <v>13784</v>
      </c>
      <c r="B11285" s="70" t="s">
        <v>13783</v>
      </c>
      <c r="C11285" s="70" t="s">
        <v>13784</v>
      </c>
      <c r="D11285" s="71">
        <v>5.1050000000000004</v>
      </c>
      <c r="E11285" s="71">
        <v>87</v>
      </c>
    </row>
    <row r="11286" spans="1:5" x14ac:dyDescent="0.2">
      <c r="A11286" s="70" t="s">
        <v>13786</v>
      </c>
      <c r="B11286" s="70" t="s">
        <v>13785</v>
      </c>
      <c r="C11286" s="70" t="s">
        <v>13786</v>
      </c>
      <c r="D11286" s="71">
        <v>3.3849999999999998</v>
      </c>
      <c r="E11286" s="71">
        <v>69.791666699999993</v>
      </c>
    </row>
    <row r="11287" spans="1:5" x14ac:dyDescent="0.2">
      <c r="A11287" s="70" t="s">
        <v>13786</v>
      </c>
      <c r="B11287" s="70" t="s">
        <v>13785</v>
      </c>
      <c r="C11287" s="70" t="s">
        <v>13786</v>
      </c>
      <c r="D11287" s="71">
        <v>3.3849999999999998</v>
      </c>
      <c r="E11287" s="71">
        <v>67.035398200000003</v>
      </c>
    </row>
    <row r="11288" spans="1:5" x14ac:dyDescent="0.2">
      <c r="A11288" s="70" t="s">
        <v>13786</v>
      </c>
      <c r="B11288" s="70" t="s">
        <v>13785</v>
      </c>
      <c r="C11288" s="70" t="s">
        <v>13786</v>
      </c>
      <c r="D11288" s="71">
        <v>3.3849999999999998</v>
      </c>
      <c r="E11288" s="71">
        <v>65</v>
      </c>
    </row>
    <row r="11289" spans="1:5" x14ac:dyDescent="0.2">
      <c r="A11289" s="70" t="s">
        <v>13788</v>
      </c>
      <c r="B11289" s="70" t="s">
        <v>13787</v>
      </c>
      <c r="C11289" s="70" t="s">
        <v>13788</v>
      </c>
      <c r="D11289" s="71">
        <v>2.3650000000000002</v>
      </c>
      <c r="E11289" s="71">
        <v>60.119047600000002</v>
      </c>
    </row>
    <row r="11290" spans="1:5" x14ac:dyDescent="0.2">
      <c r="A11290" s="70" t="s">
        <v>13788</v>
      </c>
      <c r="B11290" s="70" t="s">
        <v>13787</v>
      </c>
      <c r="C11290" s="70" t="s">
        <v>13788</v>
      </c>
      <c r="D11290" s="71">
        <v>2.3650000000000002</v>
      </c>
      <c r="E11290" s="71">
        <v>49</v>
      </c>
    </row>
    <row r="11291" spans="1:5" x14ac:dyDescent="0.2">
      <c r="A11291" s="70" t="s">
        <v>13792</v>
      </c>
      <c r="B11291" s="70" t="s">
        <v>13791</v>
      </c>
      <c r="C11291" s="70" t="s">
        <v>13792</v>
      </c>
      <c r="D11291" s="71">
        <v>1.0489999999999999</v>
      </c>
      <c r="E11291" s="71">
        <v>39.285714300000002</v>
      </c>
    </row>
    <row r="11292" spans="1:5" x14ac:dyDescent="0.2">
      <c r="A11292" s="70" t="s">
        <v>13794</v>
      </c>
      <c r="B11292" s="70" t="s">
        <v>13793</v>
      </c>
      <c r="C11292" s="70" t="s">
        <v>13794</v>
      </c>
      <c r="D11292" s="71">
        <v>1.5</v>
      </c>
      <c r="E11292" s="71">
        <v>41.6666667</v>
      </c>
    </row>
    <row r="11293" spans="1:5" x14ac:dyDescent="0.2">
      <c r="A11293" s="70" t="s">
        <v>25009</v>
      </c>
      <c r="B11293" s="70" t="s">
        <v>24305</v>
      </c>
      <c r="C11293" s="70" t="s">
        <v>13887</v>
      </c>
      <c r="D11293" s="71">
        <v>2.0329999999999999</v>
      </c>
      <c r="E11293" s="71">
        <v>53.787878800000001</v>
      </c>
    </row>
    <row r="11294" spans="1:5" x14ac:dyDescent="0.2">
      <c r="A11294" s="70" t="s">
        <v>13796</v>
      </c>
      <c r="B11294" s="70" t="s">
        <v>13795</v>
      </c>
      <c r="C11294" s="70" t="s">
        <v>13796</v>
      </c>
      <c r="D11294" s="71">
        <v>1.446</v>
      </c>
      <c r="E11294" s="71">
        <v>53.571428599999997</v>
      </c>
    </row>
    <row r="11295" spans="1:5" x14ac:dyDescent="0.2">
      <c r="A11295" s="70" t="s">
        <v>13796</v>
      </c>
      <c r="B11295" s="70" t="s">
        <v>13795</v>
      </c>
      <c r="C11295" s="70" t="s">
        <v>13796</v>
      </c>
      <c r="D11295" s="71">
        <v>1.446</v>
      </c>
      <c r="E11295" s="71">
        <v>36.940298499999997</v>
      </c>
    </row>
    <row r="11296" spans="1:5" x14ac:dyDescent="0.2">
      <c r="A11296" s="70" t="s">
        <v>13798</v>
      </c>
      <c r="B11296" s="70" t="s">
        <v>13797</v>
      </c>
      <c r="C11296" s="70" t="s">
        <v>13798</v>
      </c>
      <c r="D11296" s="71">
        <v>0.44400000000000001</v>
      </c>
      <c r="E11296" s="71">
        <v>6.0439559999999997</v>
      </c>
    </row>
    <row r="11297" spans="1:5" x14ac:dyDescent="0.2">
      <c r="A11297" s="70" t="s">
        <v>13800</v>
      </c>
      <c r="B11297" s="70" t="s">
        <v>13799</v>
      </c>
      <c r="C11297" s="70" t="s">
        <v>13800</v>
      </c>
      <c r="D11297" s="71">
        <v>2.528</v>
      </c>
      <c r="E11297" s="71">
        <v>82.547169800000006</v>
      </c>
    </row>
    <row r="11298" spans="1:5" x14ac:dyDescent="0.2">
      <c r="A11298" s="70" t="s">
        <v>13800</v>
      </c>
      <c r="B11298" s="70" t="s">
        <v>13799</v>
      </c>
      <c r="C11298" s="70" t="s">
        <v>13800</v>
      </c>
      <c r="D11298" s="71">
        <v>2.528</v>
      </c>
      <c r="E11298" s="71">
        <v>68.939393899999999</v>
      </c>
    </row>
    <row r="11299" spans="1:5" x14ac:dyDescent="0.2">
      <c r="A11299" s="70" t="s">
        <v>13800</v>
      </c>
      <c r="B11299" s="70" t="s">
        <v>13799</v>
      </c>
      <c r="C11299" s="70" t="s">
        <v>13800</v>
      </c>
      <c r="D11299" s="71">
        <v>2.528</v>
      </c>
      <c r="E11299" s="71">
        <v>59.25</v>
      </c>
    </row>
    <row r="11300" spans="1:5" x14ac:dyDescent="0.2">
      <c r="A11300" s="70" t="s">
        <v>13802</v>
      </c>
      <c r="B11300" s="70" t="s">
        <v>13801</v>
      </c>
      <c r="C11300" s="70" t="s">
        <v>13802</v>
      </c>
      <c r="D11300" s="71">
        <v>1.421</v>
      </c>
      <c r="E11300" s="71">
        <v>58.510638299999997</v>
      </c>
    </row>
    <row r="11301" spans="1:5" x14ac:dyDescent="0.2">
      <c r="A11301" s="70" t="s">
        <v>13802</v>
      </c>
      <c r="B11301" s="70" t="s">
        <v>13801</v>
      </c>
      <c r="C11301" s="70" t="s">
        <v>13802</v>
      </c>
      <c r="D11301" s="71">
        <v>1.421</v>
      </c>
      <c r="E11301" s="71">
        <v>34.732824399999998</v>
      </c>
    </row>
    <row r="11302" spans="1:5" x14ac:dyDescent="0.2">
      <c r="A11302" s="70" t="s">
        <v>13806</v>
      </c>
      <c r="B11302" s="70" t="s">
        <v>13805</v>
      </c>
      <c r="C11302" s="70" t="s">
        <v>13806</v>
      </c>
      <c r="D11302" s="71">
        <v>5.266</v>
      </c>
      <c r="E11302" s="71">
        <v>86.513157899999996</v>
      </c>
    </row>
    <row r="11303" spans="1:5" x14ac:dyDescent="0.2">
      <c r="A11303" s="70" t="s">
        <v>24306</v>
      </c>
      <c r="B11303" s="70" t="s">
        <v>24307</v>
      </c>
      <c r="C11303" s="70" t="s">
        <v>24306</v>
      </c>
      <c r="D11303" s="71">
        <v>2.375</v>
      </c>
      <c r="E11303" s="71">
        <v>80.038022799999993</v>
      </c>
    </row>
    <row r="11304" spans="1:5" x14ac:dyDescent="0.2">
      <c r="A11304" s="70" t="s">
        <v>24306</v>
      </c>
      <c r="B11304" s="70" t="s">
        <v>24307</v>
      </c>
      <c r="C11304" s="70" t="s">
        <v>24306</v>
      </c>
      <c r="D11304" s="71">
        <v>2.375</v>
      </c>
      <c r="E11304" s="71">
        <v>45.723684200000001</v>
      </c>
    </row>
    <row r="11305" spans="1:5" x14ac:dyDescent="0.2">
      <c r="A11305" s="70" t="s">
        <v>13804</v>
      </c>
      <c r="B11305" s="70" t="s">
        <v>13803</v>
      </c>
      <c r="C11305" s="70" t="s">
        <v>13804</v>
      </c>
      <c r="D11305" s="71">
        <v>1.7190000000000001</v>
      </c>
      <c r="E11305" s="71">
        <v>26.769911499999999</v>
      </c>
    </row>
    <row r="11306" spans="1:5" x14ac:dyDescent="0.2">
      <c r="A11306" s="70" t="s">
        <v>13804</v>
      </c>
      <c r="B11306" s="70" t="s">
        <v>13803</v>
      </c>
      <c r="C11306" s="70" t="s">
        <v>13804</v>
      </c>
      <c r="D11306" s="71">
        <v>1.7190000000000001</v>
      </c>
      <c r="E11306" s="71">
        <v>25.9868421</v>
      </c>
    </row>
    <row r="11307" spans="1:5" x14ac:dyDescent="0.2">
      <c r="A11307" s="70" t="s">
        <v>13808</v>
      </c>
      <c r="B11307" s="70" t="s">
        <v>13807</v>
      </c>
      <c r="C11307" s="70" t="s">
        <v>13808</v>
      </c>
      <c r="D11307" s="71">
        <v>4.6260000000000003</v>
      </c>
      <c r="E11307" s="71">
        <v>77.302631599999998</v>
      </c>
    </row>
    <row r="11308" spans="1:5" x14ac:dyDescent="0.2">
      <c r="A11308" s="70" t="s">
        <v>13810</v>
      </c>
      <c r="B11308" s="70" t="s">
        <v>13809</v>
      </c>
      <c r="C11308" s="70" t="s">
        <v>13810</v>
      </c>
      <c r="D11308" s="71">
        <v>2.2149999999999999</v>
      </c>
      <c r="E11308" s="71">
        <v>79.787233999999998</v>
      </c>
    </row>
    <row r="11309" spans="1:5" x14ac:dyDescent="0.2">
      <c r="A11309" s="70" t="s">
        <v>13810</v>
      </c>
      <c r="B11309" s="70" t="s">
        <v>13809</v>
      </c>
      <c r="C11309" s="70" t="s">
        <v>13810</v>
      </c>
      <c r="D11309" s="71">
        <v>2.2149999999999999</v>
      </c>
      <c r="E11309" s="71">
        <v>77</v>
      </c>
    </row>
    <row r="11310" spans="1:5" x14ac:dyDescent="0.2">
      <c r="A11310" s="70" t="s">
        <v>13814</v>
      </c>
      <c r="B11310" s="70" t="s">
        <v>13813</v>
      </c>
      <c r="C11310" s="70" t="s">
        <v>13814</v>
      </c>
      <c r="D11310" s="71">
        <v>1.671</v>
      </c>
      <c r="E11310" s="71">
        <v>44.047618999999997</v>
      </c>
    </row>
    <row r="11311" spans="1:5" x14ac:dyDescent="0.2">
      <c r="A11311" s="70" t="s">
        <v>13814</v>
      </c>
      <c r="B11311" s="70" t="s">
        <v>13813</v>
      </c>
      <c r="C11311" s="70" t="s">
        <v>13814</v>
      </c>
      <c r="D11311" s="71">
        <v>1.671</v>
      </c>
      <c r="E11311" s="71">
        <v>30.8139535</v>
      </c>
    </row>
    <row r="11312" spans="1:5" x14ac:dyDescent="0.2">
      <c r="A11312" s="70" t="s">
        <v>13814</v>
      </c>
      <c r="B11312" s="70" t="s">
        <v>13813</v>
      </c>
      <c r="C11312" s="70" t="s">
        <v>13814</v>
      </c>
      <c r="D11312" s="71">
        <v>1.671</v>
      </c>
      <c r="E11312" s="71">
        <v>21.428571399999999</v>
      </c>
    </row>
    <row r="11313" spans="1:5" x14ac:dyDescent="0.2">
      <c r="A11313" s="70" t="s">
        <v>13816</v>
      </c>
      <c r="B11313" s="70" t="s">
        <v>13815</v>
      </c>
      <c r="C11313" s="70" t="s">
        <v>13816</v>
      </c>
      <c r="D11313" s="71">
        <v>0.66700000000000004</v>
      </c>
      <c r="E11313" s="71">
        <v>52.222222199999997</v>
      </c>
    </row>
    <row r="11314" spans="1:5" x14ac:dyDescent="0.2">
      <c r="A11314" s="70" t="s">
        <v>13816</v>
      </c>
      <c r="B11314" s="70" t="s">
        <v>13815</v>
      </c>
      <c r="C11314" s="70" t="s">
        <v>13816</v>
      </c>
      <c r="D11314" s="71">
        <v>0.66700000000000004</v>
      </c>
      <c r="E11314" s="71">
        <v>35</v>
      </c>
    </row>
    <row r="11315" spans="1:5" x14ac:dyDescent="0.2">
      <c r="A11315" s="70" t="s">
        <v>13826</v>
      </c>
      <c r="B11315" s="70" t="s">
        <v>13825</v>
      </c>
      <c r="C11315" s="70" t="s">
        <v>13826</v>
      </c>
      <c r="D11315" s="71">
        <v>1.974</v>
      </c>
      <c r="E11315" s="71">
        <v>39.056603799999998</v>
      </c>
    </row>
    <row r="11316" spans="1:5" x14ac:dyDescent="0.2">
      <c r="A11316" s="70" t="s">
        <v>13818</v>
      </c>
      <c r="B11316" s="70" t="s">
        <v>13817</v>
      </c>
      <c r="C11316" s="70" t="s">
        <v>13818</v>
      </c>
      <c r="D11316" s="71">
        <v>11.301</v>
      </c>
      <c r="E11316" s="71">
        <v>93.303571399999996</v>
      </c>
    </row>
    <row r="11317" spans="1:5" x14ac:dyDescent="0.2">
      <c r="A11317" s="70" t="s">
        <v>13818</v>
      </c>
      <c r="B11317" s="70" t="s">
        <v>13817</v>
      </c>
      <c r="C11317" s="70" t="s">
        <v>13818</v>
      </c>
      <c r="D11317" s="71">
        <v>11.301</v>
      </c>
      <c r="E11317" s="71">
        <v>92.515923599999994</v>
      </c>
    </row>
    <row r="11318" spans="1:5" x14ac:dyDescent="0.2">
      <c r="A11318" s="70" t="s">
        <v>13818</v>
      </c>
      <c r="B11318" s="70" t="s">
        <v>13817</v>
      </c>
      <c r="C11318" s="70" t="s">
        <v>13818</v>
      </c>
      <c r="D11318" s="71">
        <v>11.301</v>
      </c>
      <c r="E11318" s="71">
        <v>89.6226415</v>
      </c>
    </row>
    <row r="11319" spans="1:5" x14ac:dyDescent="0.2">
      <c r="A11319" s="70" t="s">
        <v>13820</v>
      </c>
      <c r="B11319" s="70" t="s">
        <v>13819</v>
      </c>
      <c r="C11319" s="70" t="s">
        <v>13820</v>
      </c>
      <c r="D11319" s="71">
        <v>5.3440000000000003</v>
      </c>
      <c r="E11319" s="71">
        <v>77.631578899999994</v>
      </c>
    </row>
    <row r="11320" spans="1:5" x14ac:dyDescent="0.2">
      <c r="A11320" s="70" t="s">
        <v>13822</v>
      </c>
      <c r="B11320" s="70" t="s">
        <v>13821</v>
      </c>
      <c r="C11320" s="70" t="s">
        <v>13822</v>
      </c>
      <c r="D11320" s="71">
        <v>7.0590000000000002</v>
      </c>
      <c r="E11320" s="71">
        <v>86.6883117</v>
      </c>
    </row>
    <row r="11321" spans="1:5" x14ac:dyDescent="0.2">
      <c r="A11321" s="70" t="s">
        <v>13822</v>
      </c>
      <c r="B11321" s="70" t="s">
        <v>13821</v>
      </c>
      <c r="C11321" s="70" t="s">
        <v>13822</v>
      </c>
      <c r="D11321" s="71">
        <v>7.0590000000000002</v>
      </c>
      <c r="E11321" s="71">
        <v>85.191082800000004</v>
      </c>
    </row>
    <row r="11322" spans="1:5" x14ac:dyDescent="0.2">
      <c r="A11322" s="70" t="s">
        <v>13828</v>
      </c>
      <c r="B11322" s="70" t="s">
        <v>13827</v>
      </c>
      <c r="C11322" s="70" t="s">
        <v>13828</v>
      </c>
      <c r="D11322" s="71">
        <v>0.621</v>
      </c>
      <c r="E11322" s="71">
        <v>7.4840764000000002</v>
      </c>
    </row>
    <row r="11323" spans="1:5" x14ac:dyDescent="0.2">
      <c r="A11323" s="70" t="s">
        <v>13828</v>
      </c>
      <c r="B11323" s="70" t="s">
        <v>13827</v>
      </c>
      <c r="C11323" s="70" t="s">
        <v>13828</v>
      </c>
      <c r="D11323" s="71">
        <v>0.621</v>
      </c>
      <c r="E11323" s="71">
        <v>6.0975609999999998</v>
      </c>
    </row>
    <row r="11324" spans="1:5" x14ac:dyDescent="0.2">
      <c r="A11324" s="70" t="s">
        <v>13830</v>
      </c>
      <c r="B11324" s="70" t="s">
        <v>13829</v>
      </c>
      <c r="C11324" s="70" t="s">
        <v>13830</v>
      </c>
      <c r="D11324" s="71">
        <v>1.6519999999999999</v>
      </c>
      <c r="E11324" s="71">
        <v>27.229299399999999</v>
      </c>
    </row>
    <row r="11325" spans="1:5" x14ac:dyDescent="0.2">
      <c r="A11325" s="70" t="s">
        <v>13824</v>
      </c>
      <c r="B11325" s="70" t="s">
        <v>13823</v>
      </c>
      <c r="C11325" s="70" t="s">
        <v>13824</v>
      </c>
      <c r="D11325" s="71">
        <v>2.169</v>
      </c>
      <c r="E11325" s="71">
        <v>62.313432800000001</v>
      </c>
    </row>
    <row r="11326" spans="1:5" x14ac:dyDescent="0.2">
      <c r="A11326" s="70" t="s">
        <v>13824</v>
      </c>
      <c r="B11326" s="70" t="s">
        <v>13823</v>
      </c>
      <c r="C11326" s="70" t="s">
        <v>13824</v>
      </c>
      <c r="D11326" s="71">
        <v>2.169</v>
      </c>
      <c r="E11326" s="71">
        <v>57.936507900000002</v>
      </c>
    </row>
    <row r="11327" spans="1:5" x14ac:dyDescent="0.2">
      <c r="A11327" s="70" t="s">
        <v>13824</v>
      </c>
      <c r="B11327" s="70" t="s">
        <v>13823</v>
      </c>
      <c r="C11327" s="70" t="s">
        <v>13824</v>
      </c>
      <c r="D11327" s="71">
        <v>2.169</v>
      </c>
      <c r="E11327" s="71">
        <v>43.152866199999998</v>
      </c>
    </row>
    <row r="11328" spans="1:5" x14ac:dyDescent="0.2">
      <c r="A11328" s="70" t="s">
        <v>13832</v>
      </c>
      <c r="B11328" s="70" t="s">
        <v>13831</v>
      </c>
      <c r="C11328" s="70" t="s">
        <v>13832</v>
      </c>
      <c r="D11328" s="71">
        <v>4.6689999999999996</v>
      </c>
      <c r="E11328" s="71">
        <v>84.375</v>
      </c>
    </row>
    <row r="11329" spans="1:5" x14ac:dyDescent="0.2">
      <c r="A11329" s="70" t="s">
        <v>13832</v>
      </c>
      <c r="B11329" s="70" t="s">
        <v>13831</v>
      </c>
      <c r="C11329" s="70" t="s">
        <v>13832</v>
      </c>
      <c r="D11329" s="71">
        <v>4.6689999999999996</v>
      </c>
      <c r="E11329" s="71">
        <v>83</v>
      </c>
    </row>
    <row r="11330" spans="1:5" x14ac:dyDescent="0.2">
      <c r="A11330" s="70" t="s">
        <v>13832</v>
      </c>
      <c r="B11330" s="70" t="s">
        <v>13831</v>
      </c>
      <c r="C11330" s="70" t="s">
        <v>13832</v>
      </c>
      <c r="D11330" s="71">
        <v>4.6689999999999996</v>
      </c>
      <c r="E11330" s="71">
        <v>75</v>
      </c>
    </row>
    <row r="11331" spans="1:5" x14ac:dyDescent="0.2">
      <c r="A11331" s="70" t="s">
        <v>13834</v>
      </c>
      <c r="B11331" s="70" t="s">
        <v>13833</v>
      </c>
      <c r="C11331" s="70" t="s">
        <v>13834</v>
      </c>
      <c r="D11331" s="71">
        <v>2.5019999999999998</v>
      </c>
      <c r="E11331" s="71">
        <v>49.840764299999996</v>
      </c>
    </row>
    <row r="11332" spans="1:5" x14ac:dyDescent="0.2">
      <c r="A11332" s="70" t="s">
        <v>13836</v>
      </c>
      <c r="B11332" s="70" t="s">
        <v>13835</v>
      </c>
      <c r="C11332" s="70" t="s">
        <v>13836</v>
      </c>
      <c r="D11332" s="71">
        <v>5.2889999999999997</v>
      </c>
      <c r="E11332" s="71">
        <v>94.303797500000002</v>
      </c>
    </row>
    <row r="11333" spans="1:5" x14ac:dyDescent="0.2">
      <c r="A11333" s="70" t="s">
        <v>13836</v>
      </c>
      <c r="B11333" s="70" t="s">
        <v>13835</v>
      </c>
      <c r="C11333" s="70" t="s">
        <v>13836</v>
      </c>
      <c r="D11333" s="71">
        <v>5.2889999999999997</v>
      </c>
      <c r="E11333" s="71">
        <v>78.184713400000007</v>
      </c>
    </row>
    <row r="11334" spans="1:5" x14ac:dyDescent="0.2">
      <c r="A11334" s="70" t="s">
        <v>13838</v>
      </c>
      <c r="B11334" s="70" t="s">
        <v>13837</v>
      </c>
      <c r="C11334" s="70" t="s">
        <v>13838</v>
      </c>
      <c r="D11334" s="71">
        <v>3.5529999999999999</v>
      </c>
      <c r="E11334" s="71">
        <v>65.764331200000001</v>
      </c>
    </row>
    <row r="11335" spans="1:5" x14ac:dyDescent="0.2">
      <c r="A11335" s="70" t="s">
        <v>13840</v>
      </c>
      <c r="B11335" s="70" t="s">
        <v>13839</v>
      </c>
      <c r="C11335" s="70" t="s">
        <v>13840</v>
      </c>
      <c r="D11335" s="71">
        <v>6.1550000000000002</v>
      </c>
      <c r="E11335" s="71">
        <v>95.569620299999997</v>
      </c>
    </row>
    <row r="11336" spans="1:5" x14ac:dyDescent="0.2">
      <c r="A11336" s="70" t="s">
        <v>13840</v>
      </c>
      <c r="B11336" s="70" t="s">
        <v>13839</v>
      </c>
      <c r="C11336" s="70" t="s">
        <v>13840</v>
      </c>
      <c r="D11336" s="71">
        <v>6.1550000000000002</v>
      </c>
      <c r="E11336" s="71">
        <v>81.050955400000007</v>
      </c>
    </row>
    <row r="11337" spans="1:5" x14ac:dyDescent="0.2">
      <c r="A11337" s="70" t="s">
        <v>13842</v>
      </c>
      <c r="B11337" s="70" t="s">
        <v>13841</v>
      </c>
      <c r="C11337" s="70" t="s">
        <v>13842</v>
      </c>
      <c r="D11337" s="71">
        <v>2.2200000000000002</v>
      </c>
      <c r="E11337" s="71">
        <v>52.2727273</v>
      </c>
    </row>
    <row r="11338" spans="1:5" x14ac:dyDescent="0.2">
      <c r="A11338" s="70" t="s">
        <v>13842</v>
      </c>
      <c r="B11338" s="70" t="s">
        <v>13841</v>
      </c>
      <c r="C11338" s="70" t="s">
        <v>13842</v>
      </c>
      <c r="D11338" s="71">
        <v>2.2200000000000002</v>
      </c>
      <c r="E11338" s="71">
        <v>50.563909799999998</v>
      </c>
    </row>
    <row r="11339" spans="1:5" x14ac:dyDescent="0.2">
      <c r="A11339" s="70" t="s">
        <v>13842</v>
      </c>
      <c r="B11339" s="70" t="s">
        <v>13841</v>
      </c>
      <c r="C11339" s="70" t="s">
        <v>13842</v>
      </c>
      <c r="D11339" s="71">
        <v>2.2200000000000002</v>
      </c>
      <c r="E11339" s="71">
        <v>47.101449299999999</v>
      </c>
    </row>
    <row r="11340" spans="1:5" x14ac:dyDescent="0.2">
      <c r="A11340" s="70" t="s">
        <v>13842</v>
      </c>
      <c r="B11340" s="70" t="s">
        <v>13841</v>
      </c>
      <c r="C11340" s="70" t="s">
        <v>13842</v>
      </c>
      <c r="D11340" s="71">
        <v>2.2200000000000002</v>
      </c>
      <c r="E11340" s="71">
        <v>44.108280299999997</v>
      </c>
    </row>
    <row r="11341" spans="1:5" x14ac:dyDescent="0.2">
      <c r="A11341" s="70" t="s">
        <v>13844</v>
      </c>
      <c r="B11341" s="70" t="s">
        <v>13843</v>
      </c>
      <c r="C11341" s="70" t="s">
        <v>13844</v>
      </c>
      <c r="D11341" s="71">
        <v>2.4889999999999999</v>
      </c>
      <c r="E11341" s="71">
        <v>51.149425299999997</v>
      </c>
    </row>
    <row r="11342" spans="1:5" x14ac:dyDescent="0.2">
      <c r="A11342" s="70" t="s">
        <v>13844</v>
      </c>
      <c r="B11342" s="70" t="s">
        <v>13843</v>
      </c>
      <c r="C11342" s="70" t="s">
        <v>13844</v>
      </c>
      <c r="D11342" s="71">
        <v>2.4889999999999999</v>
      </c>
      <c r="E11342" s="71">
        <v>32.894736799999997</v>
      </c>
    </row>
    <row r="11343" spans="1:5" x14ac:dyDescent="0.2">
      <c r="A11343" s="70" t="s">
        <v>24308</v>
      </c>
      <c r="B11343" s="70" t="s">
        <v>24309</v>
      </c>
      <c r="C11343" s="70" t="s">
        <v>24308</v>
      </c>
      <c r="D11343" s="71">
        <v>5.7969999999999997</v>
      </c>
      <c r="E11343" s="71">
        <v>82.142857100000001</v>
      </c>
    </row>
    <row r="11344" spans="1:5" x14ac:dyDescent="0.2">
      <c r="A11344" s="70" t="s">
        <v>24308</v>
      </c>
      <c r="B11344" s="70" t="s">
        <v>24309</v>
      </c>
      <c r="C11344" s="70" t="s">
        <v>24308</v>
      </c>
      <c r="D11344" s="71">
        <v>5.7969999999999997</v>
      </c>
      <c r="E11344" s="71">
        <v>79.777070100000003</v>
      </c>
    </row>
    <row r="11345" spans="1:5" x14ac:dyDescent="0.2">
      <c r="A11345" s="70" t="s">
        <v>24308</v>
      </c>
      <c r="B11345" s="70" t="s">
        <v>24309</v>
      </c>
      <c r="C11345" s="70" t="s">
        <v>24308</v>
      </c>
      <c r="D11345" s="71">
        <v>5.7969999999999997</v>
      </c>
      <c r="E11345" s="71">
        <v>75.157232699999994</v>
      </c>
    </row>
    <row r="11346" spans="1:5" x14ac:dyDescent="0.2">
      <c r="A11346" s="70" t="s">
        <v>13846</v>
      </c>
      <c r="B11346" s="70" t="s">
        <v>13845</v>
      </c>
      <c r="C11346" s="70" t="s">
        <v>13846</v>
      </c>
      <c r="D11346" s="71">
        <v>1.7370000000000001</v>
      </c>
      <c r="E11346" s="71">
        <v>32.317073200000003</v>
      </c>
    </row>
    <row r="11347" spans="1:5" x14ac:dyDescent="0.2">
      <c r="A11347" s="70" t="s">
        <v>13848</v>
      </c>
      <c r="B11347" s="70" t="s">
        <v>13847</v>
      </c>
      <c r="C11347" s="70" t="s">
        <v>13848</v>
      </c>
      <c r="D11347" s="71">
        <v>1.22</v>
      </c>
      <c r="E11347" s="71">
        <v>76.388888899999998</v>
      </c>
    </row>
    <row r="11348" spans="1:5" x14ac:dyDescent="0.2">
      <c r="A11348" s="70" t="s">
        <v>13848</v>
      </c>
      <c r="B11348" s="70" t="s">
        <v>13847</v>
      </c>
      <c r="C11348" s="70" t="s">
        <v>13848</v>
      </c>
      <c r="D11348" s="71">
        <v>1.22</v>
      </c>
      <c r="E11348" s="71">
        <v>52.5</v>
      </c>
    </row>
    <row r="11349" spans="1:5" x14ac:dyDescent="0.2">
      <c r="A11349" s="70" t="s">
        <v>13850</v>
      </c>
      <c r="B11349" s="70" t="s">
        <v>13849</v>
      </c>
      <c r="C11349" s="70" t="s">
        <v>13850</v>
      </c>
      <c r="D11349" s="71">
        <v>1.9390000000000001</v>
      </c>
      <c r="E11349" s="71">
        <v>56.779660999999997</v>
      </c>
    </row>
    <row r="11350" spans="1:5" x14ac:dyDescent="0.2">
      <c r="A11350" s="70" t="s">
        <v>13850</v>
      </c>
      <c r="B11350" s="70" t="s">
        <v>13849</v>
      </c>
      <c r="C11350" s="70" t="s">
        <v>13850</v>
      </c>
      <c r="D11350" s="71">
        <v>1.9390000000000001</v>
      </c>
      <c r="E11350" s="71">
        <v>47.8494624</v>
      </c>
    </row>
    <row r="11351" spans="1:5" x14ac:dyDescent="0.2">
      <c r="A11351" s="70" t="s">
        <v>13852</v>
      </c>
      <c r="B11351" s="70" t="s">
        <v>13851</v>
      </c>
      <c r="C11351" s="70" t="s">
        <v>13852</v>
      </c>
      <c r="D11351" s="71">
        <v>1.7949999999999999</v>
      </c>
      <c r="E11351" s="71">
        <v>58.9622642</v>
      </c>
    </row>
    <row r="11352" spans="1:5" x14ac:dyDescent="0.2">
      <c r="A11352" s="70" t="s">
        <v>13852</v>
      </c>
      <c r="B11352" s="70" t="s">
        <v>13851</v>
      </c>
      <c r="C11352" s="70" t="s">
        <v>13852</v>
      </c>
      <c r="D11352" s="71">
        <v>1.7949999999999999</v>
      </c>
      <c r="E11352" s="71">
        <v>37.005649699999999</v>
      </c>
    </row>
    <row r="11353" spans="1:5" x14ac:dyDescent="0.2">
      <c r="A11353" s="70" t="s">
        <v>13854</v>
      </c>
      <c r="B11353" s="70" t="s">
        <v>13853</v>
      </c>
      <c r="C11353" s="70" t="s">
        <v>13854</v>
      </c>
      <c r="D11353" s="71">
        <v>0.746</v>
      </c>
      <c r="E11353" s="71">
        <v>20.588235300000001</v>
      </c>
    </row>
    <row r="11354" spans="1:5" x14ac:dyDescent="0.2">
      <c r="A11354" s="70" t="s">
        <v>13854</v>
      </c>
      <c r="B11354" s="70" t="s">
        <v>13853</v>
      </c>
      <c r="C11354" s="70" t="s">
        <v>13854</v>
      </c>
      <c r="D11354" s="71">
        <v>0.746</v>
      </c>
      <c r="E11354" s="71">
        <v>20.080862499999999</v>
      </c>
    </row>
    <row r="11355" spans="1:5" x14ac:dyDescent="0.2">
      <c r="A11355" s="70" t="s">
        <v>13854</v>
      </c>
      <c r="B11355" s="70" t="s">
        <v>13853</v>
      </c>
      <c r="C11355" s="70" t="s">
        <v>13854</v>
      </c>
      <c r="D11355" s="71">
        <v>0.746</v>
      </c>
      <c r="E11355" s="71">
        <v>12.735849099999999</v>
      </c>
    </row>
    <row r="11356" spans="1:5" x14ac:dyDescent="0.2">
      <c r="A11356" s="70" t="s">
        <v>13856</v>
      </c>
      <c r="B11356" s="70" t="s">
        <v>13855</v>
      </c>
      <c r="C11356" s="70" t="s">
        <v>13856</v>
      </c>
      <c r="D11356" s="71">
        <v>0.97</v>
      </c>
      <c r="E11356" s="71">
        <v>37.884615400000001</v>
      </c>
    </row>
    <row r="11357" spans="1:5" x14ac:dyDescent="0.2">
      <c r="A11357" s="70" t="s">
        <v>13856</v>
      </c>
      <c r="B11357" s="70" t="s">
        <v>13855</v>
      </c>
      <c r="C11357" s="70" t="s">
        <v>13856</v>
      </c>
      <c r="D11357" s="71">
        <v>0.97</v>
      </c>
      <c r="E11357" s="71">
        <v>19.117647099999999</v>
      </c>
    </row>
    <row r="11358" spans="1:5" x14ac:dyDescent="0.2">
      <c r="A11358" s="70" t="s">
        <v>13856</v>
      </c>
      <c r="B11358" s="70" t="s">
        <v>13855</v>
      </c>
      <c r="C11358" s="70" t="s">
        <v>13856</v>
      </c>
      <c r="D11358" s="71">
        <v>0.97</v>
      </c>
      <c r="E11358" s="71">
        <v>14.338235299999999</v>
      </c>
    </row>
    <row r="11359" spans="1:5" x14ac:dyDescent="0.2">
      <c r="A11359" s="70" t="s">
        <v>13858</v>
      </c>
      <c r="B11359" s="70" t="s">
        <v>13857</v>
      </c>
      <c r="C11359" s="70" t="s">
        <v>13858</v>
      </c>
      <c r="D11359" s="71">
        <v>1.353</v>
      </c>
      <c r="E11359" s="71">
        <v>60.961538500000003</v>
      </c>
    </row>
    <row r="11360" spans="1:5" x14ac:dyDescent="0.2">
      <c r="A11360" s="70" t="s">
        <v>13858</v>
      </c>
      <c r="B11360" s="70" t="s">
        <v>13857</v>
      </c>
      <c r="C11360" s="70" t="s">
        <v>13858</v>
      </c>
      <c r="D11360" s="71">
        <v>1.353</v>
      </c>
      <c r="E11360" s="71">
        <v>41.203703699999998</v>
      </c>
    </row>
    <row r="11361" spans="1:5" x14ac:dyDescent="0.2">
      <c r="A11361" s="70" t="s">
        <v>13858</v>
      </c>
      <c r="B11361" s="70" t="s">
        <v>13857</v>
      </c>
      <c r="C11361" s="70" t="s">
        <v>13858</v>
      </c>
      <c r="D11361" s="71">
        <v>1.353</v>
      </c>
      <c r="E11361" s="71">
        <v>21.691176500000001</v>
      </c>
    </row>
    <row r="11362" spans="1:5" x14ac:dyDescent="0.2">
      <c r="A11362" s="70" t="s">
        <v>13860</v>
      </c>
      <c r="B11362" s="70" t="s">
        <v>13859</v>
      </c>
      <c r="C11362" s="70" t="s">
        <v>13860</v>
      </c>
      <c r="D11362" s="71">
        <v>1.2190000000000001</v>
      </c>
      <c r="E11362" s="71">
        <v>76.080246900000006</v>
      </c>
    </row>
    <row r="11363" spans="1:5" x14ac:dyDescent="0.2">
      <c r="A11363" s="70" t="s">
        <v>13860</v>
      </c>
      <c r="B11363" s="70" t="s">
        <v>13859</v>
      </c>
      <c r="C11363" s="70" t="s">
        <v>13860</v>
      </c>
      <c r="D11363" s="71">
        <v>1.2190000000000001</v>
      </c>
      <c r="E11363" s="71">
        <v>52.115384599999999</v>
      </c>
    </row>
    <row r="11364" spans="1:5" x14ac:dyDescent="0.2">
      <c r="A11364" s="70" t="s">
        <v>13862</v>
      </c>
      <c r="B11364" s="70" t="s">
        <v>13861</v>
      </c>
      <c r="C11364" s="70" t="s">
        <v>13862</v>
      </c>
      <c r="D11364" s="71">
        <v>1.3180000000000001</v>
      </c>
      <c r="E11364" s="71">
        <v>97.619047600000002</v>
      </c>
    </row>
    <row r="11365" spans="1:5" x14ac:dyDescent="0.2">
      <c r="A11365" s="70" t="s">
        <v>13862</v>
      </c>
      <c r="B11365" s="70" t="s">
        <v>13861</v>
      </c>
      <c r="C11365" s="70" t="s">
        <v>13862</v>
      </c>
      <c r="D11365" s="71">
        <v>1.3180000000000001</v>
      </c>
      <c r="E11365" s="71">
        <v>79.475308600000005</v>
      </c>
    </row>
    <row r="11366" spans="1:5" x14ac:dyDescent="0.2">
      <c r="A11366" s="70" t="s">
        <v>13866</v>
      </c>
      <c r="B11366" s="70" t="s">
        <v>13865</v>
      </c>
      <c r="C11366" s="70" t="s">
        <v>13866</v>
      </c>
      <c r="D11366" s="71">
        <v>1.115</v>
      </c>
      <c r="E11366" s="71">
        <v>30.660377400000002</v>
      </c>
    </row>
    <row r="11367" spans="1:5" x14ac:dyDescent="0.2">
      <c r="A11367" s="70" t="s">
        <v>13866</v>
      </c>
      <c r="B11367" s="70" t="s">
        <v>13865</v>
      </c>
      <c r="C11367" s="70" t="s">
        <v>13866</v>
      </c>
      <c r="D11367" s="71">
        <v>1.115</v>
      </c>
      <c r="E11367" s="71">
        <v>22.881355899999999</v>
      </c>
    </row>
    <row r="11368" spans="1:5" x14ac:dyDescent="0.2">
      <c r="A11368" s="70" t="s">
        <v>13866</v>
      </c>
      <c r="B11368" s="70" t="s">
        <v>13865</v>
      </c>
      <c r="C11368" s="70" t="s">
        <v>13866</v>
      </c>
      <c r="D11368" s="71">
        <v>1.115</v>
      </c>
      <c r="E11368" s="71">
        <v>7.5645756000000004</v>
      </c>
    </row>
    <row r="11369" spans="1:5" x14ac:dyDescent="0.2">
      <c r="A11369" s="70" t="s">
        <v>13868</v>
      </c>
      <c r="B11369" s="70" t="s">
        <v>13867</v>
      </c>
      <c r="C11369" s="70" t="s">
        <v>13868</v>
      </c>
      <c r="D11369" s="71">
        <v>1.3169999999999999</v>
      </c>
      <c r="E11369" s="71">
        <v>51.818181799999998</v>
      </c>
    </row>
    <row r="11370" spans="1:5" x14ac:dyDescent="0.2">
      <c r="A11370" s="70" t="s">
        <v>13870</v>
      </c>
      <c r="B11370" s="70" t="s">
        <v>13869</v>
      </c>
      <c r="C11370" s="70" t="s">
        <v>13870</v>
      </c>
      <c r="D11370" s="71">
        <v>0.22700000000000001</v>
      </c>
      <c r="E11370" s="71">
        <v>1.6975309000000001</v>
      </c>
    </row>
    <row r="11371" spans="1:5" x14ac:dyDescent="0.2">
      <c r="A11371" s="70" t="s">
        <v>13870</v>
      </c>
      <c r="B11371" s="70" t="s">
        <v>13869</v>
      </c>
      <c r="C11371" s="70" t="s">
        <v>13870</v>
      </c>
      <c r="D11371" s="71">
        <v>0.22700000000000001</v>
      </c>
      <c r="E11371" s="71">
        <v>0.90909090000000004</v>
      </c>
    </row>
    <row r="11372" spans="1:5" x14ac:dyDescent="0.2">
      <c r="A11372" s="70" t="s">
        <v>13870</v>
      </c>
      <c r="B11372" s="70" t="s">
        <v>13869</v>
      </c>
      <c r="C11372" s="70" t="s">
        <v>13870</v>
      </c>
      <c r="D11372" s="71">
        <v>0.22700000000000001</v>
      </c>
      <c r="E11372" s="71">
        <v>0.57692310000000002</v>
      </c>
    </row>
    <row r="11373" spans="1:5" x14ac:dyDescent="0.2">
      <c r="A11373" s="70" t="s">
        <v>13872</v>
      </c>
      <c r="B11373" s="70" t="s">
        <v>13871</v>
      </c>
      <c r="C11373" s="70" t="s">
        <v>13872</v>
      </c>
      <c r="D11373" s="71">
        <v>2.6349999999999998</v>
      </c>
      <c r="E11373" s="71">
        <v>81.372549000000006</v>
      </c>
    </row>
    <row r="11374" spans="1:5" x14ac:dyDescent="0.2">
      <c r="A11374" s="70" t="s">
        <v>13872</v>
      </c>
      <c r="B11374" s="70" t="s">
        <v>13871</v>
      </c>
      <c r="C11374" s="70" t="s">
        <v>13872</v>
      </c>
      <c r="D11374" s="71">
        <v>2.6349999999999998</v>
      </c>
      <c r="E11374" s="71">
        <v>80.769230800000003</v>
      </c>
    </row>
    <row r="11375" spans="1:5" x14ac:dyDescent="0.2">
      <c r="A11375" s="70" t="s">
        <v>13872</v>
      </c>
      <c r="B11375" s="70" t="s">
        <v>13871</v>
      </c>
      <c r="C11375" s="70" t="s">
        <v>13872</v>
      </c>
      <c r="D11375" s="71">
        <v>2.6349999999999998</v>
      </c>
      <c r="E11375" s="71">
        <v>76.886792499999999</v>
      </c>
    </row>
    <row r="11376" spans="1:5" x14ac:dyDescent="0.2">
      <c r="A11376" s="70" t="s">
        <v>13878</v>
      </c>
      <c r="B11376" s="70" t="s">
        <v>13877</v>
      </c>
      <c r="C11376" s="70" t="s">
        <v>13878</v>
      </c>
      <c r="D11376" s="71">
        <v>0.53800000000000003</v>
      </c>
      <c r="E11376" s="71">
        <v>13</v>
      </c>
    </row>
    <row r="11377" spans="1:5" x14ac:dyDescent="0.2">
      <c r="A11377" s="70" t="s">
        <v>13878</v>
      </c>
      <c r="B11377" s="70" t="s">
        <v>13877</v>
      </c>
      <c r="C11377" s="70" t="s">
        <v>13878</v>
      </c>
      <c r="D11377" s="71">
        <v>0.53800000000000003</v>
      </c>
      <c r="E11377" s="71">
        <v>5.1886792000000002</v>
      </c>
    </row>
    <row r="11378" spans="1:5" x14ac:dyDescent="0.2">
      <c r="A11378" s="70" t="s">
        <v>13878</v>
      </c>
      <c r="B11378" s="70" t="s">
        <v>13877</v>
      </c>
      <c r="C11378" s="70" t="s">
        <v>13878</v>
      </c>
      <c r="D11378" s="71">
        <v>0.53800000000000003</v>
      </c>
      <c r="E11378" s="71">
        <v>2.9411765000000001</v>
      </c>
    </row>
    <row r="11379" spans="1:5" x14ac:dyDescent="0.2">
      <c r="A11379" s="70" t="s">
        <v>24310</v>
      </c>
      <c r="B11379" s="70" t="s">
        <v>24311</v>
      </c>
      <c r="C11379" s="70" t="s">
        <v>24310</v>
      </c>
      <c r="D11379" s="71">
        <v>0.71199999999999997</v>
      </c>
      <c r="E11379" s="71">
        <v>41.203703699999998</v>
      </c>
    </row>
    <row r="11380" spans="1:5" x14ac:dyDescent="0.2">
      <c r="A11380" s="70" t="s">
        <v>13864</v>
      </c>
      <c r="B11380" s="70" t="s">
        <v>13863</v>
      </c>
      <c r="C11380" s="70" t="s">
        <v>13864</v>
      </c>
      <c r="D11380" s="71">
        <v>0.46700000000000003</v>
      </c>
      <c r="E11380" s="71">
        <v>4.2452829999999997</v>
      </c>
    </row>
    <row r="11381" spans="1:5" x14ac:dyDescent="0.2">
      <c r="A11381" s="70" t="s">
        <v>24312</v>
      </c>
      <c r="B11381" s="70" t="s">
        <v>24313</v>
      </c>
      <c r="C11381" s="70" t="s">
        <v>24312</v>
      </c>
      <c r="D11381" s="71">
        <v>1.5740000000000001</v>
      </c>
      <c r="E11381" s="71">
        <v>49.239543699999999</v>
      </c>
    </row>
    <row r="11382" spans="1:5" x14ac:dyDescent="0.2">
      <c r="A11382" s="70" t="s">
        <v>13884</v>
      </c>
      <c r="B11382" s="70" t="s">
        <v>13883</v>
      </c>
      <c r="C11382" s="70" t="s">
        <v>13884</v>
      </c>
      <c r="D11382" s="71">
        <v>2.6520000000000001</v>
      </c>
      <c r="E11382" s="71">
        <v>68.076923100000002</v>
      </c>
    </row>
    <row r="11383" spans="1:5" x14ac:dyDescent="0.2">
      <c r="A11383" s="70" t="s">
        <v>13895</v>
      </c>
      <c r="B11383" s="70" t="s">
        <v>13894</v>
      </c>
      <c r="C11383" s="70" t="s">
        <v>13895</v>
      </c>
      <c r="D11383" s="71">
        <v>1.345</v>
      </c>
      <c r="E11383" s="71">
        <v>25.769230799999999</v>
      </c>
    </row>
    <row r="11384" spans="1:5" x14ac:dyDescent="0.2">
      <c r="A11384" s="70" t="s">
        <v>13880</v>
      </c>
      <c r="B11384" s="70" t="s">
        <v>13879</v>
      </c>
      <c r="C11384" s="70" t="s">
        <v>13880</v>
      </c>
      <c r="D11384" s="71">
        <v>1.2929999999999999</v>
      </c>
      <c r="E11384" s="71">
        <v>24.632352900000001</v>
      </c>
    </row>
    <row r="11385" spans="1:5" x14ac:dyDescent="0.2">
      <c r="A11385" s="70" t="s">
        <v>13889</v>
      </c>
      <c r="B11385" s="70" t="s">
        <v>13888</v>
      </c>
      <c r="C11385" s="70" t="s">
        <v>13889</v>
      </c>
      <c r="D11385" s="71">
        <v>0.85899999999999999</v>
      </c>
      <c r="E11385" s="71">
        <v>7.7464788999999996</v>
      </c>
    </row>
    <row r="11386" spans="1:5" x14ac:dyDescent="0.2">
      <c r="A11386" s="70" t="s">
        <v>13889</v>
      </c>
      <c r="B11386" s="70" t="s">
        <v>13888</v>
      </c>
      <c r="C11386" s="70" t="s">
        <v>13889</v>
      </c>
      <c r="D11386" s="71">
        <v>0.85899999999999999</v>
      </c>
      <c r="E11386" s="71">
        <v>6.3218391</v>
      </c>
    </row>
    <row r="11387" spans="1:5" x14ac:dyDescent="0.2">
      <c r="A11387" s="70" t="s">
        <v>13886</v>
      </c>
      <c r="B11387" s="70" t="s">
        <v>13885</v>
      </c>
      <c r="C11387" s="70" t="s">
        <v>13886</v>
      </c>
      <c r="D11387" s="71">
        <v>0.98699999999999999</v>
      </c>
      <c r="E11387" s="71">
        <v>15.0735294</v>
      </c>
    </row>
    <row r="11388" spans="1:5" x14ac:dyDescent="0.2">
      <c r="A11388" s="70" t="s">
        <v>13886</v>
      </c>
      <c r="B11388" s="70" t="s">
        <v>13885</v>
      </c>
      <c r="C11388" s="70" t="s">
        <v>13886</v>
      </c>
      <c r="D11388" s="71">
        <v>0.98699999999999999</v>
      </c>
      <c r="E11388" s="71">
        <v>14.8089172</v>
      </c>
    </row>
    <row r="11389" spans="1:5" x14ac:dyDescent="0.2">
      <c r="A11389" s="70" t="s">
        <v>13893</v>
      </c>
      <c r="B11389" s="70" t="s">
        <v>13892</v>
      </c>
      <c r="C11389" s="70" t="s">
        <v>13893</v>
      </c>
      <c r="D11389" s="71">
        <v>1.925</v>
      </c>
      <c r="E11389" s="71">
        <v>49.615384599999999</v>
      </c>
    </row>
    <row r="11390" spans="1:5" x14ac:dyDescent="0.2">
      <c r="A11390" s="70" t="s">
        <v>13893</v>
      </c>
      <c r="B11390" s="70" t="s">
        <v>13892</v>
      </c>
      <c r="C11390" s="70" t="s">
        <v>13893</v>
      </c>
      <c r="D11390" s="71">
        <v>1.925</v>
      </c>
      <c r="E11390" s="71">
        <v>33.928571400000003</v>
      </c>
    </row>
    <row r="11391" spans="1:5" x14ac:dyDescent="0.2">
      <c r="A11391" s="70" t="s">
        <v>24314</v>
      </c>
      <c r="B11391" s="70" t="s">
        <v>24315</v>
      </c>
      <c r="C11391" s="70" t="s">
        <v>24314</v>
      </c>
      <c r="D11391" s="71">
        <v>0.86699999999999999</v>
      </c>
      <c r="E11391" s="71">
        <v>33.636363600000003</v>
      </c>
    </row>
    <row r="11392" spans="1:5" x14ac:dyDescent="0.2">
      <c r="A11392" s="70" t="s">
        <v>24314</v>
      </c>
      <c r="B11392" s="70" t="s">
        <v>24315</v>
      </c>
      <c r="C11392" s="70" t="s">
        <v>24314</v>
      </c>
      <c r="D11392" s="71">
        <v>0.86699999999999999</v>
      </c>
      <c r="E11392" s="71">
        <v>12.5</v>
      </c>
    </row>
    <row r="11393" spans="1:5" x14ac:dyDescent="0.2">
      <c r="A11393" s="70" t="s">
        <v>13935</v>
      </c>
      <c r="B11393" s="70" t="s">
        <v>13934</v>
      </c>
      <c r="C11393" s="70" t="s">
        <v>13935</v>
      </c>
      <c r="D11393" s="71">
        <v>1.351</v>
      </c>
      <c r="E11393" s="71">
        <v>48.188405799999998</v>
      </c>
    </row>
    <row r="11394" spans="1:5" x14ac:dyDescent="0.2">
      <c r="A11394" s="70" t="s">
        <v>13935</v>
      </c>
      <c r="B11394" s="70" t="s">
        <v>13934</v>
      </c>
      <c r="C11394" s="70" t="s">
        <v>13935</v>
      </c>
      <c r="D11394" s="71">
        <v>1.351</v>
      </c>
      <c r="E11394" s="71">
        <v>35.326087000000001</v>
      </c>
    </row>
    <row r="11395" spans="1:5" x14ac:dyDescent="0.2">
      <c r="A11395" s="70" t="s">
        <v>13897</v>
      </c>
      <c r="B11395" s="70" t="s">
        <v>13896</v>
      </c>
      <c r="C11395" s="70" t="s">
        <v>13897</v>
      </c>
      <c r="D11395" s="71">
        <v>1.173</v>
      </c>
      <c r="E11395" s="71">
        <v>16.6666667</v>
      </c>
    </row>
    <row r="11396" spans="1:5" x14ac:dyDescent="0.2">
      <c r="A11396" s="70" t="s">
        <v>13901</v>
      </c>
      <c r="B11396" s="70" t="s">
        <v>13900</v>
      </c>
      <c r="C11396" s="70" t="s">
        <v>13901</v>
      </c>
      <c r="D11396" s="71">
        <v>0.80500000000000005</v>
      </c>
      <c r="E11396" s="71">
        <v>4.0229885000000003</v>
      </c>
    </row>
    <row r="11397" spans="1:5" x14ac:dyDescent="0.2">
      <c r="A11397" s="70" t="s">
        <v>13903</v>
      </c>
      <c r="B11397" s="70" t="s">
        <v>13902</v>
      </c>
      <c r="C11397" s="70" t="s">
        <v>13903</v>
      </c>
      <c r="D11397" s="71">
        <v>1.958</v>
      </c>
      <c r="E11397" s="71">
        <v>59.090909099999998</v>
      </c>
    </row>
    <row r="11398" spans="1:5" x14ac:dyDescent="0.2">
      <c r="A11398" s="70" t="s">
        <v>13903</v>
      </c>
      <c r="B11398" s="70" t="s">
        <v>13902</v>
      </c>
      <c r="C11398" s="70" t="s">
        <v>13903</v>
      </c>
      <c r="D11398" s="71">
        <v>1.958</v>
      </c>
      <c r="E11398" s="71">
        <v>43.627451000000001</v>
      </c>
    </row>
    <row r="11399" spans="1:5" x14ac:dyDescent="0.2">
      <c r="A11399" s="70" t="s">
        <v>13905</v>
      </c>
      <c r="B11399" s="70" t="s">
        <v>13904</v>
      </c>
      <c r="C11399" s="70" t="s">
        <v>13905</v>
      </c>
      <c r="D11399" s="71">
        <v>1.925</v>
      </c>
      <c r="E11399" s="71">
        <v>79.225352099999995</v>
      </c>
    </row>
    <row r="11400" spans="1:5" x14ac:dyDescent="0.2">
      <c r="A11400" s="70" t="s">
        <v>13905</v>
      </c>
      <c r="B11400" s="70" t="s">
        <v>13904</v>
      </c>
      <c r="C11400" s="70" t="s">
        <v>13905</v>
      </c>
      <c r="D11400" s="71">
        <v>1.925</v>
      </c>
      <c r="E11400" s="71">
        <v>76.732673300000002</v>
      </c>
    </row>
    <row r="11401" spans="1:5" x14ac:dyDescent="0.2">
      <c r="A11401" s="70" t="s">
        <v>13907</v>
      </c>
      <c r="B11401" s="70" t="s">
        <v>13906</v>
      </c>
      <c r="C11401" s="70" t="s">
        <v>13907</v>
      </c>
      <c r="D11401" s="71">
        <v>2.0209999999999999</v>
      </c>
      <c r="E11401" s="71">
        <v>80.909090899999995</v>
      </c>
    </row>
    <row r="11402" spans="1:5" x14ac:dyDescent="0.2">
      <c r="A11402" s="70" t="s">
        <v>13907</v>
      </c>
      <c r="B11402" s="70" t="s">
        <v>13906</v>
      </c>
      <c r="C11402" s="70" t="s">
        <v>13907</v>
      </c>
      <c r="D11402" s="71">
        <v>2.0209999999999999</v>
      </c>
      <c r="E11402" s="71">
        <v>78.125</v>
      </c>
    </row>
    <row r="11403" spans="1:5" x14ac:dyDescent="0.2">
      <c r="A11403" s="70" t="s">
        <v>13907</v>
      </c>
      <c r="B11403" s="70" t="s">
        <v>13906</v>
      </c>
      <c r="C11403" s="70" t="s">
        <v>13907</v>
      </c>
      <c r="D11403" s="71">
        <v>2.0209999999999999</v>
      </c>
      <c r="E11403" s="71">
        <v>69.318181800000005</v>
      </c>
    </row>
    <row r="11404" spans="1:5" x14ac:dyDescent="0.2">
      <c r="A11404" s="70" t="s">
        <v>13907</v>
      </c>
      <c r="B11404" s="70" t="s">
        <v>13906</v>
      </c>
      <c r="C11404" s="70" t="s">
        <v>13907</v>
      </c>
      <c r="D11404" s="71">
        <v>2.0209999999999999</v>
      </c>
      <c r="E11404" s="71">
        <v>67.777777799999996</v>
      </c>
    </row>
    <row r="11405" spans="1:5" x14ac:dyDescent="0.2">
      <c r="A11405" s="70" t="s">
        <v>13911</v>
      </c>
      <c r="B11405" s="70" t="s">
        <v>13910</v>
      </c>
      <c r="C11405" s="70" t="s">
        <v>13911</v>
      </c>
      <c r="D11405" s="71">
        <v>4.9429999999999996</v>
      </c>
      <c r="E11405" s="71">
        <v>83.333333300000007</v>
      </c>
    </row>
    <row r="11406" spans="1:5" x14ac:dyDescent="0.2">
      <c r="A11406" s="70" t="s">
        <v>13913</v>
      </c>
      <c r="B11406" s="70" t="s">
        <v>13912</v>
      </c>
      <c r="C11406" s="70" t="s">
        <v>13913</v>
      </c>
      <c r="D11406" s="71">
        <v>0.65900000000000003</v>
      </c>
      <c r="E11406" s="71">
        <v>4.8872179999999998</v>
      </c>
    </row>
    <row r="11407" spans="1:5" x14ac:dyDescent="0.2">
      <c r="A11407" s="70" t="s">
        <v>13913</v>
      </c>
      <c r="B11407" s="70" t="s">
        <v>13912</v>
      </c>
      <c r="C11407" s="70" t="s">
        <v>13913</v>
      </c>
      <c r="D11407" s="71">
        <v>0.65900000000000003</v>
      </c>
      <c r="E11407" s="71">
        <v>2.5423729000000002</v>
      </c>
    </row>
    <row r="11408" spans="1:5" x14ac:dyDescent="0.2">
      <c r="A11408" s="70" t="s">
        <v>13915</v>
      </c>
      <c r="B11408" s="70" t="s">
        <v>13914</v>
      </c>
      <c r="C11408" s="70" t="s">
        <v>13915</v>
      </c>
      <c r="D11408" s="71">
        <v>1.2829999999999999</v>
      </c>
      <c r="E11408" s="71">
        <v>17.6691729</v>
      </c>
    </row>
    <row r="11409" spans="1:5" x14ac:dyDescent="0.2">
      <c r="A11409" s="70" t="s">
        <v>13917</v>
      </c>
      <c r="B11409" s="70" t="s">
        <v>13916</v>
      </c>
      <c r="C11409" s="70" t="s">
        <v>13917</v>
      </c>
      <c r="D11409" s="71">
        <v>5.0339999999999998</v>
      </c>
      <c r="E11409" s="71">
        <v>95.588235299999994</v>
      </c>
    </row>
    <row r="11410" spans="1:5" x14ac:dyDescent="0.2">
      <c r="A11410" s="70" t="s">
        <v>13917</v>
      </c>
      <c r="B11410" s="70" t="s">
        <v>13916</v>
      </c>
      <c r="C11410" s="70" t="s">
        <v>13917</v>
      </c>
      <c r="D11410" s="71">
        <v>5.0339999999999998</v>
      </c>
      <c r="E11410" s="71">
        <v>94.444444399999995</v>
      </c>
    </row>
    <row r="11411" spans="1:5" x14ac:dyDescent="0.2">
      <c r="A11411" s="70" t="s">
        <v>13921</v>
      </c>
      <c r="B11411" s="70" t="s">
        <v>13920</v>
      </c>
      <c r="C11411" s="70" t="s">
        <v>13921</v>
      </c>
      <c r="D11411" s="71">
        <v>2.1560000000000001</v>
      </c>
      <c r="E11411" s="71">
        <v>31.481481500000001</v>
      </c>
    </row>
    <row r="11412" spans="1:5" x14ac:dyDescent="0.2">
      <c r="A11412" s="70" t="s">
        <v>13925</v>
      </c>
      <c r="B11412" s="70" t="s">
        <v>13924</v>
      </c>
      <c r="C11412" s="70" t="s">
        <v>13925</v>
      </c>
      <c r="D11412" s="71">
        <v>0.55300000000000005</v>
      </c>
      <c r="E11412" s="71">
        <v>25</v>
      </c>
    </row>
    <row r="11413" spans="1:5" x14ac:dyDescent="0.2">
      <c r="A11413" s="70" t="s">
        <v>13925</v>
      </c>
      <c r="B11413" s="70" t="s">
        <v>13924</v>
      </c>
      <c r="C11413" s="70" t="s">
        <v>13925</v>
      </c>
      <c r="D11413" s="71">
        <v>0.55300000000000005</v>
      </c>
      <c r="E11413" s="71">
        <v>11.0119048</v>
      </c>
    </row>
    <row r="11414" spans="1:5" x14ac:dyDescent="0.2">
      <c r="A11414" s="70" t="s">
        <v>13927</v>
      </c>
      <c r="B11414" s="70" t="s">
        <v>13926</v>
      </c>
      <c r="C11414" s="70" t="s">
        <v>13927</v>
      </c>
      <c r="D11414" s="71">
        <v>1.897</v>
      </c>
      <c r="E11414" s="71">
        <v>44.300518099999998</v>
      </c>
    </row>
    <row r="11415" spans="1:5" x14ac:dyDescent="0.2">
      <c r="A11415" s="70" t="s">
        <v>13929</v>
      </c>
      <c r="B11415" s="70" t="s">
        <v>13928</v>
      </c>
      <c r="C11415" s="70" t="s">
        <v>13929</v>
      </c>
      <c r="D11415" s="71">
        <v>3.0579999999999998</v>
      </c>
      <c r="E11415" s="71">
        <v>77.941176499999997</v>
      </c>
    </row>
    <row r="11416" spans="1:5" x14ac:dyDescent="0.2">
      <c r="A11416" s="70" t="s">
        <v>13929</v>
      </c>
      <c r="B11416" s="70" t="s">
        <v>13928</v>
      </c>
      <c r="C11416" s="70" t="s">
        <v>13929</v>
      </c>
      <c r="D11416" s="71">
        <v>3.0579999999999998</v>
      </c>
      <c r="E11416" s="71">
        <v>64.814814799999994</v>
      </c>
    </row>
    <row r="11417" spans="1:5" x14ac:dyDescent="0.2">
      <c r="A11417" s="70" t="s">
        <v>13931</v>
      </c>
      <c r="B11417" s="70" t="s">
        <v>13930</v>
      </c>
      <c r="C11417" s="70" t="s">
        <v>13931</v>
      </c>
      <c r="D11417" s="71">
        <v>0.89800000000000002</v>
      </c>
      <c r="E11417" s="71">
        <v>9.3984962000000003</v>
      </c>
    </row>
    <row r="11418" spans="1:5" x14ac:dyDescent="0.2">
      <c r="A11418" s="70" t="s">
        <v>13933</v>
      </c>
      <c r="B11418" s="70" t="s">
        <v>13932</v>
      </c>
      <c r="C11418" s="70" t="s">
        <v>13933</v>
      </c>
      <c r="D11418" s="71">
        <v>2.0209999999999999</v>
      </c>
      <c r="E11418" s="71">
        <v>25.675675699999999</v>
      </c>
    </row>
    <row r="11419" spans="1:5" x14ac:dyDescent="0.2">
      <c r="A11419" s="70" t="s">
        <v>13899</v>
      </c>
      <c r="B11419" s="70" t="s">
        <v>13898</v>
      </c>
      <c r="C11419" s="70" t="s">
        <v>13899</v>
      </c>
      <c r="D11419" s="71">
        <v>6.2050000000000001</v>
      </c>
      <c r="E11419" s="71">
        <v>95.901639299999999</v>
      </c>
    </row>
    <row r="11420" spans="1:5" x14ac:dyDescent="0.2">
      <c r="A11420" s="70" t="s">
        <v>13909</v>
      </c>
      <c r="B11420" s="70" t="s">
        <v>13908</v>
      </c>
      <c r="C11420" s="70" t="s">
        <v>13909</v>
      </c>
      <c r="D11420" s="71">
        <v>1.9810000000000001</v>
      </c>
      <c r="E11420" s="71">
        <v>47.1223022</v>
      </c>
    </row>
    <row r="11421" spans="1:5" x14ac:dyDescent="0.2">
      <c r="A11421" s="70" t="s">
        <v>13909</v>
      </c>
      <c r="B11421" s="70" t="s">
        <v>13908</v>
      </c>
      <c r="C11421" s="70" t="s">
        <v>13909</v>
      </c>
      <c r="D11421" s="71">
        <v>1.9810000000000001</v>
      </c>
      <c r="E11421" s="71">
        <v>27.528089900000001</v>
      </c>
    </row>
    <row r="11422" spans="1:5" x14ac:dyDescent="0.2">
      <c r="A11422" s="70" t="s">
        <v>13909</v>
      </c>
      <c r="B11422" s="70" t="s">
        <v>13908</v>
      </c>
      <c r="C11422" s="70" t="s">
        <v>13909</v>
      </c>
      <c r="D11422" s="71">
        <v>1.9810000000000001</v>
      </c>
      <c r="E11422" s="71">
        <v>27.0491803</v>
      </c>
    </row>
    <row r="11423" spans="1:5" x14ac:dyDescent="0.2">
      <c r="A11423" s="70" t="s">
        <v>13923</v>
      </c>
      <c r="B11423" s="70" t="s">
        <v>13922</v>
      </c>
      <c r="C11423" s="70" t="s">
        <v>13923</v>
      </c>
      <c r="D11423" s="71">
        <v>1.139</v>
      </c>
      <c r="E11423" s="71">
        <v>50</v>
      </c>
    </row>
    <row r="11424" spans="1:5" x14ac:dyDescent="0.2">
      <c r="A11424" s="70" t="s">
        <v>13923</v>
      </c>
      <c r="B11424" s="70" t="s">
        <v>13922</v>
      </c>
      <c r="C11424" s="70" t="s">
        <v>13923</v>
      </c>
      <c r="D11424" s="71">
        <v>1.139</v>
      </c>
      <c r="E11424" s="71">
        <v>18.888888900000001</v>
      </c>
    </row>
    <row r="11425" spans="1:5" x14ac:dyDescent="0.2">
      <c r="A11425" s="70" t="s">
        <v>13939</v>
      </c>
      <c r="B11425" s="70" t="s">
        <v>13938</v>
      </c>
      <c r="C11425" s="70" t="s">
        <v>13939</v>
      </c>
      <c r="D11425" s="71">
        <v>1.877</v>
      </c>
      <c r="E11425" s="71">
        <v>32.716049400000003</v>
      </c>
    </row>
    <row r="11426" spans="1:5" x14ac:dyDescent="0.2">
      <c r="A11426" s="70" t="s">
        <v>13939</v>
      </c>
      <c r="B11426" s="70" t="s">
        <v>13938</v>
      </c>
      <c r="C11426" s="70" t="s">
        <v>13939</v>
      </c>
      <c r="D11426" s="71">
        <v>1.877</v>
      </c>
      <c r="E11426" s="71">
        <v>20.033670000000001</v>
      </c>
    </row>
    <row r="11427" spans="1:5" x14ac:dyDescent="0.2">
      <c r="A11427" s="70" t="s">
        <v>13939</v>
      </c>
      <c r="B11427" s="70" t="s">
        <v>13938</v>
      </c>
      <c r="C11427" s="70" t="s">
        <v>13939</v>
      </c>
      <c r="D11427" s="71">
        <v>1.877</v>
      </c>
      <c r="E11427" s="71">
        <v>16.6666667</v>
      </c>
    </row>
    <row r="11428" spans="1:5" x14ac:dyDescent="0.2">
      <c r="A11428" s="70" t="s">
        <v>13941</v>
      </c>
      <c r="B11428" s="70" t="s">
        <v>13940</v>
      </c>
      <c r="C11428" s="70" t="s">
        <v>13941</v>
      </c>
      <c r="D11428" s="71">
        <v>7.1829999999999998</v>
      </c>
      <c r="E11428" s="71">
        <v>97.191011200000005</v>
      </c>
    </row>
    <row r="11429" spans="1:5" x14ac:dyDescent="0.2">
      <c r="A11429" s="70" t="s">
        <v>13941</v>
      </c>
      <c r="B11429" s="70" t="s">
        <v>13940</v>
      </c>
      <c r="C11429" s="70" t="s">
        <v>13941</v>
      </c>
      <c r="D11429" s="71">
        <v>7.1829999999999998</v>
      </c>
      <c r="E11429" s="71">
        <v>93.356643399999996</v>
      </c>
    </row>
    <row r="11430" spans="1:5" x14ac:dyDescent="0.2">
      <c r="A11430" s="70" t="s">
        <v>13937</v>
      </c>
      <c r="B11430" s="70" t="s">
        <v>13936</v>
      </c>
      <c r="C11430" s="70" t="s">
        <v>13937</v>
      </c>
      <c r="D11430" s="71">
        <v>3.8929999999999998</v>
      </c>
      <c r="E11430" s="71">
        <v>98.663101600000005</v>
      </c>
    </row>
    <row r="11431" spans="1:5" x14ac:dyDescent="0.2">
      <c r="A11431" s="70" t="s">
        <v>13937</v>
      </c>
      <c r="B11431" s="70" t="s">
        <v>13936</v>
      </c>
      <c r="C11431" s="70" t="s">
        <v>13937</v>
      </c>
      <c r="D11431" s="71">
        <v>3.8929999999999998</v>
      </c>
      <c r="E11431" s="71">
        <v>90.229885100000004</v>
      </c>
    </row>
    <row r="11432" spans="1:5" x14ac:dyDescent="0.2">
      <c r="A11432" s="70" t="s">
        <v>13937</v>
      </c>
      <c r="B11432" s="70" t="s">
        <v>13936</v>
      </c>
      <c r="C11432" s="70" t="s">
        <v>13937</v>
      </c>
      <c r="D11432" s="71">
        <v>3.8929999999999998</v>
      </c>
      <c r="E11432" s="71">
        <v>88.961039</v>
      </c>
    </row>
    <row r="11433" spans="1:5" x14ac:dyDescent="0.2">
      <c r="A11433" s="70" t="s">
        <v>24316</v>
      </c>
      <c r="B11433" s="70" t="s">
        <v>13942</v>
      </c>
      <c r="C11433" s="70" t="s">
        <v>24316</v>
      </c>
      <c r="D11433" s="71">
        <v>0.25</v>
      </c>
      <c r="E11433" s="71">
        <v>1.2953368000000001</v>
      </c>
    </row>
    <row r="11434" spans="1:5" x14ac:dyDescent="0.2">
      <c r="A11434" s="70" t="s">
        <v>13944</v>
      </c>
      <c r="B11434" s="70" t="s">
        <v>13943</v>
      </c>
      <c r="C11434" s="70" t="s">
        <v>13944</v>
      </c>
      <c r="D11434" s="71">
        <v>2.7029999999999998</v>
      </c>
      <c r="E11434" s="71">
        <v>68.320610700000003</v>
      </c>
    </row>
    <row r="11435" spans="1:5" x14ac:dyDescent="0.2">
      <c r="A11435" s="70" t="s">
        <v>13946</v>
      </c>
      <c r="B11435" s="70" t="s">
        <v>13945</v>
      </c>
      <c r="C11435" s="70" t="s">
        <v>13946</v>
      </c>
      <c r="D11435" s="71">
        <v>0.58599999999999997</v>
      </c>
      <c r="E11435" s="71">
        <v>6.7375886999999999</v>
      </c>
    </row>
    <row r="11436" spans="1:5" x14ac:dyDescent="0.2">
      <c r="A11436" s="70" t="s">
        <v>13946</v>
      </c>
      <c r="B11436" s="70" t="s">
        <v>13945</v>
      </c>
      <c r="C11436" s="70" t="s">
        <v>13946</v>
      </c>
      <c r="D11436" s="71">
        <v>0.58599999999999997</v>
      </c>
      <c r="E11436" s="71">
        <v>2.8735632</v>
      </c>
    </row>
    <row r="11437" spans="1:5" x14ac:dyDescent="0.2">
      <c r="A11437" s="70" t="s">
        <v>13948</v>
      </c>
      <c r="B11437" s="70" t="s">
        <v>13947</v>
      </c>
      <c r="C11437" s="70" t="s">
        <v>13948</v>
      </c>
      <c r="D11437" s="71">
        <v>1.167</v>
      </c>
      <c r="E11437" s="71">
        <v>41.6666667</v>
      </c>
    </row>
    <row r="11438" spans="1:5" x14ac:dyDescent="0.2">
      <c r="A11438" s="70" t="s">
        <v>13948</v>
      </c>
      <c r="B11438" s="70" t="s">
        <v>13947</v>
      </c>
      <c r="C11438" s="70" t="s">
        <v>13948</v>
      </c>
      <c r="D11438" s="71">
        <v>1.167</v>
      </c>
      <c r="E11438" s="71">
        <v>38.732394399999997</v>
      </c>
    </row>
    <row r="11439" spans="1:5" x14ac:dyDescent="0.2">
      <c r="A11439" s="70" t="s">
        <v>13948</v>
      </c>
      <c r="B11439" s="70" t="s">
        <v>13947</v>
      </c>
      <c r="C11439" s="70" t="s">
        <v>13948</v>
      </c>
      <c r="D11439" s="71">
        <v>1.167</v>
      </c>
      <c r="E11439" s="71">
        <v>23.049645399999999</v>
      </c>
    </row>
    <row r="11440" spans="1:5" x14ac:dyDescent="0.2">
      <c r="A11440" s="70" t="s">
        <v>13950</v>
      </c>
      <c r="B11440" s="70" t="s">
        <v>13949</v>
      </c>
      <c r="C11440" s="70" t="s">
        <v>13950</v>
      </c>
      <c r="D11440" s="71">
        <v>4.0460000000000003</v>
      </c>
      <c r="E11440" s="71">
        <v>96.808510600000005</v>
      </c>
    </row>
    <row r="11441" spans="1:5" x14ac:dyDescent="0.2">
      <c r="A11441" s="70" t="s">
        <v>13952</v>
      </c>
      <c r="B11441" s="70" t="s">
        <v>13951</v>
      </c>
      <c r="C11441" s="70" t="s">
        <v>13952</v>
      </c>
      <c r="D11441" s="71">
        <v>2.302</v>
      </c>
      <c r="E11441" s="71">
        <v>45.698924699999999</v>
      </c>
    </row>
    <row r="11442" spans="1:5" x14ac:dyDescent="0.2">
      <c r="A11442" s="70" t="s">
        <v>13972</v>
      </c>
      <c r="B11442" s="70" t="s">
        <v>13971</v>
      </c>
      <c r="C11442" s="70" t="s">
        <v>13972</v>
      </c>
      <c r="D11442" s="71">
        <v>1.5589999999999999</v>
      </c>
      <c r="E11442" s="71">
        <v>34.022556399999999</v>
      </c>
    </row>
    <row r="11443" spans="1:5" x14ac:dyDescent="0.2">
      <c r="A11443" s="70" t="s">
        <v>13972</v>
      </c>
      <c r="B11443" s="70" t="s">
        <v>13971</v>
      </c>
      <c r="C11443" s="70" t="s">
        <v>13972</v>
      </c>
      <c r="D11443" s="71">
        <v>1.5589999999999999</v>
      </c>
      <c r="E11443" s="71">
        <v>30.412371100000001</v>
      </c>
    </row>
    <row r="11444" spans="1:5" x14ac:dyDescent="0.2">
      <c r="A11444" s="70" t="s">
        <v>13972</v>
      </c>
      <c r="B11444" s="70" t="s">
        <v>13971</v>
      </c>
      <c r="C11444" s="70" t="s">
        <v>13972</v>
      </c>
      <c r="D11444" s="71">
        <v>1.5589999999999999</v>
      </c>
      <c r="E11444" s="71">
        <v>24.044585999999999</v>
      </c>
    </row>
    <row r="11445" spans="1:5" x14ac:dyDescent="0.2">
      <c r="A11445" s="70" t="s">
        <v>13972</v>
      </c>
      <c r="B11445" s="70" t="s">
        <v>13971</v>
      </c>
      <c r="C11445" s="70" t="s">
        <v>13972</v>
      </c>
      <c r="D11445" s="71">
        <v>1.5589999999999999</v>
      </c>
      <c r="E11445" s="71">
        <v>16.990291299999999</v>
      </c>
    </row>
    <row r="11446" spans="1:5" x14ac:dyDescent="0.2">
      <c r="A11446" s="70" t="s">
        <v>13964</v>
      </c>
      <c r="B11446" s="70" t="s">
        <v>13963</v>
      </c>
      <c r="C11446" s="70" t="s">
        <v>13964</v>
      </c>
      <c r="D11446" s="71">
        <v>1.7070000000000001</v>
      </c>
      <c r="E11446" s="71">
        <v>22.7272727</v>
      </c>
    </row>
    <row r="11447" spans="1:5" x14ac:dyDescent="0.2">
      <c r="A11447" s="70" t="s">
        <v>13964</v>
      </c>
      <c r="B11447" s="70" t="s">
        <v>13963</v>
      </c>
      <c r="C11447" s="70" t="s">
        <v>13964</v>
      </c>
      <c r="D11447" s="71">
        <v>1.7070000000000001</v>
      </c>
      <c r="E11447" s="71">
        <v>18.1481481</v>
      </c>
    </row>
    <row r="11448" spans="1:5" x14ac:dyDescent="0.2">
      <c r="A11448" s="70" t="s">
        <v>13958</v>
      </c>
      <c r="B11448" s="70" t="s">
        <v>13957</v>
      </c>
      <c r="C11448" s="70" t="s">
        <v>13958</v>
      </c>
      <c r="D11448" s="71">
        <v>2.8450000000000002</v>
      </c>
      <c r="E11448" s="71">
        <v>47.037036999999998</v>
      </c>
    </row>
    <row r="11449" spans="1:5" x14ac:dyDescent="0.2">
      <c r="A11449" s="70" t="s">
        <v>13960</v>
      </c>
      <c r="B11449" s="70" t="s">
        <v>13959</v>
      </c>
      <c r="C11449" s="70" t="s">
        <v>13960</v>
      </c>
      <c r="D11449" s="71">
        <v>1.992</v>
      </c>
      <c r="E11449" s="71">
        <v>32.371794899999998</v>
      </c>
    </row>
    <row r="11450" spans="1:5" x14ac:dyDescent="0.2">
      <c r="A11450" s="70" t="s">
        <v>13960</v>
      </c>
      <c r="B11450" s="70" t="s">
        <v>13959</v>
      </c>
      <c r="C11450" s="70" t="s">
        <v>13960</v>
      </c>
      <c r="D11450" s="71">
        <v>1.992</v>
      </c>
      <c r="E11450" s="71">
        <v>29.2592593</v>
      </c>
    </row>
    <row r="11451" spans="1:5" x14ac:dyDescent="0.2">
      <c r="A11451" s="70" t="s">
        <v>13962</v>
      </c>
      <c r="B11451" s="70" t="s">
        <v>13961</v>
      </c>
      <c r="C11451" s="70" t="s">
        <v>13962</v>
      </c>
      <c r="D11451" s="71">
        <v>3.4929999999999999</v>
      </c>
      <c r="E11451" s="71">
        <v>65.053763399999994</v>
      </c>
    </row>
    <row r="11452" spans="1:5" x14ac:dyDescent="0.2">
      <c r="A11452" s="70" t="s">
        <v>13962</v>
      </c>
      <c r="B11452" s="70" t="s">
        <v>13961</v>
      </c>
      <c r="C11452" s="70" t="s">
        <v>13962</v>
      </c>
      <c r="D11452" s="71">
        <v>3.4929999999999999</v>
      </c>
      <c r="E11452" s="71">
        <v>64.814814799999994</v>
      </c>
    </row>
    <row r="11453" spans="1:5" x14ac:dyDescent="0.2">
      <c r="A11453" s="70" t="s">
        <v>13962</v>
      </c>
      <c r="B11453" s="70" t="s">
        <v>13961</v>
      </c>
      <c r="C11453" s="70" t="s">
        <v>13962</v>
      </c>
      <c r="D11453" s="71">
        <v>3.4929999999999999</v>
      </c>
      <c r="E11453" s="71">
        <v>52.215189899999999</v>
      </c>
    </row>
    <row r="11454" spans="1:5" x14ac:dyDescent="0.2">
      <c r="A11454" s="70" t="s">
        <v>13966</v>
      </c>
      <c r="B11454" s="70" t="s">
        <v>13965</v>
      </c>
      <c r="C11454" s="70" t="s">
        <v>13966</v>
      </c>
      <c r="D11454" s="71">
        <v>2.5339999999999998</v>
      </c>
      <c r="E11454" s="71">
        <v>66.40625</v>
      </c>
    </row>
    <row r="11455" spans="1:5" x14ac:dyDescent="0.2">
      <c r="A11455" s="70" t="s">
        <v>13966</v>
      </c>
      <c r="B11455" s="70" t="s">
        <v>13965</v>
      </c>
      <c r="C11455" s="70" t="s">
        <v>13966</v>
      </c>
      <c r="D11455" s="71">
        <v>2.5339999999999998</v>
      </c>
      <c r="E11455" s="71">
        <v>60.714285699999998</v>
      </c>
    </row>
    <row r="11456" spans="1:5" x14ac:dyDescent="0.2">
      <c r="A11456" s="70" t="s">
        <v>13966</v>
      </c>
      <c r="B11456" s="70" t="s">
        <v>13965</v>
      </c>
      <c r="C11456" s="70" t="s">
        <v>13966</v>
      </c>
      <c r="D11456" s="71">
        <v>2.5339999999999998</v>
      </c>
      <c r="E11456" s="71">
        <v>54.699248099999998</v>
      </c>
    </row>
    <row r="11457" spans="1:5" x14ac:dyDescent="0.2">
      <c r="A11457" s="70" t="s">
        <v>13966</v>
      </c>
      <c r="B11457" s="70" t="s">
        <v>13965</v>
      </c>
      <c r="C11457" s="70" t="s">
        <v>13966</v>
      </c>
      <c r="D11457" s="71">
        <v>2.5339999999999998</v>
      </c>
      <c r="E11457" s="71">
        <v>38.349514599999999</v>
      </c>
    </row>
    <row r="11458" spans="1:5" x14ac:dyDescent="0.2">
      <c r="A11458" s="70" t="s">
        <v>13968</v>
      </c>
      <c r="B11458" s="70" t="s">
        <v>13967</v>
      </c>
      <c r="C11458" s="70" t="s">
        <v>13968</v>
      </c>
      <c r="D11458" s="71">
        <v>2.2869999999999999</v>
      </c>
      <c r="E11458" s="71">
        <v>61.267605600000003</v>
      </c>
    </row>
    <row r="11459" spans="1:5" x14ac:dyDescent="0.2">
      <c r="A11459" s="70" t="s">
        <v>13968</v>
      </c>
      <c r="B11459" s="70" t="s">
        <v>13967</v>
      </c>
      <c r="C11459" s="70" t="s">
        <v>13968</v>
      </c>
      <c r="D11459" s="71">
        <v>2.2869999999999999</v>
      </c>
      <c r="E11459" s="71">
        <v>48.601398600000003</v>
      </c>
    </row>
    <row r="11460" spans="1:5" x14ac:dyDescent="0.2">
      <c r="A11460" s="70" t="s">
        <v>13968</v>
      </c>
      <c r="B11460" s="70" t="s">
        <v>13967</v>
      </c>
      <c r="C11460" s="70" t="s">
        <v>13968</v>
      </c>
      <c r="D11460" s="71">
        <v>2.2869999999999999</v>
      </c>
      <c r="E11460" s="71">
        <v>36.8518519</v>
      </c>
    </row>
    <row r="11461" spans="1:5" x14ac:dyDescent="0.2">
      <c r="A11461" s="70" t="s">
        <v>13970</v>
      </c>
      <c r="B11461" s="70" t="s">
        <v>13969</v>
      </c>
      <c r="C11461" s="70" t="s">
        <v>13970</v>
      </c>
      <c r="D11461" s="71">
        <v>1.7390000000000001</v>
      </c>
      <c r="E11461" s="71">
        <v>49.21875</v>
      </c>
    </row>
    <row r="11462" spans="1:5" x14ac:dyDescent="0.2">
      <c r="A11462" s="70" t="s">
        <v>13970</v>
      </c>
      <c r="B11462" s="70" t="s">
        <v>13969</v>
      </c>
      <c r="C11462" s="70" t="s">
        <v>13970</v>
      </c>
      <c r="D11462" s="71">
        <v>1.7390000000000001</v>
      </c>
      <c r="E11462" s="71">
        <v>40.037593999999999</v>
      </c>
    </row>
    <row r="11463" spans="1:5" x14ac:dyDescent="0.2">
      <c r="A11463" s="70" t="s">
        <v>13970</v>
      </c>
      <c r="B11463" s="70" t="s">
        <v>13969</v>
      </c>
      <c r="C11463" s="70" t="s">
        <v>13970</v>
      </c>
      <c r="D11463" s="71">
        <v>1.7390000000000001</v>
      </c>
      <c r="E11463" s="71">
        <v>38.636363600000003</v>
      </c>
    </row>
    <row r="11464" spans="1:5" x14ac:dyDescent="0.2">
      <c r="A11464" s="70" t="s">
        <v>13970</v>
      </c>
      <c r="B11464" s="70" t="s">
        <v>13969</v>
      </c>
      <c r="C11464" s="70" t="s">
        <v>13970</v>
      </c>
      <c r="D11464" s="71">
        <v>1.7390000000000001</v>
      </c>
      <c r="E11464" s="71">
        <v>22.815534</v>
      </c>
    </row>
    <row r="11465" spans="1:5" x14ac:dyDescent="0.2">
      <c r="A11465" s="70" t="s">
        <v>13974</v>
      </c>
      <c r="B11465" s="70" t="s">
        <v>13973</v>
      </c>
      <c r="C11465" s="70" t="s">
        <v>13974</v>
      </c>
      <c r="D11465" s="71">
        <v>1.179</v>
      </c>
      <c r="E11465" s="71">
        <v>24.545454500000002</v>
      </c>
    </row>
    <row r="11466" spans="1:5" x14ac:dyDescent="0.2">
      <c r="A11466" s="70" t="s">
        <v>13976</v>
      </c>
      <c r="B11466" s="70" t="s">
        <v>13975</v>
      </c>
      <c r="C11466" s="70" t="s">
        <v>13976</v>
      </c>
      <c r="D11466" s="71">
        <v>1.575</v>
      </c>
      <c r="E11466" s="71">
        <v>45</v>
      </c>
    </row>
    <row r="11467" spans="1:5" x14ac:dyDescent="0.2">
      <c r="A11467" s="70" t="s">
        <v>13978</v>
      </c>
      <c r="B11467" s="70" t="s">
        <v>13977</v>
      </c>
      <c r="C11467" s="70" t="s">
        <v>13978</v>
      </c>
      <c r="D11467" s="71">
        <v>1.2370000000000001</v>
      </c>
      <c r="E11467" s="71">
        <v>30.419580400000001</v>
      </c>
    </row>
    <row r="11468" spans="1:5" x14ac:dyDescent="0.2">
      <c r="A11468" s="70" t="s">
        <v>13978</v>
      </c>
      <c r="B11468" s="70" t="s">
        <v>13977</v>
      </c>
      <c r="C11468" s="70" t="s">
        <v>13978</v>
      </c>
      <c r="D11468" s="71">
        <v>1.2370000000000001</v>
      </c>
      <c r="E11468" s="71">
        <v>23.4962406</v>
      </c>
    </row>
    <row r="11469" spans="1:5" x14ac:dyDescent="0.2">
      <c r="A11469" s="70" t="s">
        <v>13978</v>
      </c>
      <c r="B11469" s="70" t="s">
        <v>13977</v>
      </c>
      <c r="C11469" s="70" t="s">
        <v>13978</v>
      </c>
      <c r="D11469" s="71">
        <v>1.2370000000000001</v>
      </c>
      <c r="E11469" s="71">
        <v>17.6751592</v>
      </c>
    </row>
    <row r="11470" spans="1:5" x14ac:dyDescent="0.2">
      <c r="A11470" s="70" t="s">
        <v>13980</v>
      </c>
      <c r="B11470" s="70" t="s">
        <v>13979</v>
      </c>
      <c r="C11470" s="70" t="s">
        <v>13980</v>
      </c>
      <c r="D11470" s="71">
        <v>0.84399999999999997</v>
      </c>
      <c r="E11470" s="71">
        <v>34.444444400000002</v>
      </c>
    </row>
    <row r="11471" spans="1:5" x14ac:dyDescent="0.2">
      <c r="A11471" s="70" t="s">
        <v>13982</v>
      </c>
      <c r="B11471" s="70" t="s">
        <v>13981</v>
      </c>
      <c r="C11471" s="70" t="s">
        <v>13982</v>
      </c>
      <c r="D11471" s="71">
        <v>1.742</v>
      </c>
      <c r="E11471" s="71">
        <v>70.325203299999998</v>
      </c>
    </row>
    <row r="11472" spans="1:5" x14ac:dyDescent="0.2">
      <c r="A11472" s="70" t="s">
        <v>13988</v>
      </c>
      <c r="B11472" s="70" t="s">
        <v>13987</v>
      </c>
      <c r="C11472" s="70" t="s">
        <v>13988</v>
      </c>
      <c r="D11472" s="71">
        <v>0.76400000000000001</v>
      </c>
      <c r="E11472" s="71">
        <v>11.6666667</v>
      </c>
    </row>
    <row r="11473" spans="1:5" x14ac:dyDescent="0.2">
      <c r="A11473" s="70" t="s">
        <v>13990</v>
      </c>
      <c r="B11473" s="70" t="s">
        <v>13989</v>
      </c>
      <c r="C11473" s="70" t="s">
        <v>13990</v>
      </c>
      <c r="D11473" s="71">
        <v>1.1679999999999999</v>
      </c>
      <c r="E11473" s="71">
        <v>21.6666667</v>
      </c>
    </row>
    <row r="11474" spans="1:5" x14ac:dyDescent="0.2">
      <c r="A11474" s="70" t="s">
        <v>13992</v>
      </c>
      <c r="B11474" s="70" t="s">
        <v>13991</v>
      </c>
      <c r="C11474" s="70" t="s">
        <v>13992</v>
      </c>
      <c r="D11474" s="71">
        <v>3.1070000000000002</v>
      </c>
      <c r="E11474" s="71">
        <v>77.439024399999994</v>
      </c>
    </row>
    <row r="11475" spans="1:5" x14ac:dyDescent="0.2">
      <c r="A11475" s="70" t="s">
        <v>13984</v>
      </c>
      <c r="B11475" s="70" t="s">
        <v>13983</v>
      </c>
      <c r="C11475" s="70" t="s">
        <v>13984</v>
      </c>
      <c r="D11475" s="71">
        <v>1.1339999999999999</v>
      </c>
      <c r="E11475" s="71">
        <v>36.075949399999999</v>
      </c>
    </row>
    <row r="11476" spans="1:5" x14ac:dyDescent="0.2">
      <c r="A11476" s="70" t="s">
        <v>13986</v>
      </c>
      <c r="B11476" s="70" t="s">
        <v>13985</v>
      </c>
      <c r="C11476" s="70" t="s">
        <v>13986</v>
      </c>
      <c r="D11476" s="71">
        <v>0.33600000000000002</v>
      </c>
      <c r="E11476" s="71">
        <v>7.1428570999999996</v>
      </c>
    </row>
    <row r="11477" spans="1:5" x14ac:dyDescent="0.2">
      <c r="A11477" s="70" t="s">
        <v>13994</v>
      </c>
      <c r="B11477" s="70" t="s">
        <v>13993</v>
      </c>
      <c r="C11477" s="70" t="s">
        <v>13994</v>
      </c>
      <c r="D11477" s="71">
        <v>3.3330000000000002</v>
      </c>
      <c r="E11477" s="71">
        <v>91.203703700000005</v>
      </c>
    </row>
    <row r="11478" spans="1:5" x14ac:dyDescent="0.2">
      <c r="A11478" s="70" t="s">
        <v>13996</v>
      </c>
      <c r="B11478" s="70" t="s">
        <v>13995</v>
      </c>
      <c r="C11478" s="70" t="s">
        <v>13996</v>
      </c>
      <c r="D11478" s="71">
        <v>0.93799999999999994</v>
      </c>
      <c r="E11478" s="71">
        <v>68.181818199999995</v>
      </c>
    </row>
    <row r="11479" spans="1:5" x14ac:dyDescent="0.2">
      <c r="A11479" s="70" t="s">
        <v>13998</v>
      </c>
      <c r="B11479" s="70" t="s">
        <v>13997</v>
      </c>
      <c r="C11479" s="70" t="s">
        <v>13998</v>
      </c>
      <c r="D11479" s="71">
        <v>0.46500000000000002</v>
      </c>
      <c r="E11479" s="71">
        <v>12.191357999999999</v>
      </c>
    </row>
    <row r="11480" spans="1:5" x14ac:dyDescent="0.2">
      <c r="A11480" s="70" t="s">
        <v>13998</v>
      </c>
      <c r="B11480" s="70" t="s">
        <v>13997</v>
      </c>
      <c r="C11480" s="70" t="s">
        <v>13998</v>
      </c>
      <c r="D11480" s="71">
        <v>0.46500000000000002</v>
      </c>
      <c r="E11480" s="71">
        <v>4.8076923000000003</v>
      </c>
    </row>
    <row r="11481" spans="1:5" x14ac:dyDescent="0.2">
      <c r="A11481" s="70" t="s">
        <v>14000</v>
      </c>
      <c r="B11481" s="70" t="s">
        <v>13999</v>
      </c>
      <c r="C11481" s="70" t="s">
        <v>14000</v>
      </c>
      <c r="D11481" s="71">
        <v>0.30599999999999999</v>
      </c>
      <c r="E11481" s="71">
        <v>25.5</v>
      </c>
    </row>
    <row r="11482" spans="1:5" x14ac:dyDescent="0.2">
      <c r="A11482" s="70" t="s">
        <v>14002</v>
      </c>
      <c r="B11482" s="70" t="s">
        <v>14001</v>
      </c>
      <c r="C11482" s="70" t="s">
        <v>14002</v>
      </c>
      <c r="D11482" s="71">
        <v>0.64700000000000002</v>
      </c>
      <c r="E11482" s="71">
        <v>71.5</v>
      </c>
    </row>
    <row r="11483" spans="1:5" x14ac:dyDescent="0.2">
      <c r="A11483" s="70" t="s">
        <v>14004</v>
      </c>
      <c r="B11483" s="70" t="s">
        <v>14003</v>
      </c>
      <c r="C11483" s="70" t="s">
        <v>14004</v>
      </c>
      <c r="D11483" s="71">
        <v>0.48199999999999998</v>
      </c>
      <c r="E11483" s="71">
        <v>53.5</v>
      </c>
    </row>
    <row r="11484" spans="1:5" x14ac:dyDescent="0.2">
      <c r="A11484" s="70" t="s">
        <v>14006</v>
      </c>
      <c r="B11484" s="70" t="s">
        <v>14005</v>
      </c>
      <c r="C11484" s="70" t="s">
        <v>14006</v>
      </c>
      <c r="D11484" s="71">
        <v>1.544</v>
      </c>
      <c r="E11484" s="71">
        <v>29.381443300000001</v>
      </c>
    </row>
    <row r="11485" spans="1:5" x14ac:dyDescent="0.2">
      <c r="A11485" s="70" t="s">
        <v>14008</v>
      </c>
      <c r="B11485" s="70" t="s">
        <v>14007</v>
      </c>
      <c r="C11485" s="70" t="s">
        <v>14008</v>
      </c>
      <c r="D11485" s="71">
        <v>3.09</v>
      </c>
      <c r="E11485" s="71">
        <v>66.729323300000004</v>
      </c>
    </row>
    <row r="11486" spans="1:5" x14ac:dyDescent="0.2">
      <c r="A11486" s="70" t="s">
        <v>14014</v>
      </c>
      <c r="B11486" s="70" t="s">
        <v>14013</v>
      </c>
      <c r="C11486" s="70" t="s">
        <v>14014</v>
      </c>
      <c r="D11486" s="71">
        <v>4.133</v>
      </c>
      <c r="E11486" s="71">
        <v>74.275362299999998</v>
      </c>
    </row>
    <row r="11487" spans="1:5" x14ac:dyDescent="0.2">
      <c r="A11487" s="70" t="s">
        <v>14014</v>
      </c>
      <c r="B11487" s="70" t="s">
        <v>14013</v>
      </c>
      <c r="C11487" s="70" t="s">
        <v>14014</v>
      </c>
      <c r="D11487" s="71">
        <v>4.133</v>
      </c>
      <c r="E11487" s="71">
        <v>61.794871800000003</v>
      </c>
    </row>
    <row r="11488" spans="1:5" x14ac:dyDescent="0.2">
      <c r="A11488" s="70" t="s">
        <v>14010</v>
      </c>
      <c r="B11488" s="70" t="s">
        <v>14009</v>
      </c>
      <c r="C11488" s="70" t="s">
        <v>14010</v>
      </c>
      <c r="D11488" s="71">
        <v>4.76</v>
      </c>
      <c r="E11488" s="71">
        <v>77.2727273</v>
      </c>
    </row>
    <row r="11489" spans="1:5" x14ac:dyDescent="0.2">
      <c r="A11489" s="70" t="s">
        <v>14012</v>
      </c>
      <c r="B11489" s="70" t="s">
        <v>14011</v>
      </c>
      <c r="C11489" s="70" t="s">
        <v>14012</v>
      </c>
      <c r="D11489" s="71">
        <v>4</v>
      </c>
      <c r="E11489" s="71">
        <v>57.179487199999997</v>
      </c>
    </row>
    <row r="11490" spans="1:5" x14ac:dyDescent="0.2">
      <c r="A11490" s="70" t="s">
        <v>14016</v>
      </c>
      <c r="B11490" s="70" t="s">
        <v>14015</v>
      </c>
      <c r="C11490" s="70" t="s">
        <v>14016</v>
      </c>
      <c r="D11490" s="71">
        <v>5.5529999999999999</v>
      </c>
      <c r="E11490" s="71">
        <v>90.384615400000001</v>
      </c>
    </row>
    <row r="11491" spans="1:5" x14ac:dyDescent="0.2">
      <c r="A11491" s="70" t="s">
        <v>14018</v>
      </c>
      <c r="B11491" s="70" t="s">
        <v>14017</v>
      </c>
      <c r="C11491" s="70" t="s">
        <v>14018</v>
      </c>
      <c r="D11491" s="71">
        <v>3.5619999999999998</v>
      </c>
      <c r="E11491" s="71">
        <v>61.888111899999998</v>
      </c>
    </row>
    <row r="11492" spans="1:5" x14ac:dyDescent="0.2">
      <c r="A11492" s="70" t="s">
        <v>14020</v>
      </c>
      <c r="B11492" s="70" t="s">
        <v>14019</v>
      </c>
      <c r="C11492" s="70" t="s">
        <v>14020</v>
      </c>
      <c r="D11492" s="71">
        <v>1.821</v>
      </c>
      <c r="E11492" s="71">
        <v>27</v>
      </c>
    </row>
    <row r="11493" spans="1:5" x14ac:dyDescent="0.2">
      <c r="A11493" s="70" t="s">
        <v>14020</v>
      </c>
      <c r="B11493" s="70" t="s">
        <v>14019</v>
      </c>
      <c r="C11493" s="70" t="s">
        <v>14020</v>
      </c>
      <c r="D11493" s="71">
        <v>1.821</v>
      </c>
      <c r="E11493" s="71">
        <v>26.271186400000001</v>
      </c>
    </row>
    <row r="11494" spans="1:5" x14ac:dyDescent="0.2">
      <c r="A11494" s="70" t="s">
        <v>14020</v>
      </c>
      <c r="B11494" s="70" t="s">
        <v>14019</v>
      </c>
      <c r="C11494" s="70" t="s">
        <v>14020</v>
      </c>
      <c r="D11494" s="71">
        <v>1.821</v>
      </c>
      <c r="E11494" s="71">
        <v>17.340067300000001</v>
      </c>
    </row>
    <row r="11495" spans="1:5" x14ac:dyDescent="0.2">
      <c r="A11495" s="70" t="s">
        <v>14022</v>
      </c>
      <c r="B11495" s="70" t="s">
        <v>14021</v>
      </c>
      <c r="C11495" s="70" t="s">
        <v>14022</v>
      </c>
      <c r="D11495" s="71">
        <v>2.0790000000000002</v>
      </c>
      <c r="E11495" s="71">
        <v>65.2542373</v>
      </c>
    </row>
    <row r="11496" spans="1:5" x14ac:dyDescent="0.2">
      <c r="A11496" s="70" t="s">
        <v>14022</v>
      </c>
      <c r="B11496" s="70" t="s">
        <v>14021</v>
      </c>
      <c r="C11496" s="70" t="s">
        <v>14022</v>
      </c>
      <c r="D11496" s="71">
        <v>2.0790000000000002</v>
      </c>
      <c r="E11496" s="71">
        <v>51.923076899999998</v>
      </c>
    </row>
    <row r="11497" spans="1:5" x14ac:dyDescent="0.2">
      <c r="A11497" s="70" t="s">
        <v>14022</v>
      </c>
      <c r="B11497" s="70" t="s">
        <v>14021</v>
      </c>
      <c r="C11497" s="70" t="s">
        <v>14022</v>
      </c>
      <c r="D11497" s="71">
        <v>2.0790000000000002</v>
      </c>
      <c r="E11497" s="71">
        <v>46.330275200000003</v>
      </c>
    </row>
    <row r="11498" spans="1:5" x14ac:dyDescent="0.2">
      <c r="A11498" s="70" t="s">
        <v>14022</v>
      </c>
      <c r="B11498" s="70" t="s">
        <v>14021</v>
      </c>
      <c r="C11498" s="70" t="s">
        <v>14022</v>
      </c>
      <c r="D11498" s="71">
        <v>2.0790000000000002</v>
      </c>
      <c r="E11498" s="71">
        <v>35.714285699999998</v>
      </c>
    </row>
    <row r="11499" spans="1:5" x14ac:dyDescent="0.2">
      <c r="A11499" s="70" t="s">
        <v>14022</v>
      </c>
      <c r="B11499" s="70" t="s">
        <v>14021</v>
      </c>
      <c r="C11499" s="70" t="s">
        <v>14022</v>
      </c>
      <c r="D11499" s="71">
        <v>2.0790000000000002</v>
      </c>
      <c r="E11499" s="71">
        <v>25.757575800000001</v>
      </c>
    </row>
    <row r="11500" spans="1:5" x14ac:dyDescent="0.2">
      <c r="A11500" s="70" t="s">
        <v>14024</v>
      </c>
      <c r="B11500" s="70" t="s">
        <v>14023</v>
      </c>
      <c r="C11500" s="70" t="s">
        <v>14024</v>
      </c>
      <c r="D11500" s="71">
        <v>2.5310000000000001</v>
      </c>
      <c r="E11500" s="71">
        <v>28.4615385</v>
      </c>
    </row>
    <row r="11501" spans="1:5" x14ac:dyDescent="0.2">
      <c r="A11501" s="70" t="s">
        <v>14026</v>
      </c>
      <c r="B11501" s="70" t="s">
        <v>14025</v>
      </c>
      <c r="C11501" s="70" t="s">
        <v>14026</v>
      </c>
      <c r="D11501" s="71">
        <v>5.0650000000000004</v>
      </c>
      <c r="E11501" s="71">
        <v>90.540540500000006</v>
      </c>
    </row>
    <row r="11502" spans="1:5" x14ac:dyDescent="0.2">
      <c r="A11502" s="70" t="s">
        <v>14026</v>
      </c>
      <c r="B11502" s="70" t="s">
        <v>14025</v>
      </c>
      <c r="C11502" s="70" t="s">
        <v>14026</v>
      </c>
      <c r="D11502" s="71">
        <v>5.0650000000000004</v>
      </c>
      <c r="E11502" s="71">
        <v>72.012578599999998</v>
      </c>
    </row>
    <row r="11503" spans="1:5" x14ac:dyDescent="0.2">
      <c r="A11503" s="70" t="s">
        <v>14028</v>
      </c>
      <c r="B11503" s="70" t="s">
        <v>14027</v>
      </c>
      <c r="C11503" s="70" t="s">
        <v>14028</v>
      </c>
      <c r="D11503" s="71">
        <v>4.4269999999999996</v>
      </c>
      <c r="E11503" s="71">
        <v>79.943502800000005</v>
      </c>
    </row>
    <row r="11504" spans="1:5" x14ac:dyDescent="0.2">
      <c r="A11504" s="70" t="s">
        <v>14028</v>
      </c>
      <c r="B11504" s="70" t="s">
        <v>14027</v>
      </c>
      <c r="C11504" s="70" t="s">
        <v>14028</v>
      </c>
      <c r="D11504" s="71">
        <v>4.4269999999999996</v>
      </c>
      <c r="E11504" s="71">
        <v>74.275362299999998</v>
      </c>
    </row>
    <row r="11505" spans="1:5" x14ac:dyDescent="0.2">
      <c r="A11505" s="70" t="s">
        <v>14030</v>
      </c>
      <c r="B11505" s="70" t="s">
        <v>14029</v>
      </c>
      <c r="C11505" s="70" t="s">
        <v>14030</v>
      </c>
      <c r="D11505" s="71">
        <v>0.80300000000000005</v>
      </c>
      <c r="E11505" s="71">
        <v>7.0370369999999998</v>
      </c>
    </row>
    <row r="11506" spans="1:5" x14ac:dyDescent="0.2">
      <c r="A11506" s="70" t="s">
        <v>14030</v>
      </c>
      <c r="B11506" s="70" t="s">
        <v>14029</v>
      </c>
      <c r="C11506" s="70" t="s">
        <v>14030</v>
      </c>
      <c r="D11506" s="71">
        <v>0.80300000000000005</v>
      </c>
      <c r="E11506" s="71">
        <v>2.8846153999999999</v>
      </c>
    </row>
    <row r="11507" spans="1:5" x14ac:dyDescent="0.2">
      <c r="A11507" s="70" t="s">
        <v>14032</v>
      </c>
      <c r="B11507" s="70" t="s">
        <v>14031</v>
      </c>
      <c r="C11507" s="70" t="s">
        <v>14032</v>
      </c>
      <c r="D11507" s="71">
        <v>1.3460000000000001</v>
      </c>
      <c r="E11507" s="71">
        <v>26.8361582</v>
      </c>
    </row>
    <row r="11508" spans="1:5" x14ac:dyDescent="0.2">
      <c r="A11508" s="70" t="s">
        <v>14032</v>
      </c>
      <c r="B11508" s="70" t="s">
        <v>14031</v>
      </c>
      <c r="C11508" s="70" t="s">
        <v>14032</v>
      </c>
      <c r="D11508" s="71">
        <v>1.3460000000000001</v>
      </c>
      <c r="E11508" s="71">
        <v>22.477064200000001</v>
      </c>
    </row>
    <row r="11509" spans="1:5" x14ac:dyDescent="0.2">
      <c r="A11509" s="70" t="s">
        <v>14032</v>
      </c>
      <c r="B11509" s="70" t="s">
        <v>14031</v>
      </c>
      <c r="C11509" s="70" t="s">
        <v>14032</v>
      </c>
      <c r="D11509" s="71">
        <v>1.3460000000000001</v>
      </c>
      <c r="E11509" s="71">
        <v>19.014084499999999</v>
      </c>
    </row>
    <row r="11510" spans="1:5" x14ac:dyDescent="0.2">
      <c r="A11510" s="70" t="s">
        <v>14032</v>
      </c>
      <c r="B11510" s="70" t="s">
        <v>14031</v>
      </c>
      <c r="C11510" s="70" t="s">
        <v>14032</v>
      </c>
      <c r="D11510" s="71">
        <v>1.3460000000000001</v>
      </c>
      <c r="E11510" s="71">
        <v>10.606060599999999</v>
      </c>
    </row>
    <row r="11511" spans="1:5" x14ac:dyDescent="0.2">
      <c r="A11511" s="70" t="s">
        <v>14034</v>
      </c>
      <c r="B11511" s="70" t="s">
        <v>14033</v>
      </c>
      <c r="C11511" s="70" t="s">
        <v>14034</v>
      </c>
      <c r="D11511" s="71">
        <v>2.6779999999999999</v>
      </c>
      <c r="E11511" s="71">
        <v>41.512915100000001</v>
      </c>
    </row>
    <row r="11512" spans="1:5" x14ac:dyDescent="0.2">
      <c r="A11512" s="70" t="s">
        <v>14034</v>
      </c>
      <c r="B11512" s="70" t="s">
        <v>14033</v>
      </c>
      <c r="C11512" s="70" t="s">
        <v>14034</v>
      </c>
      <c r="D11512" s="71">
        <v>2.6779999999999999</v>
      </c>
      <c r="E11512" s="71">
        <v>38.552188600000001</v>
      </c>
    </row>
    <row r="11513" spans="1:5" x14ac:dyDescent="0.2">
      <c r="A11513" s="70" t="s">
        <v>14036</v>
      </c>
      <c r="B11513" s="70" t="s">
        <v>14035</v>
      </c>
      <c r="C11513" s="70" t="s">
        <v>14036</v>
      </c>
      <c r="D11513" s="71">
        <v>2.214</v>
      </c>
      <c r="E11513" s="71">
        <v>42.957746499999999</v>
      </c>
    </row>
    <row r="11514" spans="1:5" x14ac:dyDescent="0.2">
      <c r="A11514" s="70" t="s">
        <v>14036</v>
      </c>
      <c r="B11514" s="70" t="s">
        <v>14035</v>
      </c>
      <c r="C11514" s="70" t="s">
        <v>14036</v>
      </c>
      <c r="D11514" s="71">
        <v>2.214</v>
      </c>
      <c r="E11514" s="71">
        <v>28.451178500000001</v>
      </c>
    </row>
    <row r="11515" spans="1:5" x14ac:dyDescent="0.2">
      <c r="A11515" s="70" t="s">
        <v>14038</v>
      </c>
      <c r="B11515" s="70" t="s">
        <v>14037</v>
      </c>
      <c r="C11515" s="70" t="s">
        <v>14038</v>
      </c>
      <c r="D11515" s="71">
        <v>1.2290000000000001</v>
      </c>
      <c r="E11515" s="71">
        <v>32.142857100000001</v>
      </c>
    </row>
    <row r="11516" spans="1:5" x14ac:dyDescent="0.2">
      <c r="A11516" s="70" t="s">
        <v>14038</v>
      </c>
      <c r="B11516" s="70" t="s">
        <v>14037</v>
      </c>
      <c r="C11516" s="70" t="s">
        <v>14038</v>
      </c>
      <c r="D11516" s="71">
        <v>1.2290000000000001</v>
      </c>
      <c r="E11516" s="71">
        <v>17.5675676</v>
      </c>
    </row>
    <row r="11517" spans="1:5" x14ac:dyDescent="0.2">
      <c r="A11517" s="70" t="s">
        <v>14040</v>
      </c>
      <c r="B11517" s="70" t="s">
        <v>14039</v>
      </c>
      <c r="C11517" s="70" t="s">
        <v>14040</v>
      </c>
      <c r="D11517" s="71">
        <v>2.4630000000000001</v>
      </c>
      <c r="E11517" s="71">
        <v>42.452830200000001</v>
      </c>
    </row>
    <row r="11518" spans="1:5" x14ac:dyDescent="0.2">
      <c r="A11518" s="70" t="s">
        <v>14042</v>
      </c>
      <c r="B11518" s="70" t="s">
        <v>14041</v>
      </c>
      <c r="C11518" s="70" t="s">
        <v>14042</v>
      </c>
      <c r="D11518" s="71">
        <v>1.4610000000000001</v>
      </c>
      <c r="E11518" s="71">
        <v>62.797618999999997</v>
      </c>
    </row>
    <row r="11519" spans="1:5" x14ac:dyDescent="0.2">
      <c r="A11519" s="70" t="s">
        <v>14042</v>
      </c>
      <c r="B11519" s="70" t="s">
        <v>14041</v>
      </c>
      <c r="C11519" s="70" t="s">
        <v>14042</v>
      </c>
      <c r="D11519" s="71">
        <v>1.4610000000000001</v>
      </c>
      <c r="E11519" s="71">
        <v>50.471698099999998</v>
      </c>
    </row>
    <row r="11520" spans="1:5" x14ac:dyDescent="0.2">
      <c r="A11520" s="70" t="s">
        <v>14044</v>
      </c>
      <c r="B11520" s="70" t="s">
        <v>14043</v>
      </c>
      <c r="C11520" s="70" t="s">
        <v>14044</v>
      </c>
      <c r="D11520" s="71">
        <v>2.9630000000000001</v>
      </c>
      <c r="E11520" s="71">
        <v>86.574074100000004</v>
      </c>
    </row>
    <row r="11521" spans="1:5" x14ac:dyDescent="0.2">
      <c r="A11521" s="70" t="s">
        <v>14044</v>
      </c>
      <c r="B11521" s="70" t="s">
        <v>14043</v>
      </c>
      <c r="C11521" s="70" t="s">
        <v>14044</v>
      </c>
      <c r="D11521" s="71">
        <v>2.9630000000000001</v>
      </c>
      <c r="E11521" s="71">
        <v>83.962264200000007</v>
      </c>
    </row>
    <row r="11522" spans="1:5" x14ac:dyDescent="0.2">
      <c r="A11522" s="70" t="s">
        <v>14046</v>
      </c>
      <c r="B11522" s="70" t="s">
        <v>14045</v>
      </c>
      <c r="C11522" s="70" t="s">
        <v>14046</v>
      </c>
      <c r="D11522" s="71">
        <v>1.355</v>
      </c>
      <c r="E11522" s="71">
        <v>47.574123999999998</v>
      </c>
    </row>
    <row r="11523" spans="1:5" x14ac:dyDescent="0.2">
      <c r="A11523" s="70" t="s">
        <v>14046</v>
      </c>
      <c r="B11523" s="70" t="s">
        <v>14045</v>
      </c>
      <c r="C11523" s="70" t="s">
        <v>14046</v>
      </c>
      <c r="D11523" s="71">
        <v>1.355</v>
      </c>
      <c r="E11523" s="71">
        <v>34.722222199999997</v>
      </c>
    </row>
    <row r="11524" spans="1:5" x14ac:dyDescent="0.2">
      <c r="A11524" s="70" t="s">
        <v>14048</v>
      </c>
      <c r="B11524" s="70" t="s">
        <v>14047</v>
      </c>
      <c r="C11524" s="70" t="s">
        <v>14048</v>
      </c>
      <c r="D11524" s="71">
        <v>1.3280000000000001</v>
      </c>
      <c r="E11524" s="71">
        <v>35.171102699999999</v>
      </c>
    </row>
    <row r="11525" spans="1:5" x14ac:dyDescent="0.2">
      <c r="A11525" s="70" t="s">
        <v>14050</v>
      </c>
      <c r="B11525" s="70" t="s">
        <v>14049</v>
      </c>
      <c r="C11525" s="70" t="s">
        <v>14050</v>
      </c>
      <c r="D11525" s="71">
        <v>0.63600000000000001</v>
      </c>
      <c r="E11525" s="71">
        <v>20.909090899999999</v>
      </c>
    </row>
    <row r="11526" spans="1:5" x14ac:dyDescent="0.2">
      <c r="A11526" s="70" t="s">
        <v>14052</v>
      </c>
      <c r="B11526" s="70" t="s">
        <v>14051</v>
      </c>
      <c r="C11526" s="70" t="s">
        <v>14052</v>
      </c>
      <c r="D11526" s="71">
        <v>1.5629999999999999</v>
      </c>
      <c r="E11526" s="71">
        <v>40.476190500000001</v>
      </c>
    </row>
    <row r="11527" spans="1:5" x14ac:dyDescent="0.2">
      <c r="A11527" s="70" t="s">
        <v>14054</v>
      </c>
      <c r="B11527" s="70" t="s">
        <v>14053</v>
      </c>
      <c r="C11527" s="70" t="s">
        <v>14054</v>
      </c>
      <c r="D11527" s="71">
        <v>1.2789999999999999</v>
      </c>
      <c r="E11527" s="71">
        <v>18.8311688</v>
      </c>
    </row>
    <row r="11528" spans="1:5" x14ac:dyDescent="0.2">
      <c r="A11528" s="70" t="s">
        <v>14054</v>
      </c>
      <c r="B11528" s="70" t="s">
        <v>14053</v>
      </c>
      <c r="C11528" s="70" t="s">
        <v>14054</v>
      </c>
      <c r="D11528" s="71">
        <v>1.2789999999999999</v>
      </c>
      <c r="E11528" s="71">
        <v>17.816092000000001</v>
      </c>
    </row>
    <row r="11529" spans="1:5" x14ac:dyDescent="0.2">
      <c r="A11529" s="70" t="s">
        <v>14054</v>
      </c>
      <c r="B11529" s="70" t="s">
        <v>14053</v>
      </c>
      <c r="C11529" s="70" t="s">
        <v>14054</v>
      </c>
      <c r="D11529" s="71">
        <v>1.2789999999999999</v>
      </c>
      <c r="E11529" s="71">
        <v>17.058823499999999</v>
      </c>
    </row>
    <row r="11530" spans="1:5" x14ac:dyDescent="0.2">
      <c r="A11530" s="70" t="s">
        <v>14054</v>
      </c>
      <c r="B11530" s="70" t="s">
        <v>14053</v>
      </c>
      <c r="C11530" s="70" t="s">
        <v>14054</v>
      </c>
      <c r="D11530" s="71">
        <v>1.2789999999999999</v>
      </c>
      <c r="E11530" s="71">
        <v>9.7785978</v>
      </c>
    </row>
    <row r="11531" spans="1:5" x14ac:dyDescent="0.2">
      <c r="A11531" s="70" t="s">
        <v>14056</v>
      </c>
      <c r="B11531" s="70" t="s">
        <v>14055</v>
      </c>
      <c r="C11531" s="70" t="s">
        <v>14056</v>
      </c>
      <c r="D11531" s="71">
        <v>1.55</v>
      </c>
      <c r="E11531" s="71">
        <v>24.716981100000002</v>
      </c>
    </row>
    <row r="11532" spans="1:5" x14ac:dyDescent="0.2">
      <c r="A11532" s="70" t="s">
        <v>14058</v>
      </c>
      <c r="B11532" s="70" t="s">
        <v>14057</v>
      </c>
      <c r="C11532" s="70" t="s">
        <v>14058</v>
      </c>
      <c r="D11532" s="71">
        <v>1.5940000000000001</v>
      </c>
      <c r="E11532" s="71">
        <v>37.5</v>
      </c>
    </row>
    <row r="11533" spans="1:5" x14ac:dyDescent="0.2">
      <c r="A11533" s="70" t="s">
        <v>24317</v>
      </c>
      <c r="B11533" s="70" t="s">
        <v>24318</v>
      </c>
      <c r="C11533" s="70" t="s">
        <v>24317</v>
      </c>
      <c r="D11533" s="71">
        <v>1.913</v>
      </c>
      <c r="E11533" s="71">
        <v>38.725490200000003</v>
      </c>
    </row>
    <row r="11534" spans="1:5" x14ac:dyDescent="0.2">
      <c r="A11534" s="70" t="s">
        <v>14060</v>
      </c>
      <c r="B11534" s="70" t="s">
        <v>14059</v>
      </c>
      <c r="C11534" s="70" t="s">
        <v>14060</v>
      </c>
      <c r="D11534" s="71">
        <v>1.359</v>
      </c>
      <c r="E11534" s="71">
        <v>68.181818199999995</v>
      </c>
    </row>
    <row r="11535" spans="1:5" x14ac:dyDescent="0.2">
      <c r="A11535" s="70" t="s">
        <v>24319</v>
      </c>
      <c r="B11535" s="70" t="s">
        <v>24320</v>
      </c>
      <c r="C11535" s="70" t="s">
        <v>24319</v>
      </c>
      <c r="D11535" s="71">
        <v>1.9650000000000001</v>
      </c>
      <c r="E11535" s="71">
        <v>61.574074099999997</v>
      </c>
    </row>
    <row r="11536" spans="1:5" x14ac:dyDescent="0.2">
      <c r="A11536" s="70" t="s">
        <v>14066</v>
      </c>
      <c r="B11536" s="70" t="s">
        <v>14065</v>
      </c>
      <c r="C11536" s="70" t="s">
        <v>14066</v>
      </c>
      <c r="D11536" s="71">
        <v>0.70299999999999996</v>
      </c>
      <c r="E11536" s="71">
        <v>69.047618999999997</v>
      </c>
    </row>
    <row r="11537" spans="1:5" x14ac:dyDescent="0.2">
      <c r="A11537" s="70" t="s">
        <v>14066</v>
      </c>
      <c r="B11537" s="70" t="s">
        <v>14065</v>
      </c>
      <c r="C11537" s="70" t="s">
        <v>14066</v>
      </c>
      <c r="D11537" s="71">
        <v>0.70299999999999996</v>
      </c>
      <c r="E11537" s="71">
        <v>18.055555600000002</v>
      </c>
    </row>
    <row r="11538" spans="1:5" x14ac:dyDescent="0.2">
      <c r="A11538" s="70" t="s">
        <v>14066</v>
      </c>
      <c r="B11538" s="70" t="s">
        <v>14065</v>
      </c>
      <c r="C11538" s="70" t="s">
        <v>14066</v>
      </c>
      <c r="D11538" s="71">
        <v>0.70299999999999996</v>
      </c>
      <c r="E11538" s="71">
        <v>7.7205881999999999</v>
      </c>
    </row>
    <row r="11539" spans="1:5" x14ac:dyDescent="0.2">
      <c r="A11539" s="70" t="s">
        <v>14064</v>
      </c>
      <c r="B11539" s="70" t="s">
        <v>14063</v>
      </c>
      <c r="C11539" s="70" t="s">
        <v>14064</v>
      </c>
      <c r="D11539" s="71">
        <v>1.1359999999999999</v>
      </c>
      <c r="E11539" s="71">
        <v>50.403225800000001</v>
      </c>
    </row>
    <row r="11540" spans="1:5" x14ac:dyDescent="0.2">
      <c r="A11540" s="70" t="s">
        <v>14068</v>
      </c>
      <c r="B11540" s="70" t="s">
        <v>14067</v>
      </c>
      <c r="C11540" s="70" t="s">
        <v>14068</v>
      </c>
      <c r="D11540" s="71">
        <v>1.7370000000000001</v>
      </c>
      <c r="E11540" s="71">
        <v>14.615384600000001</v>
      </c>
    </row>
    <row r="11541" spans="1:5" x14ac:dyDescent="0.2">
      <c r="A11541" s="70" t="s">
        <v>14070</v>
      </c>
      <c r="B11541" s="70" t="s">
        <v>14069</v>
      </c>
      <c r="C11541" s="70" t="s">
        <v>14070</v>
      </c>
      <c r="D11541" s="71">
        <v>1.66</v>
      </c>
      <c r="E11541" s="71">
        <v>24.074074100000001</v>
      </c>
    </row>
    <row r="11542" spans="1:5" x14ac:dyDescent="0.2">
      <c r="A11542" s="70" t="s">
        <v>14070</v>
      </c>
      <c r="B11542" s="70" t="s">
        <v>14069</v>
      </c>
      <c r="C11542" s="70" t="s">
        <v>14070</v>
      </c>
      <c r="D11542" s="71">
        <v>1.66</v>
      </c>
      <c r="E11542" s="71">
        <v>14.5756458</v>
      </c>
    </row>
    <row r="11543" spans="1:5" x14ac:dyDescent="0.2">
      <c r="A11543" s="70" t="s">
        <v>14072</v>
      </c>
      <c r="B11543" s="70" t="s">
        <v>14071</v>
      </c>
      <c r="C11543" s="70" t="s">
        <v>14072</v>
      </c>
      <c r="D11543" s="71">
        <v>1.206</v>
      </c>
      <c r="E11543" s="71">
        <v>42.957746499999999</v>
      </c>
    </row>
    <row r="11544" spans="1:5" x14ac:dyDescent="0.2">
      <c r="A11544" s="70" t="s">
        <v>14076</v>
      </c>
      <c r="B11544" s="70" t="s">
        <v>14075</v>
      </c>
      <c r="C11544" s="70" t="s">
        <v>14076</v>
      </c>
      <c r="D11544" s="71">
        <v>1.238</v>
      </c>
      <c r="E11544" s="71">
        <v>22.402597400000001</v>
      </c>
    </row>
    <row r="11545" spans="1:5" x14ac:dyDescent="0.2">
      <c r="A11545" s="70" t="s">
        <v>14076</v>
      </c>
      <c r="B11545" s="70" t="s">
        <v>14075</v>
      </c>
      <c r="C11545" s="70" t="s">
        <v>14076</v>
      </c>
      <c r="D11545" s="71">
        <v>1.238</v>
      </c>
      <c r="E11545" s="71">
        <v>17.993630599999999</v>
      </c>
    </row>
    <row r="11546" spans="1:5" x14ac:dyDescent="0.2">
      <c r="A11546" s="70" t="s">
        <v>14076</v>
      </c>
      <c r="B11546" s="70" t="s">
        <v>14075</v>
      </c>
      <c r="C11546" s="70" t="s">
        <v>14076</v>
      </c>
      <c r="D11546" s="71">
        <v>1.238</v>
      </c>
      <c r="E11546" s="71">
        <v>11.165048499999999</v>
      </c>
    </row>
    <row r="11547" spans="1:5" x14ac:dyDescent="0.2">
      <c r="A11547" s="70" t="s">
        <v>25010</v>
      </c>
      <c r="B11547" s="70" t="s">
        <v>14077</v>
      </c>
      <c r="C11547" s="70" t="s">
        <v>25010</v>
      </c>
      <c r="D11547" s="71">
        <v>6.5179999999999998</v>
      </c>
      <c r="E11547" s="71">
        <v>90.705128200000004</v>
      </c>
    </row>
    <row r="11548" spans="1:5" x14ac:dyDescent="0.2">
      <c r="A11548" s="70" t="s">
        <v>25010</v>
      </c>
      <c r="B11548" s="70" t="s">
        <v>14077</v>
      </c>
      <c r="C11548" s="70" t="s">
        <v>25010</v>
      </c>
      <c r="D11548" s="71">
        <v>6.5179999999999998</v>
      </c>
      <c r="E11548" s="71">
        <v>71.359223299999996</v>
      </c>
    </row>
    <row r="11549" spans="1:5" x14ac:dyDescent="0.2">
      <c r="A11549" s="70" t="s">
        <v>14079</v>
      </c>
      <c r="B11549" s="70" t="s">
        <v>14078</v>
      </c>
      <c r="C11549" s="70" t="s">
        <v>14079</v>
      </c>
      <c r="D11549" s="71">
        <v>0.77100000000000002</v>
      </c>
      <c r="E11549" s="71">
        <v>11.8421053</v>
      </c>
    </row>
    <row r="11550" spans="1:5" x14ac:dyDescent="0.2">
      <c r="A11550" s="70" t="s">
        <v>14079</v>
      </c>
      <c r="B11550" s="70" t="s">
        <v>14078</v>
      </c>
      <c r="C11550" s="70" t="s">
        <v>14079</v>
      </c>
      <c r="D11550" s="71">
        <v>0.77100000000000002</v>
      </c>
      <c r="E11550" s="71">
        <v>8.7662338000000002</v>
      </c>
    </row>
    <row r="11551" spans="1:5" x14ac:dyDescent="0.2">
      <c r="A11551" s="70" t="s">
        <v>14079</v>
      </c>
      <c r="B11551" s="70" t="s">
        <v>14078</v>
      </c>
      <c r="C11551" s="70" t="s">
        <v>14079</v>
      </c>
      <c r="D11551" s="71">
        <v>0.77100000000000002</v>
      </c>
      <c r="E11551" s="71">
        <v>1.4563107</v>
      </c>
    </row>
    <row r="11552" spans="1:5" x14ac:dyDescent="0.2">
      <c r="A11552" s="70" t="s">
        <v>14081</v>
      </c>
      <c r="B11552" s="70" t="s">
        <v>14080</v>
      </c>
      <c r="C11552" s="70" t="s">
        <v>14081</v>
      </c>
      <c r="D11552" s="71">
        <v>1.98</v>
      </c>
      <c r="E11552" s="71">
        <v>36.464968200000001</v>
      </c>
    </row>
    <row r="11553" spans="1:5" x14ac:dyDescent="0.2">
      <c r="A11553" s="70" t="s">
        <v>14081</v>
      </c>
      <c r="B11553" s="70" t="s">
        <v>14080</v>
      </c>
      <c r="C11553" s="70" t="s">
        <v>14081</v>
      </c>
      <c r="D11553" s="71">
        <v>1.98</v>
      </c>
      <c r="E11553" s="71">
        <v>25.728155300000001</v>
      </c>
    </row>
    <row r="11554" spans="1:5" x14ac:dyDescent="0.2">
      <c r="A11554" s="70" t="s">
        <v>14083</v>
      </c>
      <c r="B11554" s="70" t="s">
        <v>14082</v>
      </c>
      <c r="C11554" s="70" t="s">
        <v>14083</v>
      </c>
      <c r="D11554" s="71">
        <v>2.1320000000000001</v>
      </c>
      <c r="E11554" s="71">
        <v>45.480226000000002</v>
      </c>
    </row>
    <row r="11555" spans="1:5" x14ac:dyDescent="0.2">
      <c r="A11555" s="70" t="s">
        <v>14083</v>
      </c>
      <c r="B11555" s="70" t="s">
        <v>14082</v>
      </c>
      <c r="C11555" s="70" t="s">
        <v>14083</v>
      </c>
      <c r="D11555" s="71">
        <v>2.1320000000000001</v>
      </c>
      <c r="E11555" s="71">
        <v>41.560509600000003</v>
      </c>
    </row>
    <row r="11556" spans="1:5" x14ac:dyDescent="0.2">
      <c r="A11556" s="70" t="s">
        <v>14083</v>
      </c>
      <c r="B11556" s="70" t="s">
        <v>14082</v>
      </c>
      <c r="C11556" s="70" t="s">
        <v>14083</v>
      </c>
      <c r="D11556" s="71">
        <v>2.1320000000000001</v>
      </c>
      <c r="E11556" s="71">
        <v>27.6699029</v>
      </c>
    </row>
    <row r="11557" spans="1:5" x14ac:dyDescent="0.2">
      <c r="A11557" s="70" t="s">
        <v>14085</v>
      </c>
      <c r="B11557" s="70" t="s">
        <v>14084</v>
      </c>
      <c r="C11557" s="70" t="s">
        <v>14085</v>
      </c>
      <c r="D11557" s="71">
        <v>1.415</v>
      </c>
      <c r="E11557" s="71">
        <v>27.319587599999998</v>
      </c>
    </row>
    <row r="11558" spans="1:5" x14ac:dyDescent="0.2">
      <c r="A11558" s="70" t="s">
        <v>14085</v>
      </c>
      <c r="B11558" s="70" t="s">
        <v>14084</v>
      </c>
      <c r="C11558" s="70" t="s">
        <v>14085</v>
      </c>
      <c r="D11558" s="71">
        <v>1.415</v>
      </c>
      <c r="E11558" s="71">
        <v>14.0776699</v>
      </c>
    </row>
    <row r="11559" spans="1:5" x14ac:dyDescent="0.2">
      <c r="A11559" s="70" t="s">
        <v>14087</v>
      </c>
      <c r="B11559" s="70" t="s">
        <v>14086</v>
      </c>
      <c r="C11559" s="70" t="s">
        <v>14087</v>
      </c>
      <c r="D11559" s="71">
        <v>1.1339999999999999</v>
      </c>
      <c r="E11559" s="71">
        <v>22.881355899999999</v>
      </c>
    </row>
    <row r="11560" spans="1:5" x14ac:dyDescent="0.2">
      <c r="A11560" s="70" t="s">
        <v>14087</v>
      </c>
      <c r="B11560" s="70" t="s">
        <v>14086</v>
      </c>
      <c r="C11560" s="70" t="s">
        <v>14087</v>
      </c>
      <c r="D11560" s="71">
        <v>1.1339999999999999</v>
      </c>
      <c r="E11560" s="71">
        <v>21.014492799999999</v>
      </c>
    </row>
    <row r="11561" spans="1:5" x14ac:dyDescent="0.2">
      <c r="A11561" s="70" t="s">
        <v>14087</v>
      </c>
      <c r="B11561" s="70" t="s">
        <v>14086</v>
      </c>
      <c r="C11561" s="70" t="s">
        <v>14087</v>
      </c>
      <c r="D11561" s="71">
        <v>1.1339999999999999</v>
      </c>
      <c r="E11561" s="71">
        <v>19.805194799999999</v>
      </c>
    </row>
    <row r="11562" spans="1:5" x14ac:dyDescent="0.2">
      <c r="A11562" s="70" t="s">
        <v>14087</v>
      </c>
      <c r="B11562" s="70" t="s">
        <v>14086</v>
      </c>
      <c r="C11562" s="70" t="s">
        <v>14087</v>
      </c>
      <c r="D11562" s="71">
        <v>1.1339999999999999</v>
      </c>
      <c r="E11562" s="71">
        <v>16.0828025</v>
      </c>
    </row>
    <row r="11563" spans="1:5" x14ac:dyDescent="0.2">
      <c r="A11563" s="70" t="s">
        <v>14087</v>
      </c>
      <c r="B11563" s="70" t="s">
        <v>14086</v>
      </c>
      <c r="C11563" s="70" t="s">
        <v>14087</v>
      </c>
      <c r="D11563" s="71">
        <v>1.1339999999999999</v>
      </c>
      <c r="E11563" s="71">
        <v>9.2233009999999993</v>
      </c>
    </row>
    <row r="11564" spans="1:5" x14ac:dyDescent="0.2">
      <c r="A11564" s="70" t="s">
        <v>24321</v>
      </c>
      <c r="B11564" s="70" t="s">
        <v>24322</v>
      </c>
      <c r="C11564" s="70" t="s">
        <v>24321</v>
      </c>
      <c r="D11564" s="71">
        <v>4.077</v>
      </c>
      <c r="E11564" s="71">
        <v>70.541401300000004</v>
      </c>
    </row>
    <row r="11565" spans="1:5" x14ac:dyDescent="0.2">
      <c r="A11565" s="70" t="s">
        <v>24321</v>
      </c>
      <c r="B11565" s="70" t="s">
        <v>24322</v>
      </c>
      <c r="C11565" s="70" t="s">
        <v>24321</v>
      </c>
      <c r="D11565" s="71">
        <v>4.077</v>
      </c>
      <c r="E11565" s="71">
        <v>70.338983099999993</v>
      </c>
    </row>
    <row r="11566" spans="1:5" x14ac:dyDescent="0.2">
      <c r="A11566" s="70" t="s">
        <v>24321</v>
      </c>
      <c r="B11566" s="70" t="s">
        <v>24322</v>
      </c>
      <c r="C11566" s="70" t="s">
        <v>24321</v>
      </c>
      <c r="D11566" s="71">
        <v>4.077</v>
      </c>
      <c r="E11566" s="71">
        <v>56.796116499999997</v>
      </c>
    </row>
    <row r="11567" spans="1:5" x14ac:dyDescent="0.2">
      <c r="A11567" s="70" t="s">
        <v>14091</v>
      </c>
      <c r="B11567" s="70" t="s">
        <v>14090</v>
      </c>
      <c r="C11567" s="70" t="s">
        <v>14091</v>
      </c>
      <c r="D11567" s="71">
        <v>2.6219999999999999</v>
      </c>
      <c r="E11567" s="71">
        <v>89.583333300000007</v>
      </c>
    </row>
    <row r="11568" spans="1:5" x14ac:dyDescent="0.2">
      <c r="A11568" s="70" t="s">
        <v>14093</v>
      </c>
      <c r="B11568" s="70" t="s">
        <v>14092</v>
      </c>
      <c r="C11568" s="70" t="s">
        <v>14093</v>
      </c>
      <c r="D11568" s="71">
        <v>3.8410000000000002</v>
      </c>
      <c r="E11568" s="71">
        <v>75.174825200000001</v>
      </c>
    </row>
    <row r="11569" spans="1:5" x14ac:dyDescent="0.2">
      <c r="A11569" s="70" t="s">
        <v>14093</v>
      </c>
      <c r="B11569" s="70" t="s">
        <v>14092</v>
      </c>
      <c r="C11569" s="70" t="s">
        <v>14093</v>
      </c>
      <c r="D11569" s="71">
        <v>3.8410000000000002</v>
      </c>
      <c r="E11569" s="71">
        <v>61.160714300000002</v>
      </c>
    </row>
    <row r="11570" spans="1:5" x14ac:dyDescent="0.2">
      <c r="A11570" s="70" t="s">
        <v>14095</v>
      </c>
      <c r="B11570" s="70" t="s">
        <v>14094</v>
      </c>
      <c r="C11570" s="70" t="s">
        <v>14095</v>
      </c>
      <c r="D11570" s="71">
        <v>1.032</v>
      </c>
      <c r="E11570" s="71">
        <v>44.345238100000003</v>
      </c>
    </row>
    <row r="11571" spans="1:5" x14ac:dyDescent="0.2">
      <c r="A11571" s="70" t="s">
        <v>14095</v>
      </c>
      <c r="B11571" s="70" t="s">
        <v>14094</v>
      </c>
      <c r="C11571" s="70" t="s">
        <v>14095</v>
      </c>
      <c r="D11571" s="71">
        <v>1.032</v>
      </c>
      <c r="E11571" s="71">
        <v>27.966101699999999</v>
      </c>
    </row>
    <row r="11572" spans="1:5" x14ac:dyDescent="0.2">
      <c r="A11572" s="70" t="s">
        <v>14095</v>
      </c>
      <c r="B11572" s="70" t="s">
        <v>14094</v>
      </c>
      <c r="C11572" s="70" t="s">
        <v>14095</v>
      </c>
      <c r="D11572" s="71">
        <v>1.032</v>
      </c>
      <c r="E11572" s="71">
        <v>17.559523800000001</v>
      </c>
    </row>
    <row r="11573" spans="1:5" x14ac:dyDescent="0.2">
      <c r="A11573" s="70" t="s">
        <v>14097</v>
      </c>
      <c r="B11573" s="70" t="s">
        <v>14096</v>
      </c>
      <c r="C11573" s="70" t="s">
        <v>14097</v>
      </c>
      <c r="D11573" s="71">
        <v>2.0550000000000002</v>
      </c>
      <c r="E11573" s="71">
        <v>31.967213099999999</v>
      </c>
    </row>
    <row r="11574" spans="1:5" x14ac:dyDescent="0.2">
      <c r="A11574" s="70" t="s">
        <v>14097</v>
      </c>
      <c r="B11574" s="70" t="s">
        <v>14096</v>
      </c>
      <c r="C11574" s="70" t="s">
        <v>14097</v>
      </c>
      <c r="D11574" s="71">
        <v>2.0550000000000002</v>
      </c>
      <c r="E11574" s="71">
        <v>29.814814800000001</v>
      </c>
    </row>
    <row r="11575" spans="1:5" x14ac:dyDescent="0.2">
      <c r="A11575" s="70" t="s">
        <v>14099</v>
      </c>
      <c r="B11575" s="70" t="s">
        <v>14098</v>
      </c>
      <c r="C11575" s="70" t="s">
        <v>14099</v>
      </c>
      <c r="D11575" s="71">
        <v>3.7789999999999999</v>
      </c>
      <c r="E11575" s="71">
        <v>86.538461499999997</v>
      </c>
    </row>
    <row r="11576" spans="1:5" x14ac:dyDescent="0.2">
      <c r="A11576" s="70" t="s">
        <v>14099</v>
      </c>
      <c r="B11576" s="70" t="s">
        <v>14098</v>
      </c>
      <c r="C11576" s="70" t="s">
        <v>14099</v>
      </c>
      <c r="D11576" s="71">
        <v>3.7789999999999999</v>
      </c>
      <c r="E11576" s="71">
        <v>75</v>
      </c>
    </row>
    <row r="11577" spans="1:5" x14ac:dyDescent="0.2">
      <c r="A11577" s="70" t="s">
        <v>14099</v>
      </c>
      <c r="B11577" s="70" t="s">
        <v>14098</v>
      </c>
      <c r="C11577" s="70" t="s">
        <v>14099</v>
      </c>
      <c r="D11577" s="71">
        <v>3.7789999999999999</v>
      </c>
      <c r="E11577" s="71">
        <v>71.311475400000006</v>
      </c>
    </row>
    <row r="11578" spans="1:5" x14ac:dyDescent="0.2">
      <c r="A11578" s="70" t="s">
        <v>14107</v>
      </c>
      <c r="B11578" s="70" t="s">
        <v>14106</v>
      </c>
      <c r="C11578" s="70" t="s">
        <v>14107</v>
      </c>
      <c r="D11578" s="71">
        <v>1.9079999999999999</v>
      </c>
      <c r="E11578" s="71">
        <v>75</v>
      </c>
    </row>
    <row r="11579" spans="1:5" x14ac:dyDescent="0.2">
      <c r="A11579" s="70" t="s">
        <v>14107</v>
      </c>
      <c r="B11579" s="70" t="s">
        <v>14106</v>
      </c>
      <c r="C11579" s="70" t="s">
        <v>14107</v>
      </c>
      <c r="D11579" s="71">
        <v>1.9079999999999999</v>
      </c>
      <c r="E11579" s="71">
        <v>50.757575799999998</v>
      </c>
    </row>
    <row r="11580" spans="1:5" x14ac:dyDescent="0.2">
      <c r="A11580" s="70" t="s">
        <v>14109</v>
      </c>
      <c r="B11580" s="70" t="s">
        <v>14108</v>
      </c>
      <c r="C11580" s="70" t="s">
        <v>14109</v>
      </c>
      <c r="D11580" s="71">
        <v>1.198</v>
      </c>
      <c r="E11580" s="71">
        <v>33.098591499999998</v>
      </c>
    </row>
    <row r="11581" spans="1:5" x14ac:dyDescent="0.2">
      <c r="A11581" s="70" t="s">
        <v>14109</v>
      </c>
      <c r="B11581" s="70" t="s">
        <v>14108</v>
      </c>
      <c r="C11581" s="70" t="s">
        <v>14109</v>
      </c>
      <c r="D11581" s="71">
        <v>1.198</v>
      </c>
      <c r="E11581" s="71">
        <v>29.7619048</v>
      </c>
    </row>
    <row r="11582" spans="1:5" x14ac:dyDescent="0.2">
      <c r="A11582" s="70" t="s">
        <v>14111</v>
      </c>
      <c r="B11582" s="70" t="s">
        <v>14110</v>
      </c>
      <c r="C11582" s="70" t="s">
        <v>14111</v>
      </c>
      <c r="D11582" s="71">
        <v>1.47</v>
      </c>
      <c r="E11582" s="71">
        <v>63.988095199999997</v>
      </c>
    </row>
    <row r="11583" spans="1:5" x14ac:dyDescent="0.2">
      <c r="A11583" s="70" t="s">
        <v>14113</v>
      </c>
      <c r="B11583" s="70" t="s">
        <v>14112</v>
      </c>
      <c r="C11583" s="70" t="s">
        <v>14113</v>
      </c>
      <c r="D11583" s="71">
        <v>0.28699999999999998</v>
      </c>
      <c r="E11583" s="71">
        <v>5.1515152000000004</v>
      </c>
    </row>
    <row r="11584" spans="1:5" x14ac:dyDescent="0.2">
      <c r="A11584" s="70" t="s">
        <v>14113</v>
      </c>
      <c r="B11584" s="70" t="s">
        <v>14112</v>
      </c>
      <c r="C11584" s="70" t="s">
        <v>14113</v>
      </c>
      <c r="D11584" s="71">
        <v>0.28699999999999998</v>
      </c>
      <c r="E11584" s="71">
        <v>1.8134714999999999</v>
      </c>
    </row>
    <row r="11585" spans="1:5" x14ac:dyDescent="0.2">
      <c r="A11585" s="70" t="s">
        <v>14115</v>
      </c>
      <c r="B11585" s="70" t="s">
        <v>14114</v>
      </c>
      <c r="C11585" s="70" t="s">
        <v>14115</v>
      </c>
      <c r="D11585" s="71">
        <v>3.484</v>
      </c>
      <c r="E11585" s="71">
        <v>80.588235299999994</v>
      </c>
    </row>
    <row r="11586" spans="1:5" x14ac:dyDescent="0.2">
      <c r="A11586" s="70" t="s">
        <v>14117</v>
      </c>
      <c r="B11586" s="70" t="s">
        <v>14116</v>
      </c>
      <c r="C11586" s="70" t="s">
        <v>14117</v>
      </c>
      <c r="D11586" s="71">
        <v>1.647</v>
      </c>
      <c r="E11586" s="71">
        <v>22.903225800000001</v>
      </c>
    </row>
    <row r="11587" spans="1:5" x14ac:dyDescent="0.2">
      <c r="A11587" s="70" t="s">
        <v>14117</v>
      </c>
      <c r="B11587" s="70" t="s">
        <v>14116</v>
      </c>
      <c r="C11587" s="70" t="s">
        <v>14117</v>
      </c>
      <c r="D11587" s="71">
        <v>1.647</v>
      </c>
      <c r="E11587" s="71">
        <v>20.8333333</v>
      </c>
    </row>
    <row r="11588" spans="1:5" x14ac:dyDescent="0.2">
      <c r="A11588" s="70" t="s">
        <v>14119</v>
      </c>
      <c r="B11588" s="70" t="s">
        <v>14118</v>
      </c>
      <c r="C11588" s="70" t="s">
        <v>14119</v>
      </c>
      <c r="D11588" s="71">
        <v>5.57</v>
      </c>
      <c r="E11588" s="71">
        <v>93.981481500000001</v>
      </c>
    </row>
    <row r="11589" spans="1:5" x14ac:dyDescent="0.2">
      <c r="A11589" s="70" t="s">
        <v>14119</v>
      </c>
      <c r="B11589" s="70" t="s">
        <v>14118</v>
      </c>
      <c r="C11589" s="70" t="s">
        <v>14119</v>
      </c>
      <c r="D11589" s="71">
        <v>5.57</v>
      </c>
      <c r="E11589" s="71">
        <v>93.119266100000004</v>
      </c>
    </row>
    <row r="11590" spans="1:5" x14ac:dyDescent="0.2">
      <c r="A11590" s="70" t="s">
        <v>14119</v>
      </c>
      <c r="B11590" s="70" t="s">
        <v>14118</v>
      </c>
      <c r="C11590" s="70" t="s">
        <v>14119</v>
      </c>
      <c r="D11590" s="71">
        <v>5.57</v>
      </c>
      <c r="E11590" s="71">
        <v>89.6226415</v>
      </c>
    </row>
    <row r="11591" spans="1:5" x14ac:dyDescent="0.2">
      <c r="A11591" s="70" t="s">
        <v>14121</v>
      </c>
      <c r="B11591" s="70" t="s">
        <v>14120</v>
      </c>
      <c r="C11591" s="70" t="s">
        <v>14121</v>
      </c>
      <c r="D11591" s="71">
        <v>2.25</v>
      </c>
      <c r="E11591" s="71">
        <v>47.222222199999997</v>
      </c>
    </row>
    <row r="11592" spans="1:5" x14ac:dyDescent="0.2">
      <c r="A11592" s="70" t="s">
        <v>14121</v>
      </c>
      <c r="B11592" s="70" t="s">
        <v>14120</v>
      </c>
      <c r="C11592" s="70" t="s">
        <v>14121</v>
      </c>
      <c r="D11592" s="71">
        <v>2.25</v>
      </c>
      <c r="E11592" s="71">
        <v>46.474359</v>
      </c>
    </row>
    <row r="11593" spans="1:5" x14ac:dyDescent="0.2">
      <c r="A11593" s="70" t="s">
        <v>14123</v>
      </c>
      <c r="B11593" s="70" t="s">
        <v>14122</v>
      </c>
      <c r="C11593" s="70" t="s">
        <v>14123</v>
      </c>
      <c r="D11593" s="71">
        <v>4.141</v>
      </c>
      <c r="E11593" s="71">
        <v>82.183908000000002</v>
      </c>
    </row>
    <row r="11594" spans="1:5" x14ac:dyDescent="0.2">
      <c r="A11594" s="70" t="s">
        <v>14123</v>
      </c>
      <c r="B11594" s="70" t="s">
        <v>14122</v>
      </c>
      <c r="C11594" s="70" t="s">
        <v>14123</v>
      </c>
      <c r="D11594" s="71">
        <v>4.141</v>
      </c>
      <c r="E11594" s="71">
        <v>70.295203000000001</v>
      </c>
    </row>
    <row r="11595" spans="1:5" x14ac:dyDescent="0.2">
      <c r="A11595" s="70" t="s">
        <v>14125</v>
      </c>
      <c r="B11595" s="70" t="s">
        <v>14124</v>
      </c>
      <c r="C11595" s="70" t="s">
        <v>14125</v>
      </c>
      <c r="D11595" s="71">
        <v>3.5049999999999999</v>
      </c>
      <c r="E11595" s="71">
        <v>71.323529399999998</v>
      </c>
    </row>
    <row r="11596" spans="1:5" x14ac:dyDescent="0.2">
      <c r="A11596" s="70" t="s">
        <v>14125</v>
      </c>
      <c r="B11596" s="70" t="s">
        <v>14124</v>
      </c>
      <c r="C11596" s="70" t="s">
        <v>14125</v>
      </c>
      <c r="D11596" s="71">
        <v>3.5049999999999999</v>
      </c>
      <c r="E11596" s="71">
        <v>61.439114400000001</v>
      </c>
    </row>
    <row r="11597" spans="1:5" x14ac:dyDescent="0.2">
      <c r="A11597" s="70" t="s">
        <v>14163</v>
      </c>
      <c r="B11597" s="70" t="s">
        <v>14162</v>
      </c>
      <c r="C11597" s="70" t="s">
        <v>14163</v>
      </c>
      <c r="D11597" s="71">
        <v>3.2669999999999999</v>
      </c>
      <c r="E11597" s="71">
        <v>66.421568600000001</v>
      </c>
    </row>
    <row r="11598" spans="1:5" x14ac:dyDescent="0.2">
      <c r="A11598" s="70" t="s">
        <v>14163</v>
      </c>
      <c r="B11598" s="70" t="s">
        <v>14162</v>
      </c>
      <c r="C11598" s="70" t="s">
        <v>14163</v>
      </c>
      <c r="D11598" s="71">
        <v>3.2669999999999999</v>
      </c>
      <c r="E11598" s="71">
        <v>48.565573800000003</v>
      </c>
    </row>
    <row r="11599" spans="1:5" x14ac:dyDescent="0.2">
      <c r="A11599" s="70" t="s">
        <v>14165</v>
      </c>
      <c r="B11599" s="70" t="s">
        <v>14164</v>
      </c>
      <c r="C11599" s="70" t="s">
        <v>14165</v>
      </c>
      <c r="D11599" s="71">
        <v>2.5129999999999999</v>
      </c>
      <c r="E11599" s="71">
        <v>65.833333300000007</v>
      </c>
    </row>
    <row r="11600" spans="1:5" x14ac:dyDescent="0.2">
      <c r="A11600" s="70" t="s">
        <v>14165</v>
      </c>
      <c r="B11600" s="70" t="s">
        <v>14164</v>
      </c>
      <c r="C11600" s="70" t="s">
        <v>14165</v>
      </c>
      <c r="D11600" s="71">
        <v>2.5129999999999999</v>
      </c>
      <c r="E11600" s="71">
        <v>48.284313699999998</v>
      </c>
    </row>
    <row r="11601" spans="1:5" x14ac:dyDescent="0.2">
      <c r="A11601" s="70" t="s">
        <v>14127</v>
      </c>
      <c r="B11601" s="70" t="s">
        <v>14126</v>
      </c>
      <c r="C11601" s="70" t="s">
        <v>14127</v>
      </c>
      <c r="D11601" s="71">
        <v>4.0659999999999998</v>
      </c>
      <c r="E11601" s="71">
        <v>69.188191900000007</v>
      </c>
    </row>
    <row r="11602" spans="1:5" x14ac:dyDescent="0.2">
      <c r="A11602" s="70" t="s">
        <v>14127</v>
      </c>
      <c r="B11602" s="70" t="s">
        <v>14126</v>
      </c>
      <c r="C11602" s="70" t="s">
        <v>14127</v>
      </c>
      <c r="D11602" s="71">
        <v>4.0659999999999998</v>
      </c>
      <c r="E11602" s="71">
        <v>66.161616199999997</v>
      </c>
    </row>
    <row r="11603" spans="1:5" x14ac:dyDescent="0.2">
      <c r="A11603" s="70" t="s">
        <v>14129</v>
      </c>
      <c r="B11603" s="70" t="s">
        <v>14128</v>
      </c>
      <c r="C11603" s="70" t="s">
        <v>14129</v>
      </c>
      <c r="D11603" s="71">
        <v>3.4870000000000001</v>
      </c>
      <c r="E11603" s="71">
        <v>70.343137299999995</v>
      </c>
    </row>
    <row r="11604" spans="1:5" x14ac:dyDescent="0.2">
      <c r="A11604" s="70" t="s">
        <v>14129</v>
      </c>
      <c r="B11604" s="70" t="s">
        <v>14128</v>
      </c>
      <c r="C11604" s="70" t="s">
        <v>14129</v>
      </c>
      <c r="D11604" s="71">
        <v>3.4870000000000001</v>
      </c>
      <c r="E11604" s="71">
        <v>60.701107</v>
      </c>
    </row>
    <row r="11605" spans="1:5" x14ac:dyDescent="0.2">
      <c r="A11605" s="70" t="s">
        <v>14131</v>
      </c>
      <c r="B11605" s="70" t="s">
        <v>14130</v>
      </c>
      <c r="C11605" s="70" t="s">
        <v>14131</v>
      </c>
      <c r="D11605" s="71">
        <v>2.8860000000000001</v>
      </c>
      <c r="E11605" s="71">
        <v>45.202952000000003</v>
      </c>
    </row>
    <row r="11606" spans="1:5" x14ac:dyDescent="0.2">
      <c r="A11606" s="70" t="s">
        <v>14131</v>
      </c>
      <c r="B11606" s="70" t="s">
        <v>14130</v>
      </c>
      <c r="C11606" s="70" t="s">
        <v>14131</v>
      </c>
      <c r="D11606" s="71">
        <v>2.8860000000000001</v>
      </c>
      <c r="E11606" s="71">
        <v>40.2097902</v>
      </c>
    </row>
    <row r="11607" spans="1:5" x14ac:dyDescent="0.2">
      <c r="A11607" s="70" t="s">
        <v>25011</v>
      </c>
      <c r="B11607" s="70" t="s">
        <v>14132</v>
      </c>
      <c r="C11607" s="70" t="s">
        <v>25011</v>
      </c>
      <c r="D11607" s="71">
        <v>3.5190000000000001</v>
      </c>
      <c r="E11607" s="71">
        <v>93.382352900000001</v>
      </c>
    </row>
    <row r="11608" spans="1:5" x14ac:dyDescent="0.2">
      <c r="A11608" s="70" t="s">
        <v>25011</v>
      </c>
      <c r="B11608" s="70" t="s">
        <v>14132</v>
      </c>
      <c r="C11608" s="70" t="s">
        <v>25011</v>
      </c>
      <c r="D11608" s="71">
        <v>3.5190000000000001</v>
      </c>
      <c r="E11608" s="71">
        <v>72.988505700000005</v>
      </c>
    </row>
    <row r="11609" spans="1:5" x14ac:dyDescent="0.2">
      <c r="A11609" s="70" t="s">
        <v>25011</v>
      </c>
      <c r="B11609" s="70" t="s">
        <v>14132</v>
      </c>
      <c r="C11609" s="70" t="s">
        <v>25011</v>
      </c>
      <c r="D11609" s="71">
        <v>3.5190000000000001</v>
      </c>
      <c r="E11609" s="71">
        <v>61.808118100000002</v>
      </c>
    </row>
    <row r="11610" spans="1:5" x14ac:dyDescent="0.2">
      <c r="A11610" s="70" t="s">
        <v>14134</v>
      </c>
      <c r="B11610" s="70" t="s">
        <v>14133</v>
      </c>
      <c r="C11610" s="70" t="s">
        <v>14134</v>
      </c>
      <c r="D11610" s="71">
        <v>3.008</v>
      </c>
      <c r="E11610" s="71">
        <v>60.049019600000001</v>
      </c>
    </row>
    <row r="11611" spans="1:5" x14ac:dyDescent="0.2">
      <c r="A11611" s="70" t="s">
        <v>14134</v>
      </c>
      <c r="B11611" s="70" t="s">
        <v>14133</v>
      </c>
      <c r="C11611" s="70" t="s">
        <v>14134</v>
      </c>
      <c r="D11611" s="71">
        <v>3.008</v>
      </c>
      <c r="E11611" s="71">
        <v>44.886363600000003</v>
      </c>
    </row>
    <row r="11612" spans="1:5" x14ac:dyDescent="0.2">
      <c r="A11612" s="70" t="s">
        <v>14136</v>
      </c>
      <c r="B11612" s="70" t="s">
        <v>14135</v>
      </c>
      <c r="C11612" s="70" t="s">
        <v>14136</v>
      </c>
      <c r="D11612" s="71">
        <v>1.4379999999999999</v>
      </c>
      <c r="E11612" s="71">
        <v>20.056497199999999</v>
      </c>
    </row>
    <row r="11613" spans="1:5" x14ac:dyDescent="0.2">
      <c r="A11613" s="70" t="s">
        <v>14136</v>
      </c>
      <c r="B11613" s="70" t="s">
        <v>14135</v>
      </c>
      <c r="C11613" s="70" t="s">
        <v>14136</v>
      </c>
      <c r="D11613" s="71">
        <v>1.4379999999999999</v>
      </c>
      <c r="E11613" s="71">
        <v>11.992619899999999</v>
      </c>
    </row>
    <row r="11614" spans="1:5" x14ac:dyDescent="0.2">
      <c r="A11614" s="70" t="s">
        <v>14138</v>
      </c>
      <c r="B11614" s="70" t="s">
        <v>14137</v>
      </c>
      <c r="C11614" s="70" t="s">
        <v>14138</v>
      </c>
      <c r="D11614" s="71">
        <v>2.3210000000000002</v>
      </c>
      <c r="E11614" s="71">
        <v>50</v>
      </c>
    </row>
    <row r="11615" spans="1:5" x14ac:dyDescent="0.2">
      <c r="A11615" s="70" t="s">
        <v>14138</v>
      </c>
      <c r="B11615" s="70" t="s">
        <v>14137</v>
      </c>
      <c r="C11615" s="70" t="s">
        <v>14138</v>
      </c>
      <c r="D11615" s="71">
        <v>2.3210000000000002</v>
      </c>
      <c r="E11615" s="71">
        <v>40.441176499999997</v>
      </c>
    </row>
    <row r="11616" spans="1:5" x14ac:dyDescent="0.2">
      <c r="A11616" s="70" t="s">
        <v>14138</v>
      </c>
      <c r="B11616" s="70" t="s">
        <v>14137</v>
      </c>
      <c r="C11616" s="70" t="s">
        <v>14138</v>
      </c>
      <c r="D11616" s="71">
        <v>2.3210000000000002</v>
      </c>
      <c r="E11616" s="71">
        <v>39.285714300000002</v>
      </c>
    </row>
    <row r="11617" spans="1:5" x14ac:dyDescent="0.2">
      <c r="A11617" s="70" t="s">
        <v>14140</v>
      </c>
      <c r="B11617" s="70" t="s">
        <v>14139</v>
      </c>
      <c r="C11617" s="70" t="s">
        <v>14140</v>
      </c>
      <c r="D11617" s="71">
        <v>4.1130000000000004</v>
      </c>
      <c r="E11617" s="71">
        <v>79.814814799999994</v>
      </c>
    </row>
    <row r="11618" spans="1:5" x14ac:dyDescent="0.2">
      <c r="A11618" s="70" t="s">
        <v>14140</v>
      </c>
      <c r="B11618" s="70" t="s">
        <v>14139</v>
      </c>
      <c r="C11618" s="70" t="s">
        <v>14140</v>
      </c>
      <c r="D11618" s="71">
        <v>4.1130000000000004</v>
      </c>
      <c r="E11618" s="71">
        <v>69.926199299999993</v>
      </c>
    </row>
    <row r="11619" spans="1:5" x14ac:dyDescent="0.2">
      <c r="A11619" s="70" t="s">
        <v>14142</v>
      </c>
      <c r="B11619" s="70" t="s">
        <v>14141</v>
      </c>
      <c r="C11619" s="70" t="s">
        <v>14142</v>
      </c>
      <c r="D11619" s="71">
        <v>3.125</v>
      </c>
      <c r="E11619" s="71">
        <v>54.059040600000003</v>
      </c>
    </row>
    <row r="11620" spans="1:5" x14ac:dyDescent="0.2">
      <c r="A11620" s="70" t="s">
        <v>14142</v>
      </c>
      <c r="B11620" s="70" t="s">
        <v>14141</v>
      </c>
      <c r="C11620" s="70" t="s">
        <v>14142</v>
      </c>
      <c r="D11620" s="71">
        <v>3.125</v>
      </c>
      <c r="E11620" s="71">
        <v>42.721519000000001</v>
      </c>
    </row>
    <row r="11621" spans="1:5" x14ac:dyDescent="0.2">
      <c r="A11621" s="70" t="s">
        <v>25012</v>
      </c>
      <c r="B11621" s="70" t="s">
        <v>14143</v>
      </c>
      <c r="C11621" s="70" t="s">
        <v>25012</v>
      </c>
      <c r="D11621" s="71">
        <v>5.7930000000000001</v>
      </c>
      <c r="E11621" s="71">
        <v>86.900368999999998</v>
      </c>
    </row>
    <row r="11622" spans="1:5" x14ac:dyDescent="0.2">
      <c r="A11622" s="70" t="s">
        <v>25012</v>
      </c>
      <c r="B11622" s="70" t="s">
        <v>14143</v>
      </c>
      <c r="C11622" s="70" t="s">
        <v>25012</v>
      </c>
      <c r="D11622" s="71">
        <v>5.7930000000000001</v>
      </c>
      <c r="E11622" s="71">
        <v>81.962025299999993</v>
      </c>
    </row>
    <row r="11623" spans="1:5" x14ac:dyDescent="0.2">
      <c r="A11623" s="70" t="s">
        <v>14145</v>
      </c>
      <c r="B11623" s="70" t="s">
        <v>14144</v>
      </c>
      <c r="C11623" s="70" t="s">
        <v>14145</v>
      </c>
      <c r="D11623" s="71">
        <v>4.46</v>
      </c>
      <c r="E11623" s="71">
        <v>92.619047600000002</v>
      </c>
    </row>
    <row r="11624" spans="1:5" x14ac:dyDescent="0.2">
      <c r="A11624" s="70" t="s">
        <v>14145</v>
      </c>
      <c r="B11624" s="70" t="s">
        <v>14144</v>
      </c>
      <c r="C11624" s="70" t="s">
        <v>14145</v>
      </c>
      <c r="D11624" s="71">
        <v>4.46</v>
      </c>
      <c r="E11624" s="71">
        <v>89.285714299999995</v>
      </c>
    </row>
    <row r="11625" spans="1:5" x14ac:dyDescent="0.2">
      <c r="A11625" s="70" t="s">
        <v>14161</v>
      </c>
      <c r="B11625" s="70" t="s">
        <v>14160</v>
      </c>
      <c r="C11625" s="70" t="s">
        <v>14161</v>
      </c>
      <c r="D11625" s="71">
        <v>1.853</v>
      </c>
      <c r="E11625" s="71">
        <v>84.224598900000004</v>
      </c>
    </row>
    <row r="11626" spans="1:5" x14ac:dyDescent="0.2">
      <c r="A11626" s="70" t="s">
        <v>14161</v>
      </c>
      <c r="B11626" s="70" t="s">
        <v>14160</v>
      </c>
      <c r="C11626" s="70" t="s">
        <v>14161</v>
      </c>
      <c r="D11626" s="71">
        <v>1.853</v>
      </c>
      <c r="E11626" s="71">
        <v>41.954022999999999</v>
      </c>
    </row>
    <row r="11627" spans="1:5" x14ac:dyDescent="0.2">
      <c r="A11627" s="70" t="s">
        <v>14161</v>
      </c>
      <c r="B11627" s="70" t="s">
        <v>14160</v>
      </c>
      <c r="C11627" s="70" t="s">
        <v>14161</v>
      </c>
      <c r="D11627" s="71">
        <v>1.853</v>
      </c>
      <c r="E11627" s="71">
        <v>19.7416974</v>
      </c>
    </row>
    <row r="11628" spans="1:5" x14ac:dyDescent="0.2">
      <c r="A11628" s="70" t="s">
        <v>14151</v>
      </c>
      <c r="B11628" s="70" t="s">
        <v>14150</v>
      </c>
      <c r="C11628" s="70" t="s">
        <v>14151</v>
      </c>
      <c r="D11628" s="71">
        <v>2.8929999999999998</v>
      </c>
      <c r="E11628" s="71">
        <v>86.029411800000005</v>
      </c>
    </row>
    <row r="11629" spans="1:5" x14ac:dyDescent="0.2">
      <c r="A11629" s="70" t="s">
        <v>14151</v>
      </c>
      <c r="B11629" s="70" t="s">
        <v>14150</v>
      </c>
      <c r="C11629" s="70" t="s">
        <v>14151</v>
      </c>
      <c r="D11629" s="71">
        <v>2.8929999999999998</v>
      </c>
      <c r="E11629" s="71">
        <v>56.617647099999999</v>
      </c>
    </row>
    <row r="11630" spans="1:5" x14ac:dyDescent="0.2">
      <c r="A11630" s="70" t="s">
        <v>14155</v>
      </c>
      <c r="B11630" s="70" t="s">
        <v>14154</v>
      </c>
      <c r="C11630" s="70" t="s">
        <v>14155</v>
      </c>
      <c r="D11630" s="71">
        <v>0</v>
      </c>
      <c r="E11630" s="71">
        <v>0.18450179999999999</v>
      </c>
    </row>
    <row r="11631" spans="1:5" x14ac:dyDescent="0.2">
      <c r="A11631" s="70" t="s">
        <v>14157</v>
      </c>
      <c r="B11631" s="70" t="s">
        <v>14156</v>
      </c>
      <c r="C11631" s="70" t="s">
        <v>14157</v>
      </c>
      <c r="D11631" s="71">
        <v>0.90500000000000003</v>
      </c>
      <c r="E11631" s="71">
        <v>12.6190476</v>
      </c>
    </row>
    <row r="11632" spans="1:5" x14ac:dyDescent="0.2">
      <c r="A11632" s="70" t="s">
        <v>14157</v>
      </c>
      <c r="B11632" s="70" t="s">
        <v>14156</v>
      </c>
      <c r="C11632" s="70" t="s">
        <v>14157</v>
      </c>
      <c r="D11632" s="71">
        <v>0.90500000000000003</v>
      </c>
      <c r="E11632" s="71">
        <v>6.6176471000000001</v>
      </c>
    </row>
    <row r="11633" spans="1:5" x14ac:dyDescent="0.2">
      <c r="A11633" s="70" t="s">
        <v>14159</v>
      </c>
      <c r="B11633" s="70" t="s">
        <v>14158</v>
      </c>
      <c r="C11633" s="70" t="s">
        <v>14159</v>
      </c>
      <c r="D11633" s="71">
        <v>1.397</v>
      </c>
      <c r="E11633" s="71">
        <v>32.619047600000002</v>
      </c>
    </row>
    <row r="11634" spans="1:5" x14ac:dyDescent="0.2">
      <c r="A11634" s="70" t="s">
        <v>14159</v>
      </c>
      <c r="B11634" s="70" t="s">
        <v>14158</v>
      </c>
      <c r="C11634" s="70" t="s">
        <v>14159</v>
      </c>
      <c r="D11634" s="71">
        <v>1.397</v>
      </c>
      <c r="E11634" s="71">
        <v>15.441176499999999</v>
      </c>
    </row>
    <row r="11635" spans="1:5" x14ac:dyDescent="0.2">
      <c r="A11635" s="70" t="s">
        <v>14147</v>
      </c>
      <c r="B11635" s="70" t="s">
        <v>14146</v>
      </c>
      <c r="C11635" s="70" t="s">
        <v>14147</v>
      </c>
      <c r="D11635" s="71">
        <v>3.956</v>
      </c>
      <c r="E11635" s="71">
        <v>76.715686300000002</v>
      </c>
    </row>
    <row r="11636" spans="1:5" x14ac:dyDescent="0.2">
      <c r="A11636" s="70" t="s">
        <v>14149</v>
      </c>
      <c r="B11636" s="70" t="s">
        <v>14148</v>
      </c>
      <c r="C11636" s="70" t="s">
        <v>14149</v>
      </c>
      <c r="D11636" s="71">
        <v>8.234</v>
      </c>
      <c r="E11636" s="71">
        <v>98.809523799999994</v>
      </c>
    </row>
    <row r="11637" spans="1:5" x14ac:dyDescent="0.2">
      <c r="A11637" s="70" t="s">
        <v>14149</v>
      </c>
      <c r="B11637" s="70" t="s">
        <v>14148</v>
      </c>
      <c r="C11637" s="70" t="s">
        <v>14149</v>
      </c>
      <c r="D11637" s="71">
        <v>8.234</v>
      </c>
      <c r="E11637" s="71">
        <v>95.161290300000005</v>
      </c>
    </row>
    <row r="11638" spans="1:5" x14ac:dyDescent="0.2">
      <c r="A11638" s="70" t="s">
        <v>14149</v>
      </c>
      <c r="B11638" s="70" t="s">
        <v>14148</v>
      </c>
      <c r="C11638" s="70" t="s">
        <v>14149</v>
      </c>
      <c r="D11638" s="71">
        <v>8.234</v>
      </c>
      <c r="E11638" s="71">
        <v>94.362745099999998</v>
      </c>
    </row>
    <row r="11639" spans="1:5" x14ac:dyDescent="0.2">
      <c r="A11639" s="70" t="s">
        <v>14167</v>
      </c>
      <c r="B11639" s="70" t="s">
        <v>14166</v>
      </c>
      <c r="C11639" s="70" t="s">
        <v>14167</v>
      </c>
      <c r="D11639" s="71">
        <v>2.923</v>
      </c>
      <c r="E11639" s="71">
        <v>71.153846200000004</v>
      </c>
    </row>
    <row r="11640" spans="1:5" x14ac:dyDescent="0.2">
      <c r="A11640" s="70" t="s">
        <v>14167</v>
      </c>
      <c r="B11640" s="70" t="s">
        <v>14166</v>
      </c>
      <c r="C11640" s="70" t="s">
        <v>14167</v>
      </c>
      <c r="D11640" s="71">
        <v>2.923</v>
      </c>
      <c r="E11640" s="71">
        <v>57.598039200000002</v>
      </c>
    </row>
    <row r="11641" spans="1:5" x14ac:dyDescent="0.2">
      <c r="A11641" s="70" t="s">
        <v>14167</v>
      </c>
      <c r="B11641" s="70" t="s">
        <v>14166</v>
      </c>
      <c r="C11641" s="70" t="s">
        <v>14167</v>
      </c>
      <c r="D11641" s="71">
        <v>2.923</v>
      </c>
      <c r="E11641" s="71">
        <v>46.309963099999997</v>
      </c>
    </row>
    <row r="11642" spans="1:5" x14ac:dyDescent="0.2">
      <c r="A11642" s="70" t="s">
        <v>14169</v>
      </c>
      <c r="B11642" s="70" t="s">
        <v>14168</v>
      </c>
      <c r="C11642" s="70" t="s">
        <v>14169</v>
      </c>
      <c r="D11642" s="71">
        <v>2.2250000000000001</v>
      </c>
      <c r="E11642" s="71">
        <v>40.1234568</v>
      </c>
    </row>
    <row r="11643" spans="1:5" x14ac:dyDescent="0.2">
      <c r="A11643" s="70" t="s">
        <v>14169</v>
      </c>
      <c r="B11643" s="70" t="s">
        <v>14168</v>
      </c>
      <c r="C11643" s="70" t="s">
        <v>14169</v>
      </c>
      <c r="D11643" s="71">
        <v>2.2250000000000001</v>
      </c>
      <c r="E11643" s="71">
        <v>25.645756500000001</v>
      </c>
    </row>
    <row r="11644" spans="1:5" x14ac:dyDescent="0.2">
      <c r="A11644" s="70" t="s">
        <v>14171</v>
      </c>
      <c r="B11644" s="70" t="s">
        <v>14170</v>
      </c>
      <c r="C11644" s="70" t="s">
        <v>14171</v>
      </c>
      <c r="D11644" s="71">
        <v>2.1920000000000002</v>
      </c>
      <c r="E11644" s="71">
        <v>41.612903199999998</v>
      </c>
    </row>
    <row r="11645" spans="1:5" x14ac:dyDescent="0.2">
      <c r="A11645" s="70" t="s">
        <v>14171</v>
      </c>
      <c r="B11645" s="70" t="s">
        <v>14170</v>
      </c>
      <c r="C11645" s="70" t="s">
        <v>14171</v>
      </c>
      <c r="D11645" s="71">
        <v>2.1920000000000002</v>
      </c>
      <c r="E11645" s="71">
        <v>37.009803900000001</v>
      </c>
    </row>
    <row r="11646" spans="1:5" x14ac:dyDescent="0.2">
      <c r="A11646" s="70" t="s">
        <v>14171</v>
      </c>
      <c r="B11646" s="70" t="s">
        <v>14170</v>
      </c>
      <c r="C11646" s="70" t="s">
        <v>14171</v>
      </c>
      <c r="D11646" s="71">
        <v>2.1920000000000002</v>
      </c>
      <c r="E11646" s="71">
        <v>24.169741699999999</v>
      </c>
    </row>
    <row r="11647" spans="1:5" x14ac:dyDescent="0.2">
      <c r="A11647" s="70" t="s">
        <v>14173</v>
      </c>
      <c r="B11647" s="70" t="s">
        <v>14172</v>
      </c>
      <c r="C11647" s="70" t="s">
        <v>14173</v>
      </c>
      <c r="D11647" s="71">
        <v>2.3330000000000002</v>
      </c>
      <c r="E11647" s="71">
        <v>61.494252899999999</v>
      </c>
    </row>
    <row r="11648" spans="1:5" x14ac:dyDescent="0.2">
      <c r="A11648" s="70" t="s">
        <v>14173</v>
      </c>
      <c r="B11648" s="70" t="s">
        <v>14172</v>
      </c>
      <c r="C11648" s="70" t="s">
        <v>14173</v>
      </c>
      <c r="D11648" s="71">
        <v>2.3330000000000002</v>
      </c>
      <c r="E11648" s="71">
        <v>56.493506500000002</v>
      </c>
    </row>
    <row r="11649" spans="1:5" x14ac:dyDescent="0.2">
      <c r="A11649" s="70" t="s">
        <v>14175</v>
      </c>
      <c r="B11649" s="70" t="s">
        <v>14174</v>
      </c>
      <c r="C11649" s="70" t="s">
        <v>14175</v>
      </c>
      <c r="D11649" s="71">
        <v>2.423</v>
      </c>
      <c r="E11649" s="71">
        <v>52.255639100000003</v>
      </c>
    </row>
    <row r="11650" spans="1:5" x14ac:dyDescent="0.2">
      <c r="A11650" s="70" t="s">
        <v>14175</v>
      </c>
      <c r="B11650" s="70" t="s">
        <v>14174</v>
      </c>
      <c r="C11650" s="70" t="s">
        <v>14175</v>
      </c>
      <c r="D11650" s="71">
        <v>2.423</v>
      </c>
      <c r="E11650" s="71">
        <v>46.428571400000003</v>
      </c>
    </row>
    <row r="11651" spans="1:5" x14ac:dyDescent="0.2">
      <c r="A11651" s="70" t="s">
        <v>14175</v>
      </c>
      <c r="B11651" s="70" t="s">
        <v>14174</v>
      </c>
      <c r="C11651" s="70" t="s">
        <v>14175</v>
      </c>
      <c r="D11651" s="71">
        <v>2.423</v>
      </c>
      <c r="E11651" s="71">
        <v>44.852941199999997</v>
      </c>
    </row>
    <row r="11652" spans="1:5" x14ac:dyDescent="0.2">
      <c r="A11652" s="70" t="s">
        <v>14177</v>
      </c>
      <c r="B11652" s="70" t="s">
        <v>14176</v>
      </c>
      <c r="C11652" s="70" t="s">
        <v>14177</v>
      </c>
      <c r="D11652" s="71">
        <v>5.673</v>
      </c>
      <c r="E11652" s="71">
        <v>85.793357900000004</v>
      </c>
    </row>
    <row r="11653" spans="1:5" x14ac:dyDescent="0.2">
      <c r="A11653" s="70" t="s">
        <v>14179</v>
      </c>
      <c r="B11653" s="70" t="s">
        <v>14178</v>
      </c>
      <c r="C11653" s="70" t="s">
        <v>14179</v>
      </c>
      <c r="D11653" s="71">
        <v>2.214</v>
      </c>
      <c r="E11653" s="71">
        <v>42.2077922</v>
      </c>
    </row>
    <row r="11654" spans="1:5" x14ac:dyDescent="0.2">
      <c r="A11654" s="70" t="s">
        <v>14179</v>
      </c>
      <c r="B11654" s="70" t="s">
        <v>14178</v>
      </c>
      <c r="C11654" s="70" t="s">
        <v>14179</v>
      </c>
      <c r="D11654" s="71">
        <v>2.214</v>
      </c>
      <c r="E11654" s="71">
        <v>25.276752800000001</v>
      </c>
    </row>
    <row r="11655" spans="1:5" x14ac:dyDescent="0.2">
      <c r="A11655" s="70" t="s">
        <v>14181</v>
      </c>
      <c r="B11655" s="70" t="s">
        <v>14180</v>
      </c>
      <c r="C11655" s="70" t="s">
        <v>14181</v>
      </c>
      <c r="D11655" s="71">
        <v>1.109</v>
      </c>
      <c r="E11655" s="71">
        <v>31.300813000000002</v>
      </c>
    </row>
    <row r="11656" spans="1:5" x14ac:dyDescent="0.2">
      <c r="A11656" s="70" t="s">
        <v>14181</v>
      </c>
      <c r="B11656" s="70" t="s">
        <v>14180</v>
      </c>
      <c r="C11656" s="70" t="s">
        <v>14181</v>
      </c>
      <c r="D11656" s="71">
        <v>1.109</v>
      </c>
      <c r="E11656" s="71">
        <v>10.049019599999999</v>
      </c>
    </row>
    <row r="11657" spans="1:5" x14ac:dyDescent="0.2">
      <c r="A11657" s="70" t="s">
        <v>14183</v>
      </c>
      <c r="B11657" s="70" t="s">
        <v>14182</v>
      </c>
      <c r="C11657" s="70" t="s">
        <v>14183</v>
      </c>
      <c r="D11657" s="71">
        <v>1</v>
      </c>
      <c r="E11657" s="71">
        <v>35.175202200000001</v>
      </c>
    </row>
    <row r="11658" spans="1:5" x14ac:dyDescent="0.2">
      <c r="A11658" s="70" t="s">
        <v>14183</v>
      </c>
      <c r="B11658" s="70" t="s">
        <v>14182</v>
      </c>
      <c r="C11658" s="70" t="s">
        <v>14183</v>
      </c>
      <c r="D11658" s="71">
        <v>1</v>
      </c>
      <c r="E11658" s="71">
        <v>33.695652199999998</v>
      </c>
    </row>
    <row r="11659" spans="1:5" x14ac:dyDescent="0.2">
      <c r="A11659" s="70" t="s">
        <v>14185</v>
      </c>
      <c r="B11659" s="70" t="s">
        <v>14184</v>
      </c>
      <c r="C11659" s="70" t="s">
        <v>14185</v>
      </c>
      <c r="D11659" s="71">
        <v>4.6989999999999998</v>
      </c>
      <c r="E11659" s="71">
        <v>78.782287800000006</v>
      </c>
    </row>
    <row r="11660" spans="1:5" x14ac:dyDescent="0.2">
      <c r="A11660" s="70" t="s">
        <v>14187</v>
      </c>
      <c r="B11660" s="70" t="s">
        <v>14186</v>
      </c>
      <c r="C11660" s="70" t="s">
        <v>14187</v>
      </c>
      <c r="D11660" s="71">
        <v>3.968</v>
      </c>
      <c r="E11660" s="71">
        <v>87.380952399999998</v>
      </c>
    </row>
    <row r="11661" spans="1:5" x14ac:dyDescent="0.2">
      <c r="A11661" s="70" t="s">
        <v>14187</v>
      </c>
      <c r="B11661" s="70" t="s">
        <v>14186</v>
      </c>
      <c r="C11661" s="70" t="s">
        <v>14187</v>
      </c>
      <c r="D11661" s="71">
        <v>3.968</v>
      </c>
      <c r="E11661" s="71">
        <v>77.205882399999993</v>
      </c>
    </row>
    <row r="11662" spans="1:5" x14ac:dyDescent="0.2">
      <c r="A11662" s="70" t="s">
        <v>14193</v>
      </c>
      <c r="B11662" s="70" t="s">
        <v>14192</v>
      </c>
      <c r="C11662" s="70" t="s">
        <v>14193</v>
      </c>
      <c r="D11662" s="71">
        <v>2.117</v>
      </c>
      <c r="E11662" s="71">
        <v>63.671875</v>
      </c>
    </row>
    <row r="11663" spans="1:5" x14ac:dyDescent="0.2">
      <c r="A11663" s="70" t="s">
        <v>14193</v>
      </c>
      <c r="B11663" s="70" t="s">
        <v>14192</v>
      </c>
      <c r="C11663" s="70" t="s">
        <v>14193</v>
      </c>
      <c r="D11663" s="71">
        <v>2.117</v>
      </c>
      <c r="E11663" s="71">
        <v>59.285714300000002</v>
      </c>
    </row>
    <row r="11664" spans="1:5" x14ac:dyDescent="0.2">
      <c r="A11664" s="70" t="s">
        <v>14193</v>
      </c>
      <c r="B11664" s="70" t="s">
        <v>14192</v>
      </c>
      <c r="C11664" s="70" t="s">
        <v>14193</v>
      </c>
      <c r="D11664" s="71">
        <v>2.117</v>
      </c>
      <c r="E11664" s="71">
        <v>34.068627499999998</v>
      </c>
    </row>
    <row r="11665" spans="1:5" x14ac:dyDescent="0.2">
      <c r="A11665" s="70" t="s">
        <v>14195</v>
      </c>
      <c r="B11665" s="70" t="s">
        <v>14194</v>
      </c>
      <c r="C11665" s="70" t="s">
        <v>14195</v>
      </c>
      <c r="D11665" s="71">
        <v>3.0110000000000001</v>
      </c>
      <c r="E11665" s="71">
        <v>76.428571399999996</v>
      </c>
    </row>
    <row r="11666" spans="1:5" x14ac:dyDescent="0.2">
      <c r="A11666" s="70" t="s">
        <v>14195</v>
      </c>
      <c r="B11666" s="70" t="s">
        <v>14194</v>
      </c>
      <c r="C11666" s="70" t="s">
        <v>14195</v>
      </c>
      <c r="D11666" s="71">
        <v>3.0110000000000001</v>
      </c>
      <c r="E11666" s="71">
        <v>60.5392157</v>
      </c>
    </row>
    <row r="11667" spans="1:5" x14ac:dyDescent="0.2">
      <c r="A11667" s="70" t="s">
        <v>14189</v>
      </c>
      <c r="B11667" s="70" t="s">
        <v>14188</v>
      </c>
      <c r="C11667" s="70" t="s">
        <v>14189</v>
      </c>
      <c r="D11667" s="71">
        <v>2.9279999999999999</v>
      </c>
      <c r="E11667" s="71">
        <v>75.476190500000001</v>
      </c>
    </row>
    <row r="11668" spans="1:5" x14ac:dyDescent="0.2">
      <c r="A11668" s="70" t="s">
        <v>14189</v>
      </c>
      <c r="B11668" s="70" t="s">
        <v>14188</v>
      </c>
      <c r="C11668" s="70" t="s">
        <v>14189</v>
      </c>
      <c r="D11668" s="71">
        <v>2.9279999999999999</v>
      </c>
      <c r="E11668" s="71">
        <v>64.0625</v>
      </c>
    </row>
    <row r="11669" spans="1:5" x14ac:dyDescent="0.2">
      <c r="A11669" s="70" t="s">
        <v>14189</v>
      </c>
      <c r="B11669" s="70" t="s">
        <v>14188</v>
      </c>
      <c r="C11669" s="70" t="s">
        <v>14189</v>
      </c>
      <c r="D11669" s="71">
        <v>2.9279999999999999</v>
      </c>
      <c r="E11669" s="71">
        <v>58.088235300000001</v>
      </c>
    </row>
    <row r="11670" spans="1:5" x14ac:dyDescent="0.2">
      <c r="A11670" s="70" t="s">
        <v>14191</v>
      </c>
      <c r="B11670" s="70" t="s">
        <v>14190</v>
      </c>
      <c r="C11670" s="70" t="s">
        <v>14191</v>
      </c>
      <c r="D11670" s="71">
        <v>1.645</v>
      </c>
      <c r="E11670" s="71">
        <v>40.238095199999997</v>
      </c>
    </row>
    <row r="11671" spans="1:5" x14ac:dyDescent="0.2">
      <c r="A11671" s="70" t="s">
        <v>14191</v>
      </c>
      <c r="B11671" s="70" t="s">
        <v>14190</v>
      </c>
      <c r="C11671" s="70" t="s">
        <v>14191</v>
      </c>
      <c r="D11671" s="71">
        <v>1.645</v>
      </c>
      <c r="E11671" s="71">
        <v>20.343137299999999</v>
      </c>
    </row>
    <row r="11672" spans="1:5" x14ac:dyDescent="0.2">
      <c r="A11672" s="70" t="s">
        <v>14197</v>
      </c>
      <c r="B11672" s="70" t="s">
        <v>14196</v>
      </c>
      <c r="C11672" s="70" t="s">
        <v>14197</v>
      </c>
      <c r="D11672" s="71">
        <v>3.7930000000000001</v>
      </c>
      <c r="E11672" s="71">
        <v>74.754902000000001</v>
      </c>
    </row>
    <row r="11673" spans="1:5" x14ac:dyDescent="0.2">
      <c r="A11673" s="70" t="s">
        <v>14197</v>
      </c>
      <c r="B11673" s="70" t="s">
        <v>14196</v>
      </c>
      <c r="C11673" s="70" t="s">
        <v>14197</v>
      </c>
      <c r="D11673" s="71">
        <v>3.7930000000000001</v>
      </c>
      <c r="E11673" s="71">
        <v>73.611111100000002</v>
      </c>
    </row>
    <row r="11674" spans="1:5" x14ac:dyDescent="0.2">
      <c r="A11674" s="70" t="s">
        <v>14197</v>
      </c>
      <c r="B11674" s="70" t="s">
        <v>14196</v>
      </c>
      <c r="C11674" s="70" t="s">
        <v>14197</v>
      </c>
      <c r="D11674" s="71">
        <v>3.7930000000000001</v>
      </c>
      <c r="E11674" s="71">
        <v>65.129151300000004</v>
      </c>
    </row>
    <row r="11675" spans="1:5" x14ac:dyDescent="0.2">
      <c r="A11675" s="70" t="s">
        <v>14199</v>
      </c>
      <c r="B11675" s="70" t="s">
        <v>14198</v>
      </c>
      <c r="C11675" s="70" t="s">
        <v>14199</v>
      </c>
      <c r="D11675" s="71">
        <v>2.3540000000000001</v>
      </c>
      <c r="E11675" s="71">
        <v>33.783783800000002</v>
      </c>
    </row>
    <row r="11676" spans="1:5" x14ac:dyDescent="0.2">
      <c r="A11676" s="70" t="s">
        <v>14199</v>
      </c>
      <c r="B11676" s="70" t="s">
        <v>14198</v>
      </c>
      <c r="C11676" s="70" t="s">
        <v>14199</v>
      </c>
      <c r="D11676" s="71">
        <v>2.3540000000000001</v>
      </c>
      <c r="E11676" s="71">
        <v>28.9667897</v>
      </c>
    </row>
    <row r="11677" spans="1:5" x14ac:dyDescent="0.2">
      <c r="A11677" s="70" t="s">
        <v>14201</v>
      </c>
      <c r="B11677" s="70" t="s">
        <v>14200</v>
      </c>
      <c r="C11677" s="70" t="s">
        <v>14201</v>
      </c>
      <c r="D11677" s="71">
        <v>0.25900000000000001</v>
      </c>
      <c r="E11677" s="71">
        <v>1.8518519</v>
      </c>
    </row>
    <row r="11678" spans="1:5" x14ac:dyDescent="0.2">
      <c r="A11678" s="70" t="s">
        <v>14201</v>
      </c>
      <c r="B11678" s="70" t="s">
        <v>14200</v>
      </c>
      <c r="C11678" s="70" t="s">
        <v>14201</v>
      </c>
      <c r="D11678" s="71">
        <v>0.25900000000000001</v>
      </c>
      <c r="E11678" s="71">
        <v>1.1146497</v>
      </c>
    </row>
    <row r="11679" spans="1:5" x14ac:dyDescent="0.2">
      <c r="A11679" s="70" t="s">
        <v>14203</v>
      </c>
      <c r="B11679" s="70" t="s">
        <v>14202</v>
      </c>
      <c r="C11679" s="70" t="s">
        <v>14203</v>
      </c>
      <c r="D11679" s="71">
        <v>0.70199999999999996</v>
      </c>
      <c r="E11679" s="71">
        <v>4.1284403999999997</v>
      </c>
    </row>
    <row r="11680" spans="1:5" x14ac:dyDescent="0.2">
      <c r="A11680" s="70" t="s">
        <v>14205</v>
      </c>
      <c r="B11680" s="70" t="s">
        <v>14204</v>
      </c>
      <c r="C11680" s="70" t="s">
        <v>14205</v>
      </c>
      <c r="D11680" s="71">
        <v>0.82599999999999996</v>
      </c>
      <c r="E11680" s="71">
        <v>21.515151500000002</v>
      </c>
    </row>
    <row r="11681" spans="1:5" x14ac:dyDescent="0.2">
      <c r="A11681" s="70" t="s">
        <v>14209</v>
      </c>
      <c r="B11681" s="70" t="s">
        <v>14208</v>
      </c>
      <c r="C11681" s="70" t="s">
        <v>14209</v>
      </c>
      <c r="D11681" s="71">
        <v>2.9289999999999998</v>
      </c>
      <c r="E11681" s="71">
        <v>87.5</v>
      </c>
    </row>
    <row r="11682" spans="1:5" x14ac:dyDescent="0.2">
      <c r="A11682" s="70" t="s">
        <v>14209</v>
      </c>
      <c r="B11682" s="70" t="s">
        <v>14208</v>
      </c>
      <c r="C11682" s="70" t="s">
        <v>14209</v>
      </c>
      <c r="D11682" s="71">
        <v>2.9289999999999998</v>
      </c>
      <c r="E11682" s="71">
        <v>56.210191100000003</v>
      </c>
    </row>
    <row r="11683" spans="1:5" x14ac:dyDescent="0.2">
      <c r="A11683" s="70" t="s">
        <v>14213</v>
      </c>
      <c r="B11683" s="70" t="s">
        <v>14212</v>
      </c>
      <c r="C11683" s="70" t="s">
        <v>14213</v>
      </c>
      <c r="D11683" s="71">
        <v>2.157</v>
      </c>
      <c r="E11683" s="71">
        <v>58.1967213</v>
      </c>
    </row>
    <row r="11684" spans="1:5" x14ac:dyDescent="0.2">
      <c r="A11684" s="70" t="s">
        <v>14213</v>
      </c>
      <c r="B11684" s="70" t="s">
        <v>14212</v>
      </c>
      <c r="C11684" s="70" t="s">
        <v>14213</v>
      </c>
      <c r="D11684" s="71">
        <v>2.157</v>
      </c>
      <c r="E11684" s="71">
        <v>52.573529399999998</v>
      </c>
    </row>
    <row r="11685" spans="1:5" x14ac:dyDescent="0.2">
      <c r="A11685" s="70" t="s">
        <v>14223</v>
      </c>
      <c r="B11685" s="70" t="s">
        <v>14222</v>
      </c>
      <c r="C11685" s="70" t="s">
        <v>14223</v>
      </c>
      <c r="D11685" s="71">
        <v>2.5379999999999998</v>
      </c>
      <c r="E11685" s="71">
        <v>65.073529399999998</v>
      </c>
    </row>
    <row r="11686" spans="1:5" x14ac:dyDescent="0.2">
      <c r="A11686" s="70" t="s">
        <v>14207</v>
      </c>
      <c r="B11686" s="70" t="s">
        <v>14206</v>
      </c>
      <c r="C11686" s="70" t="s">
        <v>14207</v>
      </c>
      <c r="D11686" s="71">
        <v>0.72699999999999998</v>
      </c>
      <c r="E11686" s="71">
        <v>42.746913599999999</v>
      </c>
    </row>
    <row r="11687" spans="1:5" x14ac:dyDescent="0.2">
      <c r="A11687" s="70" t="s">
        <v>14207</v>
      </c>
      <c r="B11687" s="70" t="s">
        <v>14206</v>
      </c>
      <c r="C11687" s="70" t="s">
        <v>14207</v>
      </c>
      <c r="D11687" s="71">
        <v>0.72699999999999998</v>
      </c>
      <c r="E11687" s="71">
        <v>20.576923099999998</v>
      </c>
    </row>
    <row r="11688" spans="1:5" x14ac:dyDescent="0.2">
      <c r="A11688" s="70" t="s">
        <v>14207</v>
      </c>
      <c r="B11688" s="70" t="s">
        <v>14206</v>
      </c>
      <c r="C11688" s="70" t="s">
        <v>14207</v>
      </c>
      <c r="D11688" s="71">
        <v>0.72699999999999998</v>
      </c>
      <c r="E11688" s="71">
        <v>11.8181818</v>
      </c>
    </row>
    <row r="11689" spans="1:5" x14ac:dyDescent="0.2">
      <c r="A11689" s="70" t="s">
        <v>14211</v>
      </c>
      <c r="B11689" s="70" t="s">
        <v>14210</v>
      </c>
      <c r="C11689" s="70" t="s">
        <v>14211</v>
      </c>
      <c r="D11689" s="71">
        <v>1.95</v>
      </c>
      <c r="E11689" s="71">
        <v>68.181818199999995</v>
      </c>
    </row>
    <row r="11690" spans="1:5" x14ac:dyDescent="0.2">
      <c r="A11690" s="70" t="s">
        <v>14215</v>
      </c>
      <c r="B11690" s="70" t="s">
        <v>14214</v>
      </c>
      <c r="C11690" s="70" t="s">
        <v>14215</v>
      </c>
      <c r="D11690" s="71">
        <v>1.0289999999999999</v>
      </c>
      <c r="E11690" s="71">
        <v>66.512345699999997</v>
      </c>
    </row>
    <row r="11691" spans="1:5" x14ac:dyDescent="0.2">
      <c r="A11691" s="70" t="s">
        <v>14215</v>
      </c>
      <c r="B11691" s="70" t="s">
        <v>14214</v>
      </c>
      <c r="C11691" s="70" t="s">
        <v>14215</v>
      </c>
      <c r="D11691" s="71">
        <v>1.0289999999999999</v>
      </c>
      <c r="E11691" s="71">
        <v>41.346153800000003</v>
      </c>
    </row>
    <row r="11692" spans="1:5" x14ac:dyDescent="0.2">
      <c r="A11692" s="70" t="s">
        <v>14217</v>
      </c>
      <c r="B11692" s="70" t="s">
        <v>14216</v>
      </c>
      <c r="C11692" s="70" t="s">
        <v>14217</v>
      </c>
      <c r="D11692" s="71">
        <v>0.97799999999999998</v>
      </c>
      <c r="E11692" s="71">
        <v>38.653846199999997</v>
      </c>
    </row>
    <row r="11693" spans="1:5" x14ac:dyDescent="0.2">
      <c r="A11693" s="70" t="s">
        <v>14217</v>
      </c>
      <c r="B11693" s="70" t="s">
        <v>14216</v>
      </c>
      <c r="C11693" s="70" t="s">
        <v>14217</v>
      </c>
      <c r="D11693" s="71">
        <v>0.97799999999999998</v>
      </c>
      <c r="E11693" s="71">
        <v>22.7272727</v>
      </c>
    </row>
    <row r="11694" spans="1:5" x14ac:dyDescent="0.2">
      <c r="A11694" s="70" t="s">
        <v>14219</v>
      </c>
      <c r="B11694" s="70" t="s">
        <v>14218</v>
      </c>
      <c r="C11694" s="70" t="s">
        <v>14219</v>
      </c>
      <c r="D11694" s="71">
        <v>0.93899999999999995</v>
      </c>
      <c r="E11694" s="71">
        <v>17.010309299999999</v>
      </c>
    </row>
    <row r="11695" spans="1:5" x14ac:dyDescent="0.2">
      <c r="A11695" s="70" t="s">
        <v>14219</v>
      </c>
      <c r="B11695" s="70" t="s">
        <v>14218</v>
      </c>
      <c r="C11695" s="70" t="s">
        <v>14219</v>
      </c>
      <c r="D11695" s="71">
        <v>0.93899999999999995</v>
      </c>
      <c r="E11695" s="71">
        <v>13.961039</v>
      </c>
    </row>
    <row r="11696" spans="1:5" x14ac:dyDescent="0.2">
      <c r="A11696" s="70" t="s">
        <v>14221</v>
      </c>
      <c r="B11696" s="70" t="s">
        <v>14220</v>
      </c>
      <c r="C11696" s="70" t="s">
        <v>14221</v>
      </c>
      <c r="D11696" s="71">
        <v>2.1040000000000001</v>
      </c>
      <c r="E11696" s="71">
        <v>86.346153799999996</v>
      </c>
    </row>
    <row r="11697" spans="1:5" x14ac:dyDescent="0.2">
      <c r="A11697" s="70" t="s">
        <v>14221</v>
      </c>
      <c r="B11697" s="70" t="s">
        <v>14220</v>
      </c>
      <c r="C11697" s="70" t="s">
        <v>14221</v>
      </c>
      <c r="D11697" s="71">
        <v>2.1040000000000001</v>
      </c>
      <c r="E11697" s="71">
        <v>79.090909100000005</v>
      </c>
    </row>
    <row r="11698" spans="1:5" x14ac:dyDescent="0.2">
      <c r="A11698" s="70" t="s">
        <v>14221</v>
      </c>
      <c r="B11698" s="70" t="s">
        <v>14220</v>
      </c>
      <c r="C11698" s="70" t="s">
        <v>14221</v>
      </c>
      <c r="D11698" s="71">
        <v>2.1040000000000001</v>
      </c>
      <c r="E11698" s="71">
        <v>49.632352900000001</v>
      </c>
    </row>
    <row r="11699" spans="1:5" x14ac:dyDescent="0.2">
      <c r="A11699" s="70" t="s">
        <v>14225</v>
      </c>
      <c r="B11699" s="70" t="s">
        <v>14224</v>
      </c>
      <c r="C11699" s="70" t="s">
        <v>14225</v>
      </c>
      <c r="D11699" s="71">
        <v>0.60699999999999998</v>
      </c>
      <c r="E11699" s="71">
        <v>11.693548399999999</v>
      </c>
    </row>
    <row r="11700" spans="1:5" x14ac:dyDescent="0.2">
      <c r="A11700" s="70" t="s">
        <v>14227</v>
      </c>
      <c r="B11700" s="70" t="s">
        <v>14226</v>
      </c>
      <c r="C11700" s="70" t="s">
        <v>14227</v>
      </c>
      <c r="D11700" s="71">
        <v>1.7669999999999999</v>
      </c>
      <c r="E11700" s="71">
        <v>44.53125</v>
      </c>
    </row>
    <row r="11701" spans="1:5" x14ac:dyDescent="0.2">
      <c r="A11701" s="70" t="s">
        <v>14229</v>
      </c>
      <c r="B11701" s="70" t="s">
        <v>14228</v>
      </c>
      <c r="C11701" s="70" t="s">
        <v>14229</v>
      </c>
      <c r="D11701" s="71">
        <v>3.3660000000000001</v>
      </c>
      <c r="E11701" s="71">
        <v>76.315789499999994</v>
      </c>
    </row>
    <row r="11702" spans="1:5" x14ac:dyDescent="0.2">
      <c r="A11702" s="70" t="s">
        <v>14229</v>
      </c>
      <c r="B11702" s="70" t="s">
        <v>14228</v>
      </c>
      <c r="C11702" s="70" t="s">
        <v>14229</v>
      </c>
      <c r="D11702" s="71">
        <v>3.3660000000000001</v>
      </c>
      <c r="E11702" s="71">
        <v>61.956521700000003</v>
      </c>
    </row>
    <row r="11703" spans="1:5" x14ac:dyDescent="0.2">
      <c r="A11703" s="70" t="s">
        <v>14231</v>
      </c>
      <c r="B11703" s="70" t="s">
        <v>14230</v>
      </c>
      <c r="C11703" s="70" t="s">
        <v>14231</v>
      </c>
      <c r="D11703" s="71">
        <v>2.4849999999999999</v>
      </c>
      <c r="E11703" s="71">
        <v>95.588235299999994</v>
      </c>
    </row>
    <row r="11704" spans="1:5" x14ac:dyDescent="0.2">
      <c r="A11704" s="70" t="s">
        <v>14231</v>
      </c>
      <c r="B11704" s="70" t="s">
        <v>14230</v>
      </c>
      <c r="C11704" s="70" t="s">
        <v>14231</v>
      </c>
      <c r="D11704" s="71">
        <v>2.4849999999999999</v>
      </c>
      <c r="E11704" s="71">
        <v>49.203821699999999</v>
      </c>
    </row>
    <row r="11705" spans="1:5" x14ac:dyDescent="0.2">
      <c r="A11705" s="70" t="s">
        <v>14233</v>
      </c>
      <c r="B11705" s="70" t="s">
        <v>14232</v>
      </c>
      <c r="C11705" s="70" t="s">
        <v>14233</v>
      </c>
      <c r="D11705" s="71">
        <v>7.8869999999999996</v>
      </c>
      <c r="E11705" s="71">
        <v>97.368421100000006</v>
      </c>
    </row>
    <row r="11706" spans="1:5" x14ac:dyDescent="0.2">
      <c r="A11706" s="70" t="s">
        <v>14235</v>
      </c>
      <c r="B11706" s="70" t="s">
        <v>14234</v>
      </c>
      <c r="C11706" s="70" t="s">
        <v>14235</v>
      </c>
      <c r="D11706" s="71">
        <v>1.5640000000000001</v>
      </c>
      <c r="E11706" s="71">
        <v>72.058823500000003</v>
      </c>
    </row>
    <row r="11707" spans="1:5" x14ac:dyDescent="0.2">
      <c r="A11707" s="70" t="s">
        <v>14237</v>
      </c>
      <c r="B11707" s="70" t="s">
        <v>14236</v>
      </c>
      <c r="C11707" s="70" t="s">
        <v>14237</v>
      </c>
      <c r="D11707" s="71">
        <v>0.71799999999999997</v>
      </c>
      <c r="E11707" s="71">
        <v>42.129629600000001</v>
      </c>
    </row>
    <row r="11708" spans="1:5" x14ac:dyDescent="0.2">
      <c r="A11708" s="70" t="s">
        <v>14239</v>
      </c>
      <c r="B11708" s="70" t="s">
        <v>14238</v>
      </c>
      <c r="C11708" s="70" t="s">
        <v>14239</v>
      </c>
      <c r="D11708" s="71">
        <v>3.24</v>
      </c>
      <c r="E11708" s="71">
        <v>98.302469099999996</v>
      </c>
    </row>
    <row r="11709" spans="1:5" x14ac:dyDescent="0.2">
      <c r="A11709" s="70" t="s">
        <v>14239</v>
      </c>
      <c r="B11709" s="70" t="s">
        <v>14238</v>
      </c>
      <c r="C11709" s="70" t="s">
        <v>14239</v>
      </c>
      <c r="D11709" s="71">
        <v>3.24</v>
      </c>
      <c r="E11709" s="71">
        <v>95.961538500000003</v>
      </c>
    </row>
    <row r="11710" spans="1:5" x14ac:dyDescent="0.2">
      <c r="A11710" s="70" t="s">
        <v>14241</v>
      </c>
      <c r="B11710" s="70" t="s">
        <v>14240</v>
      </c>
      <c r="C11710" s="70" t="s">
        <v>14241</v>
      </c>
      <c r="D11710" s="71">
        <v>1.274</v>
      </c>
      <c r="E11710" s="71">
        <v>43.495935000000003</v>
      </c>
    </row>
    <row r="11711" spans="1:5" x14ac:dyDescent="0.2">
      <c r="A11711" s="70" t="s">
        <v>14243</v>
      </c>
      <c r="B11711" s="70" t="s">
        <v>14242</v>
      </c>
      <c r="C11711" s="70" t="s">
        <v>14243</v>
      </c>
      <c r="D11711" s="71">
        <v>1.425</v>
      </c>
      <c r="E11711" s="71">
        <v>50.813008099999998</v>
      </c>
    </row>
    <row r="11712" spans="1:5" x14ac:dyDescent="0.2">
      <c r="A11712" s="70" t="s">
        <v>14245</v>
      </c>
      <c r="B11712" s="70" t="s">
        <v>14244</v>
      </c>
      <c r="C11712" s="70" t="s">
        <v>14245</v>
      </c>
      <c r="D11712" s="71">
        <v>1.1499999999999999</v>
      </c>
      <c r="E11712" s="71">
        <v>34.552845499999997</v>
      </c>
    </row>
    <row r="11713" spans="1:5" x14ac:dyDescent="0.2">
      <c r="A11713" s="70" t="s">
        <v>14247</v>
      </c>
      <c r="B11713" s="70" t="s">
        <v>14246</v>
      </c>
      <c r="C11713" s="70" t="s">
        <v>14247</v>
      </c>
      <c r="D11713" s="71">
        <v>2.2429999999999999</v>
      </c>
      <c r="E11713" s="71">
        <v>90.650406500000003</v>
      </c>
    </row>
    <row r="11714" spans="1:5" x14ac:dyDescent="0.2">
      <c r="A11714" s="70" t="s">
        <v>14247</v>
      </c>
      <c r="B11714" s="70" t="s">
        <v>14246</v>
      </c>
      <c r="C11714" s="70" t="s">
        <v>14247</v>
      </c>
      <c r="D11714" s="71">
        <v>2.2429999999999999</v>
      </c>
      <c r="E11714" s="71">
        <v>44.469026499999998</v>
      </c>
    </row>
    <row r="11715" spans="1:5" x14ac:dyDescent="0.2">
      <c r="A11715" s="70" t="s">
        <v>14249</v>
      </c>
      <c r="B11715" s="70" t="s">
        <v>14248</v>
      </c>
      <c r="C11715" s="70" t="s">
        <v>14249</v>
      </c>
      <c r="D11715" s="71">
        <v>1.0089999999999999</v>
      </c>
      <c r="E11715" s="71">
        <v>28.861788600000001</v>
      </c>
    </row>
    <row r="11716" spans="1:5" x14ac:dyDescent="0.2">
      <c r="A11716" s="70" t="s">
        <v>14251</v>
      </c>
      <c r="B11716" s="70" t="s">
        <v>14250</v>
      </c>
      <c r="C11716" s="70" t="s">
        <v>14251</v>
      </c>
      <c r="D11716" s="71">
        <v>2.6549999999999998</v>
      </c>
      <c r="E11716" s="71">
        <v>97.1544715</v>
      </c>
    </row>
    <row r="11717" spans="1:5" x14ac:dyDescent="0.2">
      <c r="A11717" s="70" t="s">
        <v>14263</v>
      </c>
      <c r="B11717" s="70" t="s">
        <v>14262</v>
      </c>
      <c r="C11717" s="70" t="s">
        <v>14263</v>
      </c>
      <c r="D11717" s="71">
        <v>2.125</v>
      </c>
      <c r="E11717" s="71">
        <v>34.7457627</v>
      </c>
    </row>
    <row r="11718" spans="1:5" x14ac:dyDescent="0.2">
      <c r="A11718" s="70" t="s">
        <v>14263</v>
      </c>
      <c r="B11718" s="70" t="s">
        <v>14262</v>
      </c>
      <c r="C11718" s="70" t="s">
        <v>14263</v>
      </c>
      <c r="D11718" s="71">
        <v>2.125</v>
      </c>
      <c r="E11718" s="71">
        <v>30.898876399999999</v>
      </c>
    </row>
    <row r="11719" spans="1:5" x14ac:dyDescent="0.2">
      <c r="A11719" s="70" t="s">
        <v>14253</v>
      </c>
      <c r="B11719" s="70" t="s">
        <v>14252</v>
      </c>
      <c r="C11719" s="70" t="s">
        <v>14253</v>
      </c>
      <c r="D11719" s="71">
        <v>4.2809999999999997</v>
      </c>
      <c r="E11719" s="71">
        <v>78.089887599999997</v>
      </c>
    </row>
    <row r="11720" spans="1:5" x14ac:dyDescent="0.2">
      <c r="A11720" s="70" t="s">
        <v>14257</v>
      </c>
      <c r="B11720" s="70" t="s">
        <v>14256</v>
      </c>
      <c r="C11720" s="70" t="s">
        <v>14257</v>
      </c>
      <c r="D11720" s="71">
        <v>2.5019999999999998</v>
      </c>
      <c r="E11720" s="71">
        <v>81.707317099999997</v>
      </c>
    </row>
    <row r="11721" spans="1:5" x14ac:dyDescent="0.2">
      <c r="A11721" s="70" t="s">
        <v>14257</v>
      </c>
      <c r="B11721" s="70" t="s">
        <v>14256</v>
      </c>
      <c r="C11721" s="70" t="s">
        <v>14257</v>
      </c>
      <c r="D11721" s="71">
        <v>2.5019999999999998</v>
      </c>
      <c r="E11721" s="71">
        <v>36.516853900000001</v>
      </c>
    </row>
    <row r="11722" spans="1:5" x14ac:dyDescent="0.2">
      <c r="A11722" s="70" t="s">
        <v>14259</v>
      </c>
      <c r="B11722" s="70" t="s">
        <v>14258</v>
      </c>
      <c r="C11722" s="70" t="s">
        <v>14259</v>
      </c>
      <c r="D11722" s="71">
        <v>2.7909999999999999</v>
      </c>
      <c r="E11722" s="71">
        <v>50</v>
      </c>
    </row>
    <row r="11723" spans="1:5" x14ac:dyDescent="0.2">
      <c r="A11723" s="70" t="s">
        <v>14259</v>
      </c>
      <c r="B11723" s="70" t="s">
        <v>14258</v>
      </c>
      <c r="C11723" s="70" t="s">
        <v>14259</v>
      </c>
      <c r="D11723" s="71">
        <v>2.7909999999999999</v>
      </c>
      <c r="E11723" s="71">
        <v>42.134831499999997</v>
      </c>
    </row>
    <row r="11724" spans="1:5" x14ac:dyDescent="0.2">
      <c r="A11724" s="70" t="s">
        <v>14255</v>
      </c>
      <c r="B11724" s="70" t="s">
        <v>14254</v>
      </c>
      <c r="C11724" s="70" t="s">
        <v>14255</v>
      </c>
      <c r="D11724" s="71">
        <v>4.8730000000000002</v>
      </c>
      <c r="E11724" s="71">
        <v>83.707865200000001</v>
      </c>
    </row>
    <row r="11725" spans="1:5" x14ac:dyDescent="0.2">
      <c r="A11725" s="70" t="s">
        <v>14255</v>
      </c>
      <c r="B11725" s="70" t="s">
        <v>14254</v>
      </c>
      <c r="C11725" s="70" t="s">
        <v>14255</v>
      </c>
      <c r="D11725" s="71">
        <v>4.8730000000000002</v>
      </c>
      <c r="E11725" s="71">
        <v>78.956228999999993</v>
      </c>
    </row>
    <row r="11726" spans="1:5" x14ac:dyDescent="0.2">
      <c r="A11726" s="70" t="s">
        <v>14261</v>
      </c>
      <c r="B11726" s="70" t="s">
        <v>14260</v>
      </c>
      <c r="C11726" s="70" t="s">
        <v>14261</v>
      </c>
      <c r="D11726" s="71">
        <v>1.4239999999999999</v>
      </c>
      <c r="E11726" s="71">
        <v>19.662921300000001</v>
      </c>
    </row>
    <row r="11727" spans="1:5" x14ac:dyDescent="0.2">
      <c r="A11727" s="70" t="s">
        <v>14265</v>
      </c>
      <c r="B11727" s="70" t="s">
        <v>14264</v>
      </c>
      <c r="C11727" s="70" t="s">
        <v>14265</v>
      </c>
      <c r="D11727" s="71">
        <v>1.4179999999999999</v>
      </c>
      <c r="E11727" s="71">
        <v>20.322580599999998</v>
      </c>
    </row>
    <row r="11728" spans="1:5" x14ac:dyDescent="0.2">
      <c r="A11728" s="70" t="s">
        <v>14267</v>
      </c>
      <c r="B11728" s="70" t="s">
        <v>14266</v>
      </c>
      <c r="C11728" s="70" t="s">
        <v>14267</v>
      </c>
      <c r="D11728" s="71">
        <v>0.80700000000000005</v>
      </c>
      <c r="E11728" s="71">
        <v>5.4878049000000004</v>
      </c>
    </row>
    <row r="11729" spans="1:5" x14ac:dyDescent="0.2">
      <c r="A11729" s="70" t="s">
        <v>14269</v>
      </c>
      <c r="B11729" s="70" t="s">
        <v>14268</v>
      </c>
      <c r="C11729" s="70" t="s">
        <v>14269</v>
      </c>
      <c r="D11729" s="71">
        <v>1.3919999999999999</v>
      </c>
      <c r="E11729" s="71">
        <v>18.902439000000001</v>
      </c>
    </row>
    <row r="11730" spans="1:5" x14ac:dyDescent="0.2">
      <c r="A11730" s="70" t="s">
        <v>14271</v>
      </c>
      <c r="B11730" s="70" t="s">
        <v>14270</v>
      </c>
      <c r="C11730" s="70" t="s">
        <v>14271</v>
      </c>
      <c r="D11730" s="71">
        <v>1.653</v>
      </c>
      <c r="E11730" s="71">
        <v>34.455958500000001</v>
      </c>
    </row>
    <row r="11731" spans="1:5" x14ac:dyDescent="0.2">
      <c r="A11731" s="70" t="s">
        <v>14271</v>
      </c>
      <c r="B11731" s="70" t="s">
        <v>14270</v>
      </c>
      <c r="C11731" s="70" t="s">
        <v>14271</v>
      </c>
      <c r="D11731" s="71">
        <v>1.653</v>
      </c>
      <c r="E11731" s="71">
        <v>28.867924500000001</v>
      </c>
    </row>
    <row r="11732" spans="1:5" x14ac:dyDescent="0.2">
      <c r="A11732" s="70" t="s">
        <v>14273</v>
      </c>
      <c r="B11732" s="70" t="s">
        <v>14272</v>
      </c>
      <c r="C11732" s="70" t="s">
        <v>14273</v>
      </c>
      <c r="D11732" s="71">
        <v>1.6439999999999999</v>
      </c>
      <c r="E11732" s="71">
        <v>33.937823799999997</v>
      </c>
    </row>
    <row r="11733" spans="1:5" x14ac:dyDescent="0.2">
      <c r="A11733" s="70" t="s">
        <v>14281</v>
      </c>
      <c r="B11733" s="70" t="s">
        <v>14280</v>
      </c>
      <c r="C11733" s="70" t="s">
        <v>14281</v>
      </c>
      <c r="D11733" s="71">
        <v>2.6520000000000001</v>
      </c>
      <c r="E11733" s="71">
        <v>72.023809499999999</v>
      </c>
    </row>
    <row r="11734" spans="1:5" x14ac:dyDescent="0.2">
      <c r="A11734" s="70" t="s">
        <v>14281</v>
      </c>
      <c r="B11734" s="70" t="s">
        <v>14280</v>
      </c>
      <c r="C11734" s="70" t="s">
        <v>14281</v>
      </c>
      <c r="D11734" s="71">
        <v>2.6520000000000001</v>
      </c>
      <c r="E11734" s="71">
        <v>53.761061900000001</v>
      </c>
    </row>
    <row r="11735" spans="1:5" x14ac:dyDescent="0.2">
      <c r="A11735" s="70" t="s">
        <v>14275</v>
      </c>
      <c r="B11735" s="70" t="s">
        <v>14274</v>
      </c>
      <c r="C11735" s="70" t="s">
        <v>14275</v>
      </c>
      <c r="D11735" s="71">
        <v>2.2890000000000001</v>
      </c>
      <c r="E11735" s="71">
        <v>56.735751299999997</v>
      </c>
    </row>
    <row r="11736" spans="1:5" x14ac:dyDescent="0.2">
      <c r="A11736" s="70" t="s">
        <v>14277</v>
      </c>
      <c r="B11736" s="70" t="s">
        <v>14276</v>
      </c>
      <c r="C11736" s="70" t="s">
        <v>14277</v>
      </c>
      <c r="D11736" s="71">
        <v>7.3650000000000002</v>
      </c>
      <c r="E11736" s="71">
        <v>97.352941200000004</v>
      </c>
    </row>
    <row r="11737" spans="1:5" x14ac:dyDescent="0.2">
      <c r="A11737" s="70" t="s">
        <v>14277</v>
      </c>
      <c r="B11737" s="70" t="s">
        <v>14276</v>
      </c>
      <c r="C11737" s="70" t="s">
        <v>14277</v>
      </c>
      <c r="D11737" s="71">
        <v>7.3650000000000002</v>
      </c>
      <c r="E11737" s="71">
        <v>95.833333300000007</v>
      </c>
    </row>
    <row r="11738" spans="1:5" x14ac:dyDescent="0.2">
      <c r="A11738" s="70" t="s">
        <v>14279</v>
      </c>
      <c r="B11738" s="70" t="s">
        <v>14278</v>
      </c>
      <c r="C11738" s="70" t="s">
        <v>14279</v>
      </c>
      <c r="D11738" s="71">
        <v>2.5920000000000001</v>
      </c>
      <c r="E11738" s="71">
        <v>66.580310900000001</v>
      </c>
    </row>
    <row r="11739" spans="1:5" x14ac:dyDescent="0.2">
      <c r="A11739" s="70" t="s">
        <v>14283</v>
      </c>
      <c r="B11739" s="70" t="s">
        <v>14282</v>
      </c>
      <c r="C11739" s="70" t="s">
        <v>14283</v>
      </c>
      <c r="D11739" s="71">
        <v>2.1920000000000002</v>
      </c>
      <c r="E11739" s="71">
        <v>93.661971800000003</v>
      </c>
    </row>
    <row r="11740" spans="1:5" x14ac:dyDescent="0.2">
      <c r="A11740" s="70" t="s">
        <v>14283</v>
      </c>
      <c r="B11740" s="70" t="s">
        <v>14282</v>
      </c>
      <c r="C11740" s="70" t="s">
        <v>14283</v>
      </c>
      <c r="D11740" s="71">
        <v>2.1920000000000002</v>
      </c>
      <c r="E11740" s="71">
        <v>71.590909100000005</v>
      </c>
    </row>
    <row r="11741" spans="1:5" x14ac:dyDescent="0.2">
      <c r="A11741" s="70" t="s">
        <v>14285</v>
      </c>
      <c r="B11741" s="70" t="s">
        <v>14284</v>
      </c>
      <c r="C11741" s="70" t="s">
        <v>14285</v>
      </c>
      <c r="D11741" s="71">
        <v>0.80200000000000005</v>
      </c>
      <c r="E11741" s="71">
        <v>20.454545499999998</v>
      </c>
    </row>
    <row r="11742" spans="1:5" x14ac:dyDescent="0.2">
      <c r="A11742" s="70" t="s">
        <v>14287</v>
      </c>
      <c r="B11742" s="70" t="s">
        <v>14286</v>
      </c>
      <c r="C11742" s="70" t="s">
        <v>14287</v>
      </c>
      <c r="D11742" s="71">
        <v>1.4690000000000001</v>
      </c>
      <c r="E11742" s="71">
        <v>37.121212100000001</v>
      </c>
    </row>
    <row r="11743" spans="1:5" x14ac:dyDescent="0.2">
      <c r="A11743" s="70" t="s">
        <v>24323</v>
      </c>
      <c r="B11743" s="70" t="s">
        <v>24324</v>
      </c>
      <c r="C11743" s="70" t="s">
        <v>24323</v>
      </c>
      <c r="D11743" s="71">
        <v>0.61699999999999999</v>
      </c>
      <c r="E11743" s="71">
        <v>6.8181817999999996</v>
      </c>
    </row>
    <row r="11744" spans="1:5" x14ac:dyDescent="0.2">
      <c r="A11744" s="70" t="s">
        <v>24323</v>
      </c>
      <c r="B11744" s="70" t="s">
        <v>24324</v>
      </c>
      <c r="C11744" s="70" t="s">
        <v>24323</v>
      </c>
      <c r="D11744" s="71">
        <v>0.61699999999999999</v>
      </c>
      <c r="E11744" s="71">
        <v>2.2727273000000001</v>
      </c>
    </row>
    <row r="11745" spans="1:5" x14ac:dyDescent="0.2">
      <c r="A11745" s="70" t="s">
        <v>14289</v>
      </c>
      <c r="B11745" s="70" t="s">
        <v>14288</v>
      </c>
      <c r="C11745" s="70" t="s">
        <v>14289</v>
      </c>
      <c r="D11745" s="71">
        <v>1.925</v>
      </c>
      <c r="E11745" s="71">
        <v>45.8333333</v>
      </c>
    </row>
    <row r="11746" spans="1:5" x14ac:dyDescent="0.2">
      <c r="A11746" s="70" t="s">
        <v>14289</v>
      </c>
      <c r="B11746" s="70" t="s">
        <v>14288</v>
      </c>
      <c r="C11746" s="70" t="s">
        <v>14289</v>
      </c>
      <c r="D11746" s="71">
        <v>1.925</v>
      </c>
      <c r="E11746" s="71">
        <v>26.481481500000001</v>
      </c>
    </row>
    <row r="11747" spans="1:5" x14ac:dyDescent="0.2">
      <c r="A11747" s="70" t="s">
        <v>14291</v>
      </c>
      <c r="B11747" s="70" t="s">
        <v>14290</v>
      </c>
      <c r="C11747" s="70" t="s">
        <v>14291</v>
      </c>
      <c r="D11747" s="71">
        <v>0.84699999999999998</v>
      </c>
      <c r="E11747" s="71">
        <v>36.693548399999997</v>
      </c>
    </row>
    <row r="11748" spans="1:5" x14ac:dyDescent="0.2">
      <c r="A11748" s="70" t="s">
        <v>14291</v>
      </c>
      <c r="B11748" s="70" t="s">
        <v>14290</v>
      </c>
      <c r="C11748" s="70" t="s">
        <v>14291</v>
      </c>
      <c r="D11748" s="71">
        <v>0.84699999999999998</v>
      </c>
      <c r="E11748" s="71">
        <v>30.3921569</v>
      </c>
    </row>
    <row r="11749" spans="1:5" ht="32" x14ac:dyDescent="0.2">
      <c r="A11749" s="70" t="s">
        <v>14293</v>
      </c>
      <c r="B11749" s="70" t="s">
        <v>14292</v>
      </c>
      <c r="C11749" s="70" t="s">
        <v>14293</v>
      </c>
      <c r="D11749" s="71">
        <v>1.1859999999999999</v>
      </c>
      <c r="E11749" s="71">
        <v>32.142857100000001</v>
      </c>
    </row>
    <row r="11750" spans="1:5" ht="32" x14ac:dyDescent="0.2">
      <c r="A11750" s="70" t="s">
        <v>14293</v>
      </c>
      <c r="B11750" s="70" t="s">
        <v>14292</v>
      </c>
      <c r="C11750" s="70" t="s">
        <v>14293</v>
      </c>
      <c r="D11750" s="71">
        <v>1.1859999999999999</v>
      </c>
      <c r="E11750" s="71">
        <v>20.384615400000001</v>
      </c>
    </row>
    <row r="11751" spans="1:5" x14ac:dyDescent="0.2">
      <c r="A11751" s="70" t="s">
        <v>25013</v>
      </c>
      <c r="B11751" s="70" t="s">
        <v>14294</v>
      </c>
      <c r="C11751" s="70" t="s">
        <v>25013</v>
      </c>
      <c r="D11751" s="71">
        <v>1.5640000000000001</v>
      </c>
      <c r="E11751" s="71">
        <v>32.733812899999997</v>
      </c>
    </row>
    <row r="11752" spans="1:5" x14ac:dyDescent="0.2">
      <c r="A11752" s="70" t="s">
        <v>14296</v>
      </c>
      <c r="B11752" s="70" t="s">
        <v>14295</v>
      </c>
      <c r="C11752" s="70" t="s">
        <v>14296</v>
      </c>
      <c r="D11752" s="71">
        <v>1.304</v>
      </c>
      <c r="E11752" s="71">
        <v>35.915492999999998</v>
      </c>
    </row>
    <row r="11753" spans="1:5" x14ac:dyDescent="0.2">
      <c r="A11753" s="70" t="s">
        <v>14296</v>
      </c>
      <c r="B11753" s="70" t="s">
        <v>14295</v>
      </c>
      <c r="C11753" s="70" t="s">
        <v>14296</v>
      </c>
      <c r="D11753" s="71">
        <v>1.304</v>
      </c>
      <c r="E11753" s="71">
        <v>26.258992800000001</v>
      </c>
    </row>
    <row r="11754" spans="1:5" x14ac:dyDescent="0.2">
      <c r="A11754" s="70" t="s">
        <v>14298</v>
      </c>
      <c r="B11754" s="70" t="s">
        <v>14297</v>
      </c>
      <c r="C11754" s="70" t="s">
        <v>14298</v>
      </c>
      <c r="D11754" s="71">
        <v>2.206</v>
      </c>
      <c r="E11754" s="71">
        <v>22.7459016</v>
      </c>
    </row>
    <row r="11755" spans="1:5" x14ac:dyDescent="0.2">
      <c r="A11755" s="70" t="s">
        <v>14300</v>
      </c>
      <c r="B11755" s="70" t="s">
        <v>14299</v>
      </c>
      <c r="C11755" s="70" t="s">
        <v>14300</v>
      </c>
      <c r="D11755" s="71">
        <v>1.85</v>
      </c>
      <c r="E11755" s="71">
        <v>24.2592593</v>
      </c>
    </row>
    <row r="11756" spans="1:5" x14ac:dyDescent="0.2">
      <c r="A11756" s="70" t="s">
        <v>14300</v>
      </c>
      <c r="B11756" s="70" t="s">
        <v>14299</v>
      </c>
      <c r="C11756" s="70" t="s">
        <v>14300</v>
      </c>
      <c r="D11756" s="71">
        <v>1.85</v>
      </c>
      <c r="E11756" s="71">
        <v>12.9098361</v>
      </c>
    </row>
    <row r="11757" spans="1:5" x14ac:dyDescent="0.2">
      <c r="A11757" s="70" t="s">
        <v>14302</v>
      </c>
      <c r="B11757" s="70" t="s">
        <v>14301</v>
      </c>
      <c r="C11757" s="70" t="s">
        <v>14302</v>
      </c>
      <c r="D11757" s="71">
        <v>3.5510000000000002</v>
      </c>
      <c r="E11757" s="71">
        <v>56.352459000000003</v>
      </c>
    </row>
    <row r="11758" spans="1:5" x14ac:dyDescent="0.2">
      <c r="A11758" s="70" t="s">
        <v>14306</v>
      </c>
      <c r="B11758" s="70" t="s">
        <v>14305</v>
      </c>
      <c r="C11758" s="70" t="s">
        <v>14306</v>
      </c>
      <c r="D11758" s="71">
        <v>4.04</v>
      </c>
      <c r="E11758" s="71">
        <v>94.696969699999997</v>
      </c>
    </row>
    <row r="11759" spans="1:5" x14ac:dyDescent="0.2">
      <c r="A11759" s="70" t="s">
        <v>14306</v>
      </c>
      <c r="B11759" s="70" t="s">
        <v>14305</v>
      </c>
      <c r="C11759" s="70" t="s">
        <v>14306</v>
      </c>
      <c r="D11759" s="71">
        <v>4.04</v>
      </c>
      <c r="E11759" s="71">
        <v>79.032258100000007</v>
      </c>
    </row>
    <row r="11760" spans="1:5" x14ac:dyDescent="0.2">
      <c r="A11760" s="70" t="s">
        <v>14310</v>
      </c>
      <c r="B11760" s="70" t="s">
        <v>14309</v>
      </c>
      <c r="C11760" s="70" t="s">
        <v>14310</v>
      </c>
      <c r="D11760" s="71">
        <v>0.438</v>
      </c>
      <c r="E11760" s="71">
        <v>5.0925925999999997</v>
      </c>
    </row>
    <row r="11761" spans="1:5" x14ac:dyDescent="0.2">
      <c r="A11761" s="70" t="s">
        <v>14304</v>
      </c>
      <c r="B11761" s="70" t="s">
        <v>14303</v>
      </c>
      <c r="C11761" s="70" t="s">
        <v>14304</v>
      </c>
      <c r="D11761" s="71">
        <v>4.673</v>
      </c>
      <c r="E11761" s="71">
        <v>88.5542169</v>
      </c>
    </row>
    <row r="11762" spans="1:5" x14ac:dyDescent="0.2">
      <c r="A11762" s="70" t="s">
        <v>14304</v>
      </c>
      <c r="B11762" s="70" t="s">
        <v>14303</v>
      </c>
      <c r="C11762" s="70" t="s">
        <v>14304</v>
      </c>
      <c r="D11762" s="71">
        <v>4.673</v>
      </c>
      <c r="E11762" s="71">
        <v>82.522123899999997</v>
      </c>
    </row>
    <row r="11763" spans="1:5" x14ac:dyDescent="0.2">
      <c r="A11763" s="70" t="s">
        <v>14312</v>
      </c>
      <c r="B11763" s="70" t="s">
        <v>14311</v>
      </c>
      <c r="C11763" s="70" t="s">
        <v>14312</v>
      </c>
      <c r="D11763" s="71">
        <v>0.69</v>
      </c>
      <c r="E11763" s="71">
        <v>38.734567900000002</v>
      </c>
    </row>
    <row r="11764" spans="1:5" x14ac:dyDescent="0.2">
      <c r="A11764" s="70" t="s">
        <v>14314</v>
      </c>
      <c r="B11764" s="70" t="s">
        <v>14313</v>
      </c>
      <c r="C11764" s="70" t="s">
        <v>14314</v>
      </c>
      <c r="D11764" s="71">
        <v>1.4470000000000001</v>
      </c>
      <c r="E11764" s="71">
        <v>32.5</v>
      </c>
    </row>
    <row r="11765" spans="1:5" x14ac:dyDescent="0.2">
      <c r="A11765" s="70" t="s">
        <v>14314</v>
      </c>
      <c r="B11765" s="70" t="s">
        <v>14313</v>
      </c>
      <c r="C11765" s="70" t="s">
        <v>14314</v>
      </c>
      <c r="D11765" s="71">
        <v>1.4470000000000001</v>
      </c>
      <c r="E11765" s="71">
        <v>16.304347799999999</v>
      </c>
    </row>
    <row r="11766" spans="1:5" x14ac:dyDescent="0.2">
      <c r="A11766" s="70" t="s">
        <v>14316</v>
      </c>
      <c r="B11766" s="70" t="s">
        <v>14315</v>
      </c>
      <c r="C11766" s="70" t="s">
        <v>14316</v>
      </c>
      <c r="D11766" s="71">
        <v>3.4249999999999998</v>
      </c>
      <c r="E11766" s="71">
        <v>82.075471699999994</v>
      </c>
    </row>
    <row r="11767" spans="1:5" x14ac:dyDescent="0.2">
      <c r="A11767" s="70" t="s">
        <v>14316</v>
      </c>
      <c r="B11767" s="70" t="s">
        <v>14315</v>
      </c>
      <c r="C11767" s="70" t="s">
        <v>14316</v>
      </c>
      <c r="D11767" s="71">
        <v>3.4249999999999998</v>
      </c>
      <c r="E11767" s="71">
        <v>79.896907200000001</v>
      </c>
    </row>
    <row r="11768" spans="1:5" x14ac:dyDescent="0.2">
      <c r="A11768" s="70" t="s">
        <v>14316</v>
      </c>
      <c r="B11768" s="70" t="s">
        <v>14315</v>
      </c>
      <c r="C11768" s="70" t="s">
        <v>14316</v>
      </c>
      <c r="D11768" s="71">
        <v>3.4249999999999998</v>
      </c>
      <c r="E11768" s="71">
        <v>71.474359000000007</v>
      </c>
    </row>
    <row r="11769" spans="1:5" x14ac:dyDescent="0.2">
      <c r="A11769" s="70" t="s">
        <v>14316</v>
      </c>
      <c r="B11769" s="70" t="s">
        <v>14315</v>
      </c>
      <c r="C11769" s="70" t="s">
        <v>14316</v>
      </c>
      <c r="D11769" s="71">
        <v>3.4249999999999998</v>
      </c>
      <c r="E11769" s="71">
        <v>66.111111100000002</v>
      </c>
    </row>
    <row r="11770" spans="1:5" x14ac:dyDescent="0.2">
      <c r="A11770" s="70" t="s">
        <v>14322</v>
      </c>
      <c r="B11770" s="70" t="s">
        <v>14321</v>
      </c>
      <c r="C11770" s="70" t="s">
        <v>14322</v>
      </c>
      <c r="D11770" s="71">
        <v>0.41599999999999998</v>
      </c>
      <c r="E11770" s="71">
        <v>3.6082474000000002</v>
      </c>
    </row>
    <row r="11771" spans="1:5" x14ac:dyDescent="0.2">
      <c r="A11771" s="70" t="s">
        <v>14324</v>
      </c>
      <c r="B11771" s="70" t="s">
        <v>14323</v>
      </c>
      <c r="C11771" s="70" t="s">
        <v>14324</v>
      </c>
      <c r="D11771" s="71">
        <v>2.379</v>
      </c>
      <c r="E11771" s="71">
        <v>59.278350500000002</v>
      </c>
    </row>
    <row r="11772" spans="1:5" x14ac:dyDescent="0.2">
      <c r="A11772" s="70" t="s">
        <v>14326</v>
      </c>
      <c r="B11772" s="70" t="s">
        <v>14325</v>
      </c>
      <c r="C11772" s="70" t="s">
        <v>14326</v>
      </c>
      <c r="D11772" s="71">
        <v>1.3879999999999999</v>
      </c>
      <c r="E11772" s="71">
        <v>62.884615400000001</v>
      </c>
    </row>
    <row r="11773" spans="1:5" x14ac:dyDescent="0.2">
      <c r="A11773" s="70" t="s">
        <v>14326</v>
      </c>
      <c r="B11773" s="70" t="s">
        <v>14325</v>
      </c>
      <c r="C11773" s="70" t="s">
        <v>14326</v>
      </c>
      <c r="D11773" s="71">
        <v>1.3879999999999999</v>
      </c>
      <c r="E11773" s="71">
        <v>33.132530099999997</v>
      </c>
    </row>
    <row r="11774" spans="1:5" x14ac:dyDescent="0.2">
      <c r="A11774" s="70" t="s">
        <v>14328</v>
      </c>
      <c r="B11774" s="70" t="s">
        <v>14327</v>
      </c>
      <c r="C11774" s="70" t="s">
        <v>14328</v>
      </c>
      <c r="D11774" s="71">
        <v>0.63100000000000001</v>
      </c>
      <c r="E11774" s="71">
        <v>8.1210190999999998</v>
      </c>
    </row>
    <row r="11775" spans="1:5" x14ac:dyDescent="0.2">
      <c r="A11775" s="70" t="s">
        <v>14328</v>
      </c>
      <c r="B11775" s="70" t="s">
        <v>14327</v>
      </c>
      <c r="C11775" s="70" t="s">
        <v>14328</v>
      </c>
      <c r="D11775" s="71">
        <v>0.63100000000000001</v>
      </c>
      <c r="E11775" s="71">
        <v>6.7010309000000001</v>
      </c>
    </row>
    <row r="11776" spans="1:5" x14ac:dyDescent="0.2">
      <c r="A11776" s="70" t="s">
        <v>14328</v>
      </c>
      <c r="B11776" s="70" t="s">
        <v>14327</v>
      </c>
      <c r="C11776" s="70" t="s">
        <v>14328</v>
      </c>
      <c r="D11776" s="71">
        <v>0.63100000000000001</v>
      </c>
      <c r="E11776" s="71">
        <v>5.5194805000000002</v>
      </c>
    </row>
    <row r="11777" spans="1:5" x14ac:dyDescent="0.2">
      <c r="A11777" s="70" t="s">
        <v>14330</v>
      </c>
      <c r="B11777" s="70" t="s">
        <v>14329</v>
      </c>
      <c r="C11777" s="70" t="s">
        <v>14330</v>
      </c>
      <c r="D11777" s="71">
        <v>1.26</v>
      </c>
      <c r="E11777" s="71">
        <v>19.230769200000001</v>
      </c>
    </row>
    <row r="11778" spans="1:5" x14ac:dyDescent="0.2">
      <c r="A11778" s="70" t="s">
        <v>14334</v>
      </c>
      <c r="B11778" s="70" t="s">
        <v>14333</v>
      </c>
      <c r="C11778" s="70" t="s">
        <v>14334</v>
      </c>
      <c r="D11778" s="71">
        <v>1.6419999999999999</v>
      </c>
      <c r="E11778" s="71">
        <v>46.703296700000003</v>
      </c>
    </row>
    <row r="11779" spans="1:5" x14ac:dyDescent="0.2">
      <c r="A11779" s="70" t="s">
        <v>14332</v>
      </c>
      <c r="B11779" s="70" t="s">
        <v>14331</v>
      </c>
      <c r="C11779" s="70" t="s">
        <v>14332</v>
      </c>
      <c r="D11779" s="71">
        <v>1.4239999999999999</v>
      </c>
      <c r="E11779" s="71">
        <v>29.1208791</v>
      </c>
    </row>
    <row r="11780" spans="1:5" x14ac:dyDescent="0.2">
      <c r="A11780" s="70" t="s">
        <v>25014</v>
      </c>
      <c r="B11780" s="70" t="s">
        <v>14335</v>
      </c>
      <c r="C11780" s="70" t="s">
        <v>25014</v>
      </c>
      <c r="D11780" s="71">
        <v>3.9390000000000001</v>
      </c>
      <c r="E11780" s="71">
        <v>69.259259299999997</v>
      </c>
    </row>
    <row r="11781" spans="1:5" x14ac:dyDescent="0.2">
      <c r="A11781" s="70" t="s">
        <v>14337</v>
      </c>
      <c r="B11781" s="70" t="s">
        <v>14336</v>
      </c>
      <c r="C11781" s="70" t="s">
        <v>14337</v>
      </c>
      <c r="D11781" s="71">
        <v>2.4950000000000001</v>
      </c>
      <c r="E11781" s="71">
        <v>78.571428600000004</v>
      </c>
    </row>
    <row r="11782" spans="1:5" x14ac:dyDescent="0.2">
      <c r="A11782" s="70" t="s">
        <v>14337</v>
      </c>
      <c r="B11782" s="70" t="s">
        <v>14336</v>
      </c>
      <c r="C11782" s="70" t="s">
        <v>14337</v>
      </c>
      <c r="D11782" s="71">
        <v>2.4950000000000001</v>
      </c>
      <c r="E11782" s="71">
        <v>63.461538500000003</v>
      </c>
    </row>
    <row r="11783" spans="1:5" x14ac:dyDescent="0.2">
      <c r="A11783" s="70" t="s">
        <v>14339</v>
      </c>
      <c r="B11783" s="70" t="s">
        <v>14338</v>
      </c>
      <c r="C11783" s="70" t="s">
        <v>14339</v>
      </c>
      <c r="D11783" s="71">
        <v>2.3039999999999998</v>
      </c>
      <c r="E11783" s="71">
        <v>73.076923100000002</v>
      </c>
    </row>
    <row r="11784" spans="1:5" x14ac:dyDescent="0.2">
      <c r="A11784" s="70" t="s">
        <v>14341</v>
      </c>
      <c r="B11784" s="70" t="s">
        <v>14340</v>
      </c>
      <c r="C11784" s="70" t="s">
        <v>14341</v>
      </c>
      <c r="D11784" s="71">
        <v>1.2</v>
      </c>
      <c r="E11784" s="71">
        <v>17.032966999999999</v>
      </c>
    </row>
    <row r="11785" spans="1:5" x14ac:dyDescent="0.2">
      <c r="A11785" s="70" t="s">
        <v>14341</v>
      </c>
      <c r="B11785" s="70" t="s">
        <v>14340</v>
      </c>
      <c r="C11785" s="70" t="s">
        <v>14341</v>
      </c>
      <c r="D11785" s="71">
        <v>1.2</v>
      </c>
      <c r="E11785" s="71">
        <v>6.5789473999999997</v>
      </c>
    </row>
    <row r="11786" spans="1:5" x14ac:dyDescent="0.2">
      <c r="A11786" s="70" t="s">
        <v>14343</v>
      </c>
      <c r="B11786" s="70" t="s">
        <v>14342</v>
      </c>
      <c r="C11786" s="70" t="s">
        <v>14343</v>
      </c>
      <c r="D11786" s="71">
        <v>4.335</v>
      </c>
      <c r="E11786" s="71">
        <v>85.087719300000003</v>
      </c>
    </row>
    <row r="11787" spans="1:5" x14ac:dyDescent="0.2">
      <c r="A11787" s="70" t="s">
        <v>14353</v>
      </c>
      <c r="B11787" s="70" t="s">
        <v>14352</v>
      </c>
      <c r="C11787" s="70" t="s">
        <v>14353</v>
      </c>
      <c r="D11787" s="71">
        <v>1.8819999999999999</v>
      </c>
      <c r="E11787" s="71">
        <v>56.896551700000003</v>
      </c>
    </row>
    <row r="11788" spans="1:5" x14ac:dyDescent="0.2">
      <c r="A11788" s="70" t="s">
        <v>14353</v>
      </c>
      <c r="B11788" s="70" t="s">
        <v>14352</v>
      </c>
      <c r="C11788" s="70" t="s">
        <v>14353</v>
      </c>
      <c r="D11788" s="71">
        <v>1.8819999999999999</v>
      </c>
      <c r="E11788" s="71">
        <v>36.217948700000001</v>
      </c>
    </row>
    <row r="11789" spans="1:5" x14ac:dyDescent="0.2">
      <c r="A11789" s="70" t="s">
        <v>14353</v>
      </c>
      <c r="B11789" s="70" t="s">
        <v>14352</v>
      </c>
      <c r="C11789" s="70" t="s">
        <v>14353</v>
      </c>
      <c r="D11789" s="71">
        <v>1.8819999999999999</v>
      </c>
      <c r="E11789" s="71">
        <v>32.079645999999997</v>
      </c>
    </row>
    <row r="11790" spans="1:5" x14ac:dyDescent="0.2">
      <c r="A11790" s="70" t="s">
        <v>14347</v>
      </c>
      <c r="B11790" s="70" t="s">
        <v>14346</v>
      </c>
      <c r="C11790" s="70" t="s">
        <v>14347</v>
      </c>
      <c r="D11790" s="71">
        <v>5.0259999999999998</v>
      </c>
      <c r="E11790" s="71">
        <v>89.880952399999998</v>
      </c>
    </row>
    <row r="11791" spans="1:5" x14ac:dyDescent="0.2">
      <c r="A11791" s="70" t="s">
        <v>14347</v>
      </c>
      <c r="B11791" s="70" t="s">
        <v>14346</v>
      </c>
      <c r="C11791" s="70" t="s">
        <v>14347</v>
      </c>
      <c r="D11791" s="71">
        <v>5.0259999999999998</v>
      </c>
      <c r="E11791" s="71">
        <v>87.389380500000001</v>
      </c>
    </row>
    <row r="11792" spans="1:5" x14ac:dyDescent="0.2">
      <c r="A11792" s="70" t="s">
        <v>14347</v>
      </c>
      <c r="B11792" s="70" t="s">
        <v>14346</v>
      </c>
      <c r="C11792" s="70" t="s">
        <v>14347</v>
      </c>
      <c r="D11792" s="71">
        <v>5.0259999999999998</v>
      </c>
      <c r="E11792" s="71">
        <v>83.223684199999994</v>
      </c>
    </row>
    <row r="11793" spans="1:5" x14ac:dyDescent="0.2">
      <c r="A11793" s="70" t="s">
        <v>14349</v>
      </c>
      <c r="B11793" s="70" t="s">
        <v>14348</v>
      </c>
      <c r="C11793" s="70" t="s">
        <v>14349</v>
      </c>
      <c r="D11793" s="71">
        <v>1.2649999999999999</v>
      </c>
      <c r="E11793" s="71">
        <v>25.5952381</v>
      </c>
    </row>
    <row r="11794" spans="1:5" x14ac:dyDescent="0.2">
      <c r="A11794" s="70" t="s">
        <v>14349</v>
      </c>
      <c r="B11794" s="70" t="s">
        <v>14348</v>
      </c>
      <c r="C11794" s="70" t="s">
        <v>14349</v>
      </c>
      <c r="D11794" s="71">
        <v>1.2649999999999999</v>
      </c>
      <c r="E11794" s="71">
        <v>17.4778761</v>
      </c>
    </row>
    <row r="11795" spans="1:5" x14ac:dyDescent="0.2">
      <c r="A11795" s="70" t="s">
        <v>14351</v>
      </c>
      <c r="B11795" s="70" t="s">
        <v>14350</v>
      </c>
      <c r="C11795" s="70" t="s">
        <v>14351</v>
      </c>
      <c r="D11795" s="71">
        <v>0.96699999999999997</v>
      </c>
      <c r="E11795" s="71">
        <v>11.2831858</v>
      </c>
    </row>
    <row r="11796" spans="1:5" x14ac:dyDescent="0.2">
      <c r="A11796" s="70" t="s">
        <v>14345</v>
      </c>
      <c r="B11796" s="70" t="s">
        <v>14344</v>
      </c>
      <c r="C11796" s="70" t="s">
        <v>14345</v>
      </c>
      <c r="D11796" s="71">
        <v>1.1499999999999999</v>
      </c>
      <c r="E11796" s="71">
        <v>16.9871795</v>
      </c>
    </row>
    <row r="11797" spans="1:5" x14ac:dyDescent="0.2">
      <c r="A11797" s="70" t="s">
        <v>14345</v>
      </c>
      <c r="B11797" s="70" t="s">
        <v>14344</v>
      </c>
      <c r="C11797" s="70" t="s">
        <v>14345</v>
      </c>
      <c r="D11797" s="71">
        <v>1.1499999999999999</v>
      </c>
      <c r="E11797" s="71">
        <v>16.0550459</v>
      </c>
    </row>
    <row r="11798" spans="1:5" x14ac:dyDescent="0.2">
      <c r="A11798" s="70" t="s">
        <v>14355</v>
      </c>
      <c r="B11798" s="70" t="s">
        <v>14354</v>
      </c>
      <c r="C11798" s="70" t="s">
        <v>14355</v>
      </c>
      <c r="D11798" s="71">
        <v>2.3039999999999998</v>
      </c>
      <c r="E11798" s="71">
        <v>56.6666667</v>
      </c>
    </row>
    <row r="11799" spans="1:5" x14ac:dyDescent="0.2">
      <c r="A11799" s="70" t="s">
        <v>14355</v>
      </c>
      <c r="B11799" s="70" t="s">
        <v>14354</v>
      </c>
      <c r="C11799" s="70" t="s">
        <v>14355</v>
      </c>
      <c r="D11799" s="71">
        <v>2.3039999999999998</v>
      </c>
      <c r="E11799" s="71">
        <v>55.263157900000003</v>
      </c>
    </row>
    <row r="11800" spans="1:5" x14ac:dyDescent="0.2">
      <c r="A11800" s="70" t="s">
        <v>24325</v>
      </c>
      <c r="B11800" s="70" t="s">
        <v>14356</v>
      </c>
      <c r="C11800" s="70" t="s">
        <v>24325</v>
      </c>
      <c r="D11800" s="71">
        <v>1.286</v>
      </c>
      <c r="E11800" s="71">
        <v>73.214285700000005</v>
      </c>
    </row>
    <row r="11801" spans="1:5" x14ac:dyDescent="0.2">
      <c r="A11801" s="70" t="s">
        <v>14358</v>
      </c>
      <c r="B11801" s="70" t="s">
        <v>14357</v>
      </c>
      <c r="C11801" s="70" t="s">
        <v>14358</v>
      </c>
      <c r="D11801" s="71">
        <v>1.286</v>
      </c>
      <c r="E11801" s="71">
        <v>20.3296703</v>
      </c>
    </row>
    <row r="11802" spans="1:5" x14ac:dyDescent="0.2">
      <c r="A11802" s="70" t="s">
        <v>14364</v>
      </c>
      <c r="B11802" s="70" t="s">
        <v>14363</v>
      </c>
      <c r="C11802" s="70" t="s">
        <v>14364</v>
      </c>
      <c r="D11802" s="71">
        <v>3.839</v>
      </c>
      <c r="E11802" s="71">
        <v>96.323529399999998</v>
      </c>
    </row>
    <row r="11803" spans="1:5" x14ac:dyDescent="0.2">
      <c r="A11803" s="70" t="s">
        <v>14364</v>
      </c>
      <c r="B11803" s="70" t="s">
        <v>14363</v>
      </c>
      <c r="C11803" s="70" t="s">
        <v>14364</v>
      </c>
      <c r="D11803" s="71">
        <v>3.839</v>
      </c>
      <c r="E11803" s="71">
        <v>88.414634100000001</v>
      </c>
    </row>
    <row r="11804" spans="1:5" x14ac:dyDescent="0.2">
      <c r="A11804" s="70" t="s">
        <v>14364</v>
      </c>
      <c r="B11804" s="70" t="s">
        <v>14363</v>
      </c>
      <c r="C11804" s="70" t="s">
        <v>14364</v>
      </c>
      <c r="D11804" s="71">
        <v>3.839</v>
      </c>
      <c r="E11804" s="71">
        <v>87.647058799999996</v>
      </c>
    </row>
    <row r="11805" spans="1:5" x14ac:dyDescent="0.2">
      <c r="A11805" s="70" t="s">
        <v>14360</v>
      </c>
      <c r="B11805" s="70" t="s">
        <v>14359</v>
      </c>
      <c r="C11805" s="70" t="s">
        <v>14360</v>
      </c>
      <c r="D11805" s="71">
        <v>2.7280000000000002</v>
      </c>
      <c r="E11805" s="71">
        <v>72.560975600000006</v>
      </c>
    </row>
    <row r="11806" spans="1:5" x14ac:dyDescent="0.2">
      <c r="A11806" s="70" t="s">
        <v>14362</v>
      </c>
      <c r="B11806" s="70" t="s">
        <v>14361</v>
      </c>
      <c r="C11806" s="70" t="s">
        <v>14362</v>
      </c>
      <c r="D11806" s="71">
        <v>1.2589999999999999</v>
      </c>
      <c r="E11806" s="71">
        <v>27.439024400000001</v>
      </c>
    </row>
    <row r="11807" spans="1:5" x14ac:dyDescent="0.2">
      <c r="A11807" s="70" t="s">
        <v>24326</v>
      </c>
      <c r="B11807" s="70" t="s">
        <v>14367</v>
      </c>
      <c r="C11807" s="70" t="s">
        <v>24326</v>
      </c>
      <c r="D11807" s="71">
        <v>1.095</v>
      </c>
      <c r="E11807" s="71">
        <v>21.341463399999999</v>
      </c>
    </row>
    <row r="11808" spans="1:5" x14ac:dyDescent="0.2">
      <c r="A11808" s="70" t="s">
        <v>24326</v>
      </c>
      <c r="B11808" s="70" t="s">
        <v>14367</v>
      </c>
      <c r="C11808" s="70" t="s">
        <v>24326</v>
      </c>
      <c r="D11808" s="71">
        <v>1.095</v>
      </c>
      <c r="E11808" s="71">
        <v>20.2380952</v>
      </c>
    </row>
    <row r="11809" spans="1:5" x14ac:dyDescent="0.2">
      <c r="A11809" s="70" t="s">
        <v>14366</v>
      </c>
      <c r="B11809" s="70" t="s">
        <v>14365</v>
      </c>
      <c r="C11809" s="70" t="s">
        <v>14366</v>
      </c>
      <c r="D11809" s="71">
        <v>1.7769999999999999</v>
      </c>
      <c r="E11809" s="71">
        <v>44.5121951</v>
      </c>
    </row>
    <row r="11810" spans="1:5" x14ac:dyDescent="0.2">
      <c r="A11810" s="70" t="s">
        <v>14369</v>
      </c>
      <c r="B11810" s="70" t="s">
        <v>14368</v>
      </c>
      <c r="C11810" s="70" t="s">
        <v>14369</v>
      </c>
      <c r="D11810" s="71">
        <v>3.9860000000000002</v>
      </c>
      <c r="E11810" s="71">
        <v>90.853658499999995</v>
      </c>
    </row>
    <row r="11811" spans="1:5" x14ac:dyDescent="0.2">
      <c r="A11811" s="70" t="s">
        <v>14371</v>
      </c>
      <c r="B11811" s="70" t="s">
        <v>14370</v>
      </c>
      <c r="C11811" s="70" t="s">
        <v>14371</v>
      </c>
      <c r="D11811" s="71">
        <v>1.897</v>
      </c>
      <c r="E11811" s="71">
        <v>48.170731699999997</v>
      </c>
    </row>
    <row r="11812" spans="1:5" x14ac:dyDescent="0.2">
      <c r="A11812" s="70" t="s">
        <v>14371</v>
      </c>
      <c r="B11812" s="70" t="s">
        <v>14370</v>
      </c>
      <c r="C11812" s="70" t="s">
        <v>14371</v>
      </c>
      <c r="D11812" s="71">
        <v>1.897</v>
      </c>
      <c r="E11812" s="71">
        <v>46.470588200000002</v>
      </c>
    </row>
    <row r="11813" spans="1:5" x14ac:dyDescent="0.2">
      <c r="A11813" s="70" t="s">
        <v>24327</v>
      </c>
      <c r="B11813" s="70" t="s">
        <v>24328</v>
      </c>
      <c r="C11813" s="70" t="s">
        <v>24327</v>
      </c>
      <c r="D11813" s="71">
        <v>2.7669999999999999</v>
      </c>
      <c r="E11813" s="71">
        <v>73.780487800000003</v>
      </c>
    </row>
    <row r="11814" spans="1:5" x14ac:dyDescent="0.2">
      <c r="A11814" s="70" t="s">
        <v>14373</v>
      </c>
      <c r="B11814" s="70" t="s">
        <v>14372</v>
      </c>
      <c r="C11814" s="70" t="s">
        <v>14373</v>
      </c>
      <c r="D11814" s="71">
        <v>1.8520000000000001</v>
      </c>
      <c r="E11814" s="71">
        <v>60.714285699999998</v>
      </c>
    </row>
    <row r="11815" spans="1:5" ht="32" x14ac:dyDescent="0.2">
      <c r="A11815" s="70" t="s">
        <v>24329</v>
      </c>
      <c r="B11815" s="70" t="s">
        <v>24330</v>
      </c>
      <c r="C11815" s="70" t="s">
        <v>24329</v>
      </c>
      <c r="D11815" s="71">
        <v>2.0139999999999998</v>
      </c>
      <c r="E11815" s="71">
        <v>41.964285699999998</v>
      </c>
    </row>
    <row r="11816" spans="1:5" x14ac:dyDescent="0.2">
      <c r="A11816" s="70" t="s">
        <v>25015</v>
      </c>
      <c r="B11816" s="70" t="s">
        <v>14374</v>
      </c>
      <c r="C11816" s="70" t="s">
        <v>25015</v>
      </c>
      <c r="D11816" s="71">
        <v>2.9889999999999999</v>
      </c>
      <c r="E11816" s="71">
        <v>56.896551700000003</v>
      </c>
    </row>
    <row r="11817" spans="1:5" x14ac:dyDescent="0.2">
      <c r="A11817" s="70" t="s">
        <v>14376</v>
      </c>
      <c r="B11817" s="70" t="s">
        <v>14375</v>
      </c>
      <c r="C11817" s="70" t="s">
        <v>14376</v>
      </c>
      <c r="D11817" s="71">
        <v>0.68700000000000006</v>
      </c>
      <c r="E11817" s="71">
        <v>9.3949045000000009</v>
      </c>
    </row>
    <row r="11818" spans="1:5" x14ac:dyDescent="0.2">
      <c r="A11818" s="70" t="s">
        <v>14376</v>
      </c>
      <c r="B11818" s="70" t="s">
        <v>14375</v>
      </c>
      <c r="C11818" s="70" t="s">
        <v>14376</v>
      </c>
      <c r="D11818" s="71">
        <v>0.68700000000000006</v>
      </c>
      <c r="E11818" s="71">
        <v>7.4675324999999999</v>
      </c>
    </row>
    <row r="11819" spans="1:5" x14ac:dyDescent="0.2">
      <c r="A11819" s="70" t="s">
        <v>14378</v>
      </c>
      <c r="B11819" s="70" t="s">
        <v>14377</v>
      </c>
      <c r="C11819" s="70" t="s">
        <v>14378</v>
      </c>
      <c r="D11819" s="71">
        <v>0.8</v>
      </c>
      <c r="E11819" s="71">
        <v>21.3768116</v>
      </c>
    </row>
    <row r="11820" spans="1:5" x14ac:dyDescent="0.2">
      <c r="A11820" s="70" t="s">
        <v>14380</v>
      </c>
      <c r="B11820" s="70" t="s">
        <v>14379</v>
      </c>
      <c r="C11820" s="70" t="s">
        <v>14380</v>
      </c>
      <c r="D11820" s="71">
        <v>1.71</v>
      </c>
      <c r="E11820" s="71">
        <v>47.265625</v>
      </c>
    </row>
    <row r="11821" spans="1:5" x14ac:dyDescent="0.2">
      <c r="A11821" s="70" t="s">
        <v>14382</v>
      </c>
      <c r="B11821" s="70" t="s">
        <v>14381</v>
      </c>
      <c r="C11821" s="70" t="s">
        <v>14382</v>
      </c>
      <c r="D11821" s="71">
        <v>4.6210000000000004</v>
      </c>
      <c r="E11821" s="71">
        <v>82.598039200000002</v>
      </c>
    </row>
    <row r="11822" spans="1:5" x14ac:dyDescent="0.2">
      <c r="A11822" s="70" t="s">
        <v>14382</v>
      </c>
      <c r="B11822" s="70" t="s">
        <v>14381</v>
      </c>
      <c r="C11822" s="70" t="s">
        <v>14382</v>
      </c>
      <c r="D11822" s="71">
        <v>4.6210000000000004</v>
      </c>
      <c r="E11822" s="71">
        <v>77.306273099999999</v>
      </c>
    </row>
    <row r="11823" spans="1:5" x14ac:dyDescent="0.2">
      <c r="A11823" s="70" t="s">
        <v>14386</v>
      </c>
      <c r="B11823" s="70" t="s">
        <v>14385</v>
      </c>
      <c r="C11823" s="70" t="s">
        <v>14386</v>
      </c>
      <c r="D11823" s="71">
        <v>3.077</v>
      </c>
      <c r="E11823" s="71">
        <v>78.921568600000001</v>
      </c>
    </row>
    <row r="11824" spans="1:5" x14ac:dyDescent="0.2">
      <c r="A11824" s="70" t="s">
        <v>14386</v>
      </c>
      <c r="B11824" s="70" t="s">
        <v>14385</v>
      </c>
      <c r="C11824" s="70" t="s">
        <v>14386</v>
      </c>
      <c r="D11824" s="71">
        <v>3.077</v>
      </c>
      <c r="E11824" s="71">
        <v>76.060606100000001</v>
      </c>
    </row>
    <row r="11825" spans="1:5" x14ac:dyDescent="0.2">
      <c r="A11825" s="70" t="s">
        <v>14386</v>
      </c>
      <c r="B11825" s="70" t="s">
        <v>14385</v>
      </c>
      <c r="C11825" s="70" t="s">
        <v>14386</v>
      </c>
      <c r="D11825" s="71">
        <v>3.077</v>
      </c>
      <c r="E11825" s="71">
        <v>62.009803900000001</v>
      </c>
    </row>
    <row r="11826" spans="1:5" x14ac:dyDescent="0.2">
      <c r="A11826" s="70" t="s">
        <v>14384</v>
      </c>
      <c r="B11826" s="70" t="s">
        <v>14383</v>
      </c>
      <c r="C11826" s="70" t="s">
        <v>14384</v>
      </c>
      <c r="D11826" s="71">
        <v>2.3860000000000001</v>
      </c>
      <c r="E11826" s="71">
        <v>41.911764699999999</v>
      </c>
    </row>
    <row r="11827" spans="1:5" x14ac:dyDescent="0.2">
      <c r="A11827" s="70" t="s">
        <v>14390</v>
      </c>
      <c r="B11827" s="70" t="s">
        <v>14389</v>
      </c>
      <c r="C11827" s="70" t="s">
        <v>14390</v>
      </c>
      <c r="D11827" s="71">
        <v>2.02</v>
      </c>
      <c r="E11827" s="71">
        <v>73.636363599999996</v>
      </c>
    </row>
    <row r="11828" spans="1:5" x14ac:dyDescent="0.2">
      <c r="A11828" s="70" t="s">
        <v>14390</v>
      </c>
      <c r="B11828" s="70" t="s">
        <v>14389</v>
      </c>
      <c r="C11828" s="70" t="s">
        <v>14390</v>
      </c>
      <c r="D11828" s="71">
        <v>2.02</v>
      </c>
      <c r="E11828" s="71">
        <v>44.25</v>
      </c>
    </row>
    <row r="11829" spans="1:5" x14ac:dyDescent="0.2">
      <c r="A11829" s="70" t="s">
        <v>14394</v>
      </c>
      <c r="B11829" s="70" t="s">
        <v>14393</v>
      </c>
      <c r="C11829" s="70" t="s">
        <v>14394</v>
      </c>
      <c r="D11829" s="71">
        <v>1.639</v>
      </c>
      <c r="E11829" s="71">
        <v>65.909090899999995</v>
      </c>
    </row>
    <row r="11830" spans="1:5" x14ac:dyDescent="0.2">
      <c r="A11830" s="70" t="s">
        <v>14394</v>
      </c>
      <c r="B11830" s="70" t="s">
        <v>14393</v>
      </c>
      <c r="C11830" s="70" t="s">
        <v>14394</v>
      </c>
      <c r="D11830" s="71">
        <v>1.639</v>
      </c>
      <c r="E11830" s="71">
        <v>34.25</v>
      </c>
    </row>
    <row r="11831" spans="1:5" x14ac:dyDescent="0.2">
      <c r="A11831" s="70" t="s">
        <v>14394</v>
      </c>
      <c r="B11831" s="70" t="s">
        <v>14393</v>
      </c>
      <c r="C11831" s="70" t="s">
        <v>14394</v>
      </c>
      <c r="D11831" s="71">
        <v>1.639</v>
      </c>
      <c r="E11831" s="71">
        <v>27.3584906</v>
      </c>
    </row>
    <row r="11832" spans="1:5" x14ac:dyDescent="0.2">
      <c r="A11832" s="70" t="s">
        <v>14396</v>
      </c>
      <c r="B11832" s="70" t="s">
        <v>14395</v>
      </c>
      <c r="C11832" s="70" t="s">
        <v>14396</v>
      </c>
      <c r="D11832" s="71">
        <v>1.653</v>
      </c>
      <c r="E11832" s="71">
        <v>59.090909099999998</v>
      </c>
    </row>
    <row r="11833" spans="1:5" x14ac:dyDescent="0.2">
      <c r="A11833" s="70" t="s">
        <v>14398</v>
      </c>
      <c r="B11833" s="70" t="s">
        <v>14397</v>
      </c>
      <c r="C11833" s="70" t="s">
        <v>14398</v>
      </c>
      <c r="D11833" s="71">
        <v>0.49</v>
      </c>
      <c r="E11833" s="71">
        <v>27.922077900000001</v>
      </c>
    </row>
    <row r="11834" spans="1:5" x14ac:dyDescent="0.2">
      <c r="A11834" s="70" t="s">
        <v>14400</v>
      </c>
      <c r="B11834" s="70" t="s">
        <v>14399</v>
      </c>
      <c r="C11834" s="70" t="s">
        <v>14400</v>
      </c>
      <c r="D11834" s="71">
        <v>1.2</v>
      </c>
      <c r="E11834" s="71">
        <v>25.588235300000001</v>
      </c>
    </row>
    <row r="11835" spans="1:5" x14ac:dyDescent="0.2">
      <c r="A11835" s="70" t="s">
        <v>14400</v>
      </c>
      <c r="B11835" s="70" t="s">
        <v>14399</v>
      </c>
      <c r="C11835" s="70" t="s">
        <v>14400</v>
      </c>
      <c r="D11835" s="71">
        <v>1.2</v>
      </c>
      <c r="E11835" s="71">
        <v>15.5172414</v>
      </c>
    </row>
    <row r="11836" spans="1:5" x14ac:dyDescent="0.2">
      <c r="A11836" s="70" t="s">
        <v>14400</v>
      </c>
      <c r="B11836" s="70" t="s">
        <v>14399</v>
      </c>
      <c r="C11836" s="70" t="s">
        <v>14400</v>
      </c>
      <c r="D11836" s="71">
        <v>1.2</v>
      </c>
      <c r="E11836" s="71">
        <v>8.3333332999999996</v>
      </c>
    </row>
    <row r="11837" spans="1:5" x14ac:dyDescent="0.2">
      <c r="A11837" s="70" t="s">
        <v>14402</v>
      </c>
      <c r="B11837" s="70" t="s">
        <v>14401</v>
      </c>
      <c r="C11837" s="70" t="s">
        <v>14402</v>
      </c>
      <c r="D11837" s="71">
        <v>2.085</v>
      </c>
      <c r="E11837" s="71">
        <v>49.509803900000001</v>
      </c>
    </row>
    <row r="11838" spans="1:5" x14ac:dyDescent="0.2">
      <c r="A11838" s="70" t="s">
        <v>14404</v>
      </c>
      <c r="B11838" s="70" t="s">
        <v>14403</v>
      </c>
      <c r="C11838" s="70" t="s">
        <v>14404</v>
      </c>
      <c r="D11838" s="71">
        <v>2.2959999999999998</v>
      </c>
      <c r="E11838" s="71">
        <v>68.055555600000005</v>
      </c>
    </row>
    <row r="11839" spans="1:5" x14ac:dyDescent="0.2">
      <c r="A11839" s="70" t="s">
        <v>14406</v>
      </c>
      <c r="B11839" s="70" t="s">
        <v>14405</v>
      </c>
      <c r="C11839" s="70" t="s">
        <v>14406</v>
      </c>
      <c r="D11839" s="71">
        <v>1.109</v>
      </c>
      <c r="E11839" s="71">
        <v>21.794871799999999</v>
      </c>
    </row>
    <row r="11840" spans="1:5" x14ac:dyDescent="0.2">
      <c r="A11840" s="70" t="s">
        <v>15586</v>
      </c>
      <c r="B11840" s="70" t="s">
        <v>15585</v>
      </c>
      <c r="C11840" s="70" t="s">
        <v>15586</v>
      </c>
      <c r="D11840" s="71">
        <v>2.8530000000000002</v>
      </c>
      <c r="E11840" s="71">
        <v>45.505617999999998</v>
      </c>
    </row>
    <row r="11841" spans="1:5" x14ac:dyDescent="0.2">
      <c r="A11841" s="70" t="s">
        <v>14408</v>
      </c>
      <c r="B11841" s="70" t="s">
        <v>14407</v>
      </c>
      <c r="C11841" s="70" t="s">
        <v>14408</v>
      </c>
      <c r="D11841" s="71">
        <v>5.1779999999999999</v>
      </c>
      <c r="E11841" s="71">
        <v>81.734317300000001</v>
      </c>
    </row>
    <row r="11842" spans="1:5" x14ac:dyDescent="0.2">
      <c r="A11842" s="70" t="s">
        <v>14410</v>
      </c>
      <c r="B11842" s="70" t="s">
        <v>14409</v>
      </c>
      <c r="C11842" s="70" t="s">
        <v>14410</v>
      </c>
      <c r="D11842" s="71">
        <v>5.9790000000000001</v>
      </c>
      <c r="E11842" s="71">
        <v>92.948717900000005</v>
      </c>
    </row>
    <row r="11843" spans="1:5" x14ac:dyDescent="0.2">
      <c r="A11843" s="70" t="s">
        <v>14410</v>
      </c>
      <c r="B11843" s="70" t="s">
        <v>14409</v>
      </c>
      <c r="C11843" s="70" t="s">
        <v>14410</v>
      </c>
      <c r="D11843" s="71">
        <v>5.9790000000000001</v>
      </c>
      <c r="E11843" s="71">
        <v>83.401639299999999</v>
      </c>
    </row>
    <row r="11844" spans="1:5" x14ac:dyDescent="0.2">
      <c r="A11844" s="70" t="s">
        <v>25016</v>
      </c>
      <c r="B11844" s="70" t="s">
        <v>24331</v>
      </c>
      <c r="C11844" s="70" t="s">
        <v>13887</v>
      </c>
      <c r="D11844" s="71">
        <v>3.4889999999999999</v>
      </c>
      <c r="E11844" s="71">
        <v>75</v>
      </c>
    </row>
    <row r="11845" spans="1:5" x14ac:dyDescent="0.2">
      <c r="A11845" s="70" t="s">
        <v>14412</v>
      </c>
      <c r="B11845" s="70" t="s">
        <v>14411</v>
      </c>
      <c r="C11845" s="70" t="s">
        <v>14412</v>
      </c>
      <c r="D11845" s="71">
        <v>3.0310000000000001</v>
      </c>
      <c r="E11845" s="71">
        <v>86.781609200000005</v>
      </c>
    </row>
    <row r="11846" spans="1:5" x14ac:dyDescent="0.2">
      <c r="A11846" s="70" t="s">
        <v>14412</v>
      </c>
      <c r="B11846" s="70" t="s">
        <v>14411</v>
      </c>
      <c r="C11846" s="70" t="s">
        <v>14412</v>
      </c>
      <c r="D11846" s="71">
        <v>3.0310000000000001</v>
      </c>
      <c r="E11846" s="71">
        <v>76.9607843</v>
      </c>
    </row>
    <row r="11847" spans="1:5" x14ac:dyDescent="0.2">
      <c r="A11847" s="70" t="s">
        <v>14414</v>
      </c>
      <c r="B11847" s="70" t="s">
        <v>14413</v>
      </c>
      <c r="C11847" s="70" t="s">
        <v>14414</v>
      </c>
      <c r="D11847" s="71">
        <v>2.7040000000000002</v>
      </c>
      <c r="E11847" s="71">
        <v>88.947368400000002</v>
      </c>
    </row>
    <row r="11848" spans="1:5" x14ac:dyDescent="0.2">
      <c r="A11848" s="70" t="s">
        <v>14414</v>
      </c>
      <c r="B11848" s="70" t="s">
        <v>14413</v>
      </c>
      <c r="C11848" s="70" t="s">
        <v>14414</v>
      </c>
      <c r="D11848" s="71">
        <v>2.7040000000000002</v>
      </c>
      <c r="E11848" s="71">
        <v>84.722222200000004</v>
      </c>
    </row>
    <row r="11849" spans="1:5" x14ac:dyDescent="0.2">
      <c r="A11849" s="70" t="s">
        <v>14416</v>
      </c>
      <c r="B11849" s="70" t="s">
        <v>14415</v>
      </c>
      <c r="C11849" s="70" t="s">
        <v>14416</v>
      </c>
      <c r="D11849" s="71">
        <v>4.9589999999999996</v>
      </c>
      <c r="E11849" s="71">
        <v>99.444444399999995</v>
      </c>
    </row>
    <row r="11850" spans="1:5" x14ac:dyDescent="0.2">
      <c r="A11850" s="70" t="s">
        <v>14416</v>
      </c>
      <c r="B11850" s="70" t="s">
        <v>14415</v>
      </c>
      <c r="C11850" s="70" t="s">
        <v>14416</v>
      </c>
      <c r="D11850" s="71">
        <v>4.9589999999999996</v>
      </c>
      <c r="E11850" s="71">
        <v>98.780487800000003</v>
      </c>
    </row>
    <row r="11851" spans="1:5" x14ac:dyDescent="0.2">
      <c r="A11851" s="70" t="s">
        <v>14428</v>
      </c>
      <c r="B11851" s="70" t="s">
        <v>14427</v>
      </c>
      <c r="C11851" s="70" t="s">
        <v>14428</v>
      </c>
      <c r="D11851" s="71">
        <v>1.7529999999999999</v>
      </c>
      <c r="E11851" s="71">
        <v>48.828125</v>
      </c>
    </row>
    <row r="11852" spans="1:5" x14ac:dyDescent="0.2">
      <c r="A11852" s="70" t="s">
        <v>14428</v>
      </c>
      <c r="B11852" s="70" t="s">
        <v>14427</v>
      </c>
      <c r="C11852" s="70" t="s">
        <v>14428</v>
      </c>
      <c r="D11852" s="71">
        <v>1.7529999999999999</v>
      </c>
      <c r="E11852" s="71">
        <v>33.5365854</v>
      </c>
    </row>
    <row r="11853" spans="1:5" x14ac:dyDescent="0.2">
      <c r="A11853" s="70" t="s">
        <v>14430</v>
      </c>
      <c r="B11853" s="70" t="s">
        <v>14429</v>
      </c>
      <c r="C11853" s="70" t="s">
        <v>14430</v>
      </c>
      <c r="D11853" s="71">
        <v>1.278</v>
      </c>
      <c r="E11853" s="71">
        <v>25.390625</v>
      </c>
    </row>
    <row r="11854" spans="1:5" x14ac:dyDescent="0.2">
      <c r="A11854" s="70" t="s">
        <v>14430</v>
      </c>
      <c r="B11854" s="70" t="s">
        <v>14429</v>
      </c>
      <c r="C11854" s="70" t="s">
        <v>14430</v>
      </c>
      <c r="D11854" s="71">
        <v>1.278</v>
      </c>
      <c r="E11854" s="71">
        <v>7.3426572999999999</v>
      </c>
    </row>
    <row r="11855" spans="1:5" x14ac:dyDescent="0.2">
      <c r="A11855" s="70" t="s">
        <v>14432</v>
      </c>
      <c r="B11855" s="70" t="s">
        <v>14431</v>
      </c>
      <c r="C11855" s="70" t="s">
        <v>14432</v>
      </c>
      <c r="D11855" s="71">
        <v>2.9369999999999998</v>
      </c>
      <c r="E11855" s="71">
        <v>87.109375</v>
      </c>
    </row>
    <row r="11856" spans="1:5" x14ac:dyDescent="0.2">
      <c r="A11856" s="70" t="s">
        <v>14432</v>
      </c>
      <c r="B11856" s="70" t="s">
        <v>14431</v>
      </c>
      <c r="C11856" s="70" t="s">
        <v>14432</v>
      </c>
      <c r="D11856" s="71">
        <v>2.9369999999999998</v>
      </c>
      <c r="E11856" s="71">
        <v>50</v>
      </c>
    </row>
    <row r="11857" spans="1:5" x14ac:dyDescent="0.2">
      <c r="A11857" s="70" t="s">
        <v>14432</v>
      </c>
      <c r="B11857" s="70" t="s">
        <v>14431</v>
      </c>
      <c r="C11857" s="70" t="s">
        <v>14432</v>
      </c>
      <c r="D11857" s="71">
        <v>2.9369999999999998</v>
      </c>
      <c r="E11857" s="71">
        <v>40.340909099999998</v>
      </c>
    </row>
    <row r="11858" spans="1:5" x14ac:dyDescent="0.2">
      <c r="A11858" s="70" t="s">
        <v>14434</v>
      </c>
      <c r="B11858" s="70" t="s">
        <v>14433</v>
      </c>
      <c r="C11858" s="70" t="s">
        <v>14434</v>
      </c>
      <c r="D11858" s="71">
        <v>1.49</v>
      </c>
      <c r="E11858" s="71">
        <v>56.504064999999997</v>
      </c>
    </row>
    <row r="11859" spans="1:5" x14ac:dyDescent="0.2">
      <c r="A11859" s="70" t="s">
        <v>14434</v>
      </c>
      <c r="B11859" s="70" t="s">
        <v>14433</v>
      </c>
      <c r="C11859" s="70" t="s">
        <v>14434</v>
      </c>
      <c r="D11859" s="71">
        <v>1.49</v>
      </c>
      <c r="E11859" s="71">
        <v>34.765625</v>
      </c>
    </row>
    <row r="11860" spans="1:5" x14ac:dyDescent="0.2">
      <c r="A11860" s="70" t="s">
        <v>14434</v>
      </c>
      <c r="B11860" s="70" t="s">
        <v>14433</v>
      </c>
      <c r="C11860" s="70" t="s">
        <v>14434</v>
      </c>
      <c r="D11860" s="71">
        <v>1.49</v>
      </c>
      <c r="E11860" s="71">
        <v>27.011494299999999</v>
      </c>
    </row>
    <row r="11861" spans="1:5" x14ac:dyDescent="0.2">
      <c r="A11861" s="70" t="s">
        <v>14418</v>
      </c>
      <c r="B11861" s="70" t="s">
        <v>14417</v>
      </c>
      <c r="C11861" s="70" t="s">
        <v>14418</v>
      </c>
      <c r="D11861" s="71">
        <v>1.016</v>
      </c>
      <c r="E11861" s="71">
        <v>15.234375</v>
      </c>
    </row>
    <row r="11862" spans="1:5" x14ac:dyDescent="0.2">
      <c r="A11862" s="70" t="s">
        <v>14418</v>
      </c>
      <c r="B11862" s="70" t="s">
        <v>14417</v>
      </c>
      <c r="C11862" s="70" t="s">
        <v>14418</v>
      </c>
      <c r="D11862" s="71">
        <v>1.016</v>
      </c>
      <c r="E11862" s="71">
        <v>7.2368420999999996</v>
      </c>
    </row>
    <row r="11863" spans="1:5" x14ac:dyDescent="0.2">
      <c r="A11863" s="70" t="s">
        <v>14418</v>
      </c>
      <c r="B11863" s="70" t="s">
        <v>14417</v>
      </c>
      <c r="C11863" s="70" t="s">
        <v>14418</v>
      </c>
      <c r="D11863" s="71">
        <v>1.016</v>
      </c>
      <c r="E11863" s="71">
        <v>4.7131147999999996</v>
      </c>
    </row>
    <row r="11864" spans="1:5" x14ac:dyDescent="0.2">
      <c r="A11864" s="70" t="s">
        <v>14422</v>
      </c>
      <c r="B11864" s="70" t="s">
        <v>14421</v>
      </c>
      <c r="C11864" s="70" t="s">
        <v>14422</v>
      </c>
      <c r="D11864" s="71">
        <v>0.22700000000000001</v>
      </c>
      <c r="E11864" s="71">
        <v>1.171875</v>
      </c>
    </row>
    <row r="11865" spans="1:5" x14ac:dyDescent="0.2">
      <c r="A11865" s="70" t="s">
        <v>14422</v>
      </c>
      <c r="B11865" s="70" t="s">
        <v>14421</v>
      </c>
      <c r="C11865" s="70" t="s">
        <v>14422</v>
      </c>
      <c r="D11865" s="71">
        <v>0.22700000000000001</v>
      </c>
      <c r="E11865" s="71">
        <v>0.53763439999999996</v>
      </c>
    </row>
    <row r="11866" spans="1:5" x14ac:dyDescent="0.2">
      <c r="A11866" s="70" t="s">
        <v>14436</v>
      </c>
      <c r="B11866" s="70" t="s">
        <v>14435</v>
      </c>
      <c r="C11866" s="70" t="s">
        <v>14436</v>
      </c>
      <c r="D11866" s="71">
        <v>1.4950000000000001</v>
      </c>
      <c r="E11866" s="71">
        <v>57.317073200000003</v>
      </c>
    </row>
    <row r="11867" spans="1:5" x14ac:dyDescent="0.2">
      <c r="A11867" s="70" t="s">
        <v>14436</v>
      </c>
      <c r="B11867" s="70" t="s">
        <v>14435</v>
      </c>
      <c r="C11867" s="70" t="s">
        <v>14436</v>
      </c>
      <c r="D11867" s="71">
        <v>1.4950000000000001</v>
      </c>
      <c r="E11867" s="71">
        <v>35.546875</v>
      </c>
    </row>
    <row r="11868" spans="1:5" x14ac:dyDescent="0.2">
      <c r="A11868" s="70" t="s">
        <v>14438</v>
      </c>
      <c r="B11868" s="70" t="s">
        <v>14437</v>
      </c>
      <c r="C11868" s="70" t="s">
        <v>14438</v>
      </c>
      <c r="D11868" s="71">
        <v>1.4419999999999999</v>
      </c>
      <c r="E11868" s="71">
        <v>53.252032499999999</v>
      </c>
    </row>
    <row r="11869" spans="1:5" x14ac:dyDescent="0.2">
      <c r="A11869" s="70" t="s">
        <v>14438</v>
      </c>
      <c r="B11869" s="70" t="s">
        <v>14437</v>
      </c>
      <c r="C11869" s="70" t="s">
        <v>14438</v>
      </c>
      <c r="D11869" s="71">
        <v>1.4419999999999999</v>
      </c>
      <c r="E11869" s="71">
        <v>7.1721310999999996</v>
      </c>
    </row>
    <row r="11870" spans="1:5" x14ac:dyDescent="0.2">
      <c r="A11870" s="70" t="s">
        <v>14424</v>
      </c>
      <c r="B11870" s="70" t="s">
        <v>14423</v>
      </c>
      <c r="C11870" s="70" t="s">
        <v>14424</v>
      </c>
      <c r="D11870" s="71">
        <v>1.1000000000000001</v>
      </c>
      <c r="E11870" s="71">
        <v>17.578125</v>
      </c>
    </row>
    <row r="11871" spans="1:5" x14ac:dyDescent="0.2">
      <c r="A11871" s="70" t="s">
        <v>14424</v>
      </c>
      <c r="B11871" s="70" t="s">
        <v>14423</v>
      </c>
      <c r="C11871" s="70" t="s">
        <v>14424</v>
      </c>
      <c r="D11871" s="71">
        <v>1.1000000000000001</v>
      </c>
      <c r="E11871" s="71">
        <v>9.1666667000000004</v>
      </c>
    </row>
    <row r="11872" spans="1:5" x14ac:dyDescent="0.2">
      <c r="A11872" s="70" t="s">
        <v>14442</v>
      </c>
      <c r="B11872" s="70" t="s">
        <v>14441</v>
      </c>
      <c r="C11872" s="70" t="s">
        <v>14442</v>
      </c>
      <c r="D11872" s="71">
        <v>1.909</v>
      </c>
      <c r="E11872" s="71">
        <v>54.296875</v>
      </c>
    </row>
    <row r="11873" spans="1:5" x14ac:dyDescent="0.2">
      <c r="A11873" s="70" t="s">
        <v>14442</v>
      </c>
      <c r="B11873" s="70" t="s">
        <v>14441</v>
      </c>
      <c r="C11873" s="70" t="s">
        <v>14442</v>
      </c>
      <c r="D11873" s="71">
        <v>1.909</v>
      </c>
      <c r="E11873" s="71">
        <v>49.390243900000002</v>
      </c>
    </row>
    <row r="11874" spans="1:5" x14ac:dyDescent="0.2">
      <c r="A11874" s="70" t="s">
        <v>14440</v>
      </c>
      <c r="B11874" s="70" t="s">
        <v>14439</v>
      </c>
      <c r="C11874" s="70" t="s">
        <v>14440</v>
      </c>
      <c r="D11874" s="71">
        <v>0.83199999999999996</v>
      </c>
      <c r="E11874" s="71">
        <v>11.585365899999999</v>
      </c>
    </row>
    <row r="11875" spans="1:5" x14ac:dyDescent="0.2">
      <c r="A11875" s="70" t="s">
        <v>14440</v>
      </c>
      <c r="B11875" s="70" t="s">
        <v>14439</v>
      </c>
      <c r="C11875" s="70" t="s">
        <v>14440</v>
      </c>
      <c r="D11875" s="71">
        <v>0.83199999999999996</v>
      </c>
      <c r="E11875" s="71">
        <v>8.984375</v>
      </c>
    </row>
    <row r="11876" spans="1:5" x14ac:dyDescent="0.2">
      <c r="A11876" s="70" t="s">
        <v>14444</v>
      </c>
      <c r="B11876" s="70" t="s">
        <v>14443</v>
      </c>
      <c r="C11876" s="70" t="s">
        <v>14444</v>
      </c>
      <c r="D11876" s="71">
        <v>2.5870000000000002</v>
      </c>
      <c r="E11876" s="71">
        <v>73.3766234</v>
      </c>
    </row>
    <row r="11877" spans="1:5" x14ac:dyDescent="0.2">
      <c r="A11877" s="70" t="s">
        <v>14446</v>
      </c>
      <c r="B11877" s="70" t="s">
        <v>14445</v>
      </c>
      <c r="C11877" s="70" t="s">
        <v>14446</v>
      </c>
      <c r="D11877" s="71">
        <v>1.919</v>
      </c>
      <c r="E11877" s="71">
        <v>55.078125</v>
      </c>
    </row>
    <row r="11878" spans="1:5" x14ac:dyDescent="0.2">
      <c r="A11878" s="70" t="s">
        <v>14446</v>
      </c>
      <c r="B11878" s="70" t="s">
        <v>14445</v>
      </c>
      <c r="C11878" s="70" t="s">
        <v>14446</v>
      </c>
      <c r="D11878" s="71">
        <v>1.919</v>
      </c>
      <c r="E11878" s="71">
        <v>51.6666667</v>
      </c>
    </row>
    <row r="11879" spans="1:5" x14ac:dyDescent="0.2">
      <c r="A11879" s="70" t="s">
        <v>14448</v>
      </c>
      <c r="B11879" s="70" t="s">
        <v>14447</v>
      </c>
      <c r="C11879" s="70" t="s">
        <v>14448</v>
      </c>
      <c r="D11879" s="71">
        <v>1.5780000000000001</v>
      </c>
      <c r="E11879" s="71">
        <v>40.234375</v>
      </c>
    </row>
    <row r="11880" spans="1:5" x14ac:dyDescent="0.2">
      <c r="A11880" s="70" t="s">
        <v>14448</v>
      </c>
      <c r="B11880" s="70" t="s">
        <v>14447</v>
      </c>
      <c r="C11880" s="70" t="s">
        <v>14448</v>
      </c>
      <c r="D11880" s="71">
        <v>1.5780000000000001</v>
      </c>
      <c r="E11880" s="71">
        <v>25.2941176</v>
      </c>
    </row>
    <row r="11881" spans="1:5" x14ac:dyDescent="0.2">
      <c r="A11881" s="70" t="s">
        <v>14450</v>
      </c>
      <c r="B11881" s="70" t="s">
        <v>14449</v>
      </c>
      <c r="C11881" s="70" t="s">
        <v>14450</v>
      </c>
      <c r="D11881" s="71">
        <v>3.7</v>
      </c>
      <c r="E11881" s="71">
        <v>92.578125</v>
      </c>
    </row>
    <row r="11882" spans="1:5" x14ac:dyDescent="0.2">
      <c r="A11882" s="70" t="s">
        <v>14452</v>
      </c>
      <c r="B11882" s="70" t="s">
        <v>14451</v>
      </c>
      <c r="C11882" s="70" t="s">
        <v>14452</v>
      </c>
      <c r="D11882" s="71">
        <v>1.2609999999999999</v>
      </c>
      <c r="E11882" s="71">
        <v>44.609164399999997</v>
      </c>
    </row>
    <row r="11883" spans="1:5" x14ac:dyDescent="0.2">
      <c r="A11883" s="70" t="s">
        <v>14452</v>
      </c>
      <c r="B11883" s="70" t="s">
        <v>14451</v>
      </c>
      <c r="C11883" s="70" t="s">
        <v>14452</v>
      </c>
      <c r="D11883" s="71">
        <v>1.2609999999999999</v>
      </c>
      <c r="E11883" s="71">
        <v>31.018518499999999</v>
      </c>
    </row>
    <row r="11884" spans="1:5" x14ac:dyDescent="0.2">
      <c r="A11884" s="70" t="s">
        <v>14454</v>
      </c>
      <c r="B11884" s="70" t="s">
        <v>14453</v>
      </c>
      <c r="C11884" s="70" t="s">
        <v>14454</v>
      </c>
      <c r="D11884" s="71">
        <v>1.877</v>
      </c>
      <c r="E11884" s="71">
        <v>36.627907</v>
      </c>
    </row>
    <row r="11885" spans="1:5" x14ac:dyDescent="0.2">
      <c r="A11885" s="70" t="s">
        <v>14454</v>
      </c>
      <c r="B11885" s="70" t="s">
        <v>14453</v>
      </c>
      <c r="C11885" s="70" t="s">
        <v>14454</v>
      </c>
      <c r="D11885" s="71">
        <v>1.877</v>
      </c>
      <c r="E11885" s="71">
        <v>20.033670000000001</v>
      </c>
    </row>
    <row r="11886" spans="1:5" x14ac:dyDescent="0.2">
      <c r="A11886" s="70" t="s">
        <v>14456</v>
      </c>
      <c r="B11886" s="70" t="s">
        <v>14455</v>
      </c>
      <c r="C11886" s="70" t="s">
        <v>14456</v>
      </c>
      <c r="D11886" s="71">
        <v>1.6479999999999999</v>
      </c>
      <c r="E11886" s="71">
        <v>46.8253968</v>
      </c>
    </row>
    <row r="11887" spans="1:5" x14ac:dyDescent="0.2">
      <c r="A11887" s="70" t="s">
        <v>14456</v>
      </c>
      <c r="B11887" s="70" t="s">
        <v>14455</v>
      </c>
      <c r="C11887" s="70" t="s">
        <v>14456</v>
      </c>
      <c r="D11887" s="71">
        <v>1.6479999999999999</v>
      </c>
      <c r="E11887" s="71">
        <v>42.164179099999998</v>
      </c>
    </row>
    <row r="11888" spans="1:5" x14ac:dyDescent="0.2">
      <c r="A11888" s="70" t="s">
        <v>14458</v>
      </c>
      <c r="B11888" s="70" t="s">
        <v>14457</v>
      </c>
      <c r="C11888" s="70" t="s">
        <v>14458</v>
      </c>
      <c r="D11888" s="71">
        <v>0.80500000000000005</v>
      </c>
      <c r="E11888" s="71">
        <v>14.227642299999999</v>
      </c>
    </row>
    <row r="11889" spans="1:5" x14ac:dyDescent="0.2">
      <c r="A11889" s="70" t="s">
        <v>14462</v>
      </c>
      <c r="B11889" s="70" t="s">
        <v>14461</v>
      </c>
      <c r="C11889" s="70" t="s">
        <v>14462</v>
      </c>
      <c r="D11889" s="71">
        <v>0.93600000000000005</v>
      </c>
      <c r="E11889" s="71">
        <v>24.796748000000001</v>
      </c>
    </row>
    <row r="11890" spans="1:5" x14ac:dyDescent="0.2">
      <c r="A11890" s="70" t="s">
        <v>14462</v>
      </c>
      <c r="B11890" s="70" t="s">
        <v>14461</v>
      </c>
      <c r="C11890" s="70" t="s">
        <v>14462</v>
      </c>
      <c r="D11890" s="71">
        <v>0.93600000000000005</v>
      </c>
      <c r="E11890" s="71">
        <v>12.109375</v>
      </c>
    </row>
    <row r="11891" spans="1:5" x14ac:dyDescent="0.2">
      <c r="A11891" s="70" t="s">
        <v>14462</v>
      </c>
      <c r="B11891" s="70" t="s">
        <v>14461</v>
      </c>
      <c r="C11891" s="70" t="s">
        <v>14462</v>
      </c>
      <c r="D11891" s="71">
        <v>0.93600000000000005</v>
      </c>
      <c r="E11891" s="71">
        <v>7.9268292999999996</v>
      </c>
    </row>
    <row r="11892" spans="1:5" x14ac:dyDescent="0.2">
      <c r="A11892" s="70" t="s">
        <v>14460</v>
      </c>
      <c r="B11892" s="70" t="s">
        <v>14459</v>
      </c>
      <c r="C11892" s="70" t="s">
        <v>14460</v>
      </c>
      <c r="D11892" s="71">
        <v>1.6140000000000001</v>
      </c>
      <c r="E11892" s="71">
        <v>42.578125</v>
      </c>
    </row>
    <row r="11893" spans="1:5" x14ac:dyDescent="0.2">
      <c r="A11893" s="70" t="s">
        <v>14460</v>
      </c>
      <c r="B11893" s="70" t="s">
        <v>14459</v>
      </c>
      <c r="C11893" s="70" t="s">
        <v>14460</v>
      </c>
      <c r="D11893" s="71">
        <v>1.6140000000000001</v>
      </c>
      <c r="E11893" s="71">
        <v>28.658536600000001</v>
      </c>
    </row>
    <row r="11894" spans="1:5" x14ac:dyDescent="0.2">
      <c r="A11894" s="70" t="s">
        <v>14464</v>
      </c>
      <c r="B11894" s="70" t="s">
        <v>14463</v>
      </c>
      <c r="C11894" s="70" t="s">
        <v>14464</v>
      </c>
      <c r="D11894" s="71">
        <v>1.9670000000000001</v>
      </c>
      <c r="E11894" s="71">
        <v>55.859375</v>
      </c>
    </row>
    <row r="11895" spans="1:5" x14ac:dyDescent="0.2">
      <c r="A11895" s="70" t="s">
        <v>14464</v>
      </c>
      <c r="B11895" s="70" t="s">
        <v>14463</v>
      </c>
      <c r="C11895" s="70" t="s">
        <v>14464</v>
      </c>
      <c r="D11895" s="71">
        <v>1.9670000000000001</v>
      </c>
      <c r="E11895" s="71">
        <v>40.853658500000002</v>
      </c>
    </row>
    <row r="11896" spans="1:5" x14ac:dyDescent="0.2">
      <c r="A11896" s="70" t="s">
        <v>14466</v>
      </c>
      <c r="B11896" s="70" t="s">
        <v>14465</v>
      </c>
      <c r="C11896" s="70" t="s">
        <v>14466</v>
      </c>
      <c r="D11896" s="71">
        <v>1.847</v>
      </c>
      <c r="E11896" s="71">
        <v>56.593406600000002</v>
      </c>
    </row>
    <row r="11897" spans="1:5" x14ac:dyDescent="0.2">
      <c r="A11897" s="70" t="s">
        <v>14468</v>
      </c>
      <c r="B11897" s="70" t="s">
        <v>14467</v>
      </c>
      <c r="C11897" s="70" t="s">
        <v>14468</v>
      </c>
      <c r="D11897" s="71">
        <v>2.9260000000000002</v>
      </c>
      <c r="E11897" s="71">
        <v>86.263736300000005</v>
      </c>
    </row>
    <row r="11898" spans="1:5" x14ac:dyDescent="0.2">
      <c r="A11898" s="70" t="s">
        <v>14470</v>
      </c>
      <c r="B11898" s="70" t="s">
        <v>14469</v>
      </c>
      <c r="C11898" s="70" t="s">
        <v>14470</v>
      </c>
      <c r="D11898" s="71">
        <v>3.742</v>
      </c>
      <c r="E11898" s="71">
        <v>92.857142899999999</v>
      </c>
    </row>
    <row r="11899" spans="1:5" x14ac:dyDescent="0.2">
      <c r="A11899" s="70" t="s">
        <v>14474</v>
      </c>
      <c r="B11899" s="70" t="s">
        <v>14473</v>
      </c>
      <c r="C11899" s="70" t="s">
        <v>14474</v>
      </c>
      <c r="D11899" s="71">
        <v>3.6669999999999998</v>
      </c>
      <c r="E11899" s="71">
        <v>89.84375</v>
      </c>
    </row>
    <row r="11900" spans="1:5" x14ac:dyDescent="0.2">
      <c r="A11900" s="70" t="s">
        <v>14482</v>
      </c>
      <c r="B11900" s="70" t="s">
        <v>14481</v>
      </c>
      <c r="C11900" s="70" t="s">
        <v>14482</v>
      </c>
      <c r="D11900" s="71">
        <v>6.335</v>
      </c>
      <c r="E11900" s="71">
        <v>94.53125</v>
      </c>
    </row>
    <row r="11901" spans="1:5" x14ac:dyDescent="0.2">
      <c r="A11901" s="70" t="s">
        <v>14476</v>
      </c>
      <c r="B11901" s="70" t="s">
        <v>14475</v>
      </c>
      <c r="C11901" s="70" t="s">
        <v>14476</v>
      </c>
      <c r="D11901" s="71">
        <v>2.1850000000000001</v>
      </c>
      <c r="E11901" s="71">
        <v>61.71875</v>
      </c>
    </row>
    <row r="11902" spans="1:5" x14ac:dyDescent="0.2">
      <c r="A11902" s="70" t="s">
        <v>14476</v>
      </c>
      <c r="B11902" s="70" t="s">
        <v>14475</v>
      </c>
      <c r="C11902" s="70" t="s">
        <v>14476</v>
      </c>
      <c r="D11902" s="71">
        <v>2.1850000000000001</v>
      </c>
      <c r="E11902" s="71">
        <v>59.160305299999997</v>
      </c>
    </row>
    <row r="11903" spans="1:5" x14ac:dyDescent="0.2">
      <c r="A11903" s="70" t="s">
        <v>14478</v>
      </c>
      <c r="B11903" s="70" t="s">
        <v>14477</v>
      </c>
      <c r="C11903" s="70" t="s">
        <v>14478</v>
      </c>
      <c r="D11903" s="71">
        <v>2.44</v>
      </c>
      <c r="E11903" s="71">
        <v>64.184397200000006</v>
      </c>
    </row>
    <row r="11904" spans="1:5" x14ac:dyDescent="0.2">
      <c r="A11904" s="70" t="s">
        <v>25017</v>
      </c>
      <c r="B11904" s="70" t="s">
        <v>24332</v>
      </c>
      <c r="C11904" s="70" t="s">
        <v>13887</v>
      </c>
      <c r="D11904" s="71">
        <v>4.4329999999999998</v>
      </c>
      <c r="E11904" s="71">
        <v>90.686274499999996</v>
      </c>
    </row>
    <row r="11905" spans="1:5" x14ac:dyDescent="0.2">
      <c r="A11905" s="70" t="s">
        <v>25017</v>
      </c>
      <c r="B11905" s="70" t="s">
        <v>24332</v>
      </c>
      <c r="C11905" s="70" t="s">
        <v>13887</v>
      </c>
      <c r="D11905" s="71">
        <v>4.4329999999999998</v>
      </c>
      <c r="E11905" s="71">
        <v>85.757575799999998</v>
      </c>
    </row>
    <row r="11906" spans="1:5" x14ac:dyDescent="0.2">
      <c r="A11906" s="70" t="s">
        <v>14480</v>
      </c>
      <c r="B11906" s="70" t="s">
        <v>14479</v>
      </c>
      <c r="C11906" s="70" t="s">
        <v>14480</v>
      </c>
      <c r="D11906" s="71">
        <v>1.1539999999999999</v>
      </c>
      <c r="E11906" s="71">
        <v>19.642857100000001</v>
      </c>
    </row>
    <row r="11907" spans="1:5" x14ac:dyDescent="0.2">
      <c r="A11907" s="70" t="s">
        <v>14484</v>
      </c>
      <c r="B11907" s="70" t="s">
        <v>14483</v>
      </c>
      <c r="C11907" s="70" t="s">
        <v>14484</v>
      </c>
      <c r="D11907" s="71">
        <v>4.5780000000000003</v>
      </c>
      <c r="E11907" s="71">
        <v>98.514851500000006</v>
      </c>
    </row>
    <row r="11908" spans="1:5" x14ac:dyDescent="0.2">
      <c r="A11908" s="70" t="s">
        <v>14486</v>
      </c>
      <c r="B11908" s="70" t="s">
        <v>14485</v>
      </c>
      <c r="C11908" s="70" t="s">
        <v>14486</v>
      </c>
      <c r="D11908" s="71">
        <v>1.101</v>
      </c>
      <c r="E11908" s="71">
        <v>48.019801999999999</v>
      </c>
    </row>
    <row r="11909" spans="1:5" x14ac:dyDescent="0.2">
      <c r="A11909" s="70" t="s">
        <v>14490</v>
      </c>
      <c r="B11909" s="70" t="s">
        <v>14489</v>
      </c>
      <c r="C11909" s="70" t="s">
        <v>14490</v>
      </c>
      <c r="D11909" s="71">
        <v>2.2679999999999998</v>
      </c>
      <c r="E11909" s="71">
        <v>51.25</v>
      </c>
    </row>
    <row r="11910" spans="1:5" x14ac:dyDescent="0.2">
      <c r="A11910" s="70" t="s">
        <v>14492</v>
      </c>
      <c r="B11910" s="70" t="s">
        <v>14491</v>
      </c>
      <c r="C11910" s="70" t="s">
        <v>14492</v>
      </c>
      <c r="D11910" s="71">
        <v>3.706</v>
      </c>
      <c r="E11910" s="71">
        <v>97.368421100000006</v>
      </c>
    </row>
    <row r="11911" spans="1:5" x14ac:dyDescent="0.2">
      <c r="A11911" s="70" t="s">
        <v>14492</v>
      </c>
      <c r="B11911" s="70" t="s">
        <v>14491</v>
      </c>
      <c r="C11911" s="70" t="s">
        <v>14492</v>
      </c>
      <c r="D11911" s="71">
        <v>3.706</v>
      </c>
      <c r="E11911" s="71">
        <v>57.589285699999998</v>
      </c>
    </row>
    <row r="11912" spans="1:5" x14ac:dyDescent="0.2">
      <c r="A11912" s="70" t="s">
        <v>14488</v>
      </c>
      <c r="B11912" s="70" t="s">
        <v>14487</v>
      </c>
      <c r="C11912" s="70" t="s">
        <v>14488</v>
      </c>
      <c r="D11912" s="71">
        <v>3.4510000000000001</v>
      </c>
      <c r="E11912" s="71">
        <v>77.058823500000003</v>
      </c>
    </row>
    <row r="11913" spans="1:5" x14ac:dyDescent="0.2">
      <c r="A11913" s="70" t="s">
        <v>24333</v>
      </c>
      <c r="B11913" s="70" t="s">
        <v>24334</v>
      </c>
      <c r="C11913" s="70" t="s">
        <v>24333</v>
      </c>
      <c r="D11913" s="71">
        <v>2.673</v>
      </c>
      <c r="E11913" s="71">
        <v>49.444444400000002</v>
      </c>
    </row>
    <row r="11914" spans="1:5" x14ac:dyDescent="0.2">
      <c r="A11914" s="70" t="s">
        <v>14502</v>
      </c>
      <c r="B11914" s="70" t="s">
        <v>14501</v>
      </c>
      <c r="C11914" s="70" t="s">
        <v>14502</v>
      </c>
      <c r="D11914" s="71">
        <v>3.2090000000000001</v>
      </c>
      <c r="E11914" s="71">
        <v>70.348837200000006</v>
      </c>
    </row>
    <row r="11915" spans="1:5" x14ac:dyDescent="0.2">
      <c r="A11915" s="70" t="s">
        <v>14502</v>
      </c>
      <c r="B11915" s="70" t="s">
        <v>14501</v>
      </c>
      <c r="C11915" s="70" t="s">
        <v>14502</v>
      </c>
      <c r="D11915" s="71">
        <v>3.2090000000000001</v>
      </c>
      <c r="E11915" s="71">
        <v>63.1481481</v>
      </c>
    </row>
    <row r="11916" spans="1:5" x14ac:dyDescent="0.2">
      <c r="A11916" s="70" t="s">
        <v>14494</v>
      </c>
      <c r="B11916" s="70" t="s">
        <v>14493</v>
      </c>
      <c r="C11916" s="70" t="s">
        <v>14494</v>
      </c>
      <c r="D11916" s="71">
        <v>1.6919999999999999</v>
      </c>
      <c r="E11916" s="71">
        <v>18.3333333</v>
      </c>
    </row>
    <row r="11917" spans="1:5" x14ac:dyDescent="0.2">
      <c r="A11917" s="70" t="s">
        <v>14500</v>
      </c>
      <c r="B11917" s="70" t="s">
        <v>14499</v>
      </c>
      <c r="C11917" s="70" t="s">
        <v>14500</v>
      </c>
      <c r="D11917" s="71">
        <v>2.9969999999999999</v>
      </c>
      <c r="E11917" s="71">
        <v>59.444444400000002</v>
      </c>
    </row>
    <row r="11918" spans="1:5" x14ac:dyDescent="0.2">
      <c r="A11918" s="70" t="s">
        <v>14500</v>
      </c>
      <c r="B11918" s="70" t="s">
        <v>14499</v>
      </c>
      <c r="C11918" s="70" t="s">
        <v>14500</v>
      </c>
      <c r="D11918" s="71">
        <v>2.9969999999999999</v>
      </c>
      <c r="E11918" s="71">
        <v>57.344632799999999</v>
      </c>
    </row>
    <row r="11919" spans="1:5" x14ac:dyDescent="0.2">
      <c r="A11919" s="70" t="s">
        <v>14500</v>
      </c>
      <c r="B11919" s="70" t="s">
        <v>14499</v>
      </c>
      <c r="C11919" s="70" t="s">
        <v>14500</v>
      </c>
      <c r="D11919" s="71">
        <v>2.9969999999999999</v>
      </c>
      <c r="E11919" s="71">
        <v>56.557377000000002</v>
      </c>
    </row>
    <row r="11920" spans="1:5" x14ac:dyDescent="0.2">
      <c r="A11920" s="70" t="s">
        <v>14504</v>
      </c>
      <c r="B11920" s="70" t="s">
        <v>14503</v>
      </c>
      <c r="C11920" s="70" t="s">
        <v>14504</v>
      </c>
      <c r="D11920" s="71">
        <v>2.4609999999999999</v>
      </c>
      <c r="E11920" s="71">
        <v>42.407407399999997</v>
      </c>
    </row>
    <row r="11921" spans="1:5" x14ac:dyDescent="0.2">
      <c r="A11921" s="70" t="s">
        <v>14510</v>
      </c>
      <c r="B11921" s="70" t="s">
        <v>14509</v>
      </c>
      <c r="C11921" s="70" t="s">
        <v>14510</v>
      </c>
      <c r="D11921" s="71">
        <v>2.2519999999999998</v>
      </c>
      <c r="E11921" s="71">
        <v>35</v>
      </c>
    </row>
    <row r="11922" spans="1:5" x14ac:dyDescent="0.2">
      <c r="A11922" s="70" t="s">
        <v>14510</v>
      </c>
      <c r="B11922" s="70" t="s">
        <v>14509</v>
      </c>
      <c r="C11922" s="70" t="s">
        <v>14510</v>
      </c>
      <c r="D11922" s="71">
        <v>2.2519999999999998</v>
      </c>
      <c r="E11922" s="71">
        <v>28.804347799999999</v>
      </c>
    </row>
    <row r="11923" spans="1:5" x14ac:dyDescent="0.2">
      <c r="A11923" s="70" t="s">
        <v>14508</v>
      </c>
      <c r="B11923" s="70" t="s">
        <v>14507</v>
      </c>
      <c r="C11923" s="70" t="s">
        <v>14508</v>
      </c>
      <c r="D11923" s="71">
        <v>2.835</v>
      </c>
      <c r="E11923" s="71">
        <v>54.629629600000001</v>
      </c>
    </row>
    <row r="11924" spans="1:5" x14ac:dyDescent="0.2">
      <c r="A11924" s="70" t="s">
        <v>14506</v>
      </c>
      <c r="B11924" s="70" t="s">
        <v>14505</v>
      </c>
      <c r="C11924" s="70" t="s">
        <v>14506</v>
      </c>
      <c r="D11924" s="71">
        <v>3.5609999999999999</v>
      </c>
      <c r="E11924" s="71">
        <v>70.925925899999996</v>
      </c>
    </row>
    <row r="11925" spans="1:5" x14ac:dyDescent="0.2">
      <c r="A11925" s="70" t="s">
        <v>14496</v>
      </c>
      <c r="B11925" s="70" t="s">
        <v>14495</v>
      </c>
      <c r="C11925" s="70" t="s">
        <v>14496</v>
      </c>
      <c r="D11925" s="71">
        <v>1.667</v>
      </c>
      <c r="E11925" s="71">
        <v>17.962962999999998</v>
      </c>
    </row>
    <row r="11926" spans="1:5" x14ac:dyDescent="0.2">
      <c r="A11926" s="70" t="s">
        <v>14498</v>
      </c>
      <c r="B11926" s="70" t="s">
        <v>14497</v>
      </c>
      <c r="C11926" s="70" t="s">
        <v>14498</v>
      </c>
      <c r="D11926" s="71">
        <v>2.5710000000000002</v>
      </c>
      <c r="E11926" s="71">
        <v>45</v>
      </c>
    </row>
    <row r="11927" spans="1:5" x14ac:dyDescent="0.2">
      <c r="A11927" s="70" t="s">
        <v>14512</v>
      </c>
      <c r="B11927" s="70" t="s">
        <v>14511</v>
      </c>
      <c r="C11927" s="70" t="s">
        <v>14512</v>
      </c>
      <c r="D11927" s="71">
        <v>1.3149999999999999</v>
      </c>
      <c r="E11927" s="71">
        <v>46.2025316</v>
      </c>
    </row>
    <row r="11928" spans="1:5" x14ac:dyDescent="0.2">
      <c r="A11928" s="70" t="s">
        <v>14512</v>
      </c>
      <c r="B11928" s="70" t="s">
        <v>14511</v>
      </c>
      <c r="C11928" s="70" t="s">
        <v>14512</v>
      </c>
      <c r="D11928" s="71">
        <v>1.3149999999999999</v>
      </c>
      <c r="E11928" s="71">
        <v>19.267515899999999</v>
      </c>
    </row>
    <row r="11929" spans="1:5" x14ac:dyDescent="0.2">
      <c r="A11929" s="70" t="s">
        <v>14512</v>
      </c>
      <c r="B11929" s="70" t="s">
        <v>14511</v>
      </c>
      <c r="C11929" s="70" t="s">
        <v>14512</v>
      </c>
      <c r="D11929" s="71">
        <v>1.3149999999999999</v>
      </c>
      <c r="E11929" s="71">
        <v>12.264150900000001</v>
      </c>
    </row>
    <row r="11930" spans="1:5" x14ac:dyDescent="0.2">
      <c r="A11930" s="70" t="s">
        <v>14514</v>
      </c>
      <c r="B11930" s="70" t="s">
        <v>14513</v>
      </c>
      <c r="C11930" s="70" t="s">
        <v>14514</v>
      </c>
      <c r="D11930" s="71">
        <v>0.81299999999999994</v>
      </c>
      <c r="E11930" s="71">
        <v>66.176470600000002</v>
      </c>
    </row>
    <row r="11931" spans="1:5" x14ac:dyDescent="0.2">
      <c r="A11931" s="70" t="s">
        <v>14514</v>
      </c>
      <c r="B11931" s="70" t="s">
        <v>14513</v>
      </c>
      <c r="C11931" s="70" t="s">
        <v>14514</v>
      </c>
      <c r="D11931" s="71">
        <v>0.81299999999999994</v>
      </c>
      <c r="E11931" s="71">
        <v>16.539923999999999</v>
      </c>
    </row>
    <row r="11932" spans="1:5" x14ac:dyDescent="0.2">
      <c r="A11932" s="70" t="s">
        <v>14518</v>
      </c>
      <c r="B11932" s="70" t="s">
        <v>14517</v>
      </c>
      <c r="C11932" s="70" t="s">
        <v>14518</v>
      </c>
      <c r="D11932" s="71">
        <v>2.6</v>
      </c>
      <c r="E11932" s="71">
        <v>93.850267400000007</v>
      </c>
    </row>
    <row r="11933" spans="1:5" x14ac:dyDescent="0.2">
      <c r="A11933" s="70" t="s">
        <v>14520</v>
      </c>
      <c r="B11933" s="70" t="s">
        <v>14519</v>
      </c>
      <c r="C11933" s="70" t="s">
        <v>14520</v>
      </c>
      <c r="D11933" s="71">
        <v>3.306</v>
      </c>
      <c r="E11933" s="71">
        <v>56.918239</v>
      </c>
    </row>
    <row r="11934" spans="1:5" x14ac:dyDescent="0.2">
      <c r="A11934" s="70" t="s">
        <v>14522</v>
      </c>
      <c r="B11934" s="70" t="s">
        <v>14521</v>
      </c>
      <c r="C11934" s="70" t="s">
        <v>14522</v>
      </c>
      <c r="D11934" s="71">
        <v>4.383</v>
      </c>
      <c r="E11934" s="71">
        <v>82.394366199999993</v>
      </c>
    </row>
    <row r="11935" spans="1:5" x14ac:dyDescent="0.2">
      <c r="A11935" s="70" t="s">
        <v>14522</v>
      </c>
      <c r="B11935" s="70" t="s">
        <v>14521</v>
      </c>
      <c r="C11935" s="70" t="s">
        <v>14522</v>
      </c>
      <c r="D11935" s="71">
        <v>4.383</v>
      </c>
      <c r="E11935" s="71">
        <v>72.895622900000006</v>
      </c>
    </row>
    <row r="11936" spans="1:5" x14ac:dyDescent="0.2">
      <c r="A11936" s="70" t="s">
        <v>14524</v>
      </c>
      <c r="B11936" s="70" t="s">
        <v>14523</v>
      </c>
      <c r="C11936" s="70" t="s">
        <v>14524</v>
      </c>
      <c r="D11936" s="71">
        <v>11.952</v>
      </c>
      <c r="E11936" s="71">
        <v>91.509433999999999</v>
      </c>
    </row>
    <row r="11937" spans="1:5" x14ac:dyDescent="0.2">
      <c r="A11937" s="70" t="s">
        <v>14526</v>
      </c>
      <c r="B11937" s="70" t="s">
        <v>14525</v>
      </c>
      <c r="C11937" s="70" t="s">
        <v>14526</v>
      </c>
      <c r="D11937" s="71">
        <v>1.538</v>
      </c>
      <c r="E11937" s="71">
        <v>32.7922078</v>
      </c>
    </row>
    <row r="11938" spans="1:5" x14ac:dyDescent="0.2">
      <c r="A11938" s="70" t="s">
        <v>14526</v>
      </c>
      <c r="B11938" s="70" t="s">
        <v>14525</v>
      </c>
      <c r="C11938" s="70" t="s">
        <v>14526</v>
      </c>
      <c r="D11938" s="71">
        <v>1.538</v>
      </c>
      <c r="E11938" s="71">
        <v>28.3505155</v>
      </c>
    </row>
    <row r="11939" spans="1:5" x14ac:dyDescent="0.2">
      <c r="A11939" s="70" t="s">
        <v>14526</v>
      </c>
      <c r="B11939" s="70" t="s">
        <v>14525</v>
      </c>
      <c r="C11939" s="70" t="s">
        <v>14526</v>
      </c>
      <c r="D11939" s="71">
        <v>1.538</v>
      </c>
      <c r="E11939" s="71">
        <v>23.726114599999999</v>
      </c>
    </row>
    <row r="11940" spans="1:5" x14ac:dyDescent="0.2">
      <c r="A11940" s="70" t="s">
        <v>14528</v>
      </c>
      <c r="B11940" s="70" t="s">
        <v>14527</v>
      </c>
      <c r="C11940" s="70" t="s">
        <v>14528</v>
      </c>
      <c r="D11940" s="71">
        <v>0.90900000000000003</v>
      </c>
      <c r="E11940" s="71">
        <v>14.0449438</v>
      </c>
    </row>
    <row r="11941" spans="1:5" x14ac:dyDescent="0.2">
      <c r="A11941" s="70" t="s">
        <v>14530</v>
      </c>
      <c r="B11941" s="70" t="s">
        <v>14529</v>
      </c>
      <c r="C11941" s="70" t="s">
        <v>14530</v>
      </c>
      <c r="D11941" s="71">
        <v>2.3279999999999998</v>
      </c>
      <c r="E11941" s="71">
        <v>77.830188699999994</v>
      </c>
    </row>
    <row r="11942" spans="1:5" x14ac:dyDescent="0.2">
      <c r="A11942" s="70" t="s">
        <v>14530</v>
      </c>
      <c r="B11942" s="70" t="s">
        <v>14529</v>
      </c>
      <c r="C11942" s="70" t="s">
        <v>14530</v>
      </c>
      <c r="D11942" s="71">
        <v>2.3279999999999998</v>
      </c>
      <c r="E11942" s="71">
        <v>69.017094</v>
      </c>
    </row>
    <row r="11943" spans="1:5" x14ac:dyDescent="0.2">
      <c r="A11943" s="70" t="s">
        <v>14532</v>
      </c>
      <c r="B11943" s="70" t="s">
        <v>14531</v>
      </c>
      <c r="C11943" s="70" t="s">
        <v>14532</v>
      </c>
      <c r="D11943" s="71">
        <v>1.9930000000000001</v>
      </c>
      <c r="E11943" s="71">
        <v>62.647058800000003</v>
      </c>
    </row>
    <row r="11944" spans="1:5" x14ac:dyDescent="0.2">
      <c r="A11944" s="70" t="s">
        <v>14546</v>
      </c>
      <c r="B11944" s="70" t="s">
        <v>14545</v>
      </c>
      <c r="C11944" s="70" t="s">
        <v>14546</v>
      </c>
      <c r="D11944" s="71">
        <v>3.0510000000000002</v>
      </c>
      <c r="E11944" s="71">
        <v>72.352941200000004</v>
      </c>
    </row>
    <row r="11945" spans="1:5" x14ac:dyDescent="0.2">
      <c r="A11945" s="70" t="s">
        <v>14546</v>
      </c>
      <c r="B11945" s="70" t="s">
        <v>14545</v>
      </c>
      <c r="C11945" s="70" t="s">
        <v>14546</v>
      </c>
      <c r="D11945" s="71">
        <v>3.0510000000000002</v>
      </c>
      <c r="E11945" s="71">
        <v>57.9096045</v>
      </c>
    </row>
    <row r="11946" spans="1:5" x14ac:dyDescent="0.2">
      <c r="A11946" s="70" t="s">
        <v>14546</v>
      </c>
      <c r="B11946" s="70" t="s">
        <v>14545</v>
      </c>
      <c r="C11946" s="70" t="s">
        <v>14546</v>
      </c>
      <c r="D11946" s="71">
        <v>3.0510000000000002</v>
      </c>
      <c r="E11946" s="71">
        <v>52.515723299999998</v>
      </c>
    </row>
    <row r="11947" spans="1:5" x14ac:dyDescent="0.2">
      <c r="A11947" s="70" t="s">
        <v>14538</v>
      </c>
      <c r="B11947" s="70" t="s">
        <v>14537</v>
      </c>
      <c r="C11947" s="70" t="s">
        <v>14538</v>
      </c>
      <c r="D11947" s="71">
        <v>2.6</v>
      </c>
      <c r="E11947" s="71">
        <v>60.810810799999999</v>
      </c>
    </row>
    <row r="11948" spans="1:5" x14ac:dyDescent="0.2">
      <c r="A11948" s="70" t="s">
        <v>14538</v>
      </c>
      <c r="B11948" s="70" t="s">
        <v>14537</v>
      </c>
      <c r="C11948" s="70" t="s">
        <v>14538</v>
      </c>
      <c r="D11948" s="71">
        <v>2.6</v>
      </c>
      <c r="E11948" s="71">
        <v>44.339622599999998</v>
      </c>
    </row>
    <row r="11949" spans="1:5" x14ac:dyDescent="0.2">
      <c r="A11949" s="70" t="s">
        <v>14540</v>
      </c>
      <c r="B11949" s="70" t="s">
        <v>14539</v>
      </c>
      <c r="C11949" s="70" t="s">
        <v>14540</v>
      </c>
      <c r="D11949" s="71">
        <v>2.8570000000000002</v>
      </c>
      <c r="E11949" s="71">
        <v>50.628930799999999</v>
      </c>
    </row>
    <row r="11950" spans="1:5" x14ac:dyDescent="0.2">
      <c r="A11950" s="70" t="s">
        <v>14542</v>
      </c>
      <c r="B11950" s="70" t="s">
        <v>14541</v>
      </c>
      <c r="C11950" s="70" t="s">
        <v>14542</v>
      </c>
      <c r="D11950" s="71">
        <v>4.1890000000000001</v>
      </c>
      <c r="E11950" s="71">
        <v>71.496815299999994</v>
      </c>
    </row>
    <row r="11951" spans="1:5" x14ac:dyDescent="0.2">
      <c r="A11951" s="70" t="s">
        <v>14542</v>
      </c>
      <c r="B11951" s="70" t="s">
        <v>14541</v>
      </c>
      <c r="C11951" s="70" t="s">
        <v>14542</v>
      </c>
      <c r="D11951" s="71">
        <v>4.1890000000000001</v>
      </c>
      <c r="E11951" s="71">
        <v>64.465408800000006</v>
      </c>
    </row>
    <row r="11952" spans="1:5" x14ac:dyDescent="0.2">
      <c r="A11952" s="70" t="s">
        <v>14542</v>
      </c>
      <c r="B11952" s="70" t="s">
        <v>14541</v>
      </c>
      <c r="C11952" s="70" t="s">
        <v>14542</v>
      </c>
      <c r="D11952" s="71">
        <v>4.1890000000000001</v>
      </c>
      <c r="E11952" s="71">
        <v>57.766990300000003</v>
      </c>
    </row>
    <row r="11953" spans="1:5" x14ac:dyDescent="0.2">
      <c r="A11953" s="70" t="s">
        <v>14544</v>
      </c>
      <c r="B11953" s="70" t="s">
        <v>14543</v>
      </c>
      <c r="C11953" s="70" t="s">
        <v>14544</v>
      </c>
      <c r="D11953" s="71">
        <v>6.71</v>
      </c>
      <c r="E11953" s="71">
        <v>93.243243199999995</v>
      </c>
    </row>
    <row r="11954" spans="1:5" x14ac:dyDescent="0.2">
      <c r="A11954" s="70" t="s">
        <v>14544</v>
      </c>
      <c r="B11954" s="70" t="s">
        <v>14543</v>
      </c>
      <c r="C11954" s="70" t="s">
        <v>14544</v>
      </c>
      <c r="D11954" s="71">
        <v>6.71</v>
      </c>
      <c r="E11954" s="71">
        <v>83.280254799999994</v>
      </c>
    </row>
    <row r="11955" spans="1:5" x14ac:dyDescent="0.2">
      <c r="A11955" s="70" t="s">
        <v>14544</v>
      </c>
      <c r="B11955" s="70" t="s">
        <v>14543</v>
      </c>
      <c r="C11955" s="70" t="s">
        <v>14544</v>
      </c>
      <c r="D11955" s="71">
        <v>6.71</v>
      </c>
      <c r="E11955" s="71">
        <v>78.301886800000005</v>
      </c>
    </row>
    <row r="11956" spans="1:5" x14ac:dyDescent="0.2">
      <c r="A11956" s="70" t="s">
        <v>14544</v>
      </c>
      <c r="B11956" s="70" t="s">
        <v>14543</v>
      </c>
      <c r="C11956" s="70" t="s">
        <v>14544</v>
      </c>
      <c r="D11956" s="71">
        <v>6.71</v>
      </c>
      <c r="E11956" s="71">
        <v>73.300970899999996</v>
      </c>
    </row>
    <row r="11957" spans="1:5" x14ac:dyDescent="0.2">
      <c r="A11957" s="70" t="s">
        <v>14554</v>
      </c>
      <c r="B11957" s="70" t="s">
        <v>14553</v>
      </c>
      <c r="C11957" s="70" t="s">
        <v>14554</v>
      </c>
      <c r="D11957" s="71">
        <v>3.3180000000000001</v>
      </c>
      <c r="E11957" s="71">
        <v>88.636363599999996</v>
      </c>
    </row>
    <row r="11958" spans="1:5" x14ac:dyDescent="0.2">
      <c r="A11958" s="70" t="s">
        <v>14556</v>
      </c>
      <c r="B11958" s="70" t="s">
        <v>14555</v>
      </c>
      <c r="C11958" s="70" t="s">
        <v>14556</v>
      </c>
      <c r="D11958" s="71">
        <v>1.536</v>
      </c>
      <c r="E11958" s="71">
        <v>34.210526299999998</v>
      </c>
    </row>
    <row r="11959" spans="1:5" x14ac:dyDescent="0.2">
      <c r="A11959" s="70" t="s">
        <v>14556</v>
      </c>
      <c r="B11959" s="70" t="s">
        <v>14555</v>
      </c>
      <c r="C11959" s="70" t="s">
        <v>14556</v>
      </c>
      <c r="D11959" s="71">
        <v>1.536</v>
      </c>
      <c r="E11959" s="71">
        <v>19.811320800000001</v>
      </c>
    </row>
    <row r="11960" spans="1:5" x14ac:dyDescent="0.2">
      <c r="A11960" s="70" t="s">
        <v>14534</v>
      </c>
      <c r="B11960" s="70" t="s">
        <v>14533</v>
      </c>
      <c r="C11960" s="70" t="s">
        <v>14534</v>
      </c>
      <c r="D11960" s="71">
        <v>1.996</v>
      </c>
      <c r="E11960" s="71">
        <v>75.454545499999995</v>
      </c>
    </row>
    <row r="11961" spans="1:5" x14ac:dyDescent="0.2">
      <c r="A11961" s="70" t="s">
        <v>14534</v>
      </c>
      <c r="B11961" s="70" t="s">
        <v>14533</v>
      </c>
      <c r="C11961" s="70" t="s">
        <v>14534</v>
      </c>
      <c r="D11961" s="71">
        <v>1.996</v>
      </c>
      <c r="E11961" s="71">
        <v>53.529411799999998</v>
      </c>
    </row>
    <row r="11962" spans="1:5" x14ac:dyDescent="0.2">
      <c r="A11962" s="70" t="s">
        <v>14548</v>
      </c>
      <c r="B11962" s="70" t="s">
        <v>14547</v>
      </c>
      <c r="C11962" s="70" t="s">
        <v>14548</v>
      </c>
      <c r="D11962" s="71">
        <v>3.4420000000000002</v>
      </c>
      <c r="E11962" s="71">
        <v>65.942029000000005</v>
      </c>
    </row>
    <row r="11963" spans="1:5" x14ac:dyDescent="0.2">
      <c r="A11963" s="70" t="s">
        <v>14548</v>
      </c>
      <c r="B11963" s="70" t="s">
        <v>14547</v>
      </c>
      <c r="C11963" s="70" t="s">
        <v>14548</v>
      </c>
      <c r="D11963" s="71">
        <v>3.4420000000000002</v>
      </c>
      <c r="E11963" s="71">
        <v>65.2542373</v>
      </c>
    </row>
    <row r="11964" spans="1:5" x14ac:dyDescent="0.2">
      <c r="A11964" s="70" t="s">
        <v>14536</v>
      </c>
      <c r="B11964" s="70" t="s">
        <v>14535</v>
      </c>
      <c r="C11964" s="70" t="s">
        <v>14536</v>
      </c>
      <c r="D11964" s="71">
        <v>1.7030000000000001</v>
      </c>
      <c r="E11964" s="71">
        <v>34.536082499999999</v>
      </c>
    </row>
    <row r="11965" spans="1:5" x14ac:dyDescent="0.2">
      <c r="A11965" s="70" t="s">
        <v>14536</v>
      </c>
      <c r="B11965" s="70" t="s">
        <v>14535</v>
      </c>
      <c r="C11965" s="70" t="s">
        <v>14536</v>
      </c>
      <c r="D11965" s="71">
        <v>1.7030000000000001</v>
      </c>
      <c r="E11965" s="71">
        <v>28.378378399999999</v>
      </c>
    </row>
    <row r="11966" spans="1:5" x14ac:dyDescent="0.2">
      <c r="A11966" s="70" t="s">
        <v>14550</v>
      </c>
      <c r="B11966" s="70" t="s">
        <v>14549</v>
      </c>
      <c r="C11966" s="70" t="s">
        <v>14550</v>
      </c>
      <c r="D11966" s="71">
        <v>3.169</v>
      </c>
      <c r="E11966" s="71">
        <v>71.753246799999999</v>
      </c>
    </row>
    <row r="11967" spans="1:5" x14ac:dyDescent="0.2">
      <c r="A11967" s="70" t="s">
        <v>14552</v>
      </c>
      <c r="B11967" s="70" t="s">
        <v>14551</v>
      </c>
      <c r="C11967" s="70" t="s">
        <v>14552</v>
      </c>
      <c r="D11967" s="71">
        <v>2.415</v>
      </c>
      <c r="E11967" s="71">
        <v>65.789473700000002</v>
      </c>
    </row>
    <row r="11968" spans="1:5" x14ac:dyDescent="0.2">
      <c r="A11968" s="70" t="s">
        <v>14552</v>
      </c>
      <c r="B11968" s="70" t="s">
        <v>14551</v>
      </c>
      <c r="C11968" s="70" t="s">
        <v>14552</v>
      </c>
      <c r="D11968" s="71">
        <v>2.415</v>
      </c>
      <c r="E11968" s="71">
        <v>56.896551700000003</v>
      </c>
    </row>
    <row r="11969" spans="1:5" x14ac:dyDescent="0.2">
      <c r="A11969" s="70" t="s">
        <v>14560</v>
      </c>
      <c r="B11969" s="70" t="s">
        <v>14559</v>
      </c>
      <c r="C11969" s="70" t="s">
        <v>14560</v>
      </c>
      <c r="D11969" s="71">
        <v>2.7069999999999999</v>
      </c>
      <c r="E11969" s="71">
        <v>55.797101400000003</v>
      </c>
    </row>
    <row r="11970" spans="1:5" x14ac:dyDescent="0.2">
      <c r="A11970" s="70" t="s">
        <v>14562</v>
      </c>
      <c r="B11970" s="70" t="s">
        <v>14561</v>
      </c>
      <c r="C11970" s="70" t="s">
        <v>14562</v>
      </c>
      <c r="D11970" s="71">
        <v>1.73</v>
      </c>
      <c r="E11970" s="71">
        <v>27.777777799999999</v>
      </c>
    </row>
    <row r="11971" spans="1:5" x14ac:dyDescent="0.2">
      <c r="A11971" s="70" t="s">
        <v>14568</v>
      </c>
      <c r="B11971" s="70" t="s">
        <v>14567</v>
      </c>
      <c r="C11971" s="70" t="s">
        <v>14568</v>
      </c>
      <c r="D11971" s="71">
        <v>2.9550000000000001</v>
      </c>
      <c r="E11971" s="71">
        <v>66.049382699999995</v>
      </c>
    </row>
    <row r="11972" spans="1:5" x14ac:dyDescent="0.2">
      <c r="A11972" s="70" t="s">
        <v>14564</v>
      </c>
      <c r="B11972" s="70" t="s">
        <v>14563</v>
      </c>
      <c r="C11972" s="70" t="s">
        <v>14564</v>
      </c>
      <c r="D11972" s="71">
        <v>2.952</v>
      </c>
      <c r="E11972" s="71">
        <v>64.814814799999994</v>
      </c>
    </row>
    <row r="11973" spans="1:5" x14ac:dyDescent="0.2">
      <c r="A11973" s="70" t="s">
        <v>14564</v>
      </c>
      <c r="B11973" s="70" t="s">
        <v>14563</v>
      </c>
      <c r="C11973" s="70" t="s">
        <v>14564</v>
      </c>
      <c r="D11973" s="71">
        <v>2.952</v>
      </c>
      <c r="E11973" s="71">
        <v>45.959595999999998</v>
      </c>
    </row>
    <row r="11974" spans="1:5" x14ac:dyDescent="0.2">
      <c r="A11974" s="70" t="s">
        <v>14566</v>
      </c>
      <c r="B11974" s="70" t="s">
        <v>14565</v>
      </c>
      <c r="C11974" s="70" t="s">
        <v>14566</v>
      </c>
      <c r="D11974" s="71">
        <v>2.6440000000000001</v>
      </c>
      <c r="E11974" s="71">
        <v>59.8765432</v>
      </c>
    </row>
    <row r="11975" spans="1:5" x14ac:dyDescent="0.2">
      <c r="A11975" s="70" t="s">
        <v>14570</v>
      </c>
      <c r="B11975" s="70" t="s">
        <v>14569</v>
      </c>
      <c r="C11975" s="70" t="s">
        <v>14570</v>
      </c>
      <c r="D11975" s="71">
        <v>4.5469999999999997</v>
      </c>
      <c r="E11975" s="71">
        <v>87.037036999999998</v>
      </c>
    </row>
    <row r="11976" spans="1:5" x14ac:dyDescent="0.2">
      <c r="A11976" s="70" t="s">
        <v>14570</v>
      </c>
      <c r="B11976" s="70" t="s">
        <v>14569</v>
      </c>
      <c r="C11976" s="70" t="s">
        <v>14570</v>
      </c>
      <c r="D11976" s="71">
        <v>4.5469999999999997</v>
      </c>
      <c r="E11976" s="71">
        <v>76.937269400000005</v>
      </c>
    </row>
    <row r="11977" spans="1:5" x14ac:dyDescent="0.2">
      <c r="A11977" s="70" t="s">
        <v>14572</v>
      </c>
      <c r="B11977" s="70" t="s">
        <v>14571</v>
      </c>
      <c r="C11977" s="70" t="s">
        <v>14572</v>
      </c>
      <c r="D11977" s="71">
        <v>5.44</v>
      </c>
      <c r="E11977" s="71">
        <v>99.264705899999996</v>
      </c>
    </row>
    <row r="11978" spans="1:5" x14ac:dyDescent="0.2">
      <c r="A11978" s="70" t="s">
        <v>14572</v>
      </c>
      <c r="B11978" s="70" t="s">
        <v>14571</v>
      </c>
      <c r="C11978" s="70" t="s">
        <v>14572</v>
      </c>
      <c r="D11978" s="71">
        <v>5.44</v>
      </c>
      <c r="E11978" s="71">
        <v>98.170731700000005</v>
      </c>
    </row>
    <row r="11979" spans="1:5" x14ac:dyDescent="0.2">
      <c r="A11979" s="70" t="s">
        <v>14574</v>
      </c>
      <c r="B11979" s="70" t="s">
        <v>14573</v>
      </c>
      <c r="C11979" s="70" t="s">
        <v>14574</v>
      </c>
      <c r="D11979" s="71">
        <v>1.179</v>
      </c>
      <c r="E11979" s="71">
        <v>37.393162400000001</v>
      </c>
    </row>
    <row r="11980" spans="1:5" x14ac:dyDescent="0.2">
      <c r="A11980" s="70" t="s">
        <v>14576</v>
      </c>
      <c r="B11980" s="70" t="s">
        <v>14575</v>
      </c>
      <c r="C11980" s="70" t="s">
        <v>14576</v>
      </c>
      <c r="D11980" s="71">
        <v>0.20799999999999999</v>
      </c>
      <c r="E11980" s="71">
        <v>8.2887701000000007</v>
      </c>
    </row>
    <row r="11981" spans="1:5" x14ac:dyDescent="0.2">
      <c r="A11981" s="70" t="s">
        <v>14578</v>
      </c>
      <c r="B11981" s="70" t="s">
        <v>14577</v>
      </c>
      <c r="C11981" s="70" t="s">
        <v>14578</v>
      </c>
      <c r="D11981" s="71">
        <v>14.528</v>
      </c>
      <c r="E11981" s="71">
        <v>98.339483400000006</v>
      </c>
    </row>
    <row r="11982" spans="1:5" x14ac:dyDescent="0.2">
      <c r="A11982" s="70" t="s">
        <v>14578</v>
      </c>
      <c r="B11982" s="70" t="s">
        <v>14577</v>
      </c>
      <c r="C11982" s="70" t="s">
        <v>14578</v>
      </c>
      <c r="D11982" s="71">
        <v>14.528</v>
      </c>
      <c r="E11982" s="71">
        <v>96.913580199999998</v>
      </c>
    </row>
    <row r="11983" spans="1:5" x14ac:dyDescent="0.2">
      <c r="A11983" s="70" t="s">
        <v>14578</v>
      </c>
      <c r="B11983" s="70" t="s">
        <v>14577</v>
      </c>
      <c r="C11983" s="70" t="s">
        <v>14578</v>
      </c>
      <c r="D11983" s="71">
        <v>14.528</v>
      </c>
      <c r="E11983" s="71">
        <v>96.153846200000004</v>
      </c>
    </row>
    <row r="11984" spans="1:5" x14ac:dyDescent="0.2">
      <c r="A11984" s="70" t="s">
        <v>14580</v>
      </c>
      <c r="B11984" s="70" t="s">
        <v>14579</v>
      </c>
      <c r="C11984" s="70" t="s">
        <v>14580</v>
      </c>
      <c r="D11984" s="71">
        <v>1.5</v>
      </c>
      <c r="E11984" s="71">
        <v>37.686567199999999</v>
      </c>
    </row>
    <row r="11985" spans="1:5" x14ac:dyDescent="0.2">
      <c r="A11985" s="70" t="s">
        <v>14580</v>
      </c>
      <c r="B11985" s="70" t="s">
        <v>14579</v>
      </c>
      <c r="C11985" s="70" t="s">
        <v>14580</v>
      </c>
      <c r="D11985" s="71">
        <v>1.5</v>
      </c>
      <c r="E11985" s="71">
        <v>30.319148899999998</v>
      </c>
    </row>
    <row r="11986" spans="1:5" x14ac:dyDescent="0.2">
      <c r="A11986" s="70" t="s">
        <v>14586</v>
      </c>
      <c r="B11986" s="70" t="s">
        <v>14585</v>
      </c>
      <c r="C11986" s="70" t="s">
        <v>14586</v>
      </c>
      <c r="D11986" s="71">
        <v>2.149</v>
      </c>
      <c r="E11986" s="71">
        <v>72.169811300000006</v>
      </c>
    </row>
    <row r="11987" spans="1:5" x14ac:dyDescent="0.2">
      <c r="A11987" s="70" t="s">
        <v>14586</v>
      </c>
      <c r="B11987" s="70" t="s">
        <v>14585</v>
      </c>
      <c r="C11987" s="70" t="s">
        <v>14586</v>
      </c>
      <c r="D11987" s="71">
        <v>2.149</v>
      </c>
      <c r="E11987" s="71">
        <v>55.303030300000003</v>
      </c>
    </row>
    <row r="11988" spans="1:5" x14ac:dyDescent="0.2">
      <c r="A11988" s="70" t="s">
        <v>14582</v>
      </c>
      <c r="B11988" s="70" t="s">
        <v>14581</v>
      </c>
      <c r="C11988" s="70" t="s">
        <v>14582</v>
      </c>
      <c r="D11988" s="71">
        <v>3.1</v>
      </c>
      <c r="E11988" s="71">
        <v>82.142857100000001</v>
      </c>
    </row>
    <row r="11989" spans="1:5" x14ac:dyDescent="0.2">
      <c r="A11989" s="70" t="s">
        <v>14582</v>
      </c>
      <c r="B11989" s="70" t="s">
        <v>14581</v>
      </c>
      <c r="C11989" s="70" t="s">
        <v>14582</v>
      </c>
      <c r="D11989" s="71">
        <v>3.1</v>
      </c>
      <c r="E11989" s="71">
        <v>78.205128200000004</v>
      </c>
    </row>
    <row r="11990" spans="1:5" x14ac:dyDescent="0.2">
      <c r="A11990" s="70" t="s">
        <v>14584</v>
      </c>
      <c r="B11990" s="70" t="s">
        <v>14583</v>
      </c>
      <c r="C11990" s="70" t="s">
        <v>14584</v>
      </c>
      <c r="D11990" s="71">
        <v>2.5830000000000002</v>
      </c>
      <c r="E11990" s="71">
        <v>63.095238100000003</v>
      </c>
    </row>
    <row r="11991" spans="1:5" x14ac:dyDescent="0.2">
      <c r="A11991" s="70" t="s">
        <v>14584</v>
      </c>
      <c r="B11991" s="70" t="s">
        <v>14583</v>
      </c>
      <c r="C11991" s="70" t="s">
        <v>14584</v>
      </c>
      <c r="D11991" s="71">
        <v>2.5830000000000002</v>
      </c>
      <c r="E11991" s="71">
        <v>55.128205100000002</v>
      </c>
    </row>
    <row r="11992" spans="1:5" x14ac:dyDescent="0.2">
      <c r="A11992" s="70" t="s">
        <v>14588</v>
      </c>
      <c r="B11992" s="70" t="s">
        <v>14587</v>
      </c>
      <c r="C11992" s="70" t="s">
        <v>14588</v>
      </c>
      <c r="D11992" s="71">
        <v>0.77300000000000002</v>
      </c>
      <c r="E11992" s="71">
        <v>20.299145299999999</v>
      </c>
    </row>
    <row r="11993" spans="1:5" x14ac:dyDescent="0.2">
      <c r="A11993" s="70" t="s">
        <v>14588</v>
      </c>
      <c r="B11993" s="70" t="s">
        <v>14587</v>
      </c>
      <c r="C11993" s="70" t="s">
        <v>14588</v>
      </c>
      <c r="D11993" s="71">
        <v>0.77300000000000002</v>
      </c>
      <c r="E11993" s="71">
        <v>4.2087541999999996</v>
      </c>
    </row>
    <row r="11994" spans="1:5" x14ac:dyDescent="0.2">
      <c r="A11994" s="70" t="s">
        <v>14590</v>
      </c>
      <c r="B11994" s="70" t="s">
        <v>14589</v>
      </c>
      <c r="C11994" s="70" t="s">
        <v>14590</v>
      </c>
      <c r="D11994" s="71">
        <v>1.5289999999999999</v>
      </c>
      <c r="E11994" s="71">
        <v>48.931623899999998</v>
      </c>
    </row>
    <row r="11995" spans="1:5" x14ac:dyDescent="0.2">
      <c r="A11995" s="70" t="s">
        <v>14592</v>
      </c>
      <c r="B11995" s="70" t="s">
        <v>14591</v>
      </c>
      <c r="C11995" s="70" t="s">
        <v>14592</v>
      </c>
      <c r="D11995" s="71">
        <v>1.526</v>
      </c>
      <c r="E11995" s="71">
        <v>68.103448299999997</v>
      </c>
    </row>
    <row r="11996" spans="1:5" x14ac:dyDescent="0.2">
      <c r="A11996" s="70" t="s">
        <v>14592</v>
      </c>
      <c r="B11996" s="70" t="s">
        <v>14591</v>
      </c>
      <c r="C11996" s="70" t="s">
        <v>14592</v>
      </c>
      <c r="D11996" s="71">
        <v>1.526</v>
      </c>
      <c r="E11996" s="71">
        <v>48.504273499999996</v>
      </c>
    </row>
    <row r="11997" spans="1:5" x14ac:dyDescent="0.2">
      <c r="A11997" s="70" t="s">
        <v>14594</v>
      </c>
      <c r="B11997" s="70" t="s">
        <v>14593</v>
      </c>
      <c r="C11997" s="70" t="s">
        <v>14594</v>
      </c>
      <c r="D11997" s="71">
        <v>1.833</v>
      </c>
      <c r="E11997" s="71">
        <v>66.911764700000006</v>
      </c>
    </row>
    <row r="11998" spans="1:5" x14ac:dyDescent="0.2">
      <c r="A11998" s="70" t="s">
        <v>14594</v>
      </c>
      <c r="B11998" s="70" t="s">
        <v>14593</v>
      </c>
      <c r="C11998" s="70" t="s">
        <v>14594</v>
      </c>
      <c r="D11998" s="71">
        <v>1.833</v>
      </c>
      <c r="E11998" s="71">
        <v>58.3333333</v>
      </c>
    </row>
    <row r="11999" spans="1:5" x14ac:dyDescent="0.2">
      <c r="A11999" s="70" t="s">
        <v>14594</v>
      </c>
      <c r="B11999" s="70" t="s">
        <v>14593</v>
      </c>
      <c r="C11999" s="70" t="s">
        <v>14594</v>
      </c>
      <c r="D11999" s="71">
        <v>1.833</v>
      </c>
      <c r="E11999" s="71">
        <v>43.75</v>
      </c>
    </row>
    <row r="12000" spans="1:5" x14ac:dyDescent="0.2">
      <c r="A12000" s="70" t="s">
        <v>14596</v>
      </c>
      <c r="B12000" s="70" t="s">
        <v>14595</v>
      </c>
      <c r="C12000" s="70" t="s">
        <v>14596</v>
      </c>
      <c r="D12000" s="71">
        <v>2.6720000000000002</v>
      </c>
      <c r="E12000" s="71">
        <v>73.290598299999999</v>
      </c>
    </row>
    <row r="12001" spans="1:5" x14ac:dyDescent="0.2">
      <c r="A12001" s="70" t="s">
        <v>14598</v>
      </c>
      <c r="B12001" s="70" t="s">
        <v>14597</v>
      </c>
      <c r="C12001" s="70" t="s">
        <v>14598</v>
      </c>
      <c r="D12001" s="71">
        <v>2.992</v>
      </c>
      <c r="E12001" s="71">
        <v>78.846153799999996</v>
      </c>
    </row>
    <row r="12002" spans="1:5" x14ac:dyDescent="0.2">
      <c r="A12002" s="70" t="s">
        <v>14600</v>
      </c>
      <c r="B12002" s="70" t="s">
        <v>14599</v>
      </c>
      <c r="C12002" s="70" t="s">
        <v>14600</v>
      </c>
      <c r="D12002" s="71">
        <v>1.1319999999999999</v>
      </c>
      <c r="E12002" s="71">
        <v>34.401709400000001</v>
      </c>
    </row>
    <row r="12003" spans="1:5" x14ac:dyDescent="0.2">
      <c r="A12003" s="70" t="s">
        <v>14602</v>
      </c>
      <c r="B12003" s="70" t="s">
        <v>14601</v>
      </c>
      <c r="C12003" s="70" t="s">
        <v>14602</v>
      </c>
      <c r="D12003" s="71">
        <v>2.0830000000000002</v>
      </c>
      <c r="E12003" s="71">
        <v>74.175824199999994</v>
      </c>
    </row>
    <row r="12004" spans="1:5" x14ac:dyDescent="0.2">
      <c r="A12004" s="70" t="s">
        <v>14602</v>
      </c>
      <c r="B12004" s="70" t="s">
        <v>14601</v>
      </c>
      <c r="C12004" s="70" t="s">
        <v>14602</v>
      </c>
      <c r="D12004" s="71">
        <v>2.0830000000000002</v>
      </c>
      <c r="E12004" s="71">
        <v>63.461538500000003</v>
      </c>
    </row>
    <row r="12005" spans="1:5" x14ac:dyDescent="0.2">
      <c r="A12005" s="70" t="s">
        <v>14602</v>
      </c>
      <c r="B12005" s="70" t="s">
        <v>14601</v>
      </c>
      <c r="C12005" s="70" t="s">
        <v>14602</v>
      </c>
      <c r="D12005" s="71">
        <v>2.0830000000000002</v>
      </c>
      <c r="E12005" s="71">
        <v>43.421052600000003</v>
      </c>
    </row>
    <row r="12006" spans="1:5" x14ac:dyDescent="0.2">
      <c r="A12006" s="70" t="s">
        <v>14604</v>
      </c>
      <c r="B12006" s="70" t="s">
        <v>14603</v>
      </c>
      <c r="C12006" s="70" t="s">
        <v>14604</v>
      </c>
      <c r="D12006" s="71">
        <v>1.1519999999999999</v>
      </c>
      <c r="E12006" s="71">
        <v>36.111111100000002</v>
      </c>
    </row>
    <row r="12007" spans="1:5" x14ac:dyDescent="0.2">
      <c r="A12007" s="70" t="s">
        <v>14606</v>
      </c>
      <c r="B12007" s="70" t="s">
        <v>14605</v>
      </c>
      <c r="C12007" s="70" t="s">
        <v>14606</v>
      </c>
      <c r="D12007" s="71">
        <v>3.0129999999999999</v>
      </c>
      <c r="E12007" s="71">
        <v>79.273504299999999</v>
      </c>
    </row>
    <row r="12008" spans="1:5" x14ac:dyDescent="0.2">
      <c r="A12008" s="70" t="s">
        <v>14608</v>
      </c>
      <c r="B12008" s="70" t="s">
        <v>14607</v>
      </c>
      <c r="C12008" s="70" t="s">
        <v>14608</v>
      </c>
      <c r="D12008" s="71">
        <v>0.59</v>
      </c>
      <c r="E12008" s="71">
        <v>15.9340659</v>
      </c>
    </row>
    <row r="12009" spans="1:5" x14ac:dyDescent="0.2">
      <c r="A12009" s="70" t="s">
        <v>14608</v>
      </c>
      <c r="B12009" s="70" t="s">
        <v>14607</v>
      </c>
      <c r="C12009" s="70" t="s">
        <v>14608</v>
      </c>
      <c r="D12009" s="71">
        <v>0.59</v>
      </c>
      <c r="E12009" s="71">
        <v>12.6068376</v>
      </c>
    </row>
    <row r="12010" spans="1:5" x14ac:dyDescent="0.2">
      <c r="A12010" s="70" t="s">
        <v>14610</v>
      </c>
      <c r="B12010" s="70" t="s">
        <v>14609</v>
      </c>
      <c r="C12010" s="70" t="s">
        <v>14610</v>
      </c>
      <c r="D12010" s="71">
        <v>2.1850000000000001</v>
      </c>
      <c r="E12010" s="71">
        <v>66.452991499999996</v>
      </c>
    </row>
    <row r="12011" spans="1:5" x14ac:dyDescent="0.2">
      <c r="A12011" s="70" t="s">
        <v>14612</v>
      </c>
      <c r="B12011" s="70" t="s">
        <v>14611</v>
      </c>
      <c r="C12011" s="70" t="s">
        <v>14612</v>
      </c>
      <c r="D12011" s="71">
        <v>2.238</v>
      </c>
      <c r="E12011" s="71">
        <v>60.2941176</v>
      </c>
    </row>
    <row r="12012" spans="1:5" x14ac:dyDescent="0.2">
      <c r="A12012" s="70" t="s">
        <v>14614</v>
      </c>
      <c r="B12012" s="70" t="s">
        <v>14613</v>
      </c>
      <c r="C12012" s="70" t="s">
        <v>14614</v>
      </c>
      <c r="D12012" s="71">
        <v>1.6220000000000001</v>
      </c>
      <c r="E12012" s="71">
        <v>26.190476199999999</v>
      </c>
    </row>
    <row r="12013" spans="1:5" x14ac:dyDescent="0.2">
      <c r="A12013" s="70" t="s">
        <v>14616</v>
      </c>
      <c r="B12013" s="70" t="s">
        <v>14615</v>
      </c>
      <c r="C12013" s="70" t="s">
        <v>14616</v>
      </c>
      <c r="D12013" s="71">
        <v>2.39</v>
      </c>
      <c r="E12013" s="71">
        <v>65.952381000000003</v>
      </c>
    </row>
    <row r="12014" spans="1:5" x14ac:dyDescent="0.2">
      <c r="A12014" s="70" t="s">
        <v>14618</v>
      </c>
      <c r="B12014" s="70" t="s">
        <v>14617</v>
      </c>
      <c r="C12014" s="70" t="s">
        <v>14618</v>
      </c>
      <c r="D12014" s="71">
        <v>1.2350000000000001</v>
      </c>
      <c r="E12014" s="71">
        <v>26.2195122</v>
      </c>
    </row>
    <row r="12015" spans="1:5" x14ac:dyDescent="0.2">
      <c r="A12015" s="70" t="s">
        <v>14618</v>
      </c>
      <c r="B12015" s="70" t="s">
        <v>14617</v>
      </c>
      <c r="C12015" s="70" t="s">
        <v>14618</v>
      </c>
      <c r="D12015" s="71">
        <v>1.2350000000000001</v>
      </c>
      <c r="E12015" s="71">
        <v>23.571428600000001</v>
      </c>
    </row>
    <row r="12016" spans="1:5" x14ac:dyDescent="0.2">
      <c r="A12016" s="70" t="s">
        <v>14620</v>
      </c>
      <c r="B12016" s="70" t="s">
        <v>14619</v>
      </c>
      <c r="C12016" s="70" t="s">
        <v>14620</v>
      </c>
      <c r="D12016" s="71">
        <v>5.0179999999999998</v>
      </c>
      <c r="E12016" s="71">
        <v>98.958333300000007</v>
      </c>
    </row>
    <row r="12017" spans="1:5" x14ac:dyDescent="0.2">
      <c r="A12017" s="70" t="s">
        <v>14620</v>
      </c>
      <c r="B12017" s="70" t="s">
        <v>14619</v>
      </c>
      <c r="C12017" s="70" t="s">
        <v>14620</v>
      </c>
      <c r="D12017" s="71">
        <v>5.0179999999999998</v>
      </c>
      <c r="E12017" s="71">
        <v>96.091644200000005</v>
      </c>
    </row>
    <row r="12018" spans="1:5" x14ac:dyDescent="0.2">
      <c r="A12018" s="70" t="s">
        <v>14626</v>
      </c>
      <c r="B12018" s="70" t="s">
        <v>14625</v>
      </c>
      <c r="C12018" s="70" t="s">
        <v>14626</v>
      </c>
      <c r="D12018" s="71">
        <v>0.85699999999999998</v>
      </c>
      <c r="E12018" s="71">
        <v>17.6056338</v>
      </c>
    </row>
    <row r="12019" spans="1:5" x14ac:dyDescent="0.2">
      <c r="A12019" s="70" t="s">
        <v>14626</v>
      </c>
      <c r="B12019" s="70" t="s">
        <v>14625</v>
      </c>
      <c r="C12019" s="70" t="s">
        <v>14626</v>
      </c>
      <c r="D12019" s="71">
        <v>0.85699999999999998</v>
      </c>
      <c r="E12019" s="71">
        <v>6.3218391</v>
      </c>
    </row>
    <row r="12020" spans="1:5" x14ac:dyDescent="0.2">
      <c r="A12020" s="70" t="s">
        <v>14622</v>
      </c>
      <c r="B12020" s="70" t="s">
        <v>14621</v>
      </c>
      <c r="C12020" s="70" t="s">
        <v>14622</v>
      </c>
      <c r="D12020" s="71">
        <v>0.45100000000000001</v>
      </c>
      <c r="E12020" s="71">
        <v>46.5</v>
      </c>
    </row>
    <row r="12021" spans="1:5" x14ac:dyDescent="0.2">
      <c r="A12021" s="70" t="s">
        <v>14622</v>
      </c>
      <c r="B12021" s="70" t="s">
        <v>14621</v>
      </c>
      <c r="C12021" s="70" t="s">
        <v>14622</v>
      </c>
      <c r="D12021" s="71">
        <v>0.45100000000000001</v>
      </c>
      <c r="E12021" s="71">
        <v>9.7222221999999991</v>
      </c>
    </row>
    <row r="12022" spans="1:5" x14ac:dyDescent="0.2">
      <c r="A12022" s="70" t="s">
        <v>14624</v>
      </c>
      <c r="B12022" s="70" t="s">
        <v>14623</v>
      </c>
      <c r="C12022" s="70" t="s">
        <v>14624</v>
      </c>
      <c r="D12022" s="71">
        <v>1.486</v>
      </c>
      <c r="E12022" s="71">
        <v>52.425876000000002</v>
      </c>
    </row>
    <row r="12023" spans="1:5" x14ac:dyDescent="0.2">
      <c r="A12023" s="70" t="s">
        <v>14634</v>
      </c>
      <c r="B12023" s="70" t="s">
        <v>14633</v>
      </c>
      <c r="C12023" s="70" t="s">
        <v>14634</v>
      </c>
      <c r="D12023" s="71">
        <v>0.875</v>
      </c>
      <c r="E12023" s="71">
        <v>47.860962600000001</v>
      </c>
    </row>
    <row r="12024" spans="1:5" x14ac:dyDescent="0.2">
      <c r="A12024" s="70" t="s">
        <v>14630</v>
      </c>
      <c r="B12024" s="70" t="s">
        <v>14629</v>
      </c>
      <c r="C12024" s="70" t="s">
        <v>14630</v>
      </c>
      <c r="D12024" s="71">
        <v>5.5039999999999996</v>
      </c>
      <c r="E12024" s="71">
        <v>97.439353100000005</v>
      </c>
    </row>
    <row r="12025" spans="1:5" x14ac:dyDescent="0.2">
      <c r="A12025" s="70" t="s">
        <v>24335</v>
      </c>
      <c r="B12025" s="70" t="s">
        <v>24336</v>
      </c>
      <c r="C12025" s="70" t="s">
        <v>24335</v>
      </c>
      <c r="D12025" s="71">
        <v>1.375</v>
      </c>
      <c r="E12025" s="71">
        <v>51.388888899999998</v>
      </c>
    </row>
    <row r="12026" spans="1:5" x14ac:dyDescent="0.2">
      <c r="A12026" s="70" t="s">
        <v>14632</v>
      </c>
      <c r="B12026" s="70" t="s">
        <v>14631</v>
      </c>
      <c r="C12026" s="70" t="s">
        <v>14632</v>
      </c>
      <c r="D12026" s="71">
        <v>1.264</v>
      </c>
      <c r="E12026" s="71">
        <v>59.090909099999998</v>
      </c>
    </row>
    <row r="12027" spans="1:5" x14ac:dyDescent="0.2">
      <c r="A12027" s="70" t="s">
        <v>14632</v>
      </c>
      <c r="B12027" s="70" t="s">
        <v>14631</v>
      </c>
      <c r="C12027" s="70" t="s">
        <v>14632</v>
      </c>
      <c r="D12027" s="71">
        <v>1.264</v>
      </c>
      <c r="E12027" s="71">
        <v>47.5</v>
      </c>
    </row>
    <row r="12028" spans="1:5" x14ac:dyDescent="0.2">
      <c r="A12028" s="70" t="s">
        <v>14628</v>
      </c>
      <c r="B12028" s="70" t="s">
        <v>14627</v>
      </c>
      <c r="C12028" s="70" t="s">
        <v>14628</v>
      </c>
      <c r="D12028" s="71">
        <v>2.6579999999999999</v>
      </c>
      <c r="E12028" s="71">
        <v>84.166666699999993</v>
      </c>
    </row>
    <row r="12029" spans="1:5" x14ac:dyDescent="0.2">
      <c r="A12029" s="70" t="s">
        <v>14636</v>
      </c>
      <c r="B12029" s="70" t="s">
        <v>14635</v>
      </c>
      <c r="C12029" s="70" t="s">
        <v>14636</v>
      </c>
      <c r="D12029" s="71">
        <v>1.1259999999999999</v>
      </c>
      <c r="E12029" s="71">
        <v>23.0337079</v>
      </c>
    </row>
    <row r="12030" spans="1:5" x14ac:dyDescent="0.2">
      <c r="A12030" s="70" t="s">
        <v>14640</v>
      </c>
      <c r="B12030" s="70" t="s">
        <v>14639</v>
      </c>
      <c r="C12030" s="70" t="s">
        <v>14640</v>
      </c>
      <c r="D12030" s="71">
        <v>0.32</v>
      </c>
      <c r="E12030" s="71">
        <v>5.0561797999999998</v>
      </c>
    </row>
    <row r="12031" spans="1:5" x14ac:dyDescent="0.2">
      <c r="A12031" s="70" t="s">
        <v>14642</v>
      </c>
      <c r="B12031" s="70" t="s">
        <v>14641</v>
      </c>
      <c r="C12031" s="70" t="s">
        <v>14642</v>
      </c>
      <c r="D12031" s="71">
        <v>2.4260000000000002</v>
      </c>
      <c r="E12031" s="71">
        <v>62.359550599999999</v>
      </c>
    </row>
    <row r="12032" spans="1:5" x14ac:dyDescent="0.2">
      <c r="A12032" s="70" t="s">
        <v>14644</v>
      </c>
      <c r="B12032" s="70" t="s">
        <v>14643</v>
      </c>
      <c r="C12032" s="70" t="s">
        <v>14644</v>
      </c>
      <c r="D12032" s="71">
        <v>2.93</v>
      </c>
      <c r="E12032" s="71">
        <v>71.348314599999995</v>
      </c>
    </row>
    <row r="12033" spans="1:5" x14ac:dyDescent="0.2">
      <c r="A12033" s="70" t="s">
        <v>14646</v>
      </c>
      <c r="B12033" s="70" t="s">
        <v>14645</v>
      </c>
      <c r="C12033" s="70" t="s">
        <v>14646</v>
      </c>
      <c r="D12033" s="71">
        <v>2.4889999999999999</v>
      </c>
      <c r="E12033" s="71">
        <v>63.483146099999999</v>
      </c>
    </row>
    <row r="12034" spans="1:5" x14ac:dyDescent="0.2">
      <c r="A12034" s="70" t="s">
        <v>14638</v>
      </c>
      <c r="B12034" s="70" t="s">
        <v>14637</v>
      </c>
      <c r="C12034" s="70" t="s">
        <v>14638</v>
      </c>
      <c r="D12034" s="71">
        <v>2.5720000000000001</v>
      </c>
      <c r="E12034" s="71">
        <v>65.7303371</v>
      </c>
    </row>
    <row r="12035" spans="1:5" x14ac:dyDescent="0.2">
      <c r="A12035" s="70" t="s">
        <v>14638</v>
      </c>
      <c r="B12035" s="70" t="s">
        <v>14637</v>
      </c>
      <c r="C12035" s="70" t="s">
        <v>14638</v>
      </c>
      <c r="D12035" s="71">
        <v>2.5720000000000001</v>
      </c>
      <c r="E12035" s="71">
        <v>44.339622599999998</v>
      </c>
    </row>
    <row r="12036" spans="1:5" x14ac:dyDescent="0.2">
      <c r="A12036" s="70" t="s">
        <v>14650</v>
      </c>
      <c r="B12036" s="70" t="s">
        <v>14649</v>
      </c>
      <c r="C12036" s="70" t="s">
        <v>14650</v>
      </c>
      <c r="D12036" s="71">
        <v>0.19900000000000001</v>
      </c>
      <c r="E12036" s="71">
        <v>10</v>
      </c>
    </row>
    <row r="12037" spans="1:5" x14ac:dyDescent="0.2">
      <c r="A12037" s="70" t="s">
        <v>14652</v>
      </c>
      <c r="B12037" s="70" t="s">
        <v>14651</v>
      </c>
      <c r="C12037" s="70" t="s">
        <v>14652</v>
      </c>
      <c r="D12037" s="71">
        <v>1.84</v>
      </c>
      <c r="E12037" s="71">
        <v>67.789757399999999</v>
      </c>
    </row>
    <row r="12038" spans="1:5" x14ac:dyDescent="0.2">
      <c r="A12038" s="70" t="s">
        <v>14652</v>
      </c>
      <c r="B12038" s="70" t="s">
        <v>14651</v>
      </c>
      <c r="C12038" s="70" t="s">
        <v>14652</v>
      </c>
      <c r="D12038" s="71">
        <v>1.84</v>
      </c>
      <c r="E12038" s="71">
        <v>63.7931034</v>
      </c>
    </row>
    <row r="12039" spans="1:5" x14ac:dyDescent="0.2">
      <c r="A12039" s="70" t="s">
        <v>14654</v>
      </c>
      <c r="B12039" s="70" t="s">
        <v>14653</v>
      </c>
      <c r="C12039" s="70" t="s">
        <v>14654</v>
      </c>
      <c r="D12039" s="71">
        <v>2.1829999999999998</v>
      </c>
      <c r="E12039" s="71">
        <v>59.8591549</v>
      </c>
    </row>
    <row r="12040" spans="1:5" x14ac:dyDescent="0.2">
      <c r="A12040" s="70" t="s">
        <v>14654</v>
      </c>
      <c r="B12040" s="70" t="s">
        <v>14653</v>
      </c>
      <c r="C12040" s="70" t="s">
        <v>14654</v>
      </c>
      <c r="D12040" s="71">
        <v>2.1829999999999998</v>
      </c>
      <c r="E12040" s="71">
        <v>43.471337599999998</v>
      </c>
    </row>
    <row r="12041" spans="1:5" x14ac:dyDescent="0.2">
      <c r="A12041" s="70" t="s">
        <v>14654</v>
      </c>
      <c r="B12041" s="70" t="s">
        <v>14653</v>
      </c>
      <c r="C12041" s="70" t="s">
        <v>14654</v>
      </c>
      <c r="D12041" s="71">
        <v>2.1829999999999998</v>
      </c>
      <c r="E12041" s="71">
        <v>36.7924528</v>
      </c>
    </row>
    <row r="12042" spans="1:5" x14ac:dyDescent="0.2">
      <c r="A12042" s="70" t="s">
        <v>14656</v>
      </c>
      <c r="B12042" s="70" t="s">
        <v>14655</v>
      </c>
      <c r="C12042" s="70" t="s">
        <v>14656</v>
      </c>
      <c r="D12042" s="71">
        <v>1.752</v>
      </c>
      <c r="E12042" s="71">
        <v>41.153846199999997</v>
      </c>
    </row>
    <row r="12043" spans="1:5" x14ac:dyDescent="0.2">
      <c r="A12043" s="70" t="s">
        <v>14656</v>
      </c>
      <c r="B12043" s="70" t="s">
        <v>14655</v>
      </c>
      <c r="C12043" s="70" t="s">
        <v>14656</v>
      </c>
      <c r="D12043" s="71">
        <v>1.752</v>
      </c>
      <c r="E12043" s="71">
        <v>40.163934400000002</v>
      </c>
    </row>
    <row r="12044" spans="1:5" x14ac:dyDescent="0.2">
      <c r="A12044" s="70" t="s">
        <v>14656</v>
      </c>
      <c r="B12044" s="70" t="s">
        <v>14655</v>
      </c>
      <c r="C12044" s="70" t="s">
        <v>14656</v>
      </c>
      <c r="D12044" s="71">
        <v>1.752</v>
      </c>
      <c r="E12044" s="71">
        <v>39.338235300000001</v>
      </c>
    </row>
    <row r="12045" spans="1:5" x14ac:dyDescent="0.2">
      <c r="A12045" s="70" t="s">
        <v>14658</v>
      </c>
      <c r="B12045" s="70" t="s">
        <v>14657</v>
      </c>
      <c r="C12045" s="70" t="s">
        <v>14658</v>
      </c>
      <c r="D12045" s="71">
        <v>1.8160000000000001</v>
      </c>
      <c r="E12045" s="71">
        <v>38.135593200000002</v>
      </c>
    </row>
    <row r="12046" spans="1:5" x14ac:dyDescent="0.2">
      <c r="A12046" s="70" t="s">
        <v>14660</v>
      </c>
      <c r="B12046" s="70" t="s">
        <v>14659</v>
      </c>
      <c r="C12046" s="70" t="s">
        <v>14660</v>
      </c>
      <c r="D12046" s="71">
        <v>0.70899999999999996</v>
      </c>
      <c r="E12046" s="71">
        <v>12.5</v>
      </c>
    </row>
    <row r="12047" spans="1:5" x14ac:dyDescent="0.2">
      <c r="A12047" s="70" t="s">
        <v>14662</v>
      </c>
      <c r="B12047" s="70" t="s">
        <v>14661</v>
      </c>
      <c r="C12047" s="70" t="s">
        <v>14662</v>
      </c>
      <c r="D12047" s="71">
        <v>2.6829999999999998</v>
      </c>
      <c r="E12047" s="71">
        <v>94.047618999999997</v>
      </c>
    </row>
    <row r="12048" spans="1:5" x14ac:dyDescent="0.2">
      <c r="A12048" s="70" t="s">
        <v>14662</v>
      </c>
      <c r="B12048" s="70" t="s">
        <v>14661</v>
      </c>
      <c r="C12048" s="70" t="s">
        <v>14662</v>
      </c>
      <c r="D12048" s="71">
        <v>2.6829999999999998</v>
      </c>
      <c r="E12048" s="71">
        <v>67.557251899999997</v>
      </c>
    </row>
    <row r="12049" spans="1:5" x14ac:dyDescent="0.2">
      <c r="A12049" s="70" t="s">
        <v>14664</v>
      </c>
      <c r="B12049" s="70" t="s">
        <v>14663</v>
      </c>
      <c r="C12049" s="70" t="s">
        <v>14664</v>
      </c>
      <c r="D12049" s="71">
        <v>3.8279999999999998</v>
      </c>
      <c r="E12049" s="71">
        <v>86.594202899999999</v>
      </c>
    </row>
    <row r="12050" spans="1:5" x14ac:dyDescent="0.2">
      <c r="A12050" s="70" t="s">
        <v>14666</v>
      </c>
      <c r="B12050" s="70" t="s">
        <v>14665</v>
      </c>
      <c r="C12050" s="70" t="s">
        <v>14666</v>
      </c>
      <c r="D12050" s="71">
        <v>0.63500000000000001</v>
      </c>
      <c r="E12050" s="71">
        <v>14.9595687</v>
      </c>
    </row>
    <row r="12051" spans="1:5" x14ac:dyDescent="0.2">
      <c r="A12051" s="70" t="s">
        <v>14668</v>
      </c>
      <c r="B12051" s="70" t="s">
        <v>14667</v>
      </c>
      <c r="C12051" s="70" t="s">
        <v>14668</v>
      </c>
      <c r="D12051" s="71">
        <v>1.167</v>
      </c>
      <c r="E12051" s="71">
        <v>32.424242399999997</v>
      </c>
    </row>
    <row r="12052" spans="1:5" x14ac:dyDescent="0.2">
      <c r="A12052" s="70" t="s">
        <v>14670</v>
      </c>
      <c r="B12052" s="70" t="s">
        <v>14669</v>
      </c>
      <c r="C12052" s="70" t="s">
        <v>14670</v>
      </c>
      <c r="D12052" s="71">
        <v>0.88</v>
      </c>
      <c r="E12052" s="71">
        <v>34.126984100000001</v>
      </c>
    </row>
    <row r="12053" spans="1:5" x14ac:dyDescent="0.2">
      <c r="A12053" s="70" t="s">
        <v>24337</v>
      </c>
      <c r="B12053" s="70" t="s">
        <v>24338</v>
      </c>
      <c r="C12053" s="70" t="s">
        <v>24337</v>
      </c>
      <c r="D12053" s="71">
        <v>0.95199999999999996</v>
      </c>
      <c r="E12053" s="71">
        <v>35.6481481</v>
      </c>
    </row>
    <row r="12054" spans="1:5" x14ac:dyDescent="0.2">
      <c r="A12054" s="70" t="s">
        <v>24337</v>
      </c>
      <c r="B12054" s="70" t="s">
        <v>24338</v>
      </c>
      <c r="C12054" s="70" t="s">
        <v>24337</v>
      </c>
      <c r="D12054" s="71">
        <v>0.95199999999999996</v>
      </c>
      <c r="E12054" s="71">
        <v>26.136363599999999</v>
      </c>
    </row>
    <row r="12055" spans="1:5" x14ac:dyDescent="0.2">
      <c r="A12055" s="70" t="s">
        <v>14672</v>
      </c>
      <c r="B12055" s="70" t="s">
        <v>14671</v>
      </c>
      <c r="C12055" s="70" t="s">
        <v>14672</v>
      </c>
      <c r="D12055" s="71">
        <v>0.83</v>
      </c>
      <c r="E12055" s="71">
        <v>14.0977444</v>
      </c>
    </row>
    <row r="12056" spans="1:5" x14ac:dyDescent="0.2">
      <c r="A12056" s="70" t="s">
        <v>14674</v>
      </c>
      <c r="B12056" s="70" t="s">
        <v>14673</v>
      </c>
      <c r="C12056" s="70" t="s">
        <v>14674</v>
      </c>
      <c r="D12056" s="71">
        <v>8.2469999999999999</v>
      </c>
      <c r="E12056" s="71">
        <v>91.517857100000001</v>
      </c>
    </row>
    <row r="12057" spans="1:5" x14ac:dyDescent="0.2">
      <c r="A12057" s="70" t="s">
        <v>14674</v>
      </c>
      <c r="B12057" s="70" t="s">
        <v>14673</v>
      </c>
      <c r="C12057" s="70" t="s">
        <v>14674</v>
      </c>
      <c r="D12057" s="71">
        <v>8.2469999999999999</v>
      </c>
      <c r="E12057" s="71">
        <v>90.740740700000003</v>
      </c>
    </row>
    <row r="12058" spans="1:5" x14ac:dyDescent="0.2">
      <c r="A12058" s="70" t="s">
        <v>14674</v>
      </c>
      <c r="B12058" s="70" t="s">
        <v>14673</v>
      </c>
      <c r="C12058" s="70" t="s">
        <v>14674</v>
      </c>
      <c r="D12058" s="71">
        <v>8.2469999999999999</v>
      </c>
      <c r="E12058" s="71">
        <v>88.057324800000004</v>
      </c>
    </row>
    <row r="12059" spans="1:5" x14ac:dyDescent="0.2">
      <c r="A12059" s="70" t="s">
        <v>14674</v>
      </c>
      <c r="B12059" s="70" t="s">
        <v>14673</v>
      </c>
      <c r="C12059" s="70" t="s">
        <v>14674</v>
      </c>
      <c r="D12059" s="71">
        <v>8.2469999999999999</v>
      </c>
      <c r="E12059" s="71">
        <v>83.333333300000007</v>
      </c>
    </row>
    <row r="12060" spans="1:5" x14ac:dyDescent="0.2">
      <c r="A12060" s="70" t="s">
        <v>14676</v>
      </c>
      <c r="B12060" s="70" t="s">
        <v>14675</v>
      </c>
      <c r="C12060" s="70" t="s">
        <v>14676</v>
      </c>
      <c r="D12060" s="71">
        <v>1.35</v>
      </c>
      <c r="E12060" s="71">
        <v>67.647058799999996</v>
      </c>
    </row>
    <row r="12061" spans="1:5" x14ac:dyDescent="0.2">
      <c r="A12061" s="70" t="s">
        <v>14678</v>
      </c>
      <c r="B12061" s="70" t="s">
        <v>14677</v>
      </c>
      <c r="C12061" s="70" t="s">
        <v>14678</v>
      </c>
      <c r="D12061" s="71">
        <v>1.1419999999999999</v>
      </c>
      <c r="E12061" s="71">
        <v>17.307692299999999</v>
      </c>
    </row>
    <row r="12062" spans="1:5" x14ac:dyDescent="0.2">
      <c r="A12062" s="70" t="s">
        <v>14680</v>
      </c>
      <c r="B12062" s="70" t="s">
        <v>14679</v>
      </c>
      <c r="C12062" s="70" t="s">
        <v>14680</v>
      </c>
      <c r="D12062" s="71">
        <v>1.722</v>
      </c>
      <c r="E12062" s="71">
        <v>52.058823500000003</v>
      </c>
    </row>
    <row r="12063" spans="1:5" x14ac:dyDescent="0.2">
      <c r="A12063" s="70" t="s">
        <v>14682</v>
      </c>
      <c r="B12063" s="70" t="s">
        <v>14681</v>
      </c>
      <c r="C12063" s="70" t="s">
        <v>14682</v>
      </c>
      <c r="D12063" s="71">
        <v>3.6240000000000001</v>
      </c>
      <c r="E12063" s="71">
        <v>72.222222200000004</v>
      </c>
    </row>
    <row r="12064" spans="1:5" x14ac:dyDescent="0.2">
      <c r="A12064" s="70" t="s">
        <v>14682</v>
      </c>
      <c r="B12064" s="70" t="s">
        <v>14681</v>
      </c>
      <c r="C12064" s="70" t="s">
        <v>14682</v>
      </c>
      <c r="D12064" s="71">
        <v>3.6240000000000001</v>
      </c>
      <c r="E12064" s="71">
        <v>70.279720299999994</v>
      </c>
    </row>
    <row r="12065" spans="1:5" x14ac:dyDescent="0.2">
      <c r="A12065" s="70" t="s">
        <v>14686</v>
      </c>
      <c r="B12065" s="70" t="s">
        <v>14685</v>
      </c>
      <c r="C12065" s="70" t="s">
        <v>14686</v>
      </c>
      <c r="D12065" s="71">
        <v>1.8320000000000001</v>
      </c>
      <c r="E12065" s="71">
        <v>29.424778799999999</v>
      </c>
    </row>
    <row r="12066" spans="1:5" x14ac:dyDescent="0.2">
      <c r="A12066" s="70" t="s">
        <v>14686</v>
      </c>
      <c r="B12066" s="70" t="s">
        <v>14685</v>
      </c>
      <c r="C12066" s="70" t="s">
        <v>14686</v>
      </c>
      <c r="D12066" s="71">
        <v>1.8320000000000001</v>
      </c>
      <c r="E12066" s="71">
        <v>27.960526300000001</v>
      </c>
    </row>
    <row r="12067" spans="1:5" x14ac:dyDescent="0.2">
      <c r="A12067" s="70" t="s">
        <v>14688</v>
      </c>
      <c r="B12067" s="70" t="s">
        <v>14687</v>
      </c>
      <c r="C12067" s="70" t="s">
        <v>14688</v>
      </c>
      <c r="D12067" s="71">
        <v>5</v>
      </c>
      <c r="E12067" s="71">
        <v>86.946902699999995</v>
      </c>
    </row>
    <row r="12068" spans="1:5" x14ac:dyDescent="0.2">
      <c r="A12068" s="70" t="s">
        <v>14688</v>
      </c>
      <c r="B12068" s="70" t="s">
        <v>14687</v>
      </c>
      <c r="C12068" s="70" t="s">
        <v>14688</v>
      </c>
      <c r="D12068" s="71">
        <v>5</v>
      </c>
      <c r="E12068" s="71">
        <v>86.458333300000007</v>
      </c>
    </row>
    <row r="12069" spans="1:5" x14ac:dyDescent="0.2">
      <c r="A12069" s="70" t="s">
        <v>14688</v>
      </c>
      <c r="B12069" s="70" t="s">
        <v>14687</v>
      </c>
      <c r="C12069" s="70" t="s">
        <v>14688</v>
      </c>
      <c r="D12069" s="71">
        <v>5</v>
      </c>
      <c r="E12069" s="71">
        <v>82.565789499999994</v>
      </c>
    </row>
    <row r="12070" spans="1:5" x14ac:dyDescent="0.2">
      <c r="A12070" s="70" t="s">
        <v>14684</v>
      </c>
      <c r="B12070" s="70" t="s">
        <v>14683</v>
      </c>
      <c r="C12070" s="70" t="s">
        <v>14684</v>
      </c>
      <c r="D12070" s="71">
        <v>1.375</v>
      </c>
      <c r="E12070" s="71">
        <v>50</v>
      </c>
    </row>
    <row r="12071" spans="1:5" x14ac:dyDescent="0.2">
      <c r="A12071" s="70" t="s">
        <v>14684</v>
      </c>
      <c r="B12071" s="70" t="s">
        <v>14683</v>
      </c>
      <c r="C12071" s="70" t="s">
        <v>14684</v>
      </c>
      <c r="D12071" s="71">
        <v>1.375</v>
      </c>
      <c r="E12071" s="71">
        <v>48.652291099999999</v>
      </c>
    </row>
    <row r="12072" spans="1:5" x14ac:dyDescent="0.2">
      <c r="A12072" s="70" t="s">
        <v>14684</v>
      </c>
      <c r="B12072" s="70" t="s">
        <v>14683</v>
      </c>
      <c r="C12072" s="70" t="s">
        <v>14684</v>
      </c>
      <c r="D12072" s="71">
        <v>1.375</v>
      </c>
      <c r="E12072" s="71">
        <v>19.4078947</v>
      </c>
    </row>
    <row r="12073" spans="1:5" x14ac:dyDescent="0.2">
      <c r="A12073" s="70" t="s">
        <v>24339</v>
      </c>
      <c r="B12073" s="70" t="s">
        <v>24340</v>
      </c>
      <c r="C12073" s="70" t="s">
        <v>24339</v>
      </c>
      <c r="D12073" s="71">
        <v>0.82399999999999995</v>
      </c>
      <c r="E12073" s="71">
        <v>17.300380199999999</v>
      </c>
    </row>
    <row r="12074" spans="1:5" x14ac:dyDescent="0.2">
      <c r="A12074" s="70" t="s">
        <v>14692</v>
      </c>
      <c r="B12074" s="70" t="s">
        <v>14691</v>
      </c>
      <c r="C12074" s="70" t="s">
        <v>14692</v>
      </c>
      <c r="D12074" s="71">
        <v>0.98</v>
      </c>
      <c r="E12074" s="71">
        <v>28.048780499999999</v>
      </c>
    </row>
    <row r="12075" spans="1:5" x14ac:dyDescent="0.2">
      <c r="A12075" s="70" t="s">
        <v>14692</v>
      </c>
      <c r="B12075" s="70" t="s">
        <v>14691</v>
      </c>
      <c r="C12075" s="70" t="s">
        <v>14692</v>
      </c>
      <c r="D12075" s="71">
        <v>0.98</v>
      </c>
      <c r="E12075" s="71">
        <v>23.626373600000001</v>
      </c>
    </row>
    <row r="12076" spans="1:5" x14ac:dyDescent="0.2">
      <c r="A12076" s="70" t="s">
        <v>14694</v>
      </c>
      <c r="B12076" s="70" t="s">
        <v>14693</v>
      </c>
      <c r="C12076" s="70" t="s">
        <v>14694</v>
      </c>
      <c r="D12076" s="71">
        <v>2.0449999999999999</v>
      </c>
      <c r="E12076" s="71">
        <v>84.146341500000005</v>
      </c>
    </row>
    <row r="12077" spans="1:5" x14ac:dyDescent="0.2">
      <c r="A12077" s="70" t="s">
        <v>14696</v>
      </c>
      <c r="B12077" s="70" t="s">
        <v>14695</v>
      </c>
      <c r="C12077" s="70" t="s">
        <v>14696</v>
      </c>
      <c r="D12077" s="71">
        <v>1.94</v>
      </c>
      <c r="E12077" s="71">
        <v>69.354838700000002</v>
      </c>
    </row>
    <row r="12078" spans="1:5" x14ac:dyDescent="0.2">
      <c r="A12078" s="70" t="s">
        <v>14698</v>
      </c>
      <c r="B12078" s="70" t="s">
        <v>14697</v>
      </c>
      <c r="C12078" s="70" t="s">
        <v>14698</v>
      </c>
      <c r="D12078" s="71">
        <v>2.444</v>
      </c>
      <c r="E12078" s="71">
        <v>77.472527499999998</v>
      </c>
    </row>
    <row r="12079" spans="1:5" x14ac:dyDescent="0.2">
      <c r="A12079" s="70" t="s">
        <v>14702</v>
      </c>
      <c r="B12079" s="70" t="s">
        <v>14701</v>
      </c>
      <c r="C12079" s="70" t="s">
        <v>14702</v>
      </c>
      <c r="D12079" s="71">
        <v>2.6619999999999999</v>
      </c>
      <c r="E12079" s="71">
        <v>81.868131899999995</v>
      </c>
    </row>
    <row r="12080" spans="1:5" x14ac:dyDescent="0.2">
      <c r="A12080" s="70" t="s">
        <v>14700</v>
      </c>
      <c r="B12080" s="70" t="s">
        <v>14699</v>
      </c>
      <c r="C12080" s="70" t="s">
        <v>14700</v>
      </c>
      <c r="D12080" s="71">
        <v>2.1869999999999998</v>
      </c>
      <c r="E12080" s="71">
        <v>68.681318700000006</v>
      </c>
    </row>
    <row r="12081" spans="1:5" x14ac:dyDescent="0.2">
      <c r="A12081" s="70" t="s">
        <v>14704</v>
      </c>
      <c r="B12081" s="70" t="s">
        <v>14703</v>
      </c>
      <c r="C12081" s="70" t="s">
        <v>14704</v>
      </c>
      <c r="D12081" s="71">
        <v>4.0739999999999998</v>
      </c>
      <c r="E12081" s="71">
        <v>85.0649351</v>
      </c>
    </row>
    <row r="12082" spans="1:5" x14ac:dyDescent="0.2">
      <c r="A12082" s="70" t="s">
        <v>14706</v>
      </c>
      <c r="B12082" s="70" t="s">
        <v>14705</v>
      </c>
      <c r="C12082" s="70" t="s">
        <v>14706</v>
      </c>
      <c r="D12082" s="71">
        <v>3.5089999999999999</v>
      </c>
      <c r="E12082" s="71">
        <v>73.3766234</v>
      </c>
    </row>
    <row r="12083" spans="1:5" x14ac:dyDescent="0.2">
      <c r="A12083" s="70" t="s">
        <v>14708</v>
      </c>
      <c r="B12083" s="70" t="s">
        <v>14707</v>
      </c>
      <c r="C12083" s="70" t="s">
        <v>14708</v>
      </c>
      <c r="D12083" s="71">
        <v>0.53200000000000003</v>
      </c>
      <c r="E12083" s="71">
        <v>22.067901200000001</v>
      </c>
    </row>
    <row r="12084" spans="1:5" x14ac:dyDescent="0.2">
      <c r="A12084" s="70" t="s">
        <v>14708</v>
      </c>
      <c r="B12084" s="70" t="s">
        <v>14707</v>
      </c>
      <c r="C12084" s="70" t="s">
        <v>14708</v>
      </c>
      <c r="D12084" s="71">
        <v>0.53200000000000003</v>
      </c>
      <c r="E12084" s="71">
        <v>9.0384615000000004</v>
      </c>
    </row>
    <row r="12085" spans="1:5" x14ac:dyDescent="0.2">
      <c r="A12085" s="70" t="s">
        <v>14710</v>
      </c>
      <c r="B12085" s="70" t="s">
        <v>14709</v>
      </c>
      <c r="C12085" s="70" t="s">
        <v>14710</v>
      </c>
      <c r="D12085" s="71">
        <v>1.9470000000000001</v>
      </c>
      <c r="E12085" s="71">
        <v>80.081300799999994</v>
      </c>
    </row>
    <row r="12086" spans="1:5" x14ac:dyDescent="0.2">
      <c r="A12086" s="70" t="s">
        <v>14710</v>
      </c>
      <c r="B12086" s="70" t="s">
        <v>14709</v>
      </c>
      <c r="C12086" s="70" t="s">
        <v>14710</v>
      </c>
      <c r="D12086" s="71">
        <v>1.9470000000000001</v>
      </c>
      <c r="E12086" s="71">
        <v>33.225806499999997</v>
      </c>
    </row>
    <row r="12087" spans="1:5" x14ac:dyDescent="0.2">
      <c r="A12087" s="70" t="s">
        <v>14714</v>
      </c>
      <c r="B12087" s="70" t="s">
        <v>14713</v>
      </c>
      <c r="C12087" s="70" t="s">
        <v>14714</v>
      </c>
      <c r="D12087" s="71">
        <v>1.161</v>
      </c>
      <c r="E12087" s="71">
        <v>15.806451600000001</v>
      </c>
    </row>
    <row r="12088" spans="1:5" x14ac:dyDescent="0.2">
      <c r="A12088" s="70" t="s">
        <v>14716</v>
      </c>
      <c r="B12088" s="70" t="s">
        <v>14715</v>
      </c>
      <c r="C12088" s="70" t="s">
        <v>14716</v>
      </c>
      <c r="D12088" s="71">
        <v>3.7450000000000001</v>
      </c>
      <c r="E12088" s="71">
        <v>73.225806500000004</v>
      </c>
    </row>
    <row r="12089" spans="1:5" x14ac:dyDescent="0.2">
      <c r="A12089" s="70" t="s">
        <v>14712</v>
      </c>
      <c r="B12089" s="70" t="s">
        <v>14711</v>
      </c>
      <c r="C12089" s="70" t="s">
        <v>14712</v>
      </c>
      <c r="D12089" s="71">
        <v>4.3819999999999997</v>
      </c>
      <c r="E12089" s="71">
        <v>80.967741899999993</v>
      </c>
    </row>
    <row r="12090" spans="1:5" x14ac:dyDescent="0.2">
      <c r="A12090" s="70" t="s">
        <v>14712</v>
      </c>
      <c r="B12090" s="70" t="s">
        <v>14711</v>
      </c>
      <c r="C12090" s="70" t="s">
        <v>14712</v>
      </c>
      <c r="D12090" s="71">
        <v>4.3819999999999997</v>
      </c>
      <c r="E12090" s="71">
        <v>74.354243499999995</v>
      </c>
    </row>
    <row r="12091" spans="1:5" x14ac:dyDescent="0.2">
      <c r="A12091" s="70" t="s">
        <v>14718</v>
      </c>
      <c r="B12091" s="70" t="s">
        <v>14717</v>
      </c>
      <c r="C12091" s="70" t="s">
        <v>14718</v>
      </c>
      <c r="D12091" s="71">
        <v>1.859</v>
      </c>
      <c r="E12091" s="71">
        <v>46.1832061</v>
      </c>
    </row>
    <row r="12092" spans="1:5" x14ac:dyDescent="0.2">
      <c r="A12092" s="70" t="s">
        <v>14718</v>
      </c>
      <c r="B12092" s="70" t="s">
        <v>14717</v>
      </c>
      <c r="C12092" s="70" t="s">
        <v>14718</v>
      </c>
      <c r="D12092" s="71">
        <v>1.859</v>
      </c>
      <c r="E12092" s="71">
        <v>37.5</v>
      </c>
    </row>
    <row r="12093" spans="1:5" x14ac:dyDescent="0.2">
      <c r="A12093" s="70" t="s">
        <v>14720</v>
      </c>
      <c r="B12093" s="70" t="s">
        <v>14719</v>
      </c>
      <c r="C12093" s="70" t="s">
        <v>14720</v>
      </c>
      <c r="D12093" s="71">
        <v>1.256</v>
      </c>
      <c r="E12093" s="71">
        <v>29.1666667</v>
      </c>
    </row>
    <row r="12094" spans="1:5" x14ac:dyDescent="0.2">
      <c r="A12094" s="70" t="s">
        <v>14730</v>
      </c>
      <c r="B12094" s="70" t="s">
        <v>14729</v>
      </c>
      <c r="C12094" s="70" t="s">
        <v>14730</v>
      </c>
      <c r="D12094" s="71">
        <v>0.67700000000000005</v>
      </c>
      <c r="E12094" s="71">
        <v>39.304812800000001</v>
      </c>
    </row>
    <row r="12095" spans="1:5" x14ac:dyDescent="0.2">
      <c r="A12095" s="70" t="s">
        <v>14730</v>
      </c>
      <c r="B12095" s="70" t="s">
        <v>14729</v>
      </c>
      <c r="C12095" s="70" t="s">
        <v>14730</v>
      </c>
      <c r="D12095" s="71">
        <v>0.67700000000000005</v>
      </c>
      <c r="E12095" s="71">
        <v>1.7241378999999999</v>
      </c>
    </row>
    <row r="12096" spans="1:5" x14ac:dyDescent="0.2">
      <c r="A12096" s="70" t="s">
        <v>14726</v>
      </c>
      <c r="B12096" s="70" t="s">
        <v>14725</v>
      </c>
      <c r="C12096" s="70" t="s">
        <v>14726</v>
      </c>
      <c r="D12096" s="71">
        <v>0.67600000000000005</v>
      </c>
      <c r="E12096" s="71">
        <v>12.5</v>
      </c>
    </row>
    <row r="12097" spans="1:5" x14ac:dyDescent="0.2">
      <c r="A12097" s="70" t="s">
        <v>14726</v>
      </c>
      <c r="B12097" s="70" t="s">
        <v>14725</v>
      </c>
      <c r="C12097" s="70" t="s">
        <v>14726</v>
      </c>
      <c r="D12097" s="71">
        <v>0.67600000000000005</v>
      </c>
      <c r="E12097" s="71">
        <v>12.3574144</v>
      </c>
    </row>
    <row r="12098" spans="1:5" x14ac:dyDescent="0.2">
      <c r="A12098" s="70" t="s">
        <v>14722</v>
      </c>
      <c r="B12098" s="70" t="s">
        <v>14721</v>
      </c>
      <c r="C12098" s="70" t="s">
        <v>14722</v>
      </c>
      <c r="D12098" s="71">
        <v>1.548</v>
      </c>
      <c r="E12098" s="71">
        <v>56.159420300000001</v>
      </c>
    </row>
    <row r="12099" spans="1:5" x14ac:dyDescent="0.2">
      <c r="A12099" s="70" t="s">
        <v>14728</v>
      </c>
      <c r="B12099" s="70" t="s">
        <v>14727</v>
      </c>
      <c r="C12099" s="70" t="s">
        <v>14728</v>
      </c>
      <c r="D12099" s="71">
        <v>0.435</v>
      </c>
      <c r="E12099" s="71">
        <v>5.4347826000000001</v>
      </c>
    </row>
    <row r="12100" spans="1:5" x14ac:dyDescent="0.2">
      <c r="A12100" s="70" t="s">
        <v>14724</v>
      </c>
      <c r="B12100" s="70" t="s">
        <v>14723</v>
      </c>
      <c r="C12100" s="70" t="s">
        <v>14724</v>
      </c>
      <c r="D12100" s="71">
        <v>0.45300000000000001</v>
      </c>
      <c r="E12100" s="71">
        <v>6.1594202999999998</v>
      </c>
    </row>
    <row r="12101" spans="1:5" x14ac:dyDescent="0.2">
      <c r="A12101" s="70" t="s">
        <v>14732</v>
      </c>
      <c r="B12101" s="70" t="s">
        <v>14731</v>
      </c>
      <c r="C12101" s="70" t="s">
        <v>14732</v>
      </c>
      <c r="D12101" s="71">
        <v>2.056</v>
      </c>
      <c r="E12101" s="71">
        <v>51.526717599999998</v>
      </c>
    </row>
    <row r="12102" spans="1:5" x14ac:dyDescent="0.2">
      <c r="A12102" s="70" t="s">
        <v>14734</v>
      </c>
      <c r="B12102" s="70" t="s">
        <v>14733</v>
      </c>
      <c r="C12102" s="70" t="s">
        <v>14734</v>
      </c>
      <c r="D12102" s="71">
        <v>3.121</v>
      </c>
      <c r="E12102" s="71">
        <v>63.548387099999999</v>
      </c>
    </row>
    <row r="12103" spans="1:5" x14ac:dyDescent="0.2">
      <c r="A12103" s="70" t="s">
        <v>14734</v>
      </c>
      <c r="B12103" s="70" t="s">
        <v>14733</v>
      </c>
      <c r="C12103" s="70" t="s">
        <v>14734</v>
      </c>
      <c r="D12103" s="71">
        <v>3.121</v>
      </c>
      <c r="E12103" s="71">
        <v>63.480392199999997</v>
      </c>
    </row>
    <row r="12104" spans="1:5" x14ac:dyDescent="0.2">
      <c r="A12104" s="70" t="s">
        <v>14734</v>
      </c>
      <c r="B12104" s="70" t="s">
        <v>14733</v>
      </c>
      <c r="C12104" s="70" t="s">
        <v>14734</v>
      </c>
      <c r="D12104" s="71">
        <v>3.121</v>
      </c>
      <c r="E12104" s="71">
        <v>62.037036999999998</v>
      </c>
    </row>
    <row r="12105" spans="1:5" x14ac:dyDescent="0.2">
      <c r="A12105" s="70" t="s">
        <v>14734</v>
      </c>
      <c r="B12105" s="70" t="s">
        <v>14733</v>
      </c>
      <c r="C12105" s="70" t="s">
        <v>14734</v>
      </c>
      <c r="D12105" s="71">
        <v>3.121</v>
      </c>
      <c r="E12105" s="71">
        <v>53.690036900000003</v>
      </c>
    </row>
    <row r="12106" spans="1:5" x14ac:dyDescent="0.2">
      <c r="A12106" s="70" t="s">
        <v>14736</v>
      </c>
      <c r="B12106" s="70" t="s">
        <v>14735</v>
      </c>
      <c r="C12106" s="70" t="s">
        <v>14736</v>
      </c>
      <c r="D12106" s="71">
        <v>1.4059999999999999</v>
      </c>
      <c r="E12106" s="71">
        <v>26.923076900000002</v>
      </c>
    </row>
    <row r="12107" spans="1:5" x14ac:dyDescent="0.2">
      <c r="A12107" s="70" t="s">
        <v>14736</v>
      </c>
      <c r="B12107" s="70" t="s">
        <v>14735</v>
      </c>
      <c r="C12107" s="70" t="s">
        <v>14736</v>
      </c>
      <c r="D12107" s="71">
        <v>1.4059999999999999</v>
      </c>
      <c r="E12107" s="71">
        <v>11.2546125</v>
      </c>
    </row>
    <row r="12108" spans="1:5" x14ac:dyDescent="0.2">
      <c r="A12108" s="70" t="s">
        <v>14738</v>
      </c>
      <c r="B12108" s="70" t="s">
        <v>14737</v>
      </c>
      <c r="C12108" s="70" t="s">
        <v>14738</v>
      </c>
      <c r="D12108" s="71">
        <v>0.71</v>
      </c>
      <c r="E12108" s="71">
        <v>10.1626016</v>
      </c>
    </row>
    <row r="12109" spans="1:5" x14ac:dyDescent="0.2">
      <c r="A12109" s="70" t="s">
        <v>14740</v>
      </c>
      <c r="B12109" s="70" t="s">
        <v>14739</v>
      </c>
      <c r="C12109" s="70" t="s">
        <v>14740</v>
      </c>
      <c r="D12109" s="71">
        <v>1.238</v>
      </c>
      <c r="E12109" s="71">
        <v>22.65625</v>
      </c>
    </row>
    <row r="12110" spans="1:5" x14ac:dyDescent="0.2">
      <c r="A12110" s="70" t="s">
        <v>14742</v>
      </c>
      <c r="B12110" s="70" t="s">
        <v>14741</v>
      </c>
      <c r="C12110" s="70" t="s">
        <v>14742</v>
      </c>
      <c r="D12110" s="71">
        <v>2</v>
      </c>
      <c r="E12110" s="71">
        <v>49.236641200000001</v>
      </c>
    </row>
    <row r="12111" spans="1:5" x14ac:dyDescent="0.2">
      <c r="A12111" s="70" t="s">
        <v>14742</v>
      </c>
      <c r="B12111" s="70" t="s">
        <v>14741</v>
      </c>
      <c r="C12111" s="70" t="s">
        <v>14742</v>
      </c>
      <c r="D12111" s="71">
        <v>2</v>
      </c>
      <c r="E12111" s="71">
        <v>44.5121951</v>
      </c>
    </row>
    <row r="12112" spans="1:5" x14ac:dyDescent="0.2">
      <c r="A12112" s="70" t="s">
        <v>14742</v>
      </c>
      <c r="B12112" s="70" t="s">
        <v>14741</v>
      </c>
      <c r="C12112" s="70" t="s">
        <v>14742</v>
      </c>
      <c r="D12112" s="71">
        <v>2</v>
      </c>
      <c r="E12112" s="71">
        <v>34.516128999999999</v>
      </c>
    </row>
    <row r="12113" spans="1:5" x14ac:dyDescent="0.2">
      <c r="A12113" s="70" t="s">
        <v>14744</v>
      </c>
      <c r="B12113" s="70" t="s">
        <v>14743</v>
      </c>
      <c r="C12113" s="70" t="s">
        <v>14744</v>
      </c>
      <c r="D12113" s="71">
        <v>2.86</v>
      </c>
      <c r="E12113" s="71">
        <v>59.677419399999998</v>
      </c>
    </row>
    <row r="12114" spans="1:5" x14ac:dyDescent="0.2">
      <c r="A12114" s="70" t="s">
        <v>14746</v>
      </c>
      <c r="B12114" s="70" t="s">
        <v>14745</v>
      </c>
      <c r="C12114" s="70" t="s">
        <v>14746</v>
      </c>
      <c r="D12114" s="71">
        <v>3.2890000000000001</v>
      </c>
      <c r="E12114" s="71">
        <v>93.055555600000005</v>
      </c>
    </row>
    <row r="12115" spans="1:5" x14ac:dyDescent="0.2">
      <c r="A12115" s="70" t="s">
        <v>14746</v>
      </c>
      <c r="B12115" s="70" t="s">
        <v>14745</v>
      </c>
      <c r="C12115" s="70" t="s">
        <v>14746</v>
      </c>
      <c r="D12115" s="71">
        <v>3.2890000000000001</v>
      </c>
      <c r="E12115" s="71">
        <v>82.291666699999993</v>
      </c>
    </row>
    <row r="12116" spans="1:5" x14ac:dyDescent="0.2">
      <c r="A12116" s="70" t="s">
        <v>24341</v>
      </c>
      <c r="B12116" s="70" t="s">
        <v>24342</v>
      </c>
      <c r="C12116" s="70" t="s">
        <v>24341</v>
      </c>
      <c r="D12116" s="71">
        <v>0.96499999999999997</v>
      </c>
      <c r="E12116" s="71">
        <v>32.954545500000002</v>
      </c>
    </row>
    <row r="12117" spans="1:5" x14ac:dyDescent="0.2">
      <c r="A12117" s="70" t="s">
        <v>14750</v>
      </c>
      <c r="B12117" s="70" t="s">
        <v>14749</v>
      </c>
      <c r="C12117" s="70" t="s">
        <v>14750</v>
      </c>
      <c r="D12117" s="71">
        <v>0.99099999999999999</v>
      </c>
      <c r="E12117" s="71">
        <v>33.8274933</v>
      </c>
    </row>
    <row r="12118" spans="1:5" x14ac:dyDescent="0.2">
      <c r="A12118" s="70" t="s">
        <v>14748</v>
      </c>
      <c r="B12118" s="70" t="s">
        <v>14747</v>
      </c>
      <c r="C12118" s="70" t="s">
        <v>14748</v>
      </c>
      <c r="D12118" s="71">
        <v>2.218</v>
      </c>
      <c r="E12118" s="71">
        <v>73.989218300000005</v>
      </c>
    </row>
    <row r="12119" spans="1:5" x14ac:dyDescent="0.2">
      <c r="A12119" s="70" t="s">
        <v>14758</v>
      </c>
      <c r="B12119" s="70" t="s">
        <v>14757</v>
      </c>
      <c r="C12119" s="70" t="s">
        <v>14758</v>
      </c>
      <c r="D12119" s="71">
        <v>1.806</v>
      </c>
      <c r="E12119" s="71">
        <v>41.709844599999997</v>
      </c>
    </row>
    <row r="12120" spans="1:5" x14ac:dyDescent="0.2">
      <c r="A12120" s="70" t="s">
        <v>14752</v>
      </c>
      <c r="B12120" s="70" t="s">
        <v>14751</v>
      </c>
      <c r="C12120" s="70" t="s">
        <v>14752</v>
      </c>
      <c r="D12120" s="71">
        <v>1.7430000000000001</v>
      </c>
      <c r="E12120" s="71">
        <v>48.901098900000001</v>
      </c>
    </row>
    <row r="12121" spans="1:5" x14ac:dyDescent="0.2">
      <c r="A12121" s="70" t="s">
        <v>14752</v>
      </c>
      <c r="B12121" s="70" t="s">
        <v>14751</v>
      </c>
      <c r="C12121" s="70" t="s">
        <v>14752</v>
      </c>
      <c r="D12121" s="71">
        <v>1.7430000000000001</v>
      </c>
      <c r="E12121" s="71">
        <v>38.601036299999997</v>
      </c>
    </row>
    <row r="12122" spans="1:5" x14ac:dyDescent="0.2">
      <c r="A12122" s="70" t="s">
        <v>14754</v>
      </c>
      <c r="B12122" s="70" t="s">
        <v>14753</v>
      </c>
      <c r="C12122" s="70" t="s">
        <v>14754</v>
      </c>
      <c r="D12122" s="71">
        <v>1.49</v>
      </c>
      <c r="E12122" s="71">
        <v>39.117647099999999</v>
      </c>
    </row>
    <row r="12123" spans="1:5" x14ac:dyDescent="0.2">
      <c r="A12123" s="70" t="s">
        <v>14756</v>
      </c>
      <c r="B12123" s="70" t="s">
        <v>14755</v>
      </c>
      <c r="C12123" s="70" t="s">
        <v>14756</v>
      </c>
      <c r="D12123" s="71">
        <v>1.5</v>
      </c>
      <c r="E12123" s="71">
        <v>28.7564767</v>
      </c>
    </row>
    <row r="12124" spans="1:5" x14ac:dyDescent="0.2">
      <c r="A12124" s="70" t="s">
        <v>14756</v>
      </c>
      <c r="B12124" s="70" t="s">
        <v>14755</v>
      </c>
      <c r="C12124" s="70" t="s">
        <v>14756</v>
      </c>
      <c r="D12124" s="71">
        <v>1.5</v>
      </c>
      <c r="E12124" s="71">
        <v>28.160919499999999</v>
      </c>
    </row>
    <row r="12125" spans="1:5" x14ac:dyDescent="0.2">
      <c r="A12125" s="70" t="s">
        <v>14756</v>
      </c>
      <c r="B12125" s="70" t="s">
        <v>14755</v>
      </c>
      <c r="C12125" s="70" t="s">
        <v>14756</v>
      </c>
      <c r="D12125" s="71">
        <v>1.5</v>
      </c>
      <c r="E12125" s="71">
        <v>21.078431399999999</v>
      </c>
    </row>
    <row r="12126" spans="1:5" x14ac:dyDescent="0.2">
      <c r="A12126" s="70" t="s">
        <v>14760</v>
      </c>
      <c r="B12126" s="70" t="s">
        <v>14759</v>
      </c>
      <c r="C12126" s="70" t="s">
        <v>14760</v>
      </c>
      <c r="D12126" s="71">
        <v>1.75</v>
      </c>
      <c r="E12126" s="71">
        <v>62.5</v>
      </c>
    </row>
    <row r="12127" spans="1:5" x14ac:dyDescent="0.2">
      <c r="A12127" s="70" t="s">
        <v>14760</v>
      </c>
      <c r="B12127" s="70" t="s">
        <v>14759</v>
      </c>
      <c r="C12127" s="70" t="s">
        <v>14760</v>
      </c>
      <c r="D12127" s="71">
        <v>1.75</v>
      </c>
      <c r="E12127" s="71">
        <v>48.9583333</v>
      </c>
    </row>
    <row r="12128" spans="1:5" x14ac:dyDescent="0.2">
      <c r="A12128" s="70" t="s">
        <v>14762</v>
      </c>
      <c r="B12128" s="70" t="s">
        <v>14761</v>
      </c>
      <c r="C12128" s="70" t="s">
        <v>14762</v>
      </c>
      <c r="D12128" s="71">
        <v>2.4780000000000002</v>
      </c>
      <c r="E12128" s="71">
        <v>47.697368400000002</v>
      </c>
    </row>
    <row r="12129" spans="1:5" x14ac:dyDescent="0.2">
      <c r="A12129" s="70" t="s">
        <v>14764</v>
      </c>
      <c r="B12129" s="70" t="s">
        <v>14763</v>
      </c>
      <c r="C12129" s="70" t="s">
        <v>14764</v>
      </c>
      <c r="D12129" s="71">
        <v>1.897</v>
      </c>
      <c r="E12129" s="71">
        <v>63.586956499999999</v>
      </c>
    </row>
    <row r="12130" spans="1:5" x14ac:dyDescent="0.2">
      <c r="A12130" s="70" t="s">
        <v>14766</v>
      </c>
      <c r="B12130" s="70" t="s">
        <v>14765</v>
      </c>
      <c r="C12130" s="70" t="s">
        <v>14766</v>
      </c>
      <c r="D12130" s="71">
        <v>1.333</v>
      </c>
      <c r="E12130" s="71">
        <v>14.864864900000001</v>
      </c>
    </row>
    <row r="12131" spans="1:5" x14ac:dyDescent="0.2">
      <c r="A12131" s="70" t="s">
        <v>14768</v>
      </c>
      <c r="B12131" s="70" t="s">
        <v>14767</v>
      </c>
      <c r="C12131" s="70" t="s">
        <v>14768</v>
      </c>
      <c r="D12131" s="71">
        <v>4.6399999999999997</v>
      </c>
      <c r="E12131" s="71">
        <v>81.637168099999997</v>
      </c>
    </row>
    <row r="12132" spans="1:5" x14ac:dyDescent="0.2">
      <c r="A12132" s="70" t="s">
        <v>14770</v>
      </c>
      <c r="B12132" s="70" t="s">
        <v>14769</v>
      </c>
      <c r="C12132" s="70" t="s">
        <v>14770</v>
      </c>
      <c r="D12132" s="71">
        <v>0.77</v>
      </c>
      <c r="E12132" s="71">
        <v>48.302469100000003</v>
      </c>
    </row>
    <row r="12133" spans="1:5" x14ac:dyDescent="0.2">
      <c r="A12133" s="70" t="s">
        <v>14770</v>
      </c>
      <c r="B12133" s="70" t="s">
        <v>14769</v>
      </c>
      <c r="C12133" s="70" t="s">
        <v>14770</v>
      </c>
      <c r="D12133" s="71">
        <v>0.77</v>
      </c>
      <c r="E12133" s="71">
        <v>25.576923099999998</v>
      </c>
    </row>
    <row r="12134" spans="1:5" x14ac:dyDescent="0.2">
      <c r="A12134" s="70" t="s">
        <v>14772</v>
      </c>
      <c r="B12134" s="70" t="s">
        <v>14771</v>
      </c>
      <c r="C12134" s="70" t="s">
        <v>14772</v>
      </c>
      <c r="D12134" s="71">
        <v>2.0190000000000001</v>
      </c>
      <c r="E12134" s="71">
        <v>76.209677400000004</v>
      </c>
    </row>
    <row r="12135" spans="1:5" x14ac:dyDescent="0.2">
      <c r="A12135" s="70" t="s">
        <v>14772</v>
      </c>
      <c r="B12135" s="70" t="s">
        <v>14771</v>
      </c>
      <c r="C12135" s="70" t="s">
        <v>14772</v>
      </c>
      <c r="D12135" s="71">
        <v>2.0190000000000001</v>
      </c>
      <c r="E12135" s="71">
        <v>54.819277100000001</v>
      </c>
    </row>
    <row r="12136" spans="1:5" x14ac:dyDescent="0.2">
      <c r="A12136" s="70" t="s">
        <v>14772</v>
      </c>
      <c r="B12136" s="70" t="s">
        <v>14771</v>
      </c>
      <c r="C12136" s="70" t="s">
        <v>14772</v>
      </c>
      <c r="D12136" s="71">
        <v>2.0190000000000001</v>
      </c>
      <c r="E12136" s="71">
        <v>38.5416667</v>
      </c>
    </row>
    <row r="12137" spans="1:5" x14ac:dyDescent="0.2">
      <c r="A12137" s="70" t="s">
        <v>14774</v>
      </c>
      <c r="B12137" s="70" t="s">
        <v>14773</v>
      </c>
      <c r="C12137" s="70" t="s">
        <v>14774</v>
      </c>
      <c r="D12137" s="71">
        <v>3.423</v>
      </c>
      <c r="E12137" s="71">
        <v>93.478260899999995</v>
      </c>
    </row>
    <row r="12138" spans="1:5" x14ac:dyDescent="0.2">
      <c r="A12138" s="70" t="s">
        <v>14776</v>
      </c>
      <c r="B12138" s="70" t="s">
        <v>14775</v>
      </c>
      <c r="C12138" s="70" t="s">
        <v>14776</v>
      </c>
      <c r="D12138" s="71">
        <v>0.88600000000000001</v>
      </c>
      <c r="E12138" s="71">
        <v>48.930481299999997</v>
      </c>
    </row>
    <row r="12139" spans="1:5" x14ac:dyDescent="0.2">
      <c r="A12139" s="70" t="s">
        <v>14778</v>
      </c>
      <c r="B12139" s="70" t="s">
        <v>14777</v>
      </c>
      <c r="C12139" s="70" t="s">
        <v>14778</v>
      </c>
      <c r="D12139" s="71">
        <v>3.0470000000000002</v>
      </c>
      <c r="E12139" s="71">
        <v>77.380952399999998</v>
      </c>
    </row>
    <row r="12140" spans="1:5" x14ac:dyDescent="0.2">
      <c r="A12140" s="70" t="s">
        <v>14778</v>
      </c>
      <c r="B12140" s="70" t="s">
        <v>14777</v>
      </c>
      <c r="C12140" s="70" t="s">
        <v>14778</v>
      </c>
      <c r="D12140" s="71">
        <v>3.0470000000000002</v>
      </c>
      <c r="E12140" s="71">
        <v>74.742267999999996</v>
      </c>
    </row>
    <row r="12141" spans="1:5" x14ac:dyDescent="0.2">
      <c r="A12141" s="70" t="s">
        <v>14780</v>
      </c>
      <c r="B12141" s="70" t="s">
        <v>14779</v>
      </c>
      <c r="C12141" s="70" t="s">
        <v>14780</v>
      </c>
      <c r="D12141" s="71">
        <v>2.3769999999999998</v>
      </c>
      <c r="E12141" s="71">
        <v>56.25</v>
      </c>
    </row>
    <row r="12142" spans="1:5" x14ac:dyDescent="0.2">
      <c r="A12142" s="70" t="s">
        <v>14780</v>
      </c>
      <c r="B12142" s="70" t="s">
        <v>14779</v>
      </c>
      <c r="C12142" s="70" t="s">
        <v>14780</v>
      </c>
      <c r="D12142" s="71">
        <v>2.3769999999999998</v>
      </c>
      <c r="E12142" s="71">
        <v>51</v>
      </c>
    </row>
    <row r="12143" spans="1:5" x14ac:dyDescent="0.2">
      <c r="A12143" s="70" t="s">
        <v>24343</v>
      </c>
      <c r="B12143" s="70" t="s">
        <v>24344</v>
      </c>
      <c r="C12143" s="70" t="s">
        <v>24343</v>
      </c>
      <c r="D12143" s="71">
        <v>1.661</v>
      </c>
      <c r="E12143" s="71">
        <v>47.941176499999997</v>
      </c>
    </row>
    <row r="12144" spans="1:5" x14ac:dyDescent="0.2">
      <c r="A12144" s="70" t="s">
        <v>14790</v>
      </c>
      <c r="B12144" s="70" t="s">
        <v>14789</v>
      </c>
      <c r="C12144" s="70" t="s">
        <v>14790</v>
      </c>
      <c r="D12144" s="71">
        <v>1.95</v>
      </c>
      <c r="E12144" s="71">
        <v>48.924731199999997</v>
      </c>
    </row>
    <row r="12145" spans="1:5" x14ac:dyDescent="0.2">
      <c r="A12145" s="70" t="s">
        <v>14790</v>
      </c>
      <c r="B12145" s="70" t="s">
        <v>14789</v>
      </c>
      <c r="C12145" s="70" t="s">
        <v>14790</v>
      </c>
      <c r="D12145" s="71">
        <v>1.95</v>
      </c>
      <c r="E12145" s="71">
        <v>38.721804499999998</v>
      </c>
    </row>
    <row r="12146" spans="1:5" x14ac:dyDescent="0.2">
      <c r="A12146" s="70" t="s">
        <v>14790</v>
      </c>
      <c r="B12146" s="70" t="s">
        <v>14789</v>
      </c>
      <c r="C12146" s="70" t="s">
        <v>14790</v>
      </c>
      <c r="D12146" s="71">
        <v>1.95</v>
      </c>
      <c r="E12146" s="71">
        <v>14.959016399999999</v>
      </c>
    </row>
    <row r="12147" spans="1:5" x14ac:dyDescent="0.2">
      <c r="A12147" s="70" t="s">
        <v>24345</v>
      </c>
      <c r="B12147" s="70" t="s">
        <v>24346</v>
      </c>
      <c r="C12147" s="70" t="s">
        <v>24345</v>
      </c>
      <c r="D12147" s="71">
        <v>1.804</v>
      </c>
      <c r="E12147" s="71">
        <v>47.183098600000001</v>
      </c>
    </row>
    <row r="12148" spans="1:5" x14ac:dyDescent="0.2">
      <c r="A12148" s="70" t="s">
        <v>14792</v>
      </c>
      <c r="B12148" s="70" t="s">
        <v>14791</v>
      </c>
      <c r="C12148" s="70" t="s">
        <v>14792</v>
      </c>
      <c r="D12148" s="71">
        <v>1.137</v>
      </c>
      <c r="E12148" s="71">
        <v>39.7058824</v>
      </c>
    </row>
    <row r="12149" spans="1:5" x14ac:dyDescent="0.2">
      <c r="A12149" s="70" t="s">
        <v>14792</v>
      </c>
      <c r="B12149" s="70" t="s">
        <v>14791</v>
      </c>
      <c r="C12149" s="70" t="s">
        <v>14792</v>
      </c>
      <c r="D12149" s="71">
        <v>1.137</v>
      </c>
      <c r="E12149" s="71">
        <v>23.3333333</v>
      </c>
    </row>
    <row r="12150" spans="1:5" x14ac:dyDescent="0.2">
      <c r="A12150" s="70" t="s">
        <v>14792</v>
      </c>
      <c r="B12150" s="70" t="s">
        <v>14791</v>
      </c>
      <c r="C12150" s="70" t="s">
        <v>14792</v>
      </c>
      <c r="D12150" s="71">
        <v>1.137</v>
      </c>
      <c r="E12150" s="71">
        <v>15.6976744</v>
      </c>
    </row>
    <row r="12151" spans="1:5" x14ac:dyDescent="0.2">
      <c r="A12151" s="70" t="s">
        <v>14794</v>
      </c>
      <c r="B12151" s="70" t="s">
        <v>14793</v>
      </c>
      <c r="C12151" s="70" t="s">
        <v>14794</v>
      </c>
      <c r="D12151" s="71">
        <v>1.2609999999999999</v>
      </c>
      <c r="E12151" s="71">
        <v>45.588235300000001</v>
      </c>
    </row>
    <row r="12152" spans="1:5" x14ac:dyDescent="0.2">
      <c r="A12152" s="70" t="s">
        <v>14794</v>
      </c>
      <c r="B12152" s="70" t="s">
        <v>14793</v>
      </c>
      <c r="C12152" s="70" t="s">
        <v>14794</v>
      </c>
      <c r="D12152" s="71">
        <v>1.2609999999999999</v>
      </c>
      <c r="E12152" s="71">
        <v>20.984456000000002</v>
      </c>
    </row>
    <row r="12153" spans="1:5" x14ac:dyDescent="0.2">
      <c r="A12153" s="70" t="s">
        <v>14794</v>
      </c>
      <c r="B12153" s="70" t="s">
        <v>14793</v>
      </c>
      <c r="C12153" s="70" t="s">
        <v>14794</v>
      </c>
      <c r="D12153" s="71">
        <v>1.2609999999999999</v>
      </c>
      <c r="E12153" s="71">
        <v>16.1654135</v>
      </c>
    </row>
    <row r="12154" spans="1:5" x14ac:dyDescent="0.2">
      <c r="A12154" s="70" t="s">
        <v>14794</v>
      </c>
      <c r="B12154" s="70" t="s">
        <v>14793</v>
      </c>
      <c r="C12154" s="70" t="s">
        <v>14794</v>
      </c>
      <c r="D12154" s="71">
        <v>1.2609999999999999</v>
      </c>
      <c r="E12154" s="71">
        <v>14.528301900000001</v>
      </c>
    </row>
    <row r="12155" spans="1:5" x14ac:dyDescent="0.2">
      <c r="A12155" s="70" t="s">
        <v>14796</v>
      </c>
      <c r="B12155" s="70" t="s">
        <v>14795</v>
      </c>
      <c r="C12155" s="70" t="s">
        <v>14796</v>
      </c>
      <c r="D12155" s="71">
        <v>2</v>
      </c>
      <c r="E12155" s="71">
        <v>55.952381000000003</v>
      </c>
    </row>
    <row r="12156" spans="1:5" x14ac:dyDescent="0.2">
      <c r="A12156" s="70" t="s">
        <v>14800</v>
      </c>
      <c r="B12156" s="70" t="s">
        <v>14799</v>
      </c>
      <c r="C12156" s="70" t="s">
        <v>14800</v>
      </c>
      <c r="D12156" s="71">
        <v>0.84899999999999998</v>
      </c>
      <c r="E12156" s="71">
        <v>48.214285699999998</v>
      </c>
    </row>
    <row r="12157" spans="1:5" x14ac:dyDescent="0.2">
      <c r="A12157" s="70" t="s">
        <v>14802</v>
      </c>
      <c r="B12157" s="70" t="s">
        <v>14801</v>
      </c>
      <c r="C12157" s="70" t="s">
        <v>14802</v>
      </c>
      <c r="D12157" s="71">
        <v>3.1040000000000001</v>
      </c>
      <c r="E12157" s="71">
        <v>72.5352113</v>
      </c>
    </row>
    <row r="12158" spans="1:5" x14ac:dyDescent="0.2">
      <c r="A12158" s="70" t="s">
        <v>14804</v>
      </c>
      <c r="B12158" s="70" t="s">
        <v>14803</v>
      </c>
      <c r="C12158" s="70" t="s">
        <v>14804</v>
      </c>
      <c r="D12158" s="71">
        <v>0.88</v>
      </c>
      <c r="E12158" s="71">
        <v>18.702290099999999</v>
      </c>
    </row>
    <row r="12159" spans="1:5" x14ac:dyDescent="0.2">
      <c r="A12159" s="70" t="s">
        <v>14806</v>
      </c>
      <c r="B12159" s="70" t="s">
        <v>14805</v>
      </c>
      <c r="C12159" s="70" t="s">
        <v>14806</v>
      </c>
      <c r="D12159" s="71">
        <v>0.96699999999999997</v>
      </c>
      <c r="E12159" s="71">
        <v>33.018867899999996</v>
      </c>
    </row>
    <row r="12160" spans="1:5" x14ac:dyDescent="0.2">
      <c r="A12160" s="70" t="s">
        <v>14806</v>
      </c>
      <c r="B12160" s="70" t="s">
        <v>14805</v>
      </c>
      <c r="C12160" s="70" t="s">
        <v>14806</v>
      </c>
      <c r="D12160" s="71">
        <v>0.96699999999999997</v>
      </c>
      <c r="E12160" s="71">
        <v>21.7592593</v>
      </c>
    </row>
    <row r="12161" spans="1:5" x14ac:dyDescent="0.2">
      <c r="A12161" s="70" t="s">
        <v>14806</v>
      </c>
      <c r="B12161" s="70" t="s">
        <v>14805</v>
      </c>
      <c r="C12161" s="70" t="s">
        <v>14806</v>
      </c>
      <c r="D12161" s="71">
        <v>0.96699999999999997</v>
      </c>
      <c r="E12161" s="71">
        <v>13.0952381</v>
      </c>
    </row>
    <row r="12162" spans="1:5" x14ac:dyDescent="0.2">
      <c r="A12162" s="70" t="s">
        <v>14808</v>
      </c>
      <c r="B12162" s="70" t="s">
        <v>14807</v>
      </c>
      <c r="C12162" s="70" t="s">
        <v>14808</v>
      </c>
      <c r="D12162" s="71">
        <v>1.375</v>
      </c>
      <c r="E12162" s="71">
        <v>48.652291099999999</v>
      </c>
    </row>
    <row r="12163" spans="1:5" x14ac:dyDescent="0.2">
      <c r="A12163" s="70" t="s">
        <v>14808</v>
      </c>
      <c r="B12163" s="70" t="s">
        <v>14807</v>
      </c>
      <c r="C12163" s="70" t="s">
        <v>14808</v>
      </c>
      <c r="D12163" s="71">
        <v>1.375</v>
      </c>
      <c r="E12163" s="71">
        <v>38.425925900000003</v>
      </c>
    </row>
    <row r="12164" spans="1:5" x14ac:dyDescent="0.2">
      <c r="A12164" s="70" t="s">
        <v>14810</v>
      </c>
      <c r="B12164" s="70" t="s">
        <v>14809</v>
      </c>
      <c r="C12164" s="70" t="s">
        <v>14810</v>
      </c>
      <c r="D12164" s="71">
        <v>1.968</v>
      </c>
      <c r="E12164" s="71">
        <v>46.691176499999997</v>
      </c>
    </row>
    <row r="12165" spans="1:5" x14ac:dyDescent="0.2">
      <c r="A12165" s="70" t="s">
        <v>14810</v>
      </c>
      <c r="B12165" s="70" t="s">
        <v>14809</v>
      </c>
      <c r="C12165" s="70" t="s">
        <v>14810</v>
      </c>
      <c r="D12165" s="71">
        <v>1.968</v>
      </c>
      <c r="E12165" s="71">
        <v>46.296296300000002</v>
      </c>
    </row>
    <row r="12166" spans="1:5" x14ac:dyDescent="0.2">
      <c r="A12166" s="70" t="s">
        <v>14810</v>
      </c>
      <c r="B12166" s="70" t="s">
        <v>14809</v>
      </c>
      <c r="C12166" s="70" t="s">
        <v>14810</v>
      </c>
      <c r="D12166" s="71">
        <v>1.968</v>
      </c>
      <c r="E12166" s="71">
        <v>46.052631599999998</v>
      </c>
    </row>
    <row r="12167" spans="1:5" x14ac:dyDescent="0.2">
      <c r="A12167" s="70" t="s">
        <v>14812</v>
      </c>
      <c r="B12167" s="70" t="s">
        <v>14811</v>
      </c>
      <c r="C12167" s="70" t="s">
        <v>14812</v>
      </c>
      <c r="D12167" s="71">
        <v>1.466</v>
      </c>
      <c r="E12167" s="71">
        <v>12.2895623</v>
      </c>
    </row>
    <row r="12168" spans="1:5" x14ac:dyDescent="0.2">
      <c r="A12168" s="70" t="s">
        <v>14812</v>
      </c>
      <c r="B12168" s="70" t="s">
        <v>14811</v>
      </c>
      <c r="C12168" s="70" t="s">
        <v>14812</v>
      </c>
      <c r="D12168" s="71">
        <v>1.466</v>
      </c>
      <c r="E12168" s="71">
        <v>9.4871794999999999</v>
      </c>
    </row>
    <row r="12169" spans="1:5" x14ac:dyDescent="0.2">
      <c r="A12169" s="70" t="s">
        <v>14814</v>
      </c>
      <c r="B12169" s="70" t="s">
        <v>14813</v>
      </c>
      <c r="C12169" s="70" t="s">
        <v>14814</v>
      </c>
      <c r="D12169" s="71">
        <v>1.841</v>
      </c>
      <c r="E12169" s="71">
        <v>47.857142899999999</v>
      </c>
    </row>
    <row r="12170" spans="1:5" x14ac:dyDescent="0.2">
      <c r="A12170" s="70" t="s">
        <v>14816</v>
      </c>
      <c r="B12170" s="70" t="s">
        <v>14815</v>
      </c>
      <c r="C12170" s="70" t="s">
        <v>14816</v>
      </c>
      <c r="D12170" s="71">
        <v>2.7109999999999999</v>
      </c>
      <c r="E12170" s="71">
        <v>74.166666699999993</v>
      </c>
    </row>
    <row r="12171" spans="1:5" x14ac:dyDescent="0.2">
      <c r="A12171" s="70" t="s">
        <v>14816</v>
      </c>
      <c r="B12171" s="70" t="s">
        <v>14815</v>
      </c>
      <c r="C12171" s="70" t="s">
        <v>14816</v>
      </c>
      <c r="D12171" s="71">
        <v>2.7109999999999999</v>
      </c>
      <c r="E12171" s="71">
        <v>71.190476200000006</v>
      </c>
    </row>
    <row r="12172" spans="1:5" x14ac:dyDescent="0.2">
      <c r="A12172" s="70" t="s">
        <v>14818</v>
      </c>
      <c r="B12172" s="70" t="s">
        <v>14817</v>
      </c>
      <c r="C12172" s="70" t="s">
        <v>14818</v>
      </c>
      <c r="D12172" s="71">
        <v>1.4590000000000001</v>
      </c>
      <c r="E12172" s="71">
        <v>52.5</v>
      </c>
    </row>
    <row r="12173" spans="1:5" x14ac:dyDescent="0.2">
      <c r="A12173" s="70" t="s">
        <v>14818</v>
      </c>
      <c r="B12173" s="70" t="s">
        <v>14817</v>
      </c>
      <c r="C12173" s="70" t="s">
        <v>14818</v>
      </c>
      <c r="D12173" s="71">
        <v>1.4590000000000001</v>
      </c>
      <c r="E12173" s="71">
        <v>46.551724100000001</v>
      </c>
    </row>
    <row r="12174" spans="1:5" x14ac:dyDescent="0.2">
      <c r="A12174" s="70" t="s">
        <v>14820</v>
      </c>
      <c r="B12174" s="70" t="s">
        <v>14819</v>
      </c>
      <c r="C12174" s="70" t="s">
        <v>14820</v>
      </c>
      <c r="D12174" s="71">
        <v>2.0880000000000001</v>
      </c>
      <c r="E12174" s="71">
        <v>71.832884100000001</v>
      </c>
    </row>
    <row r="12175" spans="1:5" x14ac:dyDescent="0.2">
      <c r="A12175" s="70" t="s">
        <v>14820</v>
      </c>
      <c r="B12175" s="70" t="s">
        <v>14819</v>
      </c>
      <c r="C12175" s="70" t="s">
        <v>14820</v>
      </c>
      <c r="D12175" s="71">
        <v>2.0880000000000001</v>
      </c>
      <c r="E12175" s="71">
        <v>41.869918699999999</v>
      </c>
    </row>
    <row r="12176" spans="1:5" x14ac:dyDescent="0.2">
      <c r="A12176" s="70" t="s">
        <v>14820</v>
      </c>
      <c r="B12176" s="70" t="s">
        <v>14819</v>
      </c>
      <c r="C12176" s="70" t="s">
        <v>14820</v>
      </c>
      <c r="D12176" s="71">
        <v>2.0880000000000001</v>
      </c>
      <c r="E12176" s="71">
        <v>34.615384599999999</v>
      </c>
    </row>
    <row r="12177" spans="1:5" x14ac:dyDescent="0.2">
      <c r="A12177" s="70" t="s">
        <v>14822</v>
      </c>
      <c r="B12177" s="70" t="s">
        <v>14821</v>
      </c>
      <c r="C12177" s="70" t="s">
        <v>14822</v>
      </c>
      <c r="D12177" s="71">
        <v>1.1579999999999999</v>
      </c>
      <c r="E12177" s="71">
        <v>40.566037700000003</v>
      </c>
    </row>
    <row r="12178" spans="1:5" x14ac:dyDescent="0.2">
      <c r="A12178" s="70" t="s">
        <v>14824</v>
      </c>
      <c r="B12178" s="70" t="s">
        <v>14823</v>
      </c>
      <c r="C12178" s="70" t="s">
        <v>14824</v>
      </c>
      <c r="D12178" s="71">
        <v>0.38800000000000001</v>
      </c>
      <c r="E12178" s="71">
        <v>2.1126760999999998</v>
      </c>
    </row>
    <row r="12179" spans="1:5" x14ac:dyDescent="0.2">
      <c r="A12179" s="70" t="s">
        <v>14826</v>
      </c>
      <c r="B12179" s="70" t="s">
        <v>14825</v>
      </c>
      <c r="C12179" s="70" t="s">
        <v>14826</v>
      </c>
      <c r="D12179" s="71">
        <v>2.0459999999999998</v>
      </c>
      <c r="E12179" s="71">
        <v>71.323529399999998</v>
      </c>
    </row>
    <row r="12180" spans="1:5" x14ac:dyDescent="0.2">
      <c r="A12180" s="70" t="s">
        <v>14826</v>
      </c>
      <c r="B12180" s="70" t="s">
        <v>14825</v>
      </c>
      <c r="C12180" s="70" t="s">
        <v>14826</v>
      </c>
      <c r="D12180" s="71">
        <v>2.0459999999999998</v>
      </c>
      <c r="E12180" s="71">
        <v>53.529411799999998</v>
      </c>
    </row>
    <row r="12181" spans="1:5" x14ac:dyDescent="0.2">
      <c r="A12181" s="70" t="s">
        <v>14830</v>
      </c>
      <c r="B12181" s="70" t="s">
        <v>14829</v>
      </c>
      <c r="C12181" s="70" t="s">
        <v>14830</v>
      </c>
      <c r="D12181" s="71">
        <v>1.9870000000000001</v>
      </c>
      <c r="E12181" s="71">
        <v>56.741573000000002</v>
      </c>
    </row>
    <row r="12182" spans="1:5" x14ac:dyDescent="0.2">
      <c r="A12182" s="70" t="s">
        <v>14830</v>
      </c>
      <c r="B12182" s="70" t="s">
        <v>14829</v>
      </c>
      <c r="C12182" s="70" t="s">
        <v>14830</v>
      </c>
      <c r="D12182" s="71">
        <v>1.9870000000000001</v>
      </c>
      <c r="E12182" s="71">
        <v>48.076923100000002</v>
      </c>
    </row>
    <row r="12183" spans="1:5" x14ac:dyDescent="0.2">
      <c r="A12183" s="70" t="s">
        <v>14832</v>
      </c>
      <c r="B12183" s="70" t="s">
        <v>14831</v>
      </c>
      <c r="C12183" s="70" t="s">
        <v>14832</v>
      </c>
      <c r="D12183" s="71">
        <v>1.1619999999999999</v>
      </c>
      <c r="E12183" s="71">
        <v>22.6470588</v>
      </c>
    </row>
    <row r="12184" spans="1:5" x14ac:dyDescent="0.2">
      <c r="A12184" s="70" t="s">
        <v>24347</v>
      </c>
      <c r="B12184" s="70" t="s">
        <v>24348</v>
      </c>
      <c r="C12184" s="70" t="s">
        <v>24347</v>
      </c>
      <c r="D12184" s="71">
        <v>0.96099999999999997</v>
      </c>
      <c r="E12184" s="71">
        <v>25.609756099999998</v>
      </c>
    </row>
    <row r="12185" spans="1:5" x14ac:dyDescent="0.2">
      <c r="A12185" s="70" t="s">
        <v>24347</v>
      </c>
      <c r="B12185" s="70" t="s">
        <v>24348</v>
      </c>
      <c r="C12185" s="70" t="s">
        <v>24347</v>
      </c>
      <c r="D12185" s="71">
        <v>0.96099999999999997</v>
      </c>
      <c r="E12185" s="71">
        <v>10</v>
      </c>
    </row>
    <row r="12186" spans="1:5" x14ac:dyDescent="0.2">
      <c r="A12186" s="70" t="s">
        <v>14834</v>
      </c>
      <c r="B12186" s="70" t="s">
        <v>14833</v>
      </c>
      <c r="C12186" s="70" t="s">
        <v>14834</v>
      </c>
      <c r="D12186" s="71">
        <v>2.9289999999999998</v>
      </c>
      <c r="E12186" s="71">
        <v>68.823529399999998</v>
      </c>
    </row>
    <row r="12187" spans="1:5" x14ac:dyDescent="0.2">
      <c r="A12187" s="70" t="s">
        <v>14834</v>
      </c>
      <c r="B12187" s="70" t="s">
        <v>14833</v>
      </c>
      <c r="C12187" s="70" t="s">
        <v>14834</v>
      </c>
      <c r="D12187" s="71">
        <v>2.9289999999999998</v>
      </c>
      <c r="E12187" s="71">
        <v>48.8764045</v>
      </c>
    </row>
    <row r="12188" spans="1:5" x14ac:dyDescent="0.2">
      <c r="A12188" s="70" t="s">
        <v>14838</v>
      </c>
      <c r="B12188" s="70" t="s">
        <v>14837</v>
      </c>
      <c r="C12188" s="70" t="s">
        <v>14838</v>
      </c>
      <c r="D12188" s="71">
        <v>1.575</v>
      </c>
      <c r="E12188" s="71">
        <v>20.982142899999999</v>
      </c>
    </row>
    <row r="12189" spans="1:5" x14ac:dyDescent="0.2">
      <c r="A12189" s="70" t="s">
        <v>14838</v>
      </c>
      <c r="B12189" s="70" t="s">
        <v>14837</v>
      </c>
      <c r="C12189" s="70" t="s">
        <v>14838</v>
      </c>
      <c r="D12189" s="71">
        <v>1.575</v>
      </c>
      <c r="E12189" s="71">
        <v>8.5365853999999999</v>
      </c>
    </row>
    <row r="12190" spans="1:5" x14ac:dyDescent="0.2">
      <c r="A12190" s="70" t="s">
        <v>14836</v>
      </c>
      <c r="B12190" s="70" t="s">
        <v>14835</v>
      </c>
      <c r="C12190" s="70" t="s">
        <v>14836</v>
      </c>
      <c r="D12190" s="71">
        <v>1.341</v>
      </c>
      <c r="E12190" s="71">
        <v>28.8461538</v>
      </c>
    </row>
    <row r="12191" spans="1:5" x14ac:dyDescent="0.2">
      <c r="A12191" s="70" t="s">
        <v>14836</v>
      </c>
      <c r="B12191" s="70" t="s">
        <v>14835</v>
      </c>
      <c r="C12191" s="70" t="s">
        <v>14836</v>
      </c>
      <c r="D12191" s="71">
        <v>1.341</v>
      </c>
      <c r="E12191" s="71">
        <v>26.404494400000001</v>
      </c>
    </row>
    <row r="12192" spans="1:5" x14ac:dyDescent="0.2">
      <c r="A12192" s="70" t="s">
        <v>14836</v>
      </c>
      <c r="B12192" s="70" t="s">
        <v>14835</v>
      </c>
      <c r="C12192" s="70" t="s">
        <v>14836</v>
      </c>
      <c r="D12192" s="71">
        <v>1.341</v>
      </c>
      <c r="E12192" s="71">
        <v>3.6585366000000001</v>
      </c>
    </row>
    <row r="12193" spans="1:5" x14ac:dyDescent="0.2">
      <c r="A12193" s="70" t="s">
        <v>14842</v>
      </c>
      <c r="B12193" s="70" t="s">
        <v>14841</v>
      </c>
      <c r="C12193" s="70" t="s">
        <v>14842</v>
      </c>
      <c r="D12193" s="71">
        <v>1.7350000000000001</v>
      </c>
      <c r="E12193" s="71">
        <v>73.809523799999994</v>
      </c>
    </row>
    <row r="12194" spans="1:5" x14ac:dyDescent="0.2">
      <c r="A12194" s="70" t="s">
        <v>14842</v>
      </c>
      <c r="B12194" s="70" t="s">
        <v>14841</v>
      </c>
      <c r="C12194" s="70" t="s">
        <v>14842</v>
      </c>
      <c r="D12194" s="71">
        <v>1.7350000000000001</v>
      </c>
      <c r="E12194" s="71">
        <v>18.965517200000001</v>
      </c>
    </row>
    <row r="12195" spans="1:5" x14ac:dyDescent="0.2">
      <c r="A12195" s="70" t="s">
        <v>14846</v>
      </c>
      <c r="B12195" s="70" t="s">
        <v>14845</v>
      </c>
      <c r="C12195" s="70" t="s">
        <v>14846</v>
      </c>
      <c r="D12195" s="71">
        <v>1.1879999999999999</v>
      </c>
      <c r="E12195" s="71">
        <v>39.4927536</v>
      </c>
    </row>
    <row r="12196" spans="1:5" x14ac:dyDescent="0.2">
      <c r="A12196" s="70" t="s">
        <v>14844</v>
      </c>
      <c r="B12196" s="70" t="s">
        <v>14843</v>
      </c>
      <c r="C12196" s="70" t="s">
        <v>14844</v>
      </c>
      <c r="D12196" s="71">
        <v>4.0179999999999998</v>
      </c>
      <c r="E12196" s="71">
        <v>87.931034499999996</v>
      </c>
    </row>
    <row r="12197" spans="1:5" x14ac:dyDescent="0.2">
      <c r="A12197" s="70" t="s">
        <v>14844</v>
      </c>
      <c r="B12197" s="70" t="s">
        <v>14843</v>
      </c>
      <c r="C12197" s="70" t="s">
        <v>14844</v>
      </c>
      <c r="D12197" s="71">
        <v>4.0179999999999998</v>
      </c>
      <c r="E12197" s="71">
        <v>62.974683499999998</v>
      </c>
    </row>
    <row r="12198" spans="1:5" x14ac:dyDescent="0.2">
      <c r="A12198" s="70" t="s">
        <v>14848</v>
      </c>
      <c r="B12198" s="70" t="s">
        <v>14847</v>
      </c>
      <c r="C12198" s="70" t="s">
        <v>14848</v>
      </c>
      <c r="D12198" s="71">
        <v>0.153</v>
      </c>
      <c r="E12198" s="71">
        <v>1.8292683000000001</v>
      </c>
    </row>
    <row r="12199" spans="1:5" x14ac:dyDescent="0.2">
      <c r="A12199" s="70" t="s">
        <v>14852</v>
      </c>
      <c r="B12199" s="70" t="s">
        <v>14851</v>
      </c>
      <c r="C12199" s="70" t="s">
        <v>14852</v>
      </c>
      <c r="D12199" s="71">
        <v>2.5190000000000001</v>
      </c>
      <c r="E12199" s="71">
        <v>83.333333300000007</v>
      </c>
    </row>
    <row r="12200" spans="1:5" x14ac:dyDescent="0.2">
      <c r="A12200" s="70" t="s">
        <v>24349</v>
      </c>
      <c r="B12200" s="70" t="s">
        <v>24350</v>
      </c>
      <c r="C12200" s="70" t="s">
        <v>24349</v>
      </c>
      <c r="D12200" s="71">
        <v>2.54</v>
      </c>
      <c r="E12200" s="71">
        <v>51.644736799999997</v>
      </c>
    </row>
    <row r="12201" spans="1:5" x14ac:dyDescent="0.2">
      <c r="A12201" s="70" t="s">
        <v>14858</v>
      </c>
      <c r="B12201" s="70" t="s">
        <v>14857</v>
      </c>
      <c r="C12201" s="70" t="s">
        <v>14858</v>
      </c>
      <c r="D12201" s="71">
        <v>1.746</v>
      </c>
      <c r="E12201" s="71">
        <v>51.212121199999999</v>
      </c>
    </row>
    <row r="12202" spans="1:5" x14ac:dyDescent="0.2">
      <c r="A12202" s="70" t="s">
        <v>14860</v>
      </c>
      <c r="B12202" s="70" t="s">
        <v>14859</v>
      </c>
      <c r="C12202" s="70" t="s">
        <v>14860</v>
      </c>
      <c r="D12202" s="71">
        <v>1</v>
      </c>
      <c r="E12202" s="71">
        <v>23.3840304</v>
      </c>
    </row>
    <row r="12203" spans="1:5" x14ac:dyDescent="0.2">
      <c r="A12203" s="70" t="s">
        <v>14864</v>
      </c>
      <c r="B12203" s="70" t="s">
        <v>14863</v>
      </c>
      <c r="C12203" s="70" t="s">
        <v>14864</v>
      </c>
      <c r="D12203" s="71">
        <v>2.7669999999999999</v>
      </c>
      <c r="E12203" s="71">
        <v>82.03125</v>
      </c>
    </row>
    <row r="12204" spans="1:5" x14ac:dyDescent="0.2">
      <c r="A12204" s="70" t="s">
        <v>14866</v>
      </c>
      <c r="B12204" s="70" t="s">
        <v>14865</v>
      </c>
      <c r="C12204" s="70" t="s">
        <v>14866</v>
      </c>
      <c r="D12204" s="71">
        <v>1.256</v>
      </c>
      <c r="E12204" s="71">
        <v>32.129277600000002</v>
      </c>
    </row>
    <row r="12205" spans="1:5" x14ac:dyDescent="0.2">
      <c r="A12205" s="70" t="s">
        <v>14866</v>
      </c>
      <c r="B12205" s="70" t="s">
        <v>14865</v>
      </c>
      <c r="C12205" s="70" t="s">
        <v>14866</v>
      </c>
      <c r="D12205" s="71">
        <v>1.256</v>
      </c>
      <c r="E12205" s="71">
        <v>29.1666667</v>
      </c>
    </row>
    <row r="12206" spans="1:5" x14ac:dyDescent="0.2">
      <c r="A12206" s="70" t="s">
        <v>14868</v>
      </c>
      <c r="B12206" s="70" t="s">
        <v>14867</v>
      </c>
      <c r="C12206" s="70" t="s">
        <v>14868</v>
      </c>
      <c r="D12206" s="71">
        <v>3.87</v>
      </c>
      <c r="E12206" s="71">
        <v>96.387832700000004</v>
      </c>
    </row>
    <row r="12207" spans="1:5" x14ac:dyDescent="0.2">
      <c r="A12207" s="70" t="s">
        <v>14862</v>
      </c>
      <c r="B12207" s="70" t="s">
        <v>14861</v>
      </c>
      <c r="C12207" s="70" t="s">
        <v>14862</v>
      </c>
      <c r="D12207" s="71">
        <v>0.74099999999999999</v>
      </c>
      <c r="E12207" s="71">
        <v>13.28125</v>
      </c>
    </row>
    <row r="12208" spans="1:5" x14ac:dyDescent="0.2">
      <c r="A12208" s="70" t="s">
        <v>14862</v>
      </c>
      <c r="B12208" s="70" t="s">
        <v>14861</v>
      </c>
      <c r="C12208" s="70" t="s">
        <v>14862</v>
      </c>
      <c r="D12208" s="71">
        <v>0.74099999999999999</v>
      </c>
      <c r="E12208" s="71">
        <v>8.1168831000000008</v>
      </c>
    </row>
    <row r="12209" spans="1:5" x14ac:dyDescent="0.2">
      <c r="A12209" s="70" t="s">
        <v>14850</v>
      </c>
      <c r="B12209" s="70" t="s">
        <v>14849</v>
      </c>
      <c r="C12209" s="70" t="s">
        <v>14850</v>
      </c>
      <c r="D12209" s="71">
        <v>1.905</v>
      </c>
      <c r="E12209" s="71">
        <v>69.148936199999994</v>
      </c>
    </row>
    <row r="12210" spans="1:5" x14ac:dyDescent="0.2">
      <c r="A12210" s="70" t="s">
        <v>14850</v>
      </c>
      <c r="B12210" s="70" t="s">
        <v>14849</v>
      </c>
      <c r="C12210" s="70" t="s">
        <v>14850</v>
      </c>
      <c r="D12210" s="71">
        <v>1.905</v>
      </c>
      <c r="E12210" s="71">
        <v>55.194805199999998</v>
      </c>
    </row>
    <row r="12211" spans="1:5" x14ac:dyDescent="0.2">
      <c r="A12211" s="70" t="s">
        <v>14854</v>
      </c>
      <c r="B12211" s="70" t="s">
        <v>14853</v>
      </c>
      <c r="C12211" s="70" t="s">
        <v>14854</v>
      </c>
      <c r="D12211" s="71">
        <v>3.375</v>
      </c>
      <c r="E12211" s="71">
        <v>91.825095099999999</v>
      </c>
    </row>
    <row r="12212" spans="1:5" x14ac:dyDescent="0.2">
      <c r="A12212" s="70" t="s">
        <v>24351</v>
      </c>
      <c r="B12212" s="70" t="s">
        <v>24352</v>
      </c>
      <c r="C12212" s="70" t="s">
        <v>24351</v>
      </c>
      <c r="D12212" s="71">
        <v>1.585</v>
      </c>
      <c r="E12212" s="71">
        <v>50</v>
      </c>
    </row>
    <row r="12213" spans="1:5" x14ac:dyDescent="0.2">
      <c r="A12213" s="70" t="s">
        <v>24353</v>
      </c>
      <c r="B12213" s="70" t="s">
        <v>24354</v>
      </c>
      <c r="C12213" s="70" t="s">
        <v>24353</v>
      </c>
      <c r="D12213" s="71">
        <v>3.0590000000000002</v>
      </c>
      <c r="E12213" s="71">
        <v>96.875</v>
      </c>
    </row>
    <row r="12214" spans="1:5" x14ac:dyDescent="0.2">
      <c r="A12214" s="70" t="s">
        <v>24353</v>
      </c>
      <c r="B12214" s="70" t="s">
        <v>24354</v>
      </c>
      <c r="C12214" s="70" t="s">
        <v>24353</v>
      </c>
      <c r="D12214" s="71">
        <v>3.0590000000000002</v>
      </c>
      <c r="E12214" s="71">
        <v>95.454545499999995</v>
      </c>
    </row>
    <row r="12215" spans="1:5" x14ac:dyDescent="0.2">
      <c r="A12215" s="70" t="s">
        <v>24353</v>
      </c>
      <c r="B12215" s="70" t="s">
        <v>24354</v>
      </c>
      <c r="C12215" s="70" t="s">
        <v>24353</v>
      </c>
      <c r="D12215" s="71">
        <v>3.0590000000000002</v>
      </c>
      <c r="E12215" s="71">
        <v>92.045454500000005</v>
      </c>
    </row>
    <row r="12216" spans="1:5" x14ac:dyDescent="0.2">
      <c r="A12216" s="70" t="s">
        <v>24353</v>
      </c>
      <c r="B12216" s="70" t="s">
        <v>24354</v>
      </c>
      <c r="C12216" s="70" t="s">
        <v>24353</v>
      </c>
      <c r="D12216" s="71">
        <v>3.0590000000000002</v>
      </c>
      <c r="E12216" s="71">
        <v>62.610619499999999</v>
      </c>
    </row>
    <row r="12217" spans="1:5" x14ac:dyDescent="0.2">
      <c r="A12217" s="70" t="s">
        <v>14872</v>
      </c>
      <c r="B12217" s="70" t="s">
        <v>14871</v>
      </c>
      <c r="C12217" s="70" t="s">
        <v>14872</v>
      </c>
      <c r="D12217" s="71">
        <v>5.8730000000000002</v>
      </c>
      <c r="E12217" s="71">
        <v>89.802631599999998</v>
      </c>
    </row>
    <row r="12218" spans="1:5" x14ac:dyDescent="0.2">
      <c r="A12218" s="70" t="s">
        <v>14870</v>
      </c>
      <c r="B12218" s="70" t="s">
        <v>14869</v>
      </c>
      <c r="C12218" s="70" t="s">
        <v>14870</v>
      </c>
      <c r="D12218" s="71">
        <v>4.2190000000000003</v>
      </c>
      <c r="E12218" s="71">
        <v>74.671052599999996</v>
      </c>
    </row>
    <row r="12219" spans="1:5" x14ac:dyDescent="0.2">
      <c r="A12219" s="70" t="s">
        <v>14874</v>
      </c>
      <c r="B12219" s="70" t="s">
        <v>14873</v>
      </c>
      <c r="C12219" s="70" t="s">
        <v>14874</v>
      </c>
      <c r="D12219" s="71">
        <v>3.7109999999999999</v>
      </c>
      <c r="E12219" s="71">
        <v>86.397058799999996</v>
      </c>
    </row>
    <row r="12220" spans="1:5" x14ac:dyDescent="0.2">
      <c r="A12220" s="70" t="s">
        <v>14876</v>
      </c>
      <c r="B12220" s="70" t="s">
        <v>14875</v>
      </c>
      <c r="C12220" s="70" t="s">
        <v>14876</v>
      </c>
      <c r="D12220" s="71">
        <v>3.35</v>
      </c>
      <c r="E12220" s="71">
        <v>57.8125</v>
      </c>
    </row>
    <row r="12221" spans="1:5" x14ac:dyDescent="0.2">
      <c r="A12221" s="70" t="s">
        <v>14878</v>
      </c>
      <c r="B12221" s="70" t="s">
        <v>14877</v>
      </c>
      <c r="C12221" s="70" t="s">
        <v>14878</v>
      </c>
      <c r="D12221" s="71">
        <v>0.48</v>
      </c>
      <c r="E12221" s="71">
        <v>6.0185184999999999</v>
      </c>
    </row>
    <row r="12222" spans="1:5" x14ac:dyDescent="0.2">
      <c r="A12222" s="70" t="s">
        <v>14880</v>
      </c>
      <c r="B12222" s="70" t="s">
        <v>14879</v>
      </c>
      <c r="C12222" s="70" t="s">
        <v>14880</v>
      </c>
      <c r="D12222" s="71">
        <v>1.512</v>
      </c>
      <c r="E12222" s="71">
        <v>53.504043099999997</v>
      </c>
    </row>
    <row r="12223" spans="1:5" x14ac:dyDescent="0.2">
      <c r="A12223" s="70" t="s">
        <v>14880</v>
      </c>
      <c r="B12223" s="70" t="s">
        <v>14879</v>
      </c>
      <c r="C12223" s="70" t="s">
        <v>14880</v>
      </c>
      <c r="D12223" s="71">
        <v>1.512</v>
      </c>
      <c r="E12223" s="71">
        <v>42.129629600000001</v>
      </c>
    </row>
    <row r="12224" spans="1:5" x14ac:dyDescent="0.2">
      <c r="A12224" s="70" t="s">
        <v>14886</v>
      </c>
      <c r="B12224" s="70" t="s">
        <v>14885</v>
      </c>
      <c r="C12224" s="70" t="s">
        <v>14886</v>
      </c>
      <c r="D12224" s="71">
        <v>1.756</v>
      </c>
      <c r="E12224" s="71">
        <v>65.094339599999998</v>
      </c>
    </row>
    <row r="12225" spans="1:5" x14ac:dyDescent="0.2">
      <c r="A12225" s="70" t="s">
        <v>14886</v>
      </c>
      <c r="B12225" s="70" t="s">
        <v>14885</v>
      </c>
      <c r="C12225" s="70" t="s">
        <v>14886</v>
      </c>
      <c r="D12225" s="71">
        <v>1.756</v>
      </c>
      <c r="E12225" s="71">
        <v>53.240740700000003</v>
      </c>
    </row>
    <row r="12226" spans="1:5" x14ac:dyDescent="0.2">
      <c r="A12226" s="70" t="s">
        <v>14882</v>
      </c>
      <c r="B12226" s="70" t="s">
        <v>14881</v>
      </c>
      <c r="C12226" s="70" t="s">
        <v>14882</v>
      </c>
      <c r="D12226" s="71">
        <v>0.41199999999999998</v>
      </c>
      <c r="E12226" s="71">
        <v>4.1666667000000004</v>
      </c>
    </row>
    <row r="12227" spans="1:5" x14ac:dyDescent="0.2">
      <c r="A12227" s="70" t="s">
        <v>14884</v>
      </c>
      <c r="B12227" s="70" t="s">
        <v>14883</v>
      </c>
      <c r="C12227" s="70" t="s">
        <v>14884</v>
      </c>
      <c r="D12227" s="71">
        <v>1.931</v>
      </c>
      <c r="E12227" s="71">
        <v>73.611111100000002</v>
      </c>
    </row>
    <row r="12228" spans="1:5" x14ac:dyDescent="0.2">
      <c r="A12228" s="70" t="s">
        <v>24355</v>
      </c>
      <c r="B12228" s="70" t="s">
        <v>24356</v>
      </c>
      <c r="C12228" s="70" t="s">
        <v>24355</v>
      </c>
      <c r="D12228" s="71">
        <v>2.8290000000000002</v>
      </c>
      <c r="E12228" s="71">
        <v>73.076923100000002</v>
      </c>
    </row>
    <row r="12229" spans="1:5" x14ac:dyDescent="0.2">
      <c r="A12229" s="70" t="s">
        <v>14896</v>
      </c>
      <c r="B12229" s="70" t="s">
        <v>14895</v>
      </c>
      <c r="C12229" s="70" t="s">
        <v>14896</v>
      </c>
      <c r="D12229" s="71">
        <v>0.35299999999999998</v>
      </c>
      <c r="E12229" s="71">
        <v>6.1797753000000002</v>
      </c>
    </row>
    <row r="12230" spans="1:5" x14ac:dyDescent="0.2">
      <c r="A12230" s="70" t="s">
        <v>14898</v>
      </c>
      <c r="B12230" s="70" t="s">
        <v>14897</v>
      </c>
      <c r="C12230" s="70" t="s">
        <v>14898</v>
      </c>
      <c r="D12230" s="71">
        <v>2.6669999999999998</v>
      </c>
      <c r="E12230" s="71">
        <v>78.735632199999998</v>
      </c>
    </row>
    <row r="12231" spans="1:5" x14ac:dyDescent="0.2">
      <c r="A12231" s="70" t="s">
        <v>14898</v>
      </c>
      <c r="B12231" s="70" t="s">
        <v>14897</v>
      </c>
      <c r="C12231" s="70" t="s">
        <v>14898</v>
      </c>
      <c r="D12231" s="71">
        <v>2.6669999999999998</v>
      </c>
      <c r="E12231" s="71">
        <v>68.652849700000004</v>
      </c>
    </row>
    <row r="12232" spans="1:5" x14ac:dyDescent="0.2">
      <c r="A12232" s="70" t="s">
        <v>14898</v>
      </c>
      <c r="B12232" s="70" t="s">
        <v>14897</v>
      </c>
      <c r="C12232" s="70" t="s">
        <v>14898</v>
      </c>
      <c r="D12232" s="71">
        <v>2.6669999999999998</v>
      </c>
      <c r="E12232" s="71">
        <v>66.176470600000002</v>
      </c>
    </row>
    <row r="12233" spans="1:5" x14ac:dyDescent="0.2">
      <c r="A12233" s="70" t="s">
        <v>14900</v>
      </c>
      <c r="B12233" s="70" t="s">
        <v>14899</v>
      </c>
      <c r="C12233" s="70" t="s">
        <v>14900</v>
      </c>
      <c r="D12233" s="71">
        <v>3.544</v>
      </c>
      <c r="E12233" s="71">
        <v>86.309523799999994</v>
      </c>
    </row>
    <row r="12234" spans="1:5" x14ac:dyDescent="0.2">
      <c r="A12234" s="70" t="s">
        <v>14900</v>
      </c>
      <c r="B12234" s="70" t="s">
        <v>14899</v>
      </c>
      <c r="C12234" s="70" t="s">
        <v>14900</v>
      </c>
      <c r="D12234" s="71">
        <v>3.544</v>
      </c>
      <c r="E12234" s="71">
        <v>83.333333300000007</v>
      </c>
    </row>
    <row r="12235" spans="1:5" x14ac:dyDescent="0.2">
      <c r="A12235" s="70" t="s">
        <v>14902</v>
      </c>
      <c r="B12235" s="70" t="s">
        <v>14901</v>
      </c>
      <c r="C12235" s="70" t="s">
        <v>14902</v>
      </c>
      <c r="D12235" s="71">
        <v>0.99299999999999999</v>
      </c>
      <c r="E12235" s="71">
        <v>19.072164900000001</v>
      </c>
    </row>
    <row r="12236" spans="1:5" x14ac:dyDescent="0.2">
      <c r="A12236" s="70" t="s">
        <v>14916</v>
      </c>
      <c r="B12236" s="70" t="s">
        <v>14915</v>
      </c>
      <c r="C12236" s="70" t="s">
        <v>14916</v>
      </c>
      <c r="D12236" s="71">
        <v>2.8610000000000002</v>
      </c>
      <c r="E12236" s="71">
        <v>89.3518519</v>
      </c>
    </row>
    <row r="12237" spans="1:5" x14ac:dyDescent="0.2">
      <c r="A12237" s="70" t="s">
        <v>14916</v>
      </c>
      <c r="B12237" s="70" t="s">
        <v>14915</v>
      </c>
      <c r="C12237" s="70" t="s">
        <v>14916</v>
      </c>
      <c r="D12237" s="71">
        <v>2.8610000000000002</v>
      </c>
      <c r="E12237" s="71">
        <v>82.058823500000003</v>
      </c>
    </row>
    <row r="12238" spans="1:5" x14ac:dyDescent="0.2">
      <c r="A12238" s="70" t="s">
        <v>14916</v>
      </c>
      <c r="B12238" s="70" t="s">
        <v>14915</v>
      </c>
      <c r="C12238" s="70" t="s">
        <v>14916</v>
      </c>
      <c r="D12238" s="71">
        <v>2.8610000000000002</v>
      </c>
      <c r="E12238" s="71">
        <v>65.625</v>
      </c>
    </row>
    <row r="12239" spans="1:5" x14ac:dyDescent="0.2">
      <c r="A12239" s="70" t="s">
        <v>14916</v>
      </c>
      <c r="B12239" s="70" t="s">
        <v>14915</v>
      </c>
      <c r="C12239" s="70" t="s">
        <v>14916</v>
      </c>
      <c r="D12239" s="71">
        <v>2.8610000000000002</v>
      </c>
      <c r="E12239" s="71">
        <v>60.810810799999999</v>
      </c>
    </row>
    <row r="12240" spans="1:5" x14ac:dyDescent="0.2">
      <c r="A12240" s="70" t="s">
        <v>14918</v>
      </c>
      <c r="B12240" s="70" t="s">
        <v>14917</v>
      </c>
      <c r="C12240" s="70" t="s">
        <v>14918</v>
      </c>
      <c r="D12240" s="71">
        <v>5.6159999999999997</v>
      </c>
      <c r="E12240" s="71">
        <v>95.454545499999995</v>
      </c>
    </row>
    <row r="12241" spans="1:5" x14ac:dyDescent="0.2">
      <c r="A12241" s="70" t="s">
        <v>14918</v>
      </c>
      <c r="B12241" s="70" t="s">
        <v>14917</v>
      </c>
      <c r="C12241" s="70" t="s">
        <v>14918</v>
      </c>
      <c r="D12241" s="71">
        <v>5.6159999999999997</v>
      </c>
      <c r="E12241" s="71">
        <v>93.461538500000003</v>
      </c>
    </row>
    <row r="12242" spans="1:5" x14ac:dyDescent="0.2">
      <c r="A12242" s="70" t="s">
        <v>14918</v>
      </c>
      <c r="B12242" s="70" t="s">
        <v>14917</v>
      </c>
      <c r="C12242" s="70" t="s">
        <v>14918</v>
      </c>
      <c r="D12242" s="71">
        <v>5.6159999999999997</v>
      </c>
      <c r="E12242" s="71">
        <v>82.692307700000001</v>
      </c>
    </row>
    <row r="12243" spans="1:5" x14ac:dyDescent="0.2">
      <c r="A12243" s="70" t="s">
        <v>14920</v>
      </c>
      <c r="B12243" s="70" t="s">
        <v>14919</v>
      </c>
      <c r="C12243" s="70" t="s">
        <v>14920</v>
      </c>
      <c r="D12243" s="71">
        <v>3.5169999999999999</v>
      </c>
      <c r="E12243" s="71">
        <v>65.819209000000001</v>
      </c>
    </row>
    <row r="12244" spans="1:5" x14ac:dyDescent="0.2">
      <c r="A12244" s="70" t="s">
        <v>14926</v>
      </c>
      <c r="B12244" s="70" t="s">
        <v>14925</v>
      </c>
      <c r="C12244" s="70" t="s">
        <v>14926</v>
      </c>
      <c r="D12244" s="71">
        <v>1.7649999999999999</v>
      </c>
      <c r="E12244" s="71">
        <v>47.590361399999999</v>
      </c>
    </row>
    <row r="12245" spans="1:5" x14ac:dyDescent="0.2">
      <c r="A12245" s="70" t="s">
        <v>14926</v>
      </c>
      <c r="B12245" s="70" t="s">
        <v>14925</v>
      </c>
      <c r="C12245" s="70" t="s">
        <v>14926</v>
      </c>
      <c r="D12245" s="71">
        <v>1.7649999999999999</v>
      </c>
      <c r="E12245" s="71">
        <v>25</v>
      </c>
    </row>
    <row r="12246" spans="1:5" x14ac:dyDescent="0.2">
      <c r="A12246" s="70" t="s">
        <v>14928</v>
      </c>
      <c r="B12246" s="70" t="s">
        <v>14927</v>
      </c>
      <c r="C12246" s="70" t="s">
        <v>14928</v>
      </c>
      <c r="D12246" s="71">
        <v>0.95599999999999996</v>
      </c>
      <c r="E12246" s="71">
        <v>31.609195400000001</v>
      </c>
    </row>
    <row r="12247" spans="1:5" x14ac:dyDescent="0.2">
      <c r="A12247" s="70" t="s">
        <v>14930</v>
      </c>
      <c r="B12247" s="70" t="s">
        <v>14929</v>
      </c>
      <c r="C12247" s="70" t="s">
        <v>14930</v>
      </c>
      <c r="D12247" s="71">
        <v>1.673</v>
      </c>
      <c r="E12247" s="71">
        <v>53.422053200000001</v>
      </c>
    </row>
    <row r="12248" spans="1:5" x14ac:dyDescent="0.2">
      <c r="A12248" s="70" t="s">
        <v>14930</v>
      </c>
      <c r="B12248" s="70" t="s">
        <v>14929</v>
      </c>
      <c r="C12248" s="70" t="s">
        <v>14930</v>
      </c>
      <c r="D12248" s="71">
        <v>1.673</v>
      </c>
      <c r="E12248" s="71">
        <v>52.439024400000001</v>
      </c>
    </row>
    <row r="12249" spans="1:5" x14ac:dyDescent="0.2">
      <c r="A12249" s="70" t="s">
        <v>14930</v>
      </c>
      <c r="B12249" s="70" t="s">
        <v>14929</v>
      </c>
      <c r="C12249" s="70" t="s">
        <v>14930</v>
      </c>
      <c r="D12249" s="71">
        <v>1.673</v>
      </c>
      <c r="E12249" s="71">
        <v>35.492227999999997</v>
      </c>
    </row>
    <row r="12250" spans="1:5" x14ac:dyDescent="0.2">
      <c r="A12250" s="70" t="s">
        <v>14930</v>
      </c>
      <c r="B12250" s="70" t="s">
        <v>14929</v>
      </c>
      <c r="C12250" s="70" t="s">
        <v>14930</v>
      </c>
      <c r="D12250" s="71">
        <v>1.673</v>
      </c>
      <c r="E12250" s="71">
        <v>28.921568600000001</v>
      </c>
    </row>
    <row r="12251" spans="1:5" x14ac:dyDescent="0.2">
      <c r="A12251" s="70" t="s">
        <v>14922</v>
      </c>
      <c r="B12251" s="70" t="s">
        <v>14921</v>
      </c>
      <c r="C12251" s="70" t="s">
        <v>14922</v>
      </c>
      <c r="D12251" s="71">
        <v>1.694</v>
      </c>
      <c r="E12251" s="71">
        <v>67.886178900000004</v>
      </c>
    </row>
    <row r="12252" spans="1:5" x14ac:dyDescent="0.2">
      <c r="A12252" s="70" t="s">
        <v>14932</v>
      </c>
      <c r="B12252" s="70" t="s">
        <v>14931</v>
      </c>
      <c r="C12252" s="70" t="s">
        <v>14932</v>
      </c>
      <c r="D12252" s="71">
        <v>2.9809999999999999</v>
      </c>
      <c r="E12252" s="71">
        <v>84.166666699999993</v>
      </c>
    </row>
    <row r="12253" spans="1:5" x14ac:dyDescent="0.2">
      <c r="A12253" s="70" t="s">
        <v>14924</v>
      </c>
      <c r="B12253" s="70" t="s">
        <v>14923</v>
      </c>
      <c r="C12253" s="70" t="s">
        <v>14924</v>
      </c>
      <c r="D12253" s="71">
        <v>1.5609999999999999</v>
      </c>
      <c r="E12253" s="71">
        <v>60.144927500000001</v>
      </c>
    </row>
    <row r="12254" spans="1:5" x14ac:dyDescent="0.2">
      <c r="A12254" s="70" t="s">
        <v>14924</v>
      </c>
      <c r="B12254" s="70" t="s">
        <v>14923</v>
      </c>
      <c r="C12254" s="70" t="s">
        <v>14924</v>
      </c>
      <c r="D12254" s="71">
        <v>1.5609999999999999</v>
      </c>
      <c r="E12254" s="71">
        <v>48.859315600000002</v>
      </c>
    </row>
    <row r="12255" spans="1:5" x14ac:dyDescent="0.2">
      <c r="A12255" s="70" t="s">
        <v>14924</v>
      </c>
      <c r="B12255" s="70" t="s">
        <v>14923</v>
      </c>
      <c r="C12255" s="70" t="s">
        <v>14924</v>
      </c>
      <c r="D12255" s="71">
        <v>1.5609999999999999</v>
      </c>
      <c r="E12255" s="71">
        <v>40.8333333</v>
      </c>
    </row>
    <row r="12256" spans="1:5" x14ac:dyDescent="0.2">
      <c r="A12256" s="70" t="s">
        <v>14924</v>
      </c>
      <c r="B12256" s="70" t="s">
        <v>14923</v>
      </c>
      <c r="C12256" s="70" t="s">
        <v>14924</v>
      </c>
      <c r="D12256" s="71">
        <v>1.5609999999999999</v>
      </c>
      <c r="E12256" s="71">
        <v>37.012987000000003</v>
      </c>
    </row>
    <row r="12257" spans="1:5" x14ac:dyDescent="0.2">
      <c r="A12257" s="70" t="s">
        <v>14942</v>
      </c>
      <c r="B12257" s="70" t="s">
        <v>14941</v>
      </c>
      <c r="C12257" s="70" t="s">
        <v>14942</v>
      </c>
      <c r="D12257" s="71">
        <v>3.6070000000000002</v>
      </c>
      <c r="E12257" s="71">
        <v>86.470588199999995</v>
      </c>
    </row>
    <row r="12258" spans="1:5" x14ac:dyDescent="0.2">
      <c r="A12258" s="70" t="s">
        <v>14936</v>
      </c>
      <c r="B12258" s="70" t="s">
        <v>14935</v>
      </c>
      <c r="C12258" s="70" t="s">
        <v>14936</v>
      </c>
      <c r="D12258" s="71">
        <v>1.6439999999999999</v>
      </c>
      <c r="E12258" s="71">
        <v>53.041825099999997</v>
      </c>
    </row>
    <row r="12259" spans="1:5" x14ac:dyDescent="0.2">
      <c r="A12259" s="70" t="s">
        <v>14936</v>
      </c>
      <c r="B12259" s="70" t="s">
        <v>14935</v>
      </c>
      <c r="C12259" s="70" t="s">
        <v>14936</v>
      </c>
      <c r="D12259" s="71">
        <v>1.6439999999999999</v>
      </c>
      <c r="E12259" s="71">
        <v>50</v>
      </c>
    </row>
    <row r="12260" spans="1:5" x14ac:dyDescent="0.2">
      <c r="A12260" s="70" t="s">
        <v>24357</v>
      </c>
      <c r="B12260" s="70" t="s">
        <v>24358</v>
      </c>
      <c r="C12260" s="70" t="s">
        <v>24357</v>
      </c>
      <c r="D12260" s="71">
        <v>3.7829999999999999</v>
      </c>
      <c r="E12260" s="71">
        <v>68.630573200000001</v>
      </c>
    </row>
    <row r="12261" spans="1:5" x14ac:dyDescent="0.2">
      <c r="A12261" s="70" t="s">
        <v>24357</v>
      </c>
      <c r="B12261" s="70" t="s">
        <v>24358</v>
      </c>
      <c r="C12261" s="70" t="s">
        <v>24357</v>
      </c>
      <c r="D12261" s="71">
        <v>3.7829999999999999</v>
      </c>
      <c r="E12261" s="71">
        <v>54.854368899999997</v>
      </c>
    </row>
    <row r="12262" spans="1:5" x14ac:dyDescent="0.2">
      <c r="A12262" s="70" t="s">
        <v>14940</v>
      </c>
      <c r="B12262" s="70" t="s">
        <v>14939</v>
      </c>
      <c r="C12262" s="70" t="s">
        <v>14940</v>
      </c>
      <c r="D12262" s="71">
        <v>0.72899999999999998</v>
      </c>
      <c r="E12262" s="71">
        <v>14.835164799999999</v>
      </c>
    </row>
    <row r="12263" spans="1:5" x14ac:dyDescent="0.2">
      <c r="A12263" s="70" t="s">
        <v>14934</v>
      </c>
      <c r="B12263" s="70" t="s">
        <v>14933</v>
      </c>
      <c r="C12263" s="70" t="s">
        <v>14934</v>
      </c>
      <c r="D12263" s="71">
        <v>2.2280000000000002</v>
      </c>
      <c r="E12263" s="71">
        <v>87.115384599999999</v>
      </c>
    </row>
    <row r="12264" spans="1:5" x14ac:dyDescent="0.2">
      <c r="A12264" s="70" t="s">
        <v>14946</v>
      </c>
      <c r="B12264" s="70" t="s">
        <v>14945</v>
      </c>
      <c r="C12264" s="70" t="s">
        <v>14946</v>
      </c>
      <c r="D12264" s="71">
        <v>1.7250000000000001</v>
      </c>
      <c r="E12264" s="71">
        <v>62.735849100000003</v>
      </c>
    </row>
    <row r="12265" spans="1:5" x14ac:dyDescent="0.2">
      <c r="A12265" s="70" t="s">
        <v>14946</v>
      </c>
      <c r="B12265" s="70" t="s">
        <v>14945</v>
      </c>
      <c r="C12265" s="70" t="s">
        <v>14946</v>
      </c>
      <c r="D12265" s="71">
        <v>1.7250000000000001</v>
      </c>
      <c r="E12265" s="71">
        <v>47.7272727</v>
      </c>
    </row>
    <row r="12266" spans="1:5" x14ac:dyDescent="0.2">
      <c r="A12266" s="70" t="s">
        <v>14948</v>
      </c>
      <c r="B12266" s="70" t="s">
        <v>14947</v>
      </c>
      <c r="C12266" s="70" t="s">
        <v>14948</v>
      </c>
      <c r="D12266" s="71">
        <v>3.077</v>
      </c>
      <c r="E12266" s="71">
        <v>96.524064199999998</v>
      </c>
    </row>
    <row r="12267" spans="1:5" x14ac:dyDescent="0.2">
      <c r="A12267" s="70" t="s">
        <v>14950</v>
      </c>
      <c r="B12267" s="70" t="s">
        <v>14949</v>
      </c>
      <c r="C12267" s="70" t="s">
        <v>14950</v>
      </c>
      <c r="D12267" s="71">
        <v>2.5350000000000001</v>
      </c>
      <c r="E12267" s="71">
        <v>79.787233999999998</v>
      </c>
    </row>
    <row r="12268" spans="1:5" x14ac:dyDescent="0.2">
      <c r="A12268" s="70" t="s">
        <v>24359</v>
      </c>
      <c r="B12268" s="70" t="s">
        <v>24360</v>
      </c>
      <c r="C12268" s="70" t="s">
        <v>24359</v>
      </c>
      <c r="D12268" s="71">
        <v>0.63</v>
      </c>
      <c r="E12268" s="71">
        <v>18.131868099999998</v>
      </c>
    </row>
    <row r="12269" spans="1:5" x14ac:dyDescent="0.2">
      <c r="A12269" s="70" t="s">
        <v>14952</v>
      </c>
      <c r="B12269" s="70" t="s">
        <v>14951</v>
      </c>
      <c r="C12269" s="70" t="s">
        <v>14952</v>
      </c>
      <c r="D12269" s="71">
        <v>2.21</v>
      </c>
      <c r="E12269" s="71">
        <v>48.823529399999998</v>
      </c>
    </row>
    <row r="12270" spans="1:5" x14ac:dyDescent="0.2">
      <c r="A12270" s="70" t="s">
        <v>14954</v>
      </c>
      <c r="B12270" s="70" t="s">
        <v>14953</v>
      </c>
      <c r="C12270" s="70" t="s">
        <v>14954</v>
      </c>
      <c r="D12270" s="71">
        <v>1.325</v>
      </c>
      <c r="E12270" s="71">
        <v>32.352941199999997</v>
      </c>
    </row>
    <row r="12271" spans="1:5" x14ac:dyDescent="0.2">
      <c r="A12271" s="70" t="s">
        <v>14956</v>
      </c>
      <c r="B12271" s="70" t="s">
        <v>14955</v>
      </c>
      <c r="C12271" s="70" t="s">
        <v>14956</v>
      </c>
      <c r="D12271" s="71">
        <v>1.2090000000000001</v>
      </c>
      <c r="E12271" s="71">
        <v>63.368983999999998</v>
      </c>
    </row>
    <row r="12272" spans="1:5" x14ac:dyDescent="0.2">
      <c r="A12272" s="70" t="s">
        <v>14958</v>
      </c>
      <c r="B12272" s="70" t="s">
        <v>14957</v>
      </c>
      <c r="C12272" s="70" t="s">
        <v>14958</v>
      </c>
      <c r="D12272" s="71">
        <v>0.36399999999999999</v>
      </c>
      <c r="E12272" s="71">
        <v>3.5714286</v>
      </c>
    </row>
    <row r="12273" spans="1:5" x14ac:dyDescent="0.2">
      <c r="A12273" s="70" t="s">
        <v>14958</v>
      </c>
      <c r="B12273" s="70" t="s">
        <v>14957</v>
      </c>
      <c r="C12273" s="70" t="s">
        <v>14958</v>
      </c>
      <c r="D12273" s="71">
        <v>0.36399999999999999</v>
      </c>
      <c r="E12273" s="71">
        <v>0.3246753</v>
      </c>
    </row>
    <row r="12274" spans="1:5" x14ac:dyDescent="0.2">
      <c r="A12274" s="70" t="s">
        <v>14962</v>
      </c>
      <c r="B12274" s="70" t="s">
        <v>14961</v>
      </c>
      <c r="C12274" s="70" t="s">
        <v>14962</v>
      </c>
      <c r="D12274" s="71">
        <v>1.595</v>
      </c>
      <c r="E12274" s="71">
        <v>41.40625</v>
      </c>
    </row>
    <row r="12275" spans="1:5" x14ac:dyDescent="0.2">
      <c r="A12275" s="70" t="s">
        <v>14962</v>
      </c>
      <c r="B12275" s="70" t="s">
        <v>14961</v>
      </c>
      <c r="C12275" s="70" t="s">
        <v>14962</v>
      </c>
      <c r="D12275" s="71">
        <v>1.595</v>
      </c>
      <c r="E12275" s="71">
        <v>35.526315799999999</v>
      </c>
    </row>
    <row r="12276" spans="1:5" x14ac:dyDescent="0.2">
      <c r="A12276" s="70" t="s">
        <v>14960</v>
      </c>
      <c r="B12276" s="70" t="s">
        <v>14959</v>
      </c>
      <c r="C12276" s="70" t="s">
        <v>14960</v>
      </c>
      <c r="D12276" s="71">
        <v>2.78</v>
      </c>
      <c r="E12276" s="71">
        <v>67.266187099999996</v>
      </c>
    </row>
    <row r="12277" spans="1:5" x14ac:dyDescent="0.2">
      <c r="A12277" s="70" t="s">
        <v>14964</v>
      </c>
      <c r="B12277" s="70" t="s">
        <v>14963</v>
      </c>
      <c r="C12277" s="70" t="s">
        <v>14964</v>
      </c>
      <c r="D12277" s="71">
        <v>2.8780000000000001</v>
      </c>
      <c r="E12277" s="71">
        <v>63.372093</v>
      </c>
    </row>
    <row r="12278" spans="1:5" x14ac:dyDescent="0.2">
      <c r="A12278" s="70" t="s">
        <v>14968</v>
      </c>
      <c r="B12278" s="70" t="s">
        <v>14967</v>
      </c>
      <c r="C12278" s="70" t="s">
        <v>14968</v>
      </c>
      <c r="D12278" s="71">
        <v>4.6619999999999999</v>
      </c>
      <c r="E12278" s="71">
        <v>82.079645999999997</v>
      </c>
    </row>
    <row r="12279" spans="1:5" x14ac:dyDescent="0.2">
      <c r="A12279" s="70" t="s">
        <v>14972</v>
      </c>
      <c r="B12279" s="70" t="s">
        <v>14971</v>
      </c>
      <c r="C12279" s="70" t="s">
        <v>14972</v>
      </c>
      <c r="D12279" s="71">
        <v>6.3819999999999997</v>
      </c>
      <c r="E12279" s="71">
        <v>93.0921053</v>
      </c>
    </row>
    <row r="12280" spans="1:5" x14ac:dyDescent="0.2">
      <c r="A12280" s="70" t="s">
        <v>14974</v>
      </c>
      <c r="B12280" s="70" t="s">
        <v>14973</v>
      </c>
      <c r="C12280" s="70" t="s">
        <v>14974</v>
      </c>
      <c r="D12280" s="71">
        <v>3.512</v>
      </c>
      <c r="E12280" s="71">
        <v>69.247787599999995</v>
      </c>
    </row>
    <row r="12281" spans="1:5" x14ac:dyDescent="0.2">
      <c r="A12281" s="70" t="s">
        <v>14974</v>
      </c>
      <c r="B12281" s="70" t="s">
        <v>14973</v>
      </c>
      <c r="C12281" s="70" t="s">
        <v>14974</v>
      </c>
      <c r="D12281" s="71">
        <v>3.512</v>
      </c>
      <c r="E12281" s="71">
        <v>66.776315800000006</v>
      </c>
    </row>
    <row r="12282" spans="1:5" x14ac:dyDescent="0.2">
      <c r="A12282" s="70" t="s">
        <v>14970</v>
      </c>
      <c r="B12282" s="70" t="s">
        <v>14969</v>
      </c>
      <c r="C12282" s="70" t="s">
        <v>14970</v>
      </c>
      <c r="D12282" s="71">
        <v>3.1949999999999998</v>
      </c>
      <c r="E12282" s="71">
        <v>61.513157900000003</v>
      </c>
    </row>
    <row r="12283" spans="1:5" x14ac:dyDescent="0.2">
      <c r="A12283" s="70" t="s">
        <v>14978</v>
      </c>
      <c r="B12283" s="70" t="s">
        <v>14977</v>
      </c>
      <c r="C12283" s="70" t="s">
        <v>14978</v>
      </c>
      <c r="D12283" s="71">
        <v>1.7749999999999999</v>
      </c>
      <c r="E12283" s="71">
        <v>62.765957399999998</v>
      </c>
    </row>
    <row r="12284" spans="1:5" x14ac:dyDescent="0.2">
      <c r="A12284" s="70" t="s">
        <v>14978</v>
      </c>
      <c r="B12284" s="70" t="s">
        <v>14977</v>
      </c>
      <c r="C12284" s="70" t="s">
        <v>14978</v>
      </c>
      <c r="D12284" s="71">
        <v>1.7749999999999999</v>
      </c>
      <c r="E12284" s="71">
        <v>43.893129799999997</v>
      </c>
    </row>
    <row r="12285" spans="1:5" x14ac:dyDescent="0.2">
      <c r="A12285" s="70" t="s">
        <v>14982</v>
      </c>
      <c r="B12285" s="70" t="s">
        <v>14981</v>
      </c>
      <c r="C12285" s="70" t="s">
        <v>14982</v>
      </c>
      <c r="D12285" s="71">
        <v>3.6829999999999998</v>
      </c>
      <c r="E12285" s="71">
        <v>96.759259299999997</v>
      </c>
    </row>
    <row r="12286" spans="1:5" x14ac:dyDescent="0.2">
      <c r="A12286" s="70" t="s">
        <v>14982</v>
      </c>
      <c r="B12286" s="70" t="s">
        <v>14981</v>
      </c>
      <c r="C12286" s="70" t="s">
        <v>14982</v>
      </c>
      <c r="D12286" s="71">
        <v>3.6829999999999998</v>
      </c>
      <c r="E12286" s="71">
        <v>88.167938899999996</v>
      </c>
    </row>
    <row r="12287" spans="1:5" x14ac:dyDescent="0.2">
      <c r="A12287" s="70" t="s">
        <v>14976</v>
      </c>
      <c r="B12287" s="70" t="s">
        <v>14975</v>
      </c>
      <c r="C12287" s="70" t="s">
        <v>14976</v>
      </c>
      <c r="D12287" s="71">
        <v>0.91700000000000004</v>
      </c>
      <c r="E12287" s="71">
        <v>19.565217400000002</v>
      </c>
    </row>
    <row r="12288" spans="1:5" x14ac:dyDescent="0.2">
      <c r="A12288" s="70" t="s">
        <v>14980</v>
      </c>
      <c r="B12288" s="70" t="s">
        <v>14979</v>
      </c>
      <c r="C12288" s="70" t="s">
        <v>14980</v>
      </c>
      <c r="D12288" s="71">
        <v>3.2930000000000001</v>
      </c>
      <c r="E12288" s="71">
        <v>74.705882399999993</v>
      </c>
    </row>
    <row r="12289" spans="1:5" x14ac:dyDescent="0.2">
      <c r="A12289" s="70" t="s">
        <v>14984</v>
      </c>
      <c r="B12289" s="70" t="s">
        <v>14983</v>
      </c>
      <c r="C12289" s="70" t="s">
        <v>14984</v>
      </c>
      <c r="D12289" s="71">
        <v>0.93300000000000005</v>
      </c>
      <c r="E12289" s="71">
        <v>29.716981100000002</v>
      </c>
    </row>
    <row r="12290" spans="1:5" x14ac:dyDescent="0.2">
      <c r="A12290" s="70" t="s">
        <v>14984</v>
      </c>
      <c r="B12290" s="70" t="s">
        <v>14983</v>
      </c>
      <c r="C12290" s="70" t="s">
        <v>14984</v>
      </c>
      <c r="D12290" s="71">
        <v>0.93300000000000005</v>
      </c>
      <c r="E12290" s="71">
        <v>29.245283000000001</v>
      </c>
    </row>
    <row r="12291" spans="1:5" x14ac:dyDescent="0.2">
      <c r="A12291" s="70" t="s">
        <v>14986</v>
      </c>
      <c r="B12291" s="70" t="s">
        <v>14985</v>
      </c>
      <c r="C12291" s="70" t="s">
        <v>14986</v>
      </c>
      <c r="D12291" s="71">
        <v>0.65600000000000003</v>
      </c>
      <c r="E12291" s="71">
        <v>17.857142899999999</v>
      </c>
    </row>
    <row r="12292" spans="1:5" x14ac:dyDescent="0.2">
      <c r="A12292" s="70" t="s">
        <v>14988</v>
      </c>
      <c r="B12292" s="70" t="s">
        <v>14987</v>
      </c>
      <c r="C12292" s="70" t="s">
        <v>14988</v>
      </c>
      <c r="D12292" s="71">
        <v>1.032</v>
      </c>
      <c r="E12292" s="71">
        <v>25</v>
      </c>
    </row>
    <row r="12293" spans="1:5" x14ac:dyDescent="0.2">
      <c r="A12293" s="70" t="s">
        <v>14988</v>
      </c>
      <c r="B12293" s="70" t="s">
        <v>14987</v>
      </c>
      <c r="C12293" s="70" t="s">
        <v>14988</v>
      </c>
      <c r="D12293" s="71">
        <v>1.032</v>
      </c>
      <c r="E12293" s="71">
        <v>22.014925399999999</v>
      </c>
    </row>
    <row r="12294" spans="1:5" x14ac:dyDescent="0.2">
      <c r="A12294" s="70" t="s">
        <v>14990</v>
      </c>
      <c r="B12294" s="70" t="s">
        <v>14989</v>
      </c>
      <c r="C12294" s="70" t="s">
        <v>14990</v>
      </c>
      <c r="D12294" s="71">
        <v>2.8170000000000002</v>
      </c>
      <c r="E12294" s="71">
        <v>76.219512199999997</v>
      </c>
    </row>
    <row r="12295" spans="1:5" x14ac:dyDescent="0.2">
      <c r="A12295" s="70" t="s">
        <v>14990</v>
      </c>
      <c r="B12295" s="70" t="s">
        <v>14989</v>
      </c>
      <c r="C12295" s="70" t="s">
        <v>14990</v>
      </c>
      <c r="D12295" s="71">
        <v>2.8170000000000002</v>
      </c>
      <c r="E12295" s="71">
        <v>74.523809499999999</v>
      </c>
    </row>
    <row r="12296" spans="1:5" x14ac:dyDescent="0.2">
      <c r="A12296" s="70" t="s">
        <v>14990</v>
      </c>
      <c r="B12296" s="70" t="s">
        <v>14989</v>
      </c>
      <c r="C12296" s="70" t="s">
        <v>14990</v>
      </c>
      <c r="D12296" s="71">
        <v>2.8170000000000002</v>
      </c>
      <c r="E12296" s="71">
        <v>73.529411800000005</v>
      </c>
    </row>
    <row r="12297" spans="1:5" x14ac:dyDescent="0.2">
      <c r="A12297" s="70" t="s">
        <v>14992</v>
      </c>
      <c r="B12297" s="70" t="s">
        <v>14991</v>
      </c>
      <c r="C12297" s="70" t="s">
        <v>14992</v>
      </c>
      <c r="D12297" s="71">
        <v>1.0129999999999999</v>
      </c>
      <c r="E12297" s="71">
        <v>18.609022599999999</v>
      </c>
    </row>
    <row r="12298" spans="1:5" x14ac:dyDescent="0.2">
      <c r="A12298" s="70" t="s">
        <v>14992</v>
      </c>
      <c r="B12298" s="70" t="s">
        <v>14991</v>
      </c>
      <c r="C12298" s="70" t="s">
        <v>14992</v>
      </c>
      <c r="D12298" s="71">
        <v>1.0129999999999999</v>
      </c>
      <c r="E12298" s="71">
        <v>14.4230769</v>
      </c>
    </row>
    <row r="12299" spans="1:5" x14ac:dyDescent="0.2">
      <c r="A12299" s="70" t="s">
        <v>14994</v>
      </c>
      <c r="B12299" s="70" t="s">
        <v>14993</v>
      </c>
      <c r="C12299" s="70" t="s">
        <v>14994</v>
      </c>
      <c r="D12299" s="71">
        <v>1.214</v>
      </c>
      <c r="E12299" s="71">
        <v>25.9036145</v>
      </c>
    </row>
    <row r="12300" spans="1:5" x14ac:dyDescent="0.2">
      <c r="A12300" s="70" t="s">
        <v>14994</v>
      </c>
      <c r="B12300" s="70" t="s">
        <v>14993</v>
      </c>
      <c r="C12300" s="70" t="s">
        <v>14994</v>
      </c>
      <c r="D12300" s="71">
        <v>1.214</v>
      </c>
      <c r="E12300" s="71">
        <v>17.889908299999998</v>
      </c>
    </row>
    <row r="12301" spans="1:5" x14ac:dyDescent="0.2">
      <c r="A12301" s="70" t="s">
        <v>14996</v>
      </c>
      <c r="B12301" s="70" t="s">
        <v>14995</v>
      </c>
      <c r="C12301" s="70" t="s">
        <v>14996</v>
      </c>
      <c r="D12301" s="71">
        <v>3.6230000000000002</v>
      </c>
      <c r="E12301" s="71">
        <v>72.794117600000007</v>
      </c>
    </row>
    <row r="12302" spans="1:5" x14ac:dyDescent="0.2">
      <c r="A12302" s="70" t="s">
        <v>14996</v>
      </c>
      <c r="B12302" s="70" t="s">
        <v>14995</v>
      </c>
      <c r="C12302" s="70" t="s">
        <v>14996</v>
      </c>
      <c r="D12302" s="71">
        <v>3.6230000000000002</v>
      </c>
      <c r="E12302" s="71">
        <v>63.284132800000002</v>
      </c>
    </row>
    <row r="12303" spans="1:5" x14ac:dyDescent="0.2">
      <c r="A12303" s="70" t="s">
        <v>14998</v>
      </c>
      <c r="B12303" s="70" t="s">
        <v>14997</v>
      </c>
      <c r="C12303" s="70" t="s">
        <v>14998</v>
      </c>
      <c r="D12303" s="71">
        <v>1.103</v>
      </c>
      <c r="E12303" s="71">
        <v>48.239436599999998</v>
      </c>
    </row>
    <row r="12304" spans="1:5" x14ac:dyDescent="0.2">
      <c r="A12304" s="70" t="s">
        <v>15000</v>
      </c>
      <c r="B12304" s="70" t="s">
        <v>14999</v>
      </c>
      <c r="C12304" s="70" t="s">
        <v>15000</v>
      </c>
      <c r="D12304" s="71">
        <v>3.4609999999999999</v>
      </c>
      <c r="E12304" s="71">
        <v>68.362831900000003</v>
      </c>
    </row>
    <row r="12305" spans="1:5" x14ac:dyDescent="0.2">
      <c r="A12305" s="70" t="s">
        <v>15005</v>
      </c>
      <c r="B12305" s="70" t="s">
        <v>15004</v>
      </c>
      <c r="C12305" s="70" t="s">
        <v>15005</v>
      </c>
      <c r="D12305" s="71">
        <v>1.472</v>
      </c>
      <c r="E12305" s="71">
        <v>35.496183199999997</v>
      </c>
    </row>
    <row r="12306" spans="1:5" x14ac:dyDescent="0.2">
      <c r="A12306" s="70" t="s">
        <v>15005</v>
      </c>
      <c r="B12306" s="70" t="s">
        <v>15004</v>
      </c>
      <c r="C12306" s="70" t="s">
        <v>15005</v>
      </c>
      <c r="D12306" s="71">
        <v>1.472</v>
      </c>
      <c r="E12306" s="71">
        <v>32.03125</v>
      </c>
    </row>
    <row r="12307" spans="1:5" x14ac:dyDescent="0.2">
      <c r="A12307" s="70" t="s">
        <v>15017</v>
      </c>
      <c r="B12307" s="70" t="s">
        <v>15016</v>
      </c>
      <c r="C12307" s="70" t="s">
        <v>15017</v>
      </c>
      <c r="D12307" s="71">
        <v>2.359</v>
      </c>
      <c r="E12307" s="71">
        <v>84.0425532</v>
      </c>
    </row>
    <row r="12308" spans="1:5" x14ac:dyDescent="0.2">
      <c r="A12308" s="70" t="s">
        <v>15017</v>
      </c>
      <c r="B12308" s="70" t="s">
        <v>15016</v>
      </c>
      <c r="C12308" s="70" t="s">
        <v>15017</v>
      </c>
      <c r="D12308" s="71">
        <v>2.359</v>
      </c>
      <c r="E12308" s="71">
        <v>75.543478300000004</v>
      </c>
    </row>
    <row r="12309" spans="1:5" x14ac:dyDescent="0.2">
      <c r="A12309" s="70" t="s">
        <v>15017</v>
      </c>
      <c r="B12309" s="70" t="s">
        <v>15016</v>
      </c>
      <c r="C12309" s="70" t="s">
        <v>15017</v>
      </c>
      <c r="D12309" s="71">
        <v>2.359</v>
      </c>
      <c r="E12309" s="71">
        <v>69.53125</v>
      </c>
    </row>
    <row r="12310" spans="1:5" x14ac:dyDescent="0.2">
      <c r="A12310" s="70" t="s">
        <v>15003</v>
      </c>
      <c r="B12310" s="70" t="s">
        <v>15002</v>
      </c>
      <c r="C12310" s="70" t="s">
        <v>15003</v>
      </c>
      <c r="D12310" s="71">
        <v>2.0329999999999999</v>
      </c>
      <c r="E12310" s="71">
        <v>80.555555600000005</v>
      </c>
    </row>
    <row r="12311" spans="1:5" x14ac:dyDescent="0.2">
      <c r="A12311" s="70" t="s">
        <v>15007</v>
      </c>
      <c r="B12311" s="70" t="s">
        <v>15006</v>
      </c>
      <c r="C12311" s="70" t="s">
        <v>15007</v>
      </c>
      <c r="D12311" s="71">
        <v>0.437</v>
      </c>
      <c r="E12311" s="71">
        <v>44.5</v>
      </c>
    </row>
    <row r="12312" spans="1:5" x14ac:dyDescent="0.2">
      <c r="A12312" s="70" t="s">
        <v>15011</v>
      </c>
      <c r="B12312" s="70" t="s">
        <v>15010</v>
      </c>
      <c r="C12312" s="70" t="s">
        <v>15011</v>
      </c>
      <c r="D12312" s="71">
        <v>2.4830000000000001</v>
      </c>
      <c r="E12312" s="71">
        <v>82.954545499999995</v>
      </c>
    </row>
    <row r="12313" spans="1:5" x14ac:dyDescent="0.2">
      <c r="A12313" s="70" t="s">
        <v>15011</v>
      </c>
      <c r="B12313" s="70" t="s">
        <v>15010</v>
      </c>
      <c r="C12313" s="70" t="s">
        <v>15011</v>
      </c>
      <c r="D12313" s="71">
        <v>2.4830000000000001</v>
      </c>
      <c r="E12313" s="71">
        <v>75.78125</v>
      </c>
    </row>
    <row r="12314" spans="1:5" x14ac:dyDescent="0.2">
      <c r="A12314" s="70" t="s">
        <v>15015</v>
      </c>
      <c r="B12314" s="70" t="s">
        <v>15014</v>
      </c>
      <c r="C12314" s="70" t="s">
        <v>15015</v>
      </c>
      <c r="D12314" s="71">
        <v>1.8839999999999999</v>
      </c>
      <c r="E12314" s="71">
        <v>29.934210499999999</v>
      </c>
    </row>
    <row r="12315" spans="1:5" x14ac:dyDescent="0.2">
      <c r="A12315" s="70" t="s">
        <v>15019</v>
      </c>
      <c r="B12315" s="70" t="s">
        <v>15018</v>
      </c>
      <c r="C12315" s="70" t="s">
        <v>15019</v>
      </c>
      <c r="D12315" s="71">
        <v>0.32700000000000001</v>
      </c>
      <c r="E12315" s="71">
        <v>11.8181818</v>
      </c>
    </row>
    <row r="12316" spans="1:5" x14ac:dyDescent="0.2">
      <c r="A12316" s="70" t="s">
        <v>15019</v>
      </c>
      <c r="B12316" s="70" t="s">
        <v>15018</v>
      </c>
      <c r="C12316" s="70" t="s">
        <v>15019</v>
      </c>
      <c r="D12316" s="71">
        <v>0.32700000000000001</v>
      </c>
      <c r="E12316" s="71">
        <v>3.4090908999999998</v>
      </c>
    </row>
    <row r="12317" spans="1:5" x14ac:dyDescent="0.2">
      <c r="A12317" s="70" t="s">
        <v>15021</v>
      </c>
      <c r="B12317" s="70" t="s">
        <v>15020</v>
      </c>
      <c r="C12317" s="70" t="s">
        <v>15021</v>
      </c>
      <c r="D12317" s="71">
        <v>2.5920000000000001</v>
      </c>
      <c r="E12317" s="71">
        <v>94.318181800000005</v>
      </c>
    </row>
    <row r="12318" spans="1:5" x14ac:dyDescent="0.2">
      <c r="A12318" s="70" t="s">
        <v>15021</v>
      </c>
      <c r="B12318" s="70" t="s">
        <v>15020</v>
      </c>
      <c r="C12318" s="70" t="s">
        <v>15021</v>
      </c>
      <c r="D12318" s="71">
        <v>2.5920000000000001</v>
      </c>
      <c r="E12318" s="71">
        <v>85.2272727</v>
      </c>
    </row>
    <row r="12319" spans="1:5" x14ac:dyDescent="0.2">
      <c r="A12319" s="70" t="s">
        <v>15021</v>
      </c>
      <c r="B12319" s="70" t="s">
        <v>15020</v>
      </c>
      <c r="C12319" s="70" t="s">
        <v>15021</v>
      </c>
      <c r="D12319" s="71">
        <v>2.5920000000000001</v>
      </c>
      <c r="E12319" s="71">
        <v>67.708333300000007</v>
      </c>
    </row>
    <row r="12320" spans="1:5" x14ac:dyDescent="0.2">
      <c r="A12320" s="70" t="s">
        <v>15023</v>
      </c>
      <c r="B12320" s="70" t="s">
        <v>15022</v>
      </c>
      <c r="C12320" s="70" t="s">
        <v>15023</v>
      </c>
      <c r="D12320" s="71">
        <v>1.2410000000000001</v>
      </c>
      <c r="E12320" s="71">
        <v>24.21875</v>
      </c>
    </row>
    <row r="12321" spans="1:5" x14ac:dyDescent="0.2">
      <c r="A12321" s="70" t="s">
        <v>15025</v>
      </c>
      <c r="B12321" s="70" t="s">
        <v>15024</v>
      </c>
      <c r="C12321" s="70" t="s">
        <v>15025</v>
      </c>
      <c r="D12321" s="71">
        <v>0.65400000000000003</v>
      </c>
      <c r="E12321" s="71">
        <v>10.2272727</v>
      </c>
    </row>
    <row r="12322" spans="1:5" x14ac:dyDescent="0.2">
      <c r="A12322" s="70" t="s">
        <v>15029</v>
      </c>
      <c r="B12322" s="70" t="s">
        <v>15028</v>
      </c>
      <c r="C12322" s="70" t="s">
        <v>15029</v>
      </c>
      <c r="D12322" s="71">
        <v>1.1859999999999999</v>
      </c>
      <c r="E12322" s="71">
        <v>48.863636399999997</v>
      </c>
    </row>
    <row r="12323" spans="1:5" x14ac:dyDescent="0.2">
      <c r="A12323" s="70" t="s">
        <v>15031</v>
      </c>
      <c r="B12323" s="70" t="s">
        <v>15030</v>
      </c>
      <c r="C12323" s="70" t="s">
        <v>15031</v>
      </c>
      <c r="D12323" s="71">
        <v>0.84499999999999997</v>
      </c>
      <c r="E12323" s="71">
        <v>26.136363599999999</v>
      </c>
    </row>
    <row r="12324" spans="1:5" x14ac:dyDescent="0.2">
      <c r="A12324" s="70" t="s">
        <v>15031</v>
      </c>
      <c r="B12324" s="70" t="s">
        <v>15030</v>
      </c>
      <c r="C12324" s="70" t="s">
        <v>15031</v>
      </c>
      <c r="D12324" s="71">
        <v>0.84499999999999997</v>
      </c>
      <c r="E12324" s="71">
        <v>18.441064600000001</v>
      </c>
    </row>
    <row r="12325" spans="1:5" x14ac:dyDescent="0.2">
      <c r="A12325" s="70" t="s">
        <v>15033</v>
      </c>
      <c r="B12325" s="70" t="s">
        <v>15032</v>
      </c>
      <c r="C12325" s="70" t="s">
        <v>15033</v>
      </c>
      <c r="D12325" s="71">
        <v>0.61299999999999999</v>
      </c>
      <c r="E12325" s="71">
        <v>7.9545455</v>
      </c>
    </row>
    <row r="12326" spans="1:5" x14ac:dyDescent="0.2">
      <c r="A12326" s="70" t="s">
        <v>15037</v>
      </c>
      <c r="B12326" s="70" t="s">
        <v>15036</v>
      </c>
      <c r="C12326" s="70" t="s">
        <v>15037</v>
      </c>
      <c r="D12326" s="71">
        <v>1.63</v>
      </c>
      <c r="E12326" s="71">
        <v>77.2727273</v>
      </c>
    </row>
    <row r="12327" spans="1:5" x14ac:dyDescent="0.2">
      <c r="A12327" s="70" t="s">
        <v>15035</v>
      </c>
      <c r="B12327" s="70" t="s">
        <v>15034</v>
      </c>
      <c r="C12327" s="70" t="s">
        <v>15035</v>
      </c>
      <c r="D12327" s="71">
        <v>1.298</v>
      </c>
      <c r="E12327" s="71">
        <v>49</v>
      </c>
    </row>
    <row r="12328" spans="1:5" x14ac:dyDescent="0.2">
      <c r="A12328" s="70" t="s">
        <v>15039</v>
      </c>
      <c r="B12328" s="70" t="s">
        <v>15038</v>
      </c>
      <c r="C12328" s="70" t="s">
        <v>15039</v>
      </c>
      <c r="D12328" s="71">
        <v>1.1779999999999999</v>
      </c>
      <c r="E12328" s="71">
        <v>28.2407407</v>
      </c>
    </row>
    <row r="12329" spans="1:5" x14ac:dyDescent="0.2">
      <c r="A12329" s="70" t="s">
        <v>15044</v>
      </c>
      <c r="B12329" s="70" t="s">
        <v>15043</v>
      </c>
      <c r="C12329" s="70" t="s">
        <v>15044</v>
      </c>
      <c r="D12329" s="71">
        <v>2.2090000000000001</v>
      </c>
      <c r="E12329" s="71">
        <v>57.9787234</v>
      </c>
    </row>
    <row r="12330" spans="1:5" x14ac:dyDescent="0.2">
      <c r="A12330" s="70" t="s">
        <v>15044</v>
      </c>
      <c r="B12330" s="70" t="s">
        <v>15043</v>
      </c>
      <c r="C12330" s="70" t="s">
        <v>15044</v>
      </c>
      <c r="D12330" s="71">
        <v>2.2090000000000001</v>
      </c>
      <c r="E12330" s="71">
        <v>53.273809499999999</v>
      </c>
    </row>
    <row r="12331" spans="1:5" x14ac:dyDescent="0.2">
      <c r="A12331" s="70" t="s">
        <v>15044</v>
      </c>
      <c r="B12331" s="70" t="s">
        <v>15043</v>
      </c>
      <c r="C12331" s="70" t="s">
        <v>15044</v>
      </c>
      <c r="D12331" s="71">
        <v>2.2090000000000001</v>
      </c>
      <c r="E12331" s="71">
        <v>51.315789500000001</v>
      </c>
    </row>
    <row r="12332" spans="1:5" x14ac:dyDescent="0.2">
      <c r="A12332" s="70" t="s">
        <v>24361</v>
      </c>
      <c r="B12332" s="70" t="s">
        <v>15040</v>
      </c>
      <c r="C12332" s="70" t="s">
        <v>24361</v>
      </c>
      <c r="D12332" s="71">
        <v>2.1560000000000001</v>
      </c>
      <c r="E12332" s="71">
        <v>64.316239300000007</v>
      </c>
    </row>
    <row r="12333" spans="1:5" x14ac:dyDescent="0.2">
      <c r="A12333" s="70" t="s">
        <v>24361</v>
      </c>
      <c r="B12333" s="70" t="s">
        <v>15040</v>
      </c>
      <c r="C12333" s="70" t="s">
        <v>24361</v>
      </c>
      <c r="D12333" s="71">
        <v>2.1560000000000001</v>
      </c>
      <c r="E12333" s="71">
        <v>48.684210499999999</v>
      </c>
    </row>
    <row r="12334" spans="1:5" x14ac:dyDescent="0.2">
      <c r="A12334" s="70" t="s">
        <v>24361</v>
      </c>
      <c r="B12334" s="70" t="s">
        <v>15040</v>
      </c>
      <c r="C12334" s="70" t="s">
        <v>24361</v>
      </c>
      <c r="D12334" s="71">
        <v>2.1560000000000001</v>
      </c>
      <c r="E12334" s="71">
        <v>43.5849057</v>
      </c>
    </row>
    <row r="12335" spans="1:5" x14ac:dyDescent="0.2">
      <c r="A12335" s="70" t="s">
        <v>15042</v>
      </c>
      <c r="B12335" s="70" t="s">
        <v>15041</v>
      </c>
      <c r="C12335" s="70" t="s">
        <v>15042</v>
      </c>
      <c r="D12335" s="71">
        <v>2.7629999999999999</v>
      </c>
      <c r="E12335" s="71">
        <v>67.105263199999996</v>
      </c>
    </row>
    <row r="12336" spans="1:5" x14ac:dyDescent="0.2">
      <c r="A12336" s="70" t="s">
        <v>15042</v>
      </c>
      <c r="B12336" s="70" t="s">
        <v>15041</v>
      </c>
      <c r="C12336" s="70" t="s">
        <v>15042</v>
      </c>
      <c r="D12336" s="71">
        <v>2.7629999999999999</v>
      </c>
      <c r="E12336" s="71">
        <v>59.056603799999998</v>
      </c>
    </row>
    <row r="12337" spans="1:5" x14ac:dyDescent="0.2">
      <c r="A12337" s="70" t="s">
        <v>15048</v>
      </c>
      <c r="B12337" s="70" t="s">
        <v>15047</v>
      </c>
      <c r="C12337" s="70" t="s">
        <v>15048</v>
      </c>
      <c r="D12337" s="71">
        <v>2.008</v>
      </c>
      <c r="E12337" s="71">
        <v>69.642857100000001</v>
      </c>
    </row>
    <row r="12338" spans="1:5" x14ac:dyDescent="0.2">
      <c r="A12338" s="70" t="s">
        <v>15046</v>
      </c>
      <c r="B12338" s="70" t="s">
        <v>15045</v>
      </c>
      <c r="C12338" s="70" t="s">
        <v>15046</v>
      </c>
      <c r="D12338" s="71">
        <v>1.641</v>
      </c>
      <c r="E12338" s="71">
        <v>38.076923100000002</v>
      </c>
    </row>
    <row r="12339" spans="1:5" x14ac:dyDescent="0.2">
      <c r="A12339" s="70" t="s">
        <v>15046</v>
      </c>
      <c r="B12339" s="70" t="s">
        <v>15045</v>
      </c>
      <c r="C12339" s="70" t="s">
        <v>15046</v>
      </c>
      <c r="D12339" s="71">
        <v>1.641</v>
      </c>
      <c r="E12339" s="71">
        <v>22.767857100000001</v>
      </c>
    </row>
    <row r="12340" spans="1:5" x14ac:dyDescent="0.2">
      <c r="A12340" s="70" t="s">
        <v>15050</v>
      </c>
      <c r="B12340" s="70" t="s">
        <v>15049</v>
      </c>
      <c r="C12340" s="70" t="s">
        <v>15050</v>
      </c>
      <c r="D12340" s="71">
        <v>2.726</v>
      </c>
      <c r="E12340" s="71">
        <v>70</v>
      </c>
    </row>
    <row r="12341" spans="1:5" x14ac:dyDescent="0.2">
      <c r="A12341" s="70" t="s">
        <v>15050</v>
      </c>
      <c r="B12341" s="70" t="s">
        <v>15049</v>
      </c>
      <c r="C12341" s="70" t="s">
        <v>15050</v>
      </c>
      <c r="D12341" s="71">
        <v>2.726</v>
      </c>
      <c r="E12341" s="71">
        <v>44.968553499999999</v>
      </c>
    </row>
    <row r="12342" spans="1:5" x14ac:dyDescent="0.2">
      <c r="A12342" s="70" t="s">
        <v>15052</v>
      </c>
      <c r="B12342" s="70" t="s">
        <v>15051</v>
      </c>
      <c r="C12342" s="70" t="s">
        <v>15052</v>
      </c>
      <c r="D12342" s="71">
        <v>2.6459999999999999</v>
      </c>
      <c r="E12342" s="71">
        <v>50</v>
      </c>
    </row>
    <row r="12343" spans="1:5" x14ac:dyDescent="0.2">
      <c r="A12343" s="70" t="s">
        <v>15054</v>
      </c>
      <c r="B12343" s="70" t="s">
        <v>15053</v>
      </c>
      <c r="C12343" s="70" t="s">
        <v>15054</v>
      </c>
      <c r="D12343" s="71">
        <v>1.2729999999999999</v>
      </c>
      <c r="E12343" s="71">
        <v>11.6352201</v>
      </c>
    </row>
    <row r="12344" spans="1:5" x14ac:dyDescent="0.2">
      <c r="A12344" s="70" t="s">
        <v>15056</v>
      </c>
      <c r="B12344" s="70" t="s">
        <v>15055</v>
      </c>
      <c r="C12344" s="70" t="s">
        <v>15056</v>
      </c>
      <c r="D12344" s="71">
        <v>3.4289999999999998</v>
      </c>
      <c r="E12344" s="71">
        <v>89.0625</v>
      </c>
    </row>
    <row r="12345" spans="1:5" x14ac:dyDescent="0.2">
      <c r="A12345" s="70" t="s">
        <v>15056</v>
      </c>
      <c r="B12345" s="70" t="s">
        <v>15055</v>
      </c>
      <c r="C12345" s="70" t="s">
        <v>15056</v>
      </c>
      <c r="D12345" s="71">
        <v>3.4289999999999998</v>
      </c>
      <c r="E12345" s="71">
        <v>81.25</v>
      </c>
    </row>
    <row r="12346" spans="1:5" x14ac:dyDescent="0.2">
      <c r="A12346" s="70" t="s">
        <v>15056</v>
      </c>
      <c r="B12346" s="70" t="s">
        <v>15055</v>
      </c>
      <c r="C12346" s="70" t="s">
        <v>15056</v>
      </c>
      <c r="D12346" s="71">
        <v>3.4289999999999998</v>
      </c>
      <c r="E12346" s="71">
        <v>78.076923100000002</v>
      </c>
    </row>
    <row r="12347" spans="1:5" x14ac:dyDescent="0.2">
      <c r="A12347" s="70" t="s">
        <v>14912</v>
      </c>
      <c r="B12347" s="70" t="s">
        <v>14911</v>
      </c>
      <c r="C12347" s="70" t="s">
        <v>14912</v>
      </c>
      <c r="D12347" s="71">
        <v>1.704</v>
      </c>
      <c r="E12347" s="71">
        <v>37.25</v>
      </c>
    </row>
    <row r="12348" spans="1:5" x14ac:dyDescent="0.2">
      <c r="A12348" s="70" t="s">
        <v>14914</v>
      </c>
      <c r="B12348" s="70" t="s">
        <v>14913</v>
      </c>
      <c r="C12348" s="70" t="s">
        <v>14914</v>
      </c>
      <c r="D12348" s="71">
        <v>0.53800000000000003</v>
      </c>
      <c r="E12348" s="71">
        <v>1.2195122</v>
      </c>
    </row>
    <row r="12349" spans="1:5" x14ac:dyDescent="0.2">
      <c r="A12349" s="70" t="s">
        <v>15058</v>
      </c>
      <c r="B12349" s="70" t="s">
        <v>15057</v>
      </c>
      <c r="C12349" s="70" t="s">
        <v>15058</v>
      </c>
      <c r="D12349" s="71">
        <v>0.27300000000000002</v>
      </c>
      <c r="E12349" s="71">
        <v>5.8441558000000002</v>
      </c>
    </row>
    <row r="12350" spans="1:5" x14ac:dyDescent="0.2">
      <c r="A12350" s="70" t="s">
        <v>14908</v>
      </c>
      <c r="B12350" s="70" t="s">
        <v>14907</v>
      </c>
      <c r="C12350" s="70" t="s">
        <v>14908</v>
      </c>
      <c r="D12350" s="71">
        <v>0.88200000000000001</v>
      </c>
      <c r="E12350" s="71">
        <v>59.090909099999998</v>
      </c>
    </row>
    <row r="12351" spans="1:5" x14ac:dyDescent="0.2">
      <c r="A12351" s="70" t="s">
        <v>2893</v>
      </c>
      <c r="B12351" s="70" t="s">
        <v>15001</v>
      </c>
      <c r="C12351" s="70" t="s">
        <v>2893</v>
      </c>
      <c r="D12351" s="71">
        <v>1.476</v>
      </c>
      <c r="E12351" s="71">
        <v>38.636363600000003</v>
      </c>
    </row>
    <row r="12352" spans="1:5" x14ac:dyDescent="0.2">
      <c r="A12352" s="70" t="s">
        <v>2893</v>
      </c>
      <c r="B12352" s="70" t="s">
        <v>15001</v>
      </c>
      <c r="C12352" s="70" t="s">
        <v>2893</v>
      </c>
      <c r="D12352" s="71">
        <v>1.476</v>
      </c>
      <c r="E12352" s="71">
        <v>16.6666667</v>
      </c>
    </row>
    <row r="12353" spans="1:5" x14ac:dyDescent="0.2">
      <c r="A12353" s="70" t="s">
        <v>15060</v>
      </c>
      <c r="B12353" s="70" t="s">
        <v>15059</v>
      </c>
      <c r="C12353" s="70" t="s">
        <v>15060</v>
      </c>
      <c r="D12353" s="71">
        <v>3.0950000000000002</v>
      </c>
      <c r="E12353" s="71">
        <v>65.294117600000007</v>
      </c>
    </row>
    <row r="12354" spans="1:5" x14ac:dyDescent="0.2">
      <c r="A12354" s="70" t="s">
        <v>15060</v>
      </c>
      <c r="B12354" s="70" t="s">
        <v>15059</v>
      </c>
      <c r="C12354" s="70" t="s">
        <v>15060</v>
      </c>
      <c r="D12354" s="71">
        <v>3.0950000000000002</v>
      </c>
      <c r="E12354" s="71">
        <v>63.970588200000002</v>
      </c>
    </row>
    <row r="12355" spans="1:5" x14ac:dyDescent="0.2">
      <c r="A12355" s="70" t="s">
        <v>15060</v>
      </c>
      <c r="B12355" s="70" t="s">
        <v>15059</v>
      </c>
      <c r="C12355" s="70" t="s">
        <v>15060</v>
      </c>
      <c r="D12355" s="71">
        <v>3.0950000000000002</v>
      </c>
      <c r="E12355" s="71">
        <v>61.827956999999998</v>
      </c>
    </row>
    <row r="12356" spans="1:5" x14ac:dyDescent="0.2">
      <c r="A12356" s="70" t="s">
        <v>15062</v>
      </c>
      <c r="B12356" s="70" t="s">
        <v>15061</v>
      </c>
      <c r="C12356" s="70" t="s">
        <v>15062</v>
      </c>
      <c r="D12356" s="71">
        <v>1.36</v>
      </c>
      <c r="E12356" s="71">
        <v>43.548387099999999</v>
      </c>
    </row>
    <row r="12357" spans="1:5" x14ac:dyDescent="0.2">
      <c r="A12357" s="70" t="s">
        <v>15064</v>
      </c>
      <c r="B12357" s="70" t="s">
        <v>15063</v>
      </c>
      <c r="C12357" s="70" t="s">
        <v>15064</v>
      </c>
      <c r="D12357" s="71">
        <v>9.2999999999999999E-2</v>
      </c>
      <c r="E12357" s="71">
        <v>1.1111111</v>
      </c>
    </row>
    <row r="12358" spans="1:5" x14ac:dyDescent="0.2">
      <c r="A12358" s="70" t="s">
        <v>15066</v>
      </c>
      <c r="B12358" s="70" t="s">
        <v>15065</v>
      </c>
      <c r="C12358" s="70" t="s">
        <v>15066</v>
      </c>
      <c r="D12358" s="71">
        <v>1.405</v>
      </c>
      <c r="E12358" s="71">
        <v>21.6666667</v>
      </c>
    </row>
    <row r="12359" spans="1:5" x14ac:dyDescent="0.2">
      <c r="A12359" s="70" t="s">
        <v>15066</v>
      </c>
      <c r="B12359" s="70" t="s">
        <v>15065</v>
      </c>
      <c r="C12359" s="70" t="s">
        <v>15066</v>
      </c>
      <c r="D12359" s="71">
        <v>1.405</v>
      </c>
      <c r="E12359" s="71">
        <v>17</v>
      </c>
    </row>
    <row r="12360" spans="1:5" x14ac:dyDescent="0.2">
      <c r="A12360" s="70" t="s">
        <v>15068</v>
      </c>
      <c r="B12360" s="70" t="s">
        <v>15067</v>
      </c>
      <c r="C12360" s="70" t="s">
        <v>15068</v>
      </c>
      <c r="D12360" s="71">
        <v>1.732</v>
      </c>
      <c r="E12360" s="71">
        <v>77.380952399999998</v>
      </c>
    </row>
    <row r="12361" spans="1:5" x14ac:dyDescent="0.2">
      <c r="A12361" s="70" t="s">
        <v>24362</v>
      </c>
      <c r="B12361" s="70" t="s">
        <v>24363</v>
      </c>
      <c r="C12361" s="70" t="s">
        <v>24362</v>
      </c>
      <c r="D12361" s="71">
        <v>0.79200000000000004</v>
      </c>
      <c r="E12361" s="71">
        <v>44.652406399999997</v>
      </c>
    </row>
    <row r="12362" spans="1:5" x14ac:dyDescent="0.2">
      <c r="A12362" s="70" t="s">
        <v>15072</v>
      </c>
      <c r="B12362" s="70" t="s">
        <v>15071</v>
      </c>
      <c r="C12362" s="70" t="s">
        <v>15072</v>
      </c>
      <c r="D12362" s="71">
        <v>1.129</v>
      </c>
      <c r="E12362" s="71">
        <v>72.3765432</v>
      </c>
    </row>
    <row r="12363" spans="1:5" x14ac:dyDescent="0.2">
      <c r="A12363" s="70" t="s">
        <v>15072</v>
      </c>
      <c r="B12363" s="70" t="s">
        <v>15071</v>
      </c>
      <c r="C12363" s="70" t="s">
        <v>15072</v>
      </c>
      <c r="D12363" s="71">
        <v>1.129</v>
      </c>
      <c r="E12363" s="71">
        <v>47.884615400000001</v>
      </c>
    </row>
    <row r="12364" spans="1:5" x14ac:dyDescent="0.2">
      <c r="A12364" s="70" t="s">
        <v>15074</v>
      </c>
      <c r="B12364" s="70" t="s">
        <v>15073</v>
      </c>
      <c r="C12364" s="70" t="s">
        <v>15074</v>
      </c>
      <c r="D12364" s="71">
        <v>1.2430000000000001</v>
      </c>
      <c r="E12364" s="71">
        <v>34.523809499999999</v>
      </c>
    </row>
    <row r="12365" spans="1:5" x14ac:dyDescent="0.2">
      <c r="A12365" s="70" t="s">
        <v>15074</v>
      </c>
      <c r="B12365" s="70" t="s">
        <v>15073</v>
      </c>
      <c r="C12365" s="70" t="s">
        <v>15074</v>
      </c>
      <c r="D12365" s="71">
        <v>1.2430000000000001</v>
      </c>
      <c r="E12365" s="71">
        <v>9.7402596999999993</v>
      </c>
    </row>
    <row r="12366" spans="1:5" x14ac:dyDescent="0.2">
      <c r="A12366" s="70" t="s">
        <v>15076</v>
      </c>
      <c r="B12366" s="70" t="s">
        <v>15075</v>
      </c>
      <c r="C12366" s="70" t="s">
        <v>15076</v>
      </c>
      <c r="D12366" s="71">
        <v>1.873</v>
      </c>
      <c r="E12366" s="71">
        <v>84.759358300000002</v>
      </c>
    </row>
    <row r="12367" spans="1:5" x14ac:dyDescent="0.2">
      <c r="A12367" s="70" t="s">
        <v>15076</v>
      </c>
      <c r="B12367" s="70" t="s">
        <v>15075</v>
      </c>
      <c r="C12367" s="70" t="s">
        <v>15076</v>
      </c>
      <c r="D12367" s="71">
        <v>1.873</v>
      </c>
      <c r="E12367" s="71">
        <v>72.222222200000004</v>
      </c>
    </row>
    <row r="12368" spans="1:5" x14ac:dyDescent="0.2">
      <c r="A12368" s="70" t="s">
        <v>15076</v>
      </c>
      <c r="B12368" s="70" t="s">
        <v>15075</v>
      </c>
      <c r="C12368" s="70" t="s">
        <v>15076</v>
      </c>
      <c r="D12368" s="71">
        <v>1.873</v>
      </c>
      <c r="E12368" s="71">
        <v>63.970588200000002</v>
      </c>
    </row>
    <row r="12369" spans="1:5" x14ac:dyDescent="0.2">
      <c r="A12369" s="70" t="s">
        <v>15078</v>
      </c>
      <c r="B12369" s="70" t="s">
        <v>15077</v>
      </c>
      <c r="C12369" s="70" t="s">
        <v>15078</v>
      </c>
      <c r="D12369" s="71">
        <v>1.8160000000000001</v>
      </c>
      <c r="E12369" s="71">
        <v>27.2058824</v>
      </c>
    </row>
    <row r="12370" spans="1:5" x14ac:dyDescent="0.2">
      <c r="A12370" s="70" t="s">
        <v>15082</v>
      </c>
      <c r="B12370" s="70" t="s">
        <v>15081</v>
      </c>
      <c r="C12370" s="70" t="s">
        <v>15082</v>
      </c>
      <c r="D12370" s="71">
        <v>2.2389999999999999</v>
      </c>
      <c r="E12370" s="71">
        <v>58.235294099999997</v>
      </c>
    </row>
    <row r="12371" spans="1:5" x14ac:dyDescent="0.2">
      <c r="A12371" s="70" t="s">
        <v>15082</v>
      </c>
      <c r="B12371" s="70" t="s">
        <v>15081</v>
      </c>
      <c r="C12371" s="70" t="s">
        <v>15082</v>
      </c>
      <c r="D12371" s="71">
        <v>2.2389999999999999</v>
      </c>
      <c r="E12371" s="71">
        <v>54.1666667</v>
      </c>
    </row>
    <row r="12372" spans="1:5" x14ac:dyDescent="0.2">
      <c r="A12372" s="70" t="s">
        <v>15082</v>
      </c>
      <c r="B12372" s="70" t="s">
        <v>15081</v>
      </c>
      <c r="C12372" s="70" t="s">
        <v>15082</v>
      </c>
      <c r="D12372" s="71">
        <v>2.2389999999999999</v>
      </c>
      <c r="E12372" s="71">
        <v>53.8961039</v>
      </c>
    </row>
    <row r="12373" spans="1:5" x14ac:dyDescent="0.2">
      <c r="A12373" s="70" t="s">
        <v>15082</v>
      </c>
      <c r="B12373" s="70" t="s">
        <v>15081</v>
      </c>
      <c r="C12373" s="70" t="s">
        <v>15082</v>
      </c>
      <c r="D12373" s="71">
        <v>2.2389999999999999</v>
      </c>
      <c r="E12373" s="71">
        <v>50.892857100000001</v>
      </c>
    </row>
    <row r="12374" spans="1:5" x14ac:dyDescent="0.2">
      <c r="A12374" s="70" t="s">
        <v>15096</v>
      </c>
      <c r="B12374" s="70" t="s">
        <v>15095</v>
      </c>
      <c r="C12374" s="70" t="s">
        <v>15096</v>
      </c>
      <c r="D12374" s="71">
        <v>1.9390000000000001</v>
      </c>
      <c r="E12374" s="71">
        <v>68.333333300000007</v>
      </c>
    </row>
    <row r="12375" spans="1:5" x14ac:dyDescent="0.2">
      <c r="A12375" s="70" t="s">
        <v>15096</v>
      </c>
      <c r="B12375" s="70" t="s">
        <v>15095</v>
      </c>
      <c r="C12375" s="70" t="s">
        <v>15096</v>
      </c>
      <c r="D12375" s="71">
        <v>1.9390000000000001</v>
      </c>
      <c r="E12375" s="71">
        <v>36.607142899999999</v>
      </c>
    </row>
    <row r="12376" spans="1:5" x14ac:dyDescent="0.2">
      <c r="A12376" s="70" t="s">
        <v>15084</v>
      </c>
      <c r="B12376" s="70" t="s">
        <v>15083</v>
      </c>
      <c r="C12376" s="70" t="s">
        <v>15084</v>
      </c>
      <c r="D12376" s="71">
        <v>5.2</v>
      </c>
      <c r="E12376" s="71">
        <v>94.705882399999993</v>
      </c>
    </row>
    <row r="12377" spans="1:5" x14ac:dyDescent="0.2">
      <c r="A12377" s="70" t="s">
        <v>15084</v>
      </c>
      <c r="B12377" s="70" t="s">
        <v>15083</v>
      </c>
      <c r="C12377" s="70" t="s">
        <v>15084</v>
      </c>
      <c r="D12377" s="71">
        <v>5.2</v>
      </c>
      <c r="E12377" s="71">
        <v>88.392857100000001</v>
      </c>
    </row>
    <row r="12378" spans="1:5" x14ac:dyDescent="0.2">
      <c r="A12378" s="70" t="s">
        <v>15086</v>
      </c>
      <c r="B12378" s="70" t="s">
        <v>15085</v>
      </c>
      <c r="C12378" s="70" t="s">
        <v>15086</v>
      </c>
      <c r="D12378" s="71">
        <v>2.359</v>
      </c>
      <c r="E12378" s="71">
        <v>60.588235300000001</v>
      </c>
    </row>
    <row r="12379" spans="1:5" x14ac:dyDescent="0.2">
      <c r="A12379" s="70" t="s">
        <v>15086</v>
      </c>
      <c r="B12379" s="70" t="s">
        <v>15085</v>
      </c>
      <c r="C12379" s="70" t="s">
        <v>15086</v>
      </c>
      <c r="D12379" s="71">
        <v>2.359</v>
      </c>
      <c r="E12379" s="71">
        <v>52.678571400000003</v>
      </c>
    </row>
    <row r="12380" spans="1:5" x14ac:dyDescent="0.2">
      <c r="A12380" s="70" t="s">
        <v>15086</v>
      </c>
      <c r="B12380" s="70" t="s">
        <v>15085</v>
      </c>
      <c r="C12380" s="70" t="s">
        <v>15086</v>
      </c>
      <c r="D12380" s="71">
        <v>2.359</v>
      </c>
      <c r="E12380" s="71">
        <v>47.566371699999998</v>
      </c>
    </row>
    <row r="12381" spans="1:5" x14ac:dyDescent="0.2">
      <c r="A12381" s="70" t="s">
        <v>15090</v>
      </c>
      <c r="B12381" s="70" t="s">
        <v>15089</v>
      </c>
      <c r="C12381" s="70" t="s">
        <v>15090</v>
      </c>
      <c r="D12381" s="71">
        <v>1.65</v>
      </c>
      <c r="E12381" s="71">
        <v>44.852941199999997</v>
      </c>
    </row>
    <row r="12382" spans="1:5" x14ac:dyDescent="0.2">
      <c r="A12382" s="70" t="s">
        <v>15090</v>
      </c>
      <c r="B12382" s="70" t="s">
        <v>15089</v>
      </c>
      <c r="C12382" s="70" t="s">
        <v>15090</v>
      </c>
      <c r="D12382" s="71">
        <v>1.65</v>
      </c>
      <c r="E12382" s="71">
        <v>33.529411799999998</v>
      </c>
    </row>
    <row r="12383" spans="1:5" x14ac:dyDescent="0.2">
      <c r="A12383" s="70" t="s">
        <v>15080</v>
      </c>
      <c r="B12383" s="70" t="s">
        <v>15079</v>
      </c>
      <c r="C12383" s="70" t="s">
        <v>15080</v>
      </c>
      <c r="D12383" s="71">
        <v>1.615</v>
      </c>
      <c r="E12383" s="71">
        <v>58.625336900000001</v>
      </c>
    </row>
    <row r="12384" spans="1:5" x14ac:dyDescent="0.2">
      <c r="A12384" s="70" t="s">
        <v>15080</v>
      </c>
      <c r="B12384" s="70" t="s">
        <v>15079</v>
      </c>
      <c r="C12384" s="70" t="s">
        <v>15080</v>
      </c>
      <c r="D12384" s="71">
        <v>1.615</v>
      </c>
      <c r="E12384" s="71">
        <v>27.678571399999999</v>
      </c>
    </row>
    <row r="12385" spans="1:5" x14ac:dyDescent="0.2">
      <c r="A12385" s="70" t="s">
        <v>15088</v>
      </c>
      <c r="B12385" s="70" t="s">
        <v>15087</v>
      </c>
      <c r="C12385" s="70" t="s">
        <v>15088</v>
      </c>
      <c r="D12385" s="71">
        <v>1.4319999999999999</v>
      </c>
      <c r="E12385" s="71">
        <v>22.941176500000001</v>
      </c>
    </row>
    <row r="12386" spans="1:5" x14ac:dyDescent="0.2">
      <c r="A12386" s="70" t="s">
        <v>15094</v>
      </c>
      <c r="B12386" s="70" t="s">
        <v>15093</v>
      </c>
      <c r="C12386" s="70" t="s">
        <v>15094</v>
      </c>
      <c r="D12386" s="71">
        <v>1.806</v>
      </c>
      <c r="E12386" s="71">
        <v>40.588235300000001</v>
      </c>
    </row>
    <row r="12387" spans="1:5" x14ac:dyDescent="0.2">
      <c r="A12387" s="70" t="s">
        <v>15092</v>
      </c>
      <c r="B12387" s="70" t="s">
        <v>15091</v>
      </c>
      <c r="C12387" s="70" t="s">
        <v>15092</v>
      </c>
      <c r="D12387" s="71">
        <v>2.597</v>
      </c>
      <c r="E12387" s="71">
        <v>68.823529399999998</v>
      </c>
    </row>
    <row r="12388" spans="1:5" x14ac:dyDescent="0.2">
      <c r="A12388" s="70" t="s">
        <v>15098</v>
      </c>
      <c r="B12388" s="70" t="s">
        <v>15097</v>
      </c>
      <c r="C12388" s="70" t="s">
        <v>15098</v>
      </c>
      <c r="D12388" s="71">
        <v>0.91800000000000004</v>
      </c>
      <c r="E12388" s="71">
        <v>39.919354800000001</v>
      </c>
    </row>
    <row r="12389" spans="1:5" x14ac:dyDescent="0.2">
      <c r="A12389" s="70" t="s">
        <v>15098</v>
      </c>
      <c r="B12389" s="70" t="s">
        <v>15097</v>
      </c>
      <c r="C12389" s="70" t="s">
        <v>15098</v>
      </c>
      <c r="D12389" s="71">
        <v>0.91800000000000004</v>
      </c>
      <c r="E12389" s="71">
        <v>8.7155962999999996</v>
      </c>
    </row>
    <row r="12390" spans="1:5" x14ac:dyDescent="0.2">
      <c r="A12390" s="70" t="s">
        <v>15100</v>
      </c>
      <c r="B12390" s="70" t="s">
        <v>15099</v>
      </c>
      <c r="C12390" s="70" t="s">
        <v>15100</v>
      </c>
      <c r="D12390" s="71">
        <v>2.2149999999999999</v>
      </c>
      <c r="E12390" s="71">
        <v>80.909090899999995</v>
      </c>
    </row>
    <row r="12391" spans="1:5" x14ac:dyDescent="0.2">
      <c r="A12391" s="70" t="s">
        <v>15100</v>
      </c>
      <c r="B12391" s="70" t="s">
        <v>15099</v>
      </c>
      <c r="C12391" s="70" t="s">
        <v>15100</v>
      </c>
      <c r="D12391" s="71">
        <v>2.2149999999999999</v>
      </c>
      <c r="E12391" s="71">
        <v>54.0441176</v>
      </c>
    </row>
    <row r="12392" spans="1:5" x14ac:dyDescent="0.2">
      <c r="A12392" s="70" t="s">
        <v>15102</v>
      </c>
      <c r="B12392" s="70" t="s">
        <v>15101</v>
      </c>
      <c r="C12392" s="70" t="s">
        <v>15102</v>
      </c>
      <c r="D12392" s="71">
        <v>1.2430000000000001</v>
      </c>
      <c r="E12392" s="71">
        <v>42.7272727</v>
      </c>
    </row>
    <row r="12393" spans="1:5" x14ac:dyDescent="0.2">
      <c r="A12393" s="70" t="s">
        <v>15104</v>
      </c>
      <c r="B12393" s="70" t="s">
        <v>15103</v>
      </c>
      <c r="C12393" s="70" t="s">
        <v>15104</v>
      </c>
      <c r="D12393" s="71">
        <v>0.67900000000000005</v>
      </c>
      <c r="E12393" s="71">
        <v>23.7903226</v>
      </c>
    </row>
    <row r="12394" spans="1:5" x14ac:dyDescent="0.2">
      <c r="A12394" s="70" t="s">
        <v>15106</v>
      </c>
      <c r="B12394" s="70" t="s">
        <v>15105</v>
      </c>
      <c r="C12394" s="70" t="s">
        <v>15106</v>
      </c>
      <c r="D12394" s="71">
        <v>13.641999999999999</v>
      </c>
      <c r="E12394" s="71">
        <v>99.596774199999999</v>
      </c>
    </row>
    <row r="12395" spans="1:5" x14ac:dyDescent="0.2">
      <c r="A12395" s="70" t="s">
        <v>15106</v>
      </c>
      <c r="B12395" s="70" t="s">
        <v>15105</v>
      </c>
      <c r="C12395" s="70" t="s">
        <v>15106</v>
      </c>
      <c r="D12395" s="71">
        <v>13.641999999999999</v>
      </c>
      <c r="E12395" s="71">
        <v>99.541284399999995</v>
      </c>
    </row>
    <row r="12396" spans="1:5" x14ac:dyDescent="0.2">
      <c r="A12396" s="70" t="s">
        <v>15108</v>
      </c>
      <c r="B12396" s="70" t="s">
        <v>15107</v>
      </c>
      <c r="C12396" s="70" t="s">
        <v>15108</v>
      </c>
      <c r="D12396" s="71">
        <v>3.8130000000000002</v>
      </c>
      <c r="E12396" s="71">
        <v>68.881118900000004</v>
      </c>
    </row>
    <row r="12397" spans="1:5" x14ac:dyDescent="0.2">
      <c r="A12397" s="70" t="s">
        <v>15108</v>
      </c>
      <c r="B12397" s="70" t="s">
        <v>15107</v>
      </c>
      <c r="C12397" s="70" t="s">
        <v>15108</v>
      </c>
      <c r="D12397" s="71">
        <v>3.8130000000000002</v>
      </c>
      <c r="E12397" s="71">
        <v>63.468013499999998</v>
      </c>
    </row>
    <row r="12398" spans="1:5" x14ac:dyDescent="0.2">
      <c r="A12398" s="70" t="s">
        <v>24364</v>
      </c>
      <c r="B12398" s="70" t="s">
        <v>15109</v>
      </c>
      <c r="C12398" s="70" t="s">
        <v>24364</v>
      </c>
      <c r="D12398" s="71">
        <v>1.1519999999999999</v>
      </c>
      <c r="E12398" s="71">
        <v>13.7362637</v>
      </c>
    </row>
    <row r="12399" spans="1:5" x14ac:dyDescent="0.2">
      <c r="A12399" s="70" t="s">
        <v>15111</v>
      </c>
      <c r="B12399" s="70" t="s">
        <v>15110</v>
      </c>
      <c r="C12399" s="70" t="s">
        <v>15111</v>
      </c>
      <c r="D12399" s="71">
        <v>2.1230000000000002</v>
      </c>
      <c r="E12399" s="71">
        <v>79.702970300000004</v>
      </c>
    </row>
    <row r="12400" spans="1:5" x14ac:dyDescent="0.2">
      <c r="A12400" s="70" t="s">
        <v>15113</v>
      </c>
      <c r="B12400" s="70" t="s">
        <v>15112</v>
      </c>
      <c r="C12400" s="70" t="s">
        <v>15113</v>
      </c>
      <c r="D12400" s="71">
        <v>1.63</v>
      </c>
      <c r="E12400" s="71">
        <v>65.151515200000006</v>
      </c>
    </row>
    <row r="12401" spans="1:5" x14ac:dyDescent="0.2">
      <c r="A12401" s="70" t="s">
        <v>15113</v>
      </c>
      <c r="B12401" s="70" t="s">
        <v>15112</v>
      </c>
      <c r="C12401" s="70" t="s">
        <v>15113</v>
      </c>
      <c r="D12401" s="71">
        <v>1.63</v>
      </c>
      <c r="E12401" s="71">
        <v>37.307692299999999</v>
      </c>
    </row>
    <row r="12402" spans="1:5" x14ac:dyDescent="0.2">
      <c r="A12402" s="70" t="s">
        <v>15113</v>
      </c>
      <c r="B12402" s="70" t="s">
        <v>15112</v>
      </c>
      <c r="C12402" s="70" t="s">
        <v>15113</v>
      </c>
      <c r="D12402" s="71">
        <v>1.63</v>
      </c>
      <c r="E12402" s="71">
        <v>35.661764699999999</v>
      </c>
    </row>
    <row r="12403" spans="1:5" x14ac:dyDescent="0.2">
      <c r="A12403" s="70" t="s">
        <v>15115</v>
      </c>
      <c r="B12403" s="70" t="s">
        <v>15114</v>
      </c>
      <c r="C12403" s="70" t="s">
        <v>15115</v>
      </c>
      <c r="D12403" s="71">
        <v>5.2309999999999999</v>
      </c>
      <c r="E12403" s="71">
        <v>95.977011500000003</v>
      </c>
    </row>
    <row r="12404" spans="1:5" x14ac:dyDescent="0.2">
      <c r="A12404" s="70" t="s">
        <v>15115</v>
      </c>
      <c r="B12404" s="70" t="s">
        <v>15114</v>
      </c>
      <c r="C12404" s="70" t="s">
        <v>15115</v>
      </c>
      <c r="D12404" s="71">
        <v>5.2309999999999999</v>
      </c>
      <c r="E12404" s="71">
        <v>91.346153799999996</v>
      </c>
    </row>
    <row r="12405" spans="1:5" x14ac:dyDescent="0.2">
      <c r="A12405" s="70" t="s">
        <v>15115</v>
      </c>
      <c r="B12405" s="70" t="s">
        <v>15114</v>
      </c>
      <c r="C12405" s="70" t="s">
        <v>15115</v>
      </c>
      <c r="D12405" s="71">
        <v>5.2309999999999999</v>
      </c>
      <c r="E12405" s="71">
        <v>88.716814200000002</v>
      </c>
    </row>
    <row r="12406" spans="1:5" x14ac:dyDescent="0.2">
      <c r="A12406" s="70" t="s">
        <v>15117</v>
      </c>
      <c r="B12406" s="70" t="s">
        <v>15116</v>
      </c>
      <c r="C12406" s="70" t="s">
        <v>15117</v>
      </c>
      <c r="D12406" s="71">
        <v>1.8160000000000001</v>
      </c>
      <c r="E12406" s="71">
        <v>68.947368400000002</v>
      </c>
    </row>
    <row r="12407" spans="1:5" x14ac:dyDescent="0.2">
      <c r="A12407" s="70" t="s">
        <v>15117</v>
      </c>
      <c r="B12407" s="70" t="s">
        <v>15116</v>
      </c>
      <c r="C12407" s="70" t="s">
        <v>15117</v>
      </c>
      <c r="D12407" s="71">
        <v>1.8160000000000001</v>
      </c>
      <c r="E12407" s="71">
        <v>65.277777799999996</v>
      </c>
    </row>
    <row r="12408" spans="1:5" x14ac:dyDescent="0.2">
      <c r="A12408" s="70" t="s">
        <v>15119</v>
      </c>
      <c r="B12408" s="70" t="s">
        <v>15118</v>
      </c>
      <c r="C12408" s="70" t="s">
        <v>15119</v>
      </c>
      <c r="D12408" s="71">
        <v>2.9729999999999999</v>
      </c>
      <c r="E12408" s="71">
        <v>78.235294100000004</v>
      </c>
    </row>
    <row r="12409" spans="1:5" x14ac:dyDescent="0.2">
      <c r="A12409" s="70" t="s">
        <v>15121</v>
      </c>
      <c r="B12409" s="70" t="s">
        <v>15120</v>
      </c>
      <c r="C12409" s="70" t="s">
        <v>15121</v>
      </c>
      <c r="D12409" s="71">
        <v>7.47</v>
      </c>
      <c r="E12409" s="71">
        <v>93.076923100000002</v>
      </c>
    </row>
    <row r="12410" spans="1:5" x14ac:dyDescent="0.2">
      <c r="A12410" s="70" t="s">
        <v>15121</v>
      </c>
      <c r="B12410" s="70" t="s">
        <v>15120</v>
      </c>
      <c r="C12410" s="70" t="s">
        <v>15121</v>
      </c>
      <c r="D12410" s="71">
        <v>7.47</v>
      </c>
      <c r="E12410" s="71">
        <v>92.892156900000003</v>
      </c>
    </row>
    <row r="12411" spans="1:5" x14ac:dyDescent="0.2">
      <c r="A12411" s="70" t="s">
        <v>15123</v>
      </c>
      <c r="B12411" s="70" t="s">
        <v>15122</v>
      </c>
      <c r="C12411" s="70" t="s">
        <v>15123</v>
      </c>
      <c r="D12411" s="71">
        <v>1.7869999999999999</v>
      </c>
      <c r="E12411" s="71">
        <v>23.8461538</v>
      </c>
    </row>
    <row r="12412" spans="1:5" x14ac:dyDescent="0.2">
      <c r="A12412" s="70" t="s">
        <v>15123</v>
      </c>
      <c r="B12412" s="70" t="s">
        <v>15122</v>
      </c>
      <c r="C12412" s="70" t="s">
        <v>15123</v>
      </c>
      <c r="D12412" s="71">
        <v>1.7869999999999999</v>
      </c>
      <c r="E12412" s="71">
        <v>19.003689999999999</v>
      </c>
    </row>
    <row r="12413" spans="1:5" x14ac:dyDescent="0.2">
      <c r="A12413" s="70" t="s">
        <v>15125</v>
      </c>
      <c r="B12413" s="70" t="s">
        <v>15124</v>
      </c>
      <c r="C12413" s="70" t="s">
        <v>15125</v>
      </c>
      <c r="D12413" s="71">
        <v>3.0710000000000002</v>
      </c>
      <c r="E12413" s="71">
        <v>68.309859200000005</v>
      </c>
    </row>
    <row r="12414" spans="1:5" x14ac:dyDescent="0.2">
      <c r="A12414" s="70" t="s">
        <v>15125</v>
      </c>
      <c r="B12414" s="70" t="s">
        <v>15124</v>
      </c>
      <c r="C12414" s="70" t="s">
        <v>15125</v>
      </c>
      <c r="D12414" s="71">
        <v>3.0710000000000002</v>
      </c>
      <c r="E12414" s="71">
        <v>48.989899000000001</v>
      </c>
    </row>
    <row r="12415" spans="1:5" x14ac:dyDescent="0.2">
      <c r="A12415" s="70" t="s">
        <v>15125</v>
      </c>
      <c r="B12415" s="70" t="s">
        <v>15124</v>
      </c>
      <c r="C12415" s="70" t="s">
        <v>15125</v>
      </c>
      <c r="D12415" s="71">
        <v>3.0710000000000002</v>
      </c>
      <c r="E12415" s="71">
        <v>38.717948700000001</v>
      </c>
    </row>
    <row r="12416" spans="1:5" x14ac:dyDescent="0.2">
      <c r="A12416" s="70" t="s">
        <v>15127</v>
      </c>
      <c r="B12416" s="70" t="s">
        <v>15126</v>
      </c>
      <c r="C12416" s="70" t="s">
        <v>15127</v>
      </c>
      <c r="D12416" s="71">
        <v>0.745</v>
      </c>
      <c r="E12416" s="71">
        <v>5.5555555999999999</v>
      </c>
    </row>
    <row r="12417" spans="1:5" x14ac:dyDescent="0.2">
      <c r="A12417" s="70" t="s">
        <v>15127</v>
      </c>
      <c r="B12417" s="70" t="s">
        <v>15126</v>
      </c>
      <c r="C12417" s="70" t="s">
        <v>15127</v>
      </c>
      <c r="D12417" s="71">
        <v>0.745</v>
      </c>
      <c r="E12417" s="71">
        <v>4.7169810999999999</v>
      </c>
    </row>
    <row r="12418" spans="1:5" x14ac:dyDescent="0.2">
      <c r="A12418" s="70" t="s">
        <v>15129</v>
      </c>
      <c r="B12418" s="70" t="s">
        <v>15128</v>
      </c>
      <c r="C12418" s="70" t="s">
        <v>15129</v>
      </c>
      <c r="D12418" s="71">
        <v>2.4540000000000002</v>
      </c>
      <c r="E12418" s="71">
        <v>70.522388100000001</v>
      </c>
    </row>
    <row r="12419" spans="1:5" x14ac:dyDescent="0.2">
      <c r="A12419" s="70" t="s">
        <v>15129</v>
      </c>
      <c r="B12419" s="70" t="s">
        <v>15128</v>
      </c>
      <c r="C12419" s="70" t="s">
        <v>15129</v>
      </c>
      <c r="D12419" s="71">
        <v>2.4540000000000002</v>
      </c>
      <c r="E12419" s="71">
        <v>65.873015899999999</v>
      </c>
    </row>
    <row r="12420" spans="1:5" x14ac:dyDescent="0.2">
      <c r="A12420" s="70" t="s">
        <v>15131</v>
      </c>
      <c r="B12420" s="70" t="s">
        <v>15130</v>
      </c>
      <c r="C12420" s="70" t="s">
        <v>15131</v>
      </c>
      <c r="D12420" s="71">
        <v>2.8359999999999999</v>
      </c>
      <c r="E12420" s="71">
        <v>67.75</v>
      </c>
    </row>
    <row r="12421" spans="1:5" x14ac:dyDescent="0.2">
      <c r="A12421" s="70" t="s">
        <v>15135</v>
      </c>
      <c r="B12421" s="70" t="s">
        <v>15134</v>
      </c>
      <c r="C12421" s="70" t="s">
        <v>15135</v>
      </c>
      <c r="D12421" s="71">
        <v>2.1480000000000001</v>
      </c>
      <c r="E12421" s="71">
        <v>71.673003800000004</v>
      </c>
    </row>
    <row r="12422" spans="1:5" x14ac:dyDescent="0.2">
      <c r="A12422" s="70" t="s">
        <v>15133</v>
      </c>
      <c r="B12422" s="70" t="s">
        <v>15132</v>
      </c>
      <c r="C12422" s="70" t="s">
        <v>15133</v>
      </c>
      <c r="D12422" s="71">
        <v>2.448</v>
      </c>
      <c r="E12422" s="71">
        <v>59.090909099999998</v>
      </c>
    </row>
    <row r="12423" spans="1:5" x14ac:dyDescent="0.2">
      <c r="A12423" s="70" t="s">
        <v>15133</v>
      </c>
      <c r="B12423" s="70" t="s">
        <v>15132</v>
      </c>
      <c r="C12423" s="70" t="s">
        <v>15133</v>
      </c>
      <c r="D12423" s="71">
        <v>2.448</v>
      </c>
      <c r="E12423" s="71">
        <v>37.5</v>
      </c>
    </row>
    <row r="12424" spans="1:5" x14ac:dyDescent="0.2">
      <c r="A12424" s="70" t="s">
        <v>15137</v>
      </c>
      <c r="B12424" s="70" t="s">
        <v>15136</v>
      </c>
      <c r="C12424" s="70" t="s">
        <v>15137</v>
      </c>
      <c r="D12424" s="71">
        <v>3.0830000000000002</v>
      </c>
      <c r="E12424" s="71">
        <v>76.717557299999996</v>
      </c>
    </row>
    <row r="12425" spans="1:5" x14ac:dyDescent="0.2">
      <c r="A12425" s="70" t="s">
        <v>15137</v>
      </c>
      <c r="B12425" s="70" t="s">
        <v>15136</v>
      </c>
      <c r="C12425" s="70" t="s">
        <v>15137</v>
      </c>
      <c r="D12425" s="71">
        <v>3.0830000000000002</v>
      </c>
      <c r="E12425" s="71">
        <v>73.611111100000002</v>
      </c>
    </row>
    <row r="12426" spans="1:5" x14ac:dyDescent="0.2">
      <c r="A12426" s="70" t="s">
        <v>15139</v>
      </c>
      <c r="B12426" s="70" t="s">
        <v>15138</v>
      </c>
      <c r="C12426" s="70" t="s">
        <v>15139</v>
      </c>
      <c r="D12426" s="71">
        <v>0.72299999999999998</v>
      </c>
      <c r="E12426" s="71">
        <v>4.1666667000000004</v>
      </c>
    </row>
    <row r="12427" spans="1:5" x14ac:dyDescent="0.2">
      <c r="A12427" s="70" t="s">
        <v>15141</v>
      </c>
      <c r="B12427" s="70" t="s">
        <v>15140</v>
      </c>
      <c r="C12427" s="70" t="s">
        <v>15141</v>
      </c>
      <c r="D12427" s="71">
        <v>1.9630000000000001</v>
      </c>
      <c r="E12427" s="71">
        <v>40.395480200000002</v>
      </c>
    </row>
    <row r="12428" spans="1:5" x14ac:dyDescent="0.2">
      <c r="A12428" s="70" t="s">
        <v>15143</v>
      </c>
      <c r="B12428" s="70" t="s">
        <v>15142</v>
      </c>
      <c r="C12428" s="70" t="s">
        <v>15143</v>
      </c>
      <c r="D12428" s="71">
        <v>2.4689999999999999</v>
      </c>
      <c r="E12428" s="71">
        <v>71.759259299999997</v>
      </c>
    </row>
    <row r="12429" spans="1:5" x14ac:dyDescent="0.2">
      <c r="A12429" s="70" t="s">
        <v>15143</v>
      </c>
      <c r="B12429" s="70" t="s">
        <v>15142</v>
      </c>
      <c r="C12429" s="70" t="s">
        <v>15143</v>
      </c>
      <c r="D12429" s="71">
        <v>2.4689999999999999</v>
      </c>
      <c r="E12429" s="71">
        <v>55.660377400000002</v>
      </c>
    </row>
    <row r="12430" spans="1:5" x14ac:dyDescent="0.2">
      <c r="A12430" s="70" t="s">
        <v>15143</v>
      </c>
      <c r="B12430" s="70" t="s">
        <v>15142</v>
      </c>
      <c r="C12430" s="70" t="s">
        <v>15143</v>
      </c>
      <c r="D12430" s="71">
        <v>2.4689999999999999</v>
      </c>
      <c r="E12430" s="71">
        <v>53.947368400000002</v>
      </c>
    </row>
    <row r="12431" spans="1:5" x14ac:dyDescent="0.2">
      <c r="A12431" s="70" t="s">
        <v>15145</v>
      </c>
      <c r="B12431" s="70" t="s">
        <v>15144</v>
      </c>
      <c r="C12431" s="70" t="s">
        <v>15145</v>
      </c>
      <c r="D12431" s="71">
        <v>1.244</v>
      </c>
      <c r="E12431" s="71">
        <v>25.362318800000001</v>
      </c>
    </row>
    <row r="12432" spans="1:5" x14ac:dyDescent="0.2">
      <c r="A12432" s="70" t="s">
        <v>15145</v>
      </c>
      <c r="B12432" s="70" t="s">
        <v>15144</v>
      </c>
      <c r="C12432" s="70" t="s">
        <v>15145</v>
      </c>
      <c r="D12432" s="71">
        <v>1.244</v>
      </c>
      <c r="E12432" s="71">
        <v>23.701298699999999</v>
      </c>
    </row>
    <row r="12433" spans="1:5" x14ac:dyDescent="0.2">
      <c r="A12433" s="70" t="s">
        <v>15147</v>
      </c>
      <c r="B12433" s="70" t="s">
        <v>15146</v>
      </c>
      <c r="C12433" s="70" t="s">
        <v>15147</v>
      </c>
      <c r="D12433" s="71">
        <v>3.7440000000000002</v>
      </c>
      <c r="E12433" s="71">
        <v>73.076923100000002</v>
      </c>
    </row>
    <row r="12434" spans="1:5" x14ac:dyDescent="0.2">
      <c r="A12434" s="70" t="s">
        <v>15147</v>
      </c>
      <c r="B12434" s="70" t="s">
        <v>15146</v>
      </c>
      <c r="C12434" s="70" t="s">
        <v>15147</v>
      </c>
      <c r="D12434" s="71">
        <v>3.7440000000000002</v>
      </c>
      <c r="E12434" s="71">
        <v>62.578616400000001</v>
      </c>
    </row>
    <row r="12435" spans="1:5" x14ac:dyDescent="0.2">
      <c r="A12435" s="70" t="s">
        <v>15149</v>
      </c>
      <c r="B12435" s="70" t="s">
        <v>15148</v>
      </c>
      <c r="C12435" s="70" t="s">
        <v>15149</v>
      </c>
      <c r="D12435" s="71">
        <v>0.51400000000000001</v>
      </c>
      <c r="E12435" s="71">
        <v>3.9808916999999999</v>
      </c>
    </row>
    <row r="12436" spans="1:5" x14ac:dyDescent="0.2">
      <c r="A12436" s="70" t="s">
        <v>15151</v>
      </c>
      <c r="B12436" s="70" t="s">
        <v>15150</v>
      </c>
      <c r="C12436" s="70" t="s">
        <v>15151</v>
      </c>
      <c r="D12436" s="71">
        <v>6.8419999999999996</v>
      </c>
      <c r="E12436" s="71">
        <v>95.796460199999999</v>
      </c>
    </row>
    <row r="12437" spans="1:5" x14ac:dyDescent="0.2">
      <c r="A12437" s="70" t="s">
        <v>15153</v>
      </c>
      <c r="B12437" s="70" t="s">
        <v>15152</v>
      </c>
      <c r="C12437" s="70" t="s">
        <v>15153</v>
      </c>
      <c r="D12437" s="71">
        <v>1.6539999999999999</v>
      </c>
      <c r="E12437" s="71">
        <v>48.591549299999997</v>
      </c>
    </row>
    <row r="12438" spans="1:5" x14ac:dyDescent="0.2">
      <c r="A12438" s="70" t="s">
        <v>15153</v>
      </c>
      <c r="B12438" s="70" t="s">
        <v>15152</v>
      </c>
      <c r="C12438" s="70" t="s">
        <v>15153</v>
      </c>
      <c r="D12438" s="71">
        <v>1.6539999999999999</v>
      </c>
      <c r="E12438" s="71">
        <v>37.4125874</v>
      </c>
    </row>
    <row r="12439" spans="1:5" x14ac:dyDescent="0.2">
      <c r="A12439" s="70" t="s">
        <v>15153</v>
      </c>
      <c r="B12439" s="70" t="s">
        <v>15152</v>
      </c>
      <c r="C12439" s="70" t="s">
        <v>15153</v>
      </c>
      <c r="D12439" s="71">
        <v>1.6539999999999999</v>
      </c>
      <c r="E12439" s="71">
        <v>22.327044000000001</v>
      </c>
    </row>
    <row r="12440" spans="1:5" x14ac:dyDescent="0.2">
      <c r="A12440" s="70" t="s">
        <v>15155</v>
      </c>
      <c r="B12440" s="70" t="s">
        <v>15154</v>
      </c>
      <c r="C12440" s="70" t="s">
        <v>15155</v>
      </c>
      <c r="D12440" s="71">
        <v>2.2200000000000002</v>
      </c>
      <c r="E12440" s="71">
        <v>71.951219499999993</v>
      </c>
    </row>
    <row r="12441" spans="1:5" x14ac:dyDescent="0.2">
      <c r="A12441" s="70" t="s">
        <v>15155</v>
      </c>
      <c r="B12441" s="70" t="s">
        <v>15154</v>
      </c>
      <c r="C12441" s="70" t="s">
        <v>15155</v>
      </c>
      <c r="D12441" s="71">
        <v>2.2200000000000002</v>
      </c>
      <c r="E12441" s="71">
        <v>62.142857100000001</v>
      </c>
    </row>
    <row r="12442" spans="1:5" x14ac:dyDescent="0.2">
      <c r="A12442" s="70" t="s">
        <v>15157</v>
      </c>
      <c r="B12442" s="70" t="s">
        <v>15156</v>
      </c>
      <c r="C12442" s="70" t="s">
        <v>15157</v>
      </c>
      <c r="D12442" s="71">
        <v>2.7709999999999999</v>
      </c>
      <c r="E12442" s="71">
        <v>73.571428600000004</v>
      </c>
    </row>
    <row r="12443" spans="1:5" x14ac:dyDescent="0.2">
      <c r="A12443" s="70" t="s">
        <v>15157</v>
      </c>
      <c r="B12443" s="70" t="s">
        <v>15156</v>
      </c>
      <c r="C12443" s="70" t="s">
        <v>15157</v>
      </c>
      <c r="D12443" s="71">
        <v>2.7709999999999999</v>
      </c>
      <c r="E12443" s="71">
        <v>37.5</v>
      </c>
    </row>
    <row r="12444" spans="1:5" x14ac:dyDescent="0.2">
      <c r="A12444" s="70" t="s">
        <v>15159</v>
      </c>
      <c r="B12444" s="70" t="s">
        <v>15158</v>
      </c>
      <c r="C12444" s="70" t="s">
        <v>15159</v>
      </c>
      <c r="D12444" s="71">
        <v>1.841</v>
      </c>
      <c r="E12444" s="71">
        <v>47.857142899999999</v>
      </c>
    </row>
    <row r="12445" spans="1:5" x14ac:dyDescent="0.2">
      <c r="A12445" s="70" t="s">
        <v>15161</v>
      </c>
      <c r="B12445" s="70" t="s">
        <v>15160</v>
      </c>
      <c r="C12445" s="70" t="s">
        <v>15161</v>
      </c>
      <c r="D12445" s="71">
        <v>1.986</v>
      </c>
      <c r="E12445" s="71">
        <v>56.343283599999999</v>
      </c>
    </row>
    <row r="12446" spans="1:5" x14ac:dyDescent="0.2">
      <c r="A12446" s="70" t="s">
        <v>15163</v>
      </c>
      <c r="B12446" s="70" t="s">
        <v>15162</v>
      </c>
      <c r="C12446" s="70" t="s">
        <v>15163</v>
      </c>
      <c r="D12446" s="71">
        <v>1.272</v>
      </c>
      <c r="E12446" s="71">
        <v>36.029411799999998</v>
      </c>
    </row>
    <row r="12447" spans="1:5" x14ac:dyDescent="0.2">
      <c r="A12447" s="70" t="s">
        <v>24365</v>
      </c>
      <c r="B12447" s="70" t="s">
        <v>24366</v>
      </c>
      <c r="C12447" s="70" t="s">
        <v>24365</v>
      </c>
      <c r="D12447" s="71">
        <v>2.109</v>
      </c>
      <c r="E12447" s="71">
        <v>76.582278500000001</v>
      </c>
    </row>
    <row r="12448" spans="1:5" x14ac:dyDescent="0.2">
      <c r="A12448" s="70" t="s">
        <v>24365</v>
      </c>
      <c r="B12448" s="70" t="s">
        <v>24366</v>
      </c>
      <c r="C12448" s="70" t="s">
        <v>24365</v>
      </c>
      <c r="D12448" s="71">
        <v>2.109</v>
      </c>
      <c r="E12448" s="71">
        <v>28.048780499999999</v>
      </c>
    </row>
    <row r="12449" spans="1:5" x14ac:dyDescent="0.2">
      <c r="A12449" s="70" t="s">
        <v>15165</v>
      </c>
      <c r="B12449" s="70" t="s">
        <v>15164</v>
      </c>
      <c r="C12449" s="70" t="s">
        <v>15165</v>
      </c>
      <c r="D12449" s="71">
        <v>3.9860000000000002</v>
      </c>
      <c r="E12449" s="71">
        <v>79.464285700000005</v>
      </c>
    </row>
    <row r="12450" spans="1:5" x14ac:dyDescent="0.2">
      <c r="A12450" s="70" t="s">
        <v>15165</v>
      </c>
      <c r="B12450" s="70" t="s">
        <v>15164</v>
      </c>
      <c r="C12450" s="70" t="s">
        <v>15165</v>
      </c>
      <c r="D12450" s="71">
        <v>3.9860000000000002</v>
      </c>
      <c r="E12450" s="71">
        <v>68.75</v>
      </c>
    </row>
    <row r="12451" spans="1:5" x14ac:dyDescent="0.2">
      <c r="A12451" s="70" t="s">
        <v>15167</v>
      </c>
      <c r="B12451" s="70" t="s">
        <v>15166</v>
      </c>
      <c r="C12451" s="70" t="s">
        <v>15167</v>
      </c>
      <c r="D12451" s="71">
        <v>1.538</v>
      </c>
      <c r="E12451" s="71">
        <v>67.2535211</v>
      </c>
    </row>
    <row r="12452" spans="1:5" x14ac:dyDescent="0.2">
      <c r="A12452" s="70" t="s">
        <v>15169</v>
      </c>
      <c r="B12452" s="70" t="s">
        <v>15168</v>
      </c>
      <c r="C12452" s="70" t="s">
        <v>15169</v>
      </c>
      <c r="D12452" s="71">
        <v>0.67300000000000004</v>
      </c>
      <c r="E12452" s="71">
        <v>17.5</v>
      </c>
    </row>
    <row r="12453" spans="1:5" x14ac:dyDescent="0.2">
      <c r="A12453" s="70" t="s">
        <v>15169</v>
      </c>
      <c r="B12453" s="70" t="s">
        <v>15168</v>
      </c>
      <c r="C12453" s="70" t="s">
        <v>15169</v>
      </c>
      <c r="D12453" s="71">
        <v>0.67300000000000004</v>
      </c>
      <c r="E12453" s="71">
        <v>14.3518519</v>
      </c>
    </row>
    <row r="12454" spans="1:5" x14ac:dyDescent="0.2">
      <c r="A12454" s="70" t="s">
        <v>15171</v>
      </c>
      <c r="B12454" s="70" t="s">
        <v>15170</v>
      </c>
      <c r="C12454" s="70" t="s">
        <v>15171</v>
      </c>
      <c r="D12454" s="71">
        <v>0.64200000000000002</v>
      </c>
      <c r="E12454" s="71">
        <v>40.476190500000001</v>
      </c>
    </row>
    <row r="12455" spans="1:5" x14ac:dyDescent="0.2">
      <c r="A12455" s="70" t="s">
        <v>15171</v>
      </c>
      <c r="B12455" s="70" t="s">
        <v>15170</v>
      </c>
      <c r="C12455" s="70" t="s">
        <v>15171</v>
      </c>
      <c r="D12455" s="71">
        <v>0.64200000000000002</v>
      </c>
      <c r="E12455" s="71">
        <v>33.179012299999997</v>
      </c>
    </row>
    <row r="12456" spans="1:5" x14ac:dyDescent="0.2">
      <c r="A12456" s="70" t="s">
        <v>15173</v>
      </c>
      <c r="B12456" s="70" t="s">
        <v>15172</v>
      </c>
      <c r="C12456" s="70" t="s">
        <v>15173</v>
      </c>
      <c r="D12456" s="71">
        <v>0.65700000000000003</v>
      </c>
      <c r="E12456" s="71">
        <v>34.413580199999998</v>
      </c>
    </row>
    <row r="12457" spans="1:5" x14ac:dyDescent="0.2">
      <c r="A12457" s="70" t="s">
        <v>24367</v>
      </c>
      <c r="B12457" s="70" t="s">
        <v>15176</v>
      </c>
      <c r="C12457" s="70" t="s">
        <v>24367</v>
      </c>
      <c r="D12457" s="71">
        <v>2.2509999999999999</v>
      </c>
      <c r="E12457" s="71">
        <v>58.59375</v>
      </c>
    </row>
    <row r="12458" spans="1:5" x14ac:dyDescent="0.2">
      <c r="A12458" s="70" t="s">
        <v>24367</v>
      </c>
      <c r="B12458" s="70" t="s">
        <v>15176</v>
      </c>
      <c r="C12458" s="70" t="s">
        <v>24367</v>
      </c>
      <c r="D12458" s="71">
        <v>2.2509999999999999</v>
      </c>
      <c r="E12458" s="71">
        <v>56.185566999999999</v>
      </c>
    </row>
    <row r="12459" spans="1:5" x14ac:dyDescent="0.2">
      <c r="A12459" s="70" t="s">
        <v>24367</v>
      </c>
      <c r="B12459" s="70" t="s">
        <v>15176</v>
      </c>
      <c r="C12459" s="70" t="s">
        <v>24367</v>
      </c>
      <c r="D12459" s="71">
        <v>2.2509999999999999</v>
      </c>
      <c r="E12459" s="71">
        <v>52.922077899999998</v>
      </c>
    </row>
    <row r="12460" spans="1:5" x14ac:dyDescent="0.2">
      <c r="A12460" s="70" t="s">
        <v>15175</v>
      </c>
      <c r="B12460" s="70" t="s">
        <v>15174</v>
      </c>
      <c r="C12460" s="70" t="s">
        <v>15175</v>
      </c>
      <c r="D12460" s="71">
        <v>0.36199999999999999</v>
      </c>
      <c r="E12460" s="71">
        <v>2.6315789000000001</v>
      </c>
    </row>
    <row r="12461" spans="1:5" x14ac:dyDescent="0.2">
      <c r="A12461" s="70" t="s">
        <v>15184</v>
      </c>
      <c r="B12461" s="70" t="s">
        <v>15183</v>
      </c>
      <c r="C12461" s="70" t="s">
        <v>15184</v>
      </c>
      <c r="D12461" s="71">
        <v>2.8330000000000002</v>
      </c>
      <c r="E12461" s="71">
        <v>91.818181800000005</v>
      </c>
    </row>
    <row r="12462" spans="1:5" x14ac:dyDescent="0.2">
      <c r="A12462" s="70" t="s">
        <v>15184</v>
      </c>
      <c r="B12462" s="70" t="s">
        <v>15183</v>
      </c>
      <c r="C12462" s="70" t="s">
        <v>15184</v>
      </c>
      <c r="D12462" s="71">
        <v>2.8330000000000002</v>
      </c>
      <c r="E12462" s="71">
        <v>59</v>
      </c>
    </row>
    <row r="12463" spans="1:5" x14ac:dyDescent="0.2">
      <c r="A12463" s="70" t="s">
        <v>15182</v>
      </c>
      <c r="B12463" s="70" t="s">
        <v>15181</v>
      </c>
      <c r="C12463" s="70" t="s">
        <v>15182</v>
      </c>
      <c r="D12463" s="71">
        <v>2.7789999999999999</v>
      </c>
      <c r="E12463" s="71">
        <v>76.282051300000006</v>
      </c>
    </row>
    <row r="12464" spans="1:5" x14ac:dyDescent="0.2">
      <c r="A12464" s="70" t="s">
        <v>15190</v>
      </c>
      <c r="B12464" s="70" t="s">
        <v>15189</v>
      </c>
      <c r="C12464" s="70" t="s">
        <v>15190</v>
      </c>
      <c r="D12464" s="71">
        <v>2.4500000000000002</v>
      </c>
      <c r="E12464" s="71">
        <v>70.833333300000007</v>
      </c>
    </row>
    <row r="12465" spans="1:5" x14ac:dyDescent="0.2">
      <c r="A12465" s="70" t="s">
        <v>15190</v>
      </c>
      <c r="B12465" s="70" t="s">
        <v>15189</v>
      </c>
      <c r="C12465" s="70" t="s">
        <v>15190</v>
      </c>
      <c r="D12465" s="71">
        <v>2.4500000000000002</v>
      </c>
      <c r="E12465" s="71">
        <v>69.907407399999997</v>
      </c>
    </row>
    <row r="12466" spans="1:5" x14ac:dyDescent="0.2">
      <c r="A12466" s="70" t="s">
        <v>15178</v>
      </c>
      <c r="B12466" s="70" t="s">
        <v>15177</v>
      </c>
      <c r="C12466" s="70" t="s">
        <v>15178</v>
      </c>
      <c r="D12466" s="71">
        <v>2.552</v>
      </c>
      <c r="E12466" s="71">
        <v>72.685185200000006</v>
      </c>
    </row>
    <row r="12467" spans="1:5" x14ac:dyDescent="0.2">
      <c r="A12467" s="70" t="s">
        <v>15178</v>
      </c>
      <c r="B12467" s="70" t="s">
        <v>15177</v>
      </c>
      <c r="C12467" s="70" t="s">
        <v>15178</v>
      </c>
      <c r="D12467" s="71">
        <v>2.552</v>
      </c>
      <c r="E12467" s="71">
        <v>57.547169799999999</v>
      </c>
    </row>
    <row r="12468" spans="1:5" x14ac:dyDescent="0.2">
      <c r="A12468" s="70" t="s">
        <v>15180</v>
      </c>
      <c r="B12468" s="70" t="s">
        <v>15179</v>
      </c>
      <c r="C12468" s="70" t="s">
        <v>15180</v>
      </c>
      <c r="D12468" s="71">
        <v>0.90700000000000003</v>
      </c>
      <c r="E12468" s="71">
        <v>15.6015038</v>
      </c>
    </row>
    <row r="12469" spans="1:5" x14ac:dyDescent="0.2">
      <c r="A12469" s="70" t="s">
        <v>15180</v>
      </c>
      <c r="B12469" s="70" t="s">
        <v>15179</v>
      </c>
      <c r="C12469" s="70" t="s">
        <v>15180</v>
      </c>
      <c r="D12469" s="71">
        <v>0.90700000000000003</v>
      </c>
      <c r="E12469" s="71">
        <v>12.6506024</v>
      </c>
    </row>
    <row r="12470" spans="1:5" x14ac:dyDescent="0.2">
      <c r="A12470" s="70" t="s">
        <v>15180</v>
      </c>
      <c r="B12470" s="70" t="s">
        <v>15179</v>
      </c>
      <c r="C12470" s="70" t="s">
        <v>15180</v>
      </c>
      <c r="D12470" s="71">
        <v>0.90700000000000003</v>
      </c>
      <c r="E12470" s="71">
        <v>10.3174603</v>
      </c>
    </row>
    <row r="12471" spans="1:5" x14ac:dyDescent="0.2">
      <c r="A12471" s="70" t="s">
        <v>15186</v>
      </c>
      <c r="B12471" s="70" t="s">
        <v>15185</v>
      </c>
      <c r="C12471" s="70" t="s">
        <v>15186</v>
      </c>
      <c r="D12471" s="71">
        <v>0.92600000000000005</v>
      </c>
      <c r="E12471" s="71">
        <v>21.226415100000001</v>
      </c>
    </row>
    <row r="12472" spans="1:5" x14ac:dyDescent="0.2">
      <c r="A12472" s="70" t="s">
        <v>15188</v>
      </c>
      <c r="B12472" s="70" t="s">
        <v>15187</v>
      </c>
      <c r="C12472" s="70" t="s">
        <v>15188</v>
      </c>
      <c r="D12472" s="71">
        <v>1.28</v>
      </c>
      <c r="E12472" s="71">
        <v>29.5180723</v>
      </c>
    </row>
    <row r="12473" spans="1:5" x14ac:dyDescent="0.2">
      <c r="A12473" s="70" t="s">
        <v>24368</v>
      </c>
      <c r="B12473" s="70" t="s">
        <v>24369</v>
      </c>
      <c r="C12473" s="70" t="s">
        <v>24368</v>
      </c>
      <c r="D12473" s="71">
        <v>1.863</v>
      </c>
      <c r="E12473" s="71">
        <v>48.591549299999997</v>
      </c>
    </row>
    <row r="12474" spans="1:5" x14ac:dyDescent="0.2">
      <c r="A12474" s="70" t="s">
        <v>15194</v>
      </c>
      <c r="B12474" s="70" t="s">
        <v>15193</v>
      </c>
      <c r="C12474" s="70" t="s">
        <v>15194</v>
      </c>
      <c r="D12474" s="71">
        <v>3.6</v>
      </c>
      <c r="E12474" s="71">
        <v>94.486692000000005</v>
      </c>
    </row>
    <row r="12475" spans="1:5" x14ac:dyDescent="0.2">
      <c r="A12475" s="70" t="s">
        <v>15196</v>
      </c>
      <c r="B12475" s="70" t="s">
        <v>15195</v>
      </c>
      <c r="C12475" s="70" t="s">
        <v>15196</v>
      </c>
      <c r="D12475" s="71">
        <v>1.845</v>
      </c>
      <c r="E12475" s="71">
        <v>61.787072199999997</v>
      </c>
    </row>
    <row r="12476" spans="1:5" x14ac:dyDescent="0.2">
      <c r="A12476" s="70" t="s">
        <v>15196</v>
      </c>
      <c r="B12476" s="70" t="s">
        <v>15195</v>
      </c>
      <c r="C12476" s="70" t="s">
        <v>15196</v>
      </c>
      <c r="D12476" s="71">
        <v>1.845</v>
      </c>
      <c r="E12476" s="71">
        <v>44.117647099999999</v>
      </c>
    </row>
    <row r="12477" spans="1:5" x14ac:dyDescent="0.2">
      <c r="A12477" s="70" t="s">
        <v>15198</v>
      </c>
      <c r="B12477" s="70" t="s">
        <v>15197</v>
      </c>
      <c r="C12477" s="70" t="s">
        <v>15198</v>
      </c>
      <c r="D12477" s="71">
        <v>4.1470000000000002</v>
      </c>
      <c r="E12477" s="71">
        <v>78.097345099999998</v>
      </c>
    </row>
    <row r="12478" spans="1:5" x14ac:dyDescent="0.2">
      <c r="A12478" s="70" t="s">
        <v>15200</v>
      </c>
      <c r="B12478" s="70" t="s">
        <v>15199</v>
      </c>
      <c r="C12478" s="70" t="s">
        <v>15200</v>
      </c>
      <c r="D12478" s="71">
        <v>2.6160000000000001</v>
      </c>
      <c r="E12478" s="71">
        <v>63.235294099999997</v>
      </c>
    </row>
    <row r="12479" spans="1:5" x14ac:dyDescent="0.2">
      <c r="A12479" s="70" t="s">
        <v>15202</v>
      </c>
      <c r="B12479" s="70" t="s">
        <v>15201</v>
      </c>
      <c r="C12479" s="70" t="s">
        <v>15202</v>
      </c>
      <c r="D12479" s="71">
        <v>2.0430000000000001</v>
      </c>
      <c r="E12479" s="71">
        <v>31.132075499999999</v>
      </c>
    </row>
    <row r="12480" spans="1:5" x14ac:dyDescent="0.2">
      <c r="A12480" s="70" t="s">
        <v>15204</v>
      </c>
      <c r="B12480" s="70" t="s">
        <v>15203</v>
      </c>
      <c r="C12480" s="70" t="s">
        <v>15204</v>
      </c>
      <c r="D12480" s="71">
        <v>0.877</v>
      </c>
      <c r="E12480" s="71">
        <v>22.7272727</v>
      </c>
    </row>
    <row r="12481" spans="1:5" x14ac:dyDescent="0.2">
      <c r="A12481" s="70" t="s">
        <v>15208</v>
      </c>
      <c r="B12481" s="70" t="s">
        <v>15207</v>
      </c>
      <c r="C12481" s="70" t="s">
        <v>15208</v>
      </c>
      <c r="D12481" s="71">
        <v>1.9019999999999999</v>
      </c>
      <c r="E12481" s="71">
        <v>45.683453200000002</v>
      </c>
    </row>
    <row r="12482" spans="1:5" x14ac:dyDescent="0.2">
      <c r="A12482" s="70" t="s">
        <v>11417</v>
      </c>
      <c r="B12482" s="70" t="s">
        <v>11416</v>
      </c>
      <c r="C12482" s="70" t="s">
        <v>11417</v>
      </c>
      <c r="D12482" s="71">
        <v>7.9589999999999996</v>
      </c>
      <c r="E12482" s="71">
        <v>95.065789499999994</v>
      </c>
    </row>
    <row r="12483" spans="1:5" x14ac:dyDescent="0.2">
      <c r="A12483" s="70" t="s">
        <v>11419</v>
      </c>
      <c r="B12483" s="70" t="s">
        <v>11418</v>
      </c>
      <c r="C12483" s="70" t="s">
        <v>11419</v>
      </c>
      <c r="D12483" s="71">
        <v>4.1509999999999998</v>
      </c>
      <c r="E12483" s="71">
        <v>74.719101100000003</v>
      </c>
    </row>
    <row r="12484" spans="1:5" x14ac:dyDescent="0.2">
      <c r="A12484" s="70" t="s">
        <v>11427</v>
      </c>
      <c r="B12484" s="70" t="s">
        <v>11426</v>
      </c>
      <c r="C12484" s="70" t="s">
        <v>11427</v>
      </c>
      <c r="D12484" s="71">
        <v>1.6859999999999999</v>
      </c>
      <c r="E12484" s="71">
        <v>60.6481481</v>
      </c>
    </row>
    <row r="12485" spans="1:5" x14ac:dyDescent="0.2">
      <c r="A12485" s="70" t="s">
        <v>11427</v>
      </c>
      <c r="B12485" s="70" t="s">
        <v>11426</v>
      </c>
      <c r="C12485" s="70" t="s">
        <v>11427</v>
      </c>
      <c r="D12485" s="71">
        <v>1.6859999999999999</v>
      </c>
      <c r="E12485" s="71">
        <v>54.1666667</v>
      </c>
    </row>
    <row r="12486" spans="1:5" x14ac:dyDescent="0.2">
      <c r="A12486" s="70" t="s">
        <v>11427</v>
      </c>
      <c r="B12486" s="70" t="s">
        <v>11426</v>
      </c>
      <c r="C12486" s="70" t="s">
        <v>11427</v>
      </c>
      <c r="D12486" s="71">
        <v>1.6859999999999999</v>
      </c>
      <c r="E12486" s="71">
        <v>40.566037700000003</v>
      </c>
    </row>
    <row r="12487" spans="1:5" x14ac:dyDescent="0.2">
      <c r="A12487" s="70" t="s">
        <v>11427</v>
      </c>
      <c r="B12487" s="70" t="s">
        <v>11426</v>
      </c>
      <c r="C12487" s="70" t="s">
        <v>11427</v>
      </c>
      <c r="D12487" s="71">
        <v>1.6859999999999999</v>
      </c>
      <c r="E12487" s="71">
        <v>29.807692299999999</v>
      </c>
    </row>
    <row r="12488" spans="1:5" x14ac:dyDescent="0.2">
      <c r="A12488" s="70" t="s">
        <v>11429</v>
      </c>
      <c r="B12488" s="70" t="s">
        <v>11428</v>
      </c>
      <c r="C12488" s="70" t="s">
        <v>11429</v>
      </c>
      <c r="D12488" s="71">
        <v>1.78</v>
      </c>
      <c r="E12488" s="71">
        <v>64.814814799999994</v>
      </c>
    </row>
    <row r="12489" spans="1:5" x14ac:dyDescent="0.2">
      <c r="A12489" s="70" t="s">
        <v>11429</v>
      </c>
      <c r="B12489" s="70" t="s">
        <v>11428</v>
      </c>
      <c r="C12489" s="70" t="s">
        <v>11429</v>
      </c>
      <c r="D12489" s="71">
        <v>1.78</v>
      </c>
      <c r="E12489" s="71">
        <v>64.0625</v>
      </c>
    </row>
    <row r="12490" spans="1:5" x14ac:dyDescent="0.2">
      <c r="A12490" s="70" t="s">
        <v>11534</v>
      </c>
      <c r="B12490" s="70" t="s">
        <v>11533</v>
      </c>
      <c r="C12490" s="70" t="s">
        <v>11534</v>
      </c>
      <c r="D12490" s="71">
        <v>2.2450000000000001</v>
      </c>
      <c r="E12490" s="71">
        <v>46.603773599999997</v>
      </c>
    </row>
    <row r="12491" spans="1:5" x14ac:dyDescent="0.2">
      <c r="A12491" s="70" t="s">
        <v>11534</v>
      </c>
      <c r="B12491" s="70" t="s">
        <v>11533</v>
      </c>
      <c r="C12491" s="70" t="s">
        <v>11534</v>
      </c>
      <c r="D12491" s="71">
        <v>2.2450000000000001</v>
      </c>
      <c r="E12491" s="71">
        <v>42.473118300000003</v>
      </c>
    </row>
    <row r="12492" spans="1:5" x14ac:dyDescent="0.2">
      <c r="A12492" s="70" t="s">
        <v>11534</v>
      </c>
      <c r="B12492" s="70" t="s">
        <v>11533</v>
      </c>
      <c r="C12492" s="70" t="s">
        <v>11534</v>
      </c>
      <c r="D12492" s="71">
        <v>2.2450000000000001</v>
      </c>
      <c r="E12492" s="71">
        <v>36.7924528</v>
      </c>
    </row>
    <row r="12493" spans="1:5" x14ac:dyDescent="0.2">
      <c r="A12493" s="70" t="s">
        <v>11555</v>
      </c>
      <c r="B12493" s="70" t="s">
        <v>11554</v>
      </c>
      <c r="C12493" s="70" t="s">
        <v>11555</v>
      </c>
      <c r="D12493" s="71">
        <v>1.657</v>
      </c>
      <c r="E12493" s="71">
        <v>48.809523800000001</v>
      </c>
    </row>
    <row r="12494" spans="1:5" x14ac:dyDescent="0.2">
      <c r="A12494" s="70" t="s">
        <v>11555</v>
      </c>
      <c r="B12494" s="70" t="s">
        <v>11554</v>
      </c>
      <c r="C12494" s="70" t="s">
        <v>11555</v>
      </c>
      <c r="D12494" s="71">
        <v>1.657</v>
      </c>
      <c r="E12494" s="71">
        <v>42.592592600000003</v>
      </c>
    </row>
    <row r="12495" spans="1:5" x14ac:dyDescent="0.2">
      <c r="A12495" s="70" t="s">
        <v>11557</v>
      </c>
      <c r="B12495" s="70" t="s">
        <v>11556</v>
      </c>
      <c r="C12495" s="70" t="s">
        <v>11557</v>
      </c>
      <c r="D12495" s="71">
        <v>6.9359999999999999</v>
      </c>
      <c r="E12495" s="71">
        <v>98.051948100000004</v>
      </c>
    </row>
    <row r="12496" spans="1:5" x14ac:dyDescent="0.2">
      <c r="A12496" s="70" t="s">
        <v>11557</v>
      </c>
      <c r="B12496" s="70" t="s">
        <v>11556</v>
      </c>
      <c r="C12496" s="70" t="s">
        <v>11557</v>
      </c>
      <c r="D12496" s="71">
        <v>6.9359999999999999</v>
      </c>
      <c r="E12496" s="71">
        <v>98.046875</v>
      </c>
    </row>
    <row r="12497" spans="1:5" x14ac:dyDescent="0.2">
      <c r="A12497" s="70" t="s">
        <v>11557</v>
      </c>
      <c r="B12497" s="70" t="s">
        <v>11556</v>
      </c>
      <c r="C12497" s="70" t="s">
        <v>11557</v>
      </c>
      <c r="D12497" s="71">
        <v>6.9359999999999999</v>
      </c>
      <c r="E12497" s="71">
        <v>92.580645200000006</v>
      </c>
    </row>
    <row r="12498" spans="1:5" x14ac:dyDescent="0.2">
      <c r="A12498" s="70" t="s">
        <v>11559</v>
      </c>
      <c r="B12498" s="70" t="s">
        <v>11558</v>
      </c>
      <c r="C12498" s="70" t="s">
        <v>11559</v>
      </c>
      <c r="D12498" s="71">
        <v>8.2769999999999992</v>
      </c>
      <c r="E12498" s="71">
        <v>99.264705899999996</v>
      </c>
    </row>
    <row r="12499" spans="1:5" x14ac:dyDescent="0.2">
      <c r="A12499" s="70" t="s">
        <v>11561</v>
      </c>
      <c r="B12499" s="70" t="s">
        <v>11560</v>
      </c>
      <c r="C12499" s="70" t="s">
        <v>11561</v>
      </c>
      <c r="D12499" s="71">
        <v>2.286</v>
      </c>
      <c r="E12499" s="71">
        <v>63.095238100000003</v>
      </c>
    </row>
    <row r="12500" spans="1:5" x14ac:dyDescent="0.2">
      <c r="A12500" s="70" t="s">
        <v>11561</v>
      </c>
      <c r="B12500" s="70" t="s">
        <v>11560</v>
      </c>
      <c r="C12500" s="70" t="s">
        <v>11561</v>
      </c>
      <c r="D12500" s="71">
        <v>2.286</v>
      </c>
      <c r="E12500" s="71">
        <v>60.365853700000002</v>
      </c>
    </row>
    <row r="12501" spans="1:5" x14ac:dyDescent="0.2">
      <c r="A12501" s="70" t="s">
        <v>11563</v>
      </c>
      <c r="B12501" s="70" t="s">
        <v>11562</v>
      </c>
      <c r="C12501" s="70" t="s">
        <v>11563</v>
      </c>
      <c r="D12501" s="71">
        <v>1.1910000000000001</v>
      </c>
      <c r="E12501" s="71">
        <v>55.5194805</v>
      </c>
    </row>
    <row r="12502" spans="1:5" x14ac:dyDescent="0.2">
      <c r="A12502" s="70" t="s">
        <v>11563</v>
      </c>
      <c r="B12502" s="70" t="s">
        <v>11562</v>
      </c>
      <c r="C12502" s="70" t="s">
        <v>11563</v>
      </c>
      <c r="D12502" s="71">
        <v>1.1910000000000001</v>
      </c>
      <c r="E12502" s="71">
        <v>24.4680851</v>
      </c>
    </row>
    <row r="12503" spans="1:5" x14ac:dyDescent="0.2">
      <c r="A12503" s="70" t="s">
        <v>11565</v>
      </c>
      <c r="B12503" s="70" t="s">
        <v>11564</v>
      </c>
      <c r="C12503" s="70" t="s">
        <v>11565</v>
      </c>
      <c r="D12503" s="71">
        <v>0.70399999999999996</v>
      </c>
      <c r="E12503" s="71">
        <v>33.450704199999997</v>
      </c>
    </row>
    <row r="12504" spans="1:5" x14ac:dyDescent="0.2">
      <c r="A12504" s="70" t="s">
        <v>11567</v>
      </c>
      <c r="B12504" s="70" t="s">
        <v>11566</v>
      </c>
      <c r="C12504" s="70" t="s">
        <v>11567</v>
      </c>
      <c r="D12504" s="71">
        <v>1.2350000000000001</v>
      </c>
      <c r="E12504" s="71">
        <v>56.690140800000002</v>
      </c>
    </row>
    <row r="12505" spans="1:5" x14ac:dyDescent="0.2">
      <c r="A12505" s="70" t="s">
        <v>11567</v>
      </c>
      <c r="B12505" s="70" t="s">
        <v>11566</v>
      </c>
      <c r="C12505" s="70" t="s">
        <v>11567</v>
      </c>
      <c r="D12505" s="71">
        <v>1.2350000000000001</v>
      </c>
      <c r="E12505" s="71">
        <v>51.488095199999997</v>
      </c>
    </row>
    <row r="12506" spans="1:5" x14ac:dyDescent="0.2">
      <c r="A12506" s="70" t="s">
        <v>24370</v>
      </c>
      <c r="B12506" s="70" t="s">
        <v>11568</v>
      </c>
      <c r="C12506" s="70" t="s">
        <v>24370</v>
      </c>
      <c r="D12506" s="71">
        <v>1.42</v>
      </c>
      <c r="E12506" s="71">
        <v>50</v>
      </c>
    </row>
    <row r="12507" spans="1:5" x14ac:dyDescent="0.2">
      <c r="A12507" s="70" t="s">
        <v>24370</v>
      </c>
      <c r="B12507" s="70" t="s">
        <v>11568</v>
      </c>
      <c r="C12507" s="70" t="s">
        <v>24370</v>
      </c>
      <c r="D12507" s="71">
        <v>1.42</v>
      </c>
      <c r="E12507" s="71">
        <v>15.196078399999999</v>
      </c>
    </row>
    <row r="12508" spans="1:5" x14ac:dyDescent="0.2">
      <c r="A12508" s="70" t="s">
        <v>11570</v>
      </c>
      <c r="B12508" s="70" t="s">
        <v>11569</v>
      </c>
      <c r="C12508" s="70" t="s">
        <v>11570</v>
      </c>
      <c r="D12508" s="71">
        <v>2.661</v>
      </c>
      <c r="E12508" s="71">
        <v>71.212121199999999</v>
      </c>
    </row>
    <row r="12509" spans="1:5" x14ac:dyDescent="0.2">
      <c r="A12509" s="70" t="s">
        <v>11570</v>
      </c>
      <c r="B12509" s="70" t="s">
        <v>11569</v>
      </c>
      <c r="C12509" s="70" t="s">
        <v>11570</v>
      </c>
      <c r="D12509" s="71">
        <v>2.661</v>
      </c>
      <c r="E12509" s="71">
        <v>71.052631599999998</v>
      </c>
    </row>
    <row r="12510" spans="1:5" x14ac:dyDescent="0.2">
      <c r="A12510" s="70" t="s">
        <v>11572</v>
      </c>
      <c r="B12510" s="70" t="s">
        <v>11571</v>
      </c>
      <c r="C12510" s="70" t="s">
        <v>11572</v>
      </c>
      <c r="D12510" s="71">
        <v>3.5019999999999998</v>
      </c>
      <c r="E12510" s="71">
        <v>91.071428600000004</v>
      </c>
    </row>
    <row r="12511" spans="1:5" x14ac:dyDescent="0.2">
      <c r="A12511" s="70" t="s">
        <v>11574</v>
      </c>
      <c r="B12511" s="70" t="s">
        <v>11573</v>
      </c>
      <c r="C12511" s="70" t="s">
        <v>11574</v>
      </c>
      <c r="D12511" s="71">
        <v>14.612</v>
      </c>
      <c r="E12511" s="71">
        <v>92.937853099999998</v>
      </c>
    </row>
    <row r="12512" spans="1:5" x14ac:dyDescent="0.2">
      <c r="A12512" s="70" t="s">
        <v>11576</v>
      </c>
      <c r="B12512" s="70" t="s">
        <v>11575</v>
      </c>
      <c r="C12512" s="70" t="s">
        <v>11576</v>
      </c>
      <c r="D12512" s="71">
        <v>20.588999999999999</v>
      </c>
      <c r="E12512" s="71">
        <v>98.188405799999998</v>
      </c>
    </row>
    <row r="12513" spans="1:5" x14ac:dyDescent="0.2">
      <c r="A12513" s="70" t="s">
        <v>11580</v>
      </c>
      <c r="B12513" s="70" t="s">
        <v>11579</v>
      </c>
      <c r="C12513" s="70" t="s">
        <v>11580</v>
      </c>
      <c r="D12513" s="71">
        <v>2.2970000000000002</v>
      </c>
      <c r="E12513" s="71">
        <v>32.022471899999999</v>
      </c>
    </row>
    <row r="12514" spans="1:5" x14ac:dyDescent="0.2">
      <c r="A12514" s="70" t="s">
        <v>11582</v>
      </c>
      <c r="B12514" s="70" t="s">
        <v>11581</v>
      </c>
      <c r="C12514" s="70" t="s">
        <v>11582</v>
      </c>
      <c r="D12514" s="71">
        <v>4.2679999999999998</v>
      </c>
      <c r="E12514" s="71">
        <v>85.338345899999993</v>
      </c>
    </row>
    <row r="12515" spans="1:5" x14ac:dyDescent="0.2">
      <c r="A12515" s="70" t="s">
        <v>11584</v>
      </c>
      <c r="B12515" s="70" t="s">
        <v>11583</v>
      </c>
      <c r="C12515" s="70" t="s">
        <v>11584</v>
      </c>
      <c r="D12515" s="71">
        <v>4.59</v>
      </c>
      <c r="E12515" s="71">
        <v>94.047618999999997</v>
      </c>
    </row>
    <row r="12516" spans="1:5" x14ac:dyDescent="0.2">
      <c r="A12516" s="70" t="s">
        <v>11586</v>
      </c>
      <c r="B12516" s="70" t="s">
        <v>11585</v>
      </c>
      <c r="C12516" s="70" t="s">
        <v>11586</v>
      </c>
      <c r="D12516" s="71">
        <v>2.8029999999999999</v>
      </c>
      <c r="E12516" s="71">
        <v>82.967033000000001</v>
      </c>
    </row>
    <row r="12517" spans="1:5" x14ac:dyDescent="0.2">
      <c r="A12517" s="70" t="s">
        <v>11588</v>
      </c>
      <c r="B12517" s="70" t="s">
        <v>11587</v>
      </c>
      <c r="C12517" s="70" t="s">
        <v>11588</v>
      </c>
      <c r="D12517" s="71">
        <v>4.18</v>
      </c>
      <c r="E12517" s="71">
        <v>95.833333300000007</v>
      </c>
    </row>
    <row r="12518" spans="1:5" x14ac:dyDescent="0.2">
      <c r="A12518" s="70" t="s">
        <v>11588</v>
      </c>
      <c r="B12518" s="70" t="s">
        <v>11587</v>
      </c>
      <c r="C12518" s="70" t="s">
        <v>11588</v>
      </c>
      <c r="D12518" s="71">
        <v>4.18</v>
      </c>
      <c r="E12518" s="71">
        <v>77.450980400000006</v>
      </c>
    </row>
    <row r="12519" spans="1:5" x14ac:dyDescent="0.2">
      <c r="A12519" s="70" t="s">
        <v>11590</v>
      </c>
      <c r="B12519" s="70" t="s">
        <v>11589</v>
      </c>
      <c r="C12519" s="70" t="s">
        <v>11590</v>
      </c>
      <c r="D12519" s="71">
        <v>4.6050000000000004</v>
      </c>
      <c r="E12519" s="71">
        <v>77.898550700000001</v>
      </c>
    </row>
    <row r="12520" spans="1:5" x14ac:dyDescent="0.2">
      <c r="A12520" s="70" t="s">
        <v>11592</v>
      </c>
      <c r="B12520" s="70" t="s">
        <v>11591</v>
      </c>
      <c r="C12520" s="70" t="s">
        <v>11592</v>
      </c>
      <c r="D12520" s="71">
        <v>0.83099999999999996</v>
      </c>
      <c r="E12520" s="71">
        <v>24.193548400000001</v>
      </c>
    </row>
    <row r="12521" spans="1:5" x14ac:dyDescent="0.2">
      <c r="A12521" s="70" t="s">
        <v>11596</v>
      </c>
      <c r="B12521" s="70" t="s">
        <v>11595</v>
      </c>
      <c r="C12521" s="70" t="s">
        <v>11596</v>
      </c>
      <c r="D12521" s="71">
        <v>0.67400000000000004</v>
      </c>
      <c r="E12521" s="71">
        <v>39.5833333</v>
      </c>
    </row>
    <row r="12522" spans="1:5" x14ac:dyDescent="0.2">
      <c r="A12522" s="70" t="s">
        <v>11596</v>
      </c>
      <c r="B12522" s="70" t="s">
        <v>11595</v>
      </c>
      <c r="C12522" s="70" t="s">
        <v>11596</v>
      </c>
      <c r="D12522" s="71">
        <v>0.67400000000000004</v>
      </c>
      <c r="E12522" s="71">
        <v>16.1971831</v>
      </c>
    </row>
    <row r="12523" spans="1:5" x14ac:dyDescent="0.2">
      <c r="A12523" s="70" t="s">
        <v>11598</v>
      </c>
      <c r="B12523" s="70" t="s">
        <v>11597</v>
      </c>
      <c r="C12523" s="70" t="s">
        <v>11598</v>
      </c>
      <c r="D12523" s="71">
        <v>5.4130000000000003</v>
      </c>
      <c r="E12523" s="71">
        <v>99.537036999999998</v>
      </c>
    </row>
    <row r="12524" spans="1:5" x14ac:dyDescent="0.2">
      <c r="A12524" s="70" t="s">
        <v>11600</v>
      </c>
      <c r="B12524" s="70" t="s">
        <v>11599</v>
      </c>
      <c r="C12524" s="70" t="s">
        <v>11600</v>
      </c>
      <c r="D12524" s="71">
        <v>4.367</v>
      </c>
      <c r="E12524" s="71">
        <v>85.294117600000007</v>
      </c>
    </row>
    <row r="12525" spans="1:5" x14ac:dyDescent="0.2">
      <c r="A12525" s="70" t="s">
        <v>11602</v>
      </c>
      <c r="B12525" s="70" t="s">
        <v>11601</v>
      </c>
      <c r="C12525" s="70" t="s">
        <v>11602</v>
      </c>
      <c r="D12525" s="71">
        <v>4.1120000000000001</v>
      </c>
      <c r="E12525" s="71">
        <v>87.745097999999999</v>
      </c>
    </row>
    <row r="12526" spans="1:5" x14ac:dyDescent="0.2">
      <c r="A12526" s="70" t="s">
        <v>11602</v>
      </c>
      <c r="B12526" s="70" t="s">
        <v>11601</v>
      </c>
      <c r="C12526" s="70" t="s">
        <v>11602</v>
      </c>
      <c r="D12526" s="71">
        <v>4.1120000000000001</v>
      </c>
      <c r="E12526" s="71">
        <v>86.781609200000005</v>
      </c>
    </row>
    <row r="12527" spans="1:5" x14ac:dyDescent="0.2">
      <c r="A12527" s="70" t="s">
        <v>11602</v>
      </c>
      <c r="B12527" s="70" t="s">
        <v>11601</v>
      </c>
      <c r="C12527" s="70" t="s">
        <v>11602</v>
      </c>
      <c r="D12527" s="71">
        <v>4.1120000000000001</v>
      </c>
      <c r="E12527" s="71">
        <v>83.333333300000007</v>
      </c>
    </row>
    <row r="12528" spans="1:5" x14ac:dyDescent="0.2">
      <c r="A12528" s="70" t="s">
        <v>11602</v>
      </c>
      <c r="B12528" s="70" t="s">
        <v>11601</v>
      </c>
      <c r="C12528" s="70" t="s">
        <v>11602</v>
      </c>
      <c r="D12528" s="71">
        <v>4.1120000000000001</v>
      </c>
      <c r="E12528" s="71">
        <v>83.027522899999994</v>
      </c>
    </row>
    <row r="12529" spans="1:5" x14ac:dyDescent="0.2">
      <c r="A12529" s="70" t="s">
        <v>11602</v>
      </c>
      <c r="B12529" s="70" t="s">
        <v>11601</v>
      </c>
      <c r="C12529" s="70" t="s">
        <v>11602</v>
      </c>
      <c r="D12529" s="71">
        <v>4.1120000000000001</v>
      </c>
      <c r="E12529" s="71">
        <v>81.089743600000006</v>
      </c>
    </row>
    <row r="12530" spans="1:5" x14ac:dyDescent="0.2">
      <c r="A12530" s="70" t="s">
        <v>11604</v>
      </c>
      <c r="B12530" s="70" t="s">
        <v>11603</v>
      </c>
      <c r="C12530" s="70" t="s">
        <v>11604</v>
      </c>
      <c r="D12530" s="71">
        <v>0.94199999999999995</v>
      </c>
      <c r="E12530" s="71">
        <v>38.118811899999997</v>
      </c>
    </row>
    <row r="12531" spans="1:5" x14ac:dyDescent="0.2">
      <c r="A12531" s="70" t="s">
        <v>11606</v>
      </c>
      <c r="B12531" s="70" t="s">
        <v>11605</v>
      </c>
      <c r="C12531" s="70" t="s">
        <v>11606</v>
      </c>
      <c r="D12531" s="71">
        <v>1.659</v>
      </c>
      <c r="E12531" s="71">
        <v>50</v>
      </c>
    </row>
    <row r="12532" spans="1:5" x14ac:dyDescent="0.2">
      <c r="A12532" s="70" t="s">
        <v>11606</v>
      </c>
      <c r="B12532" s="70" t="s">
        <v>11605</v>
      </c>
      <c r="C12532" s="70" t="s">
        <v>11606</v>
      </c>
      <c r="D12532" s="71">
        <v>1.659</v>
      </c>
      <c r="E12532" s="71">
        <v>38.489208599999998</v>
      </c>
    </row>
    <row r="12533" spans="1:5" x14ac:dyDescent="0.2">
      <c r="A12533" s="70" t="s">
        <v>11608</v>
      </c>
      <c r="B12533" s="70" t="s">
        <v>11607</v>
      </c>
      <c r="C12533" s="70" t="s">
        <v>11608</v>
      </c>
      <c r="D12533" s="71">
        <v>2.7719999999999998</v>
      </c>
      <c r="E12533" s="71">
        <v>53.518518499999999</v>
      </c>
    </row>
    <row r="12534" spans="1:5" x14ac:dyDescent="0.2">
      <c r="A12534" s="70" t="s">
        <v>11610</v>
      </c>
      <c r="B12534" s="70" t="s">
        <v>11609</v>
      </c>
      <c r="C12534" s="70" t="s">
        <v>11610</v>
      </c>
      <c r="D12534" s="71">
        <v>4.7110000000000003</v>
      </c>
      <c r="E12534" s="71">
        <v>94.047618999999997</v>
      </c>
    </row>
    <row r="12535" spans="1:5" x14ac:dyDescent="0.2">
      <c r="A12535" s="70" t="s">
        <v>11610</v>
      </c>
      <c r="B12535" s="70" t="s">
        <v>11609</v>
      </c>
      <c r="C12535" s="70" t="s">
        <v>11610</v>
      </c>
      <c r="D12535" s="71">
        <v>4.7110000000000003</v>
      </c>
      <c r="E12535" s="71">
        <v>93.589743600000006</v>
      </c>
    </row>
    <row r="12536" spans="1:5" x14ac:dyDescent="0.2">
      <c r="A12536" s="70" t="s">
        <v>11612</v>
      </c>
      <c r="B12536" s="70" t="s">
        <v>11611</v>
      </c>
      <c r="C12536" s="70" t="s">
        <v>11612</v>
      </c>
      <c r="D12536" s="71">
        <v>0.64900000000000002</v>
      </c>
      <c r="E12536" s="71">
        <v>5.4878049000000004</v>
      </c>
    </row>
    <row r="12537" spans="1:5" x14ac:dyDescent="0.2">
      <c r="A12537" s="70" t="s">
        <v>11614</v>
      </c>
      <c r="B12537" s="70" t="s">
        <v>11613</v>
      </c>
      <c r="C12537" s="70" t="s">
        <v>11614</v>
      </c>
      <c r="D12537" s="71">
        <v>0.6</v>
      </c>
      <c r="E12537" s="71">
        <v>18.055555600000002</v>
      </c>
    </row>
    <row r="12538" spans="1:5" x14ac:dyDescent="0.2">
      <c r="A12538" s="70" t="s">
        <v>11614</v>
      </c>
      <c r="B12538" s="70" t="s">
        <v>11613</v>
      </c>
      <c r="C12538" s="70" t="s">
        <v>11614</v>
      </c>
      <c r="D12538" s="71">
        <v>0.6</v>
      </c>
      <c r="E12538" s="71">
        <v>17.032966999999999</v>
      </c>
    </row>
    <row r="12539" spans="1:5" x14ac:dyDescent="0.2">
      <c r="A12539" s="70" t="s">
        <v>11616</v>
      </c>
      <c r="B12539" s="70" t="s">
        <v>11615</v>
      </c>
      <c r="C12539" s="70" t="s">
        <v>11616</v>
      </c>
      <c r="D12539" s="71">
        <v>1.6519999999999999</v>
      </c>
      <c r="E12539" s="71">
        <v>65.447154499999996</v>
      </c>
    </row>
    <row r="12540" spans="1:5" x14ac:dyDescent="0.2">
      <c r="A12540" s="70" t="s">
        <v>11616</v>
      </c>
      <c r="B12540" s="70" t="s">
        <v>11615</v>
      </c>
      <c r="C12540" s="70" t="s">
        <v>11616</v>
      </c>
      <c r="D12540" s="71">
        <v>1.6519999999999999</v>
      </c>
      <c r="E12540" s="71">
        <v>24.193548400000001</v>
      </c>
    </row>
    <row r="12541" spans="1:5" x14ac:dyDescent="0.2">
      <c r="A12541" s="70" t="s">
        <v>11618</v>
      </c>
      <c r="B12541" s="70" t="s">
        <v>11617</v>
      </c>
      <c r="C12541" s="70" t="s">
        <v>11618</v>
      </c>
      <c r="D12541" s="71">
        <v>1.044</v>
      </c>
      <c r="E12541" s="71">
        <v>96.153846200000004</v>
      </c>
    </row>
    <row r="12542" spans="1:5" x14ac:dyDescent="0.2">
      <c r="A12542" s="70" t="s">
        <v>11618</v>
      </c>
      <c r="B12542" s="70" t="s">
        <v>11617</v>
      </c>
      <c r="C12542" s="70" t="s">
        <v>11618</v>
      </c>
      <c r="D12542" s="71">
        <v>1.044</v>
      </c>
      <c r="E12542" s="71">
        <v>17.3758865</v>
      </c>
    </row>
    <row r="12543" spans="1:5" x14ac:dyDescent="0.2">
      <c r="A12543" s="70" t="s">
        <v>11624</v>
      </c>
      <c r="B12543" s="70" t="s">
        <v>11623</v>
      </c>
      <c r="C12543" s="70" t="s">
        <v>11624</v>
      </c>
      <c r="D12543" s="71">
        <v>0.95199999999999996</v>
      </c>
      <c r="E12543" s="71">
        <v>43.055555599999998</v>
      </c>
    </row>
    <row r="12544" spans="1:5" x14ac:dyDescent="0.2">
      <c r="A12544" s="70" t="s">
        <v>11626</v>
      </c>
      <c r="B12544" s="70" t="s">
        <v>11625</v>
      </c>
      <c r="C12544" s="70" t="s">
        <v>11626</v>
      </c>
      <c r="D12544" s="71">
        <v>3.2549999999999999</v>
      </c>
      <c r="E12544" s="71">
        <v>86.904761899999997</v>
      </c>
    </row>
    <row r="12545" spans="1:5" x14ac:dyDescent="0.2">
      <c r="A12545" s="70" t="s">
        <v>11626</v>
      </c>
      <c r="B12545" s="70" t="s">
        <v>11625</v>
      </c>
      <c r="C12545" s="70" t="s">
        <v>11626</v>
      </c>
      <c r="D12545" s="71">
        <v>3.2549999999999999</v>
      </c>
      <c r="E12545" s="71">
        <v>73.837209299999998</v>
      </c>
    </row>
    <row r="12546" spans="1:5" x14ac:dyDescent="0.2">
      <c r="A12546" s="70" t="s">
        <v>11626</v>
      </c>
      <c r="B12546" s="70" t="s">
        <v>11625</v>
      </c>
      <c r="C12546" s="70" t="s">
        <v>11626</v>
      </c>
      <c r="D12546" s="71">
        <v>3.2549999999999999</v>
      </c>
      <c r="E12546" s="71">
        <v>56.289308200000001</v>
      </c>
    </row>
    <row r="12547" spans="1:5" x14ac:dyDescent="0.2">
      <c r="A12547" s="70" t="s">
        <v>11626</v>
      </c>
      <c r="B12547" s="70" t="s">
        <v>11625</v>
      </c>
      <c r="C12547" s="70" t="s">
        <v>11626</v>
      </c>
      <c r="D12547" s="71">
        <v>3.2549999999999999</v>
      </c>
      <c r="E12547" s="71">
        <v>52.356902400000003</v>
      </c>
    </row>
    <row r="12548" spans="1:5" x14ac:dyDescent="0.2">
      <c r="A12548" s="70" t="s">
        <v>11620</v>
      </c>
      <c r="B12548" s="70" t="s">
        <v>11619</v>
      </c>
      <c r="C12548" s="70" t="s">
        <v>11620</v>
      </c>
      <c r="D12548" s="71">
        <v>1.1599999999999999</v>
      </c>
      <c r="E12548" s="71">
        <v>24.100719399999999</v>
      </c>
    </row>
    <row r="12549" spans="1:5" x14ac:dyDescent="0.2">
      <c r="A12549" s="70" t="s">
        <v>11620</v>
      </c>
      <c r="B12549" s="70" t="s">
        <v>11619</v>
      </c>
      <c r="C12549" s="70" t="s">
        <v>11620</v>
      </c>
      <c r="D12549" s="71">
        <v>1.1599999999999999</v>
      </c>
      <c r="E12549" s="71">
        <v>9.2948717999999992</v>
      </c>
    </row>
    <row r="12550" spans="1:5" x14ac:dyDescent="0.2">
      <c r="A12550" s="70" t="s">
        <v>11622</v>
      </c>
      <c r="B12550" s="70" t="s">
        <v>11621</v>
      </c>
      <c r="C12550" s="70" t="s">
        <v>11622</v>
      </c>
      <c r="D12550" s="71">
        <v>5.508</v>
      </c>
      <c r="E12550" s="71">
        <v>85.144927499999994</v>
      </c>
    </row>
    <row r="12551" spans="1:5" x14ac:dyDescent="0.2">
      <c r="A12551" s="70" t="s">
        <v>11628</v>
      </c>
      <c r="B12551" s="70" t="s">
        <v>11627</v>
      </c>
      <c r="C12551" s="70" t="s">
        <v>11628</v>
      </c>
      <c r="D12551" s="71">
        <v>9.2739999999999991</v>
      </c>
      <c r="E12551" s="71">
        <v>94.705882399999993</v>
      </c>
    </row>
    <row r="12552" spans="1:5" x14ac:dyDescent="0.2">
      <c r="A12552" s="70" t="s">
        <v>11630</v>
      </c>
      <c r="B12552" s="70" t="s">
        <v>11629</v>
      </c>
      <c r="C12552" s="70" t="s">
        <v>11630</v>
      </c>
      <c r="D12552" s="71">
        <v>3.9889999999999999</v>
      </c>
      <c r="E12552" s="71">
        <v>97.177419400000005</v>
      </c>
    </row>
    <row r="12553" spans="1:5" x14ac:dyDescent="0.2">
      <c r="A12553" s="70" t="s">
        <v>11632</v>
      </c>
      <c r="B12553" s="70" t="s">
        <v>11631</v>
      </c>
      <c r="C12553" s="70" t="s">
        <v>11632</v>
      </c>
      <c r="D12553" s="71">
        <v>2.472</v>
      </c>
      <c r="E12553" s="71">
        <v>64.361702100000002</v>
      </c>
    </row>
    <row r="12554" spans="1:5" x14ac:dyDescent="0.2">
      <c r="A12554" s="70" t="s">
        <v>11632</v>
      </c>
      <c r="B12554" s="70" t="s">
        <v>11631</v>
      </c>
      <c r="C12554" s="70" t="s">
        <v>11632</v>
      </c>
      <c r="D12554" s="71">
        <v>2.472</v>
      </c>
      <c r="E12554" s="71">
        <v>57.75</v>
      </c>
    </row>
    <row r="12555" spans="1:5" x14ac:dyDescent="0.2">
      <c r="A12555" s="70" t="s">
        <v>11632</v>
      </c>
      <c r="B12555" s="70" t="s">
        <v>11631</v>
      </c>
      <c r="C12555" s="70" t="s">
        <v>11632</v>
      </c>
      <c r="D12555" s="71">
        <v>2.472</v>
      </c>
      <c r="E12555" s="71">
        <v>42.452830200000001</v>
      </c>
    </row>
    <row r="12556" spans="1:5" x14ac:dyDescent="0.2">
      <c r="A12556" s="70" t="s">
        <v>11654</v>
      </c>
      <c r="B12556" s="70" t="s">
        <v>11653</v>
      </c>
      <c r="C12556" s="70" t="s">
        <v>11654</v>
      </c>
      <c r="D12556" s="71">
        <v>0.22700000000000001</v>
      </c>
      <c r="E12556" s="71">
        <v>2.3809524</v>
      </c>
    </row>
    <row r="12557" spans="1:5" x14ac:dyDescent="0.2">
      <c r="A12557" s="70" t="s">
        <v>11806</v>
      </c>
      <c r="B12557" s="70" t="s">
        <v>11805</v>
      </c>
      <c r="C12557" s="70" t="s">
        <v>11806</v>
      </c>
      <c r="D12557" s="71">
        <v>0.877</v>
      </c>
      <c r="E12557" s="71">
        <v>26.819407000000002</v>
      </c>
    </row>
    <row r="12558" spans="1:5" x14ac:dyDescent="0.2">
      <c r="A12558" s="70" t="s">
        <v>11824</v>
      </c>
      <c r="B12558" s="70" t="s">
        <v>11823</v>
      </c>
      <c r="C12558" s="70" t="s">
        <v>11824</v>
      </c>
      <c r="D12558" s="71">
        <v>2.41</v>
      </c>
      <c r="E12558" s="71">
        <v>66.091954000000001</v>
      </c>
    </row>
    <row r="12559" spans="1:5" x14ac:dyDescent="0.2">
      <c r="A12559" s="70" t="s">
        <v>11824</v>
      </c>
      <c r="B12559" s="70" t="s">
        <v>11823</v>
      </c>
      <c r="C12559" s="70" t="s">
        <v>11824</v>
      </c>
      <c r="D12559" s="71">
        <v>2.41</v>
      </c>
      <c r="E12559" s="71">
        <v>49.038461499999997</v>
      </c>
    </row>
    <row r="12560" spans="1:5" x14ac:dyDescent="0.2">
      <c r="A12560" s="70" t="s">
        <v>11826</v>
      </c>
      <c r="B12560" s="70" t="s">
        <v>11825</v>
      </c>
      <c r="C12560" s="70" t="s">
        <v>11826</v>
      </c>
      <c r="D12560" s="71">
        <v>2.9569999999999999</v>
      </c>
      <c r="E12560" s="71">
        <v>77.586206899999993</v>
      </c>
    </row>
    <row r="12561" spans="1:5" x14ac:dyDescent="0.2">
      <c r="A12561" s="70" t="s">
        <v>11826</v>
      </c>
      <c r="B12561" s="70" t="s">
        <v>11825</v>
      </c>
      <c r="C12561" s="70" t="s">
        <v>11826</v>
      </c>
      <c r="D12561" s="71">
        <v>2.9569999999999999</v>
      </c>
      <c r="E12561" s="71">
        <v>64.423076899999998</v>
      </c>
    </row>
    <row r="12562" spans="1:5" x14ac:dyDescent="0.2">
      <c r="A12562" s="70" t="s">
        <v>24371</v>
      </c>
      <c r="B12562" s="70" t="s">
        <v>24372</v>
      </c>
      <c r="C12562" s="70" t="s">
        <v>24371</v>
      </c>
      <c r="D12562" s="71">
        <v>5.1669999999999998</v>
      </c>
      <c r="E12562" s="71">
        <v>96.900269499999993</v>
      </c>
    </row>
    <row r="12563" spans="1:5" x14ac:dyDescent="0.2">
      <c r="A12563" s="70" t="s">
        <v>24371</v>
      </c>
      <c r="B12563" s="70" t="s">
        <v>24372</v>
      </c>
      <c r="C12563" s="70" t="s">
        <v>24371</v>
      </c>
      <c r="D12563" s="71">
        <v>5.1669999999999998</v>
      </c>
      <c r="E12563" s="71">
        <v>90.650406500000003</v>
      </c>
    </row>
    <row r="12564" spans="1:5" x14ac:dyDescent="0.2">
      <c r="A12564" s="70" t="s">
        <v>11834</v>
      </c>
      <c r="B12564" s="70" t="s">
        <v>11833</v>
      </c>
      <c r="C12564" s="70" t="s">
        <v>11834</v>
      </c>
      <c r="D12564" s="71">
        <v>2.7749999999999999</v>
      </c>
      <c r="E12564" s="71">
        <v>85.483870999999994</v>
      </c>
    </row>
    <row r="12565" spans="1:5" x14ac:dyDescent="0.2">
      <c r="A12565" s="70" t="s">
        <v>11846</v>
      </c>
      <c r="B12565" s="70" t="s">
        <v>11845</v>
      </c>
      <c r="C12565" s="70" t="s">
        <v>11846</v>
      </c>
      <c r="D12565" s="71">
        <v>3.194</v>
      </c>
      <c r="E12565" s="71">
        <v>63.978494599999998</v>
      </c>
    </row>
    <row r="12566" spans="1:5" x14ac:dyDescent="0.2">
      <c r="A12566" s="70" t="s">
        <v>11852</v>
      </c>
      <c r="B12566" s="70" t="s">
        <v>11851</v>
      </c>
      <c r="C12566" s="70" t="s">
        <v>11852</v>
      </c>
      <c r="D12566" s="71">
        <v>0.79</v>
      </c>
      <c r="E12566" s="71">
        <v>18.131868099999998</v>
      </c>
    </row>
    <row r="12567" spans="1:5" x14ac:dyDescent="0.2">
      <c r="A12567" s="70" t="s">
        <v>11852</v>
      </c>
      <c r="B12567" s="70" t="s">
        <v>11851</v>
      </c>
      <c r="C12567" s="70" t="s">
        <v>11852</v>
      </c>
      <c r="D12567" s="71">
        <v>0.79</v>
      </c>
      <c r="E12567" s="71">
        <v>17.1875</v>
      </c>
    </row>
    <row r="12568" spans="1:5" x14ac:dyDescent="0.2">
      <c r="A12568" s="70" t="s">
        <v>11854</v>
      </c>
      <c r="B12568" s="70" t="s">
        <v>11853</v>
      </c>
      <c r="C12568" s="70" t="s">
        <v>11854</v>
      </c>
      <c r="D12568" s="71">
        <v>1.3069999999999999</v>
      </c>
      <c r="E12568" s="71">
        <v>55.357142899999999</v>
      </c>
    </row>
    <row r="12569" spans="1:5" x14ac:dyDescent="0.2">
      <c r="A12569" s="70" t="s">
        <v>11856</v>
      </c>
      <c r="B12569" s="70" t="s">
        <v>11855</v>
      </c>
      <c r="C12569" s="70" t="s">
        <v>11856</v>
      </c>
      <c r="D12569" s="71">
        <v>0.49</v>
      </c>
      <c r="E12569" s="71">
        <v>16.6666667</v>
      </c>
    </row>
    <row r="12570" spans="1:5" x14ac:dyDescent="0.2">
      <c r="A12570" s="70" t="s">
        <v>11858</v>
      </c>
      <c r="B12570" s="70" t="s">
        <v>11857</v>
      </c>
      <c r="C12570" s="70" t="s">
        <v>11858</v>
      </c>
      <c r="D12570" s="71">
        <v>0.74199999999999999</v>
      </c>
      <c r="E12570" s="71">
        <v>45.524691400000002</v>
      </c>
    </row>
    <row r="12571" spans="1:5" x14ac:dyDescent="0.2">
      <c r="A12571" s="70" t="s">
        <v>12001</v>
      </c>
      <c r="B12571" s="70" t="s">
        <v>12000</v>
      </c>
      <c r="C12571" s="70" t="s">
        <v>12001</v>
      </c>
      <c r="D12571" s="71">
        <v>1.399</v>
      </c>
      <c r="E12571" s="71">
        <v>29.096045199999999</v>
      </c>
    </row>
    <row r="12572" spans="1:5" x14ac:dyDescent="0.2">
      <c r="A12572" s="70" t="s">
        <v>11999</v>
      </c>
      <c r="B12572" s="70" t="s">
        <v>11998</v>
      </c>
      <c r="C12572" s="70" t="s">
        <v>11999</v>
      </c>
      <c r="D12572" s="71">
        <v>1.7549999999999999</v>
      </c>
      <c r="E12572" s="71">
        <v>41.923076899999998</v>
      </c>
    </row>
    <row r="12573" spans="1:5" x14ac:dyDescent="0.2">
      <c r="A12573" s="70" t="s">
        <v>12048</v>
      </c>
      <c r="B12573" s="70" t="s">
        <v>12047</v>
      </c>
      <c r="C12573" s="70" t="s">
        <v>12048</v>
      </c>
      <c r="D12573" s="71">
        <v>1.2</v>
      </c>
      <c r="E12573" s="71">
        <v>17.032966999999999</v>
      </c>
    </row>
    <row r="12574" spans="1:5" x14ac:dyDescent="0.2">
      <c r="A12574" s="70" t="s">
        <v>12122</v>
      </c>
      <c r="B12574" s="70" t="s">
        <v>12121</v>
      </c>
      <c r="C12574" s="70" t="s">
        <v>12122</v>
      </c>
      <c r="D12574" s="71">
        <v>1.0669999999999999</v>
      </c>
      <c r="E12574" s="71">
        <v>44.642857100000001</v>
      </c>
    </row>
    <row r="12575" spans="1:5" x14ac:dyDescent="0.2">
      <c r="A12575" s="70" t="s">
        <v>12148</v>
      </c>
      <c r="B12575" s="70" t="s">
        <v>12147</v>
      </c>
      <c r="C12575" s="70" t="s">
        <v>12148</v>
      </c>
      <c r="D12575" s="71">
        <v>0.3</v>
      </c>
      <c r="E12575" s="71">
        <v>1.4124293999999999</v>
      </c>
    </row>
    <row r="12576" spans="1:5" x14ac:dyDescent="0.2">
      <c r="A12576" s="70" t="s">
        <v>12164</v>
      </c>
      <c r="B12576" s="70" t="s">
        <v>12163</v>
      </c>
      <c r="C12576" s="70" t="s">
        <v>12164</v>
      </c>
      <c r="D12576" s="71">
        <v>0.61699999999999999</v>
      </c>
      <c r="E12576" s="71">
        <v>13.2768362</v>
      </c>
    </row>
    <row r="12577" spans="1:5" x14ac:dyDescent="0.2">
      <c r="A12577" s="70" t="s">
        <v>12184</v>
      </c>
      <c r="B12577" s="70" t="s">
        <v>12183</v>
      </c>
      <c r="C12577" s="70" t="s">
        <v>12184</v>
      </c>
      <c r="D12577" s="71">
        <v>1.554</v>
      </c>
      <c r="E12577" s="71">
        <v>32.485875700000001</v>
      </c>
    </row>
    <row r="12578" spans="1:5" x14ac:dyDescent="0.2">
      <c r="A12578" s="70" t="s">
        <v>12186</v>
      </c>
      <c r="B12578" s="70" t="s">
        <v>12185</v>
      </c>
      <c r="C12578" s="70" t="s">
        <v>12186</v>
      </c>
      <c r="D12578" s="71">
        <v>0.66700000000000004</v>
      </c>
      <c r="E12578" s="71">
        <v>11.5384615</v>
      </c>
    </row>
    <row r="12579" spans="1:5" x14ac:dyDescent="0.2">
      <c r="A12579" s="70" t="s">
        <v>12188</v>
      </c>
      <c r="B12579" s="70" t="s">
        <v>12187</v>
      </c>
      <c r="C12579" s="70" t="s">
        <v>12188</v>
      </c>
      <c r="D12579" s="71">
        <v>2.17</v>
      </c>
      <c r="E12579" s="71">
        <v>62.121212100000001</v>
      </c>
    </row>
    <row r="12580" spans="1:5" x14ac:dyDescent="0.2">
      <c r="A12580" s="70" t="s">
        <v>12192</v>
      </c>
      <c r="B12580" s="70" t="s">
        <v>12191</v>
      </c>
      <c r="C12580" s="70" t="s">
        <v>12192</v>
      </c>
      <c r="D12580" s="71">
        <v>0.16400000000000001</v>
      </c>
      <c r="E12580" s="71">
        <v>0.3846154</v>
      </c>
    </row>
    <row r="12581" spans="1:5" x14ac:dyDescent="0.2">
      <c r="A12581" s="70" t="s">
        <v>12467</v>
      </c>
      <c r="B12581" s="70" t="s">
        <v>12466</v>
      </c>
      <c r="C12581" s="70" t="s">
        <v>12467</v>
      </c>
      <c r="D12581" s="71">
        <v>0.115</v>
      </c>
      <c r="E12581" s="71">
        <v>2.9220779000000001</v>
      </c>
    </row>
    <row r="12582" spans="1:5" x14ac:dyDescent="0.2">
      <c r="A12582" s="70" t="s">
        <v>12668</v>
      </c>
      <c r="B12582" s="70" t="s">
        <v>12667</v>
      </c>
      <c r="C12582" s="70" t="s">
        <v>12668</v>
      </c>
      <c r="D12582" s="71">
        <v>0.2</v>
      </c>
      <c r="E12582" s="71">
        <v>9.5</v>
      </c>
    </row>
    <row r="12583" spans="1:5" x14ac:dyDescent="0.2">
      <c r="A12583" s="70" t="s">
        <v>12634</v>
      </c>
      <c r="B12583" s="70" t="s">
        <v>12633</v>
      </c>
      <c r="C12583" s="70" t="s">
        <v>12634</v>
      </c>
      <c r="D12583" s="71">
        <v>1.7549999999999999</v>
      </c>
      <c r="E12583" s="71">
        <v>64.824797799999999</v>
      </c>
    </row>
    <row r="12584" spans="1:5" x14ac:dyDescent="0.2">
      <c r="A12584" s="70" t="s">
        <v>12634</v>
      </c>
      <c r="B12584" s="70" t="s">
        <v>12633</v>
      </c>
      <c r="C12584" s="70" t="s">
        <v>12634</v>
      </c>
      <c r="D12584" s="71">
        <v>1.7549999999999999</v>
      </c>
      <c r="E12584" s="71">
        <v>56.896551700000003</v>
      </c>
    </row>
    <row r="12585" spans="1:5" x14ac:dyDescent="0.2">
      <c r="A12585" s="70" t="s">
        <v>12634</v>
      </c>
      <c r="B12585" s="70" t="s">
        <v>12633</v>
      </c>
      <c r="C12585" s="70" t="s">
        <v>12634</v>
      </c>
      <c r="D12585" s="71">
        <v>1.7549999999999999</v>
      </c>
      <c r="E12585" s="71">
        <v>48.611111100000002</v>
      </c>
    </row>
    <row r="12586" spans="1:5" x14ac:dyDescent="0.2">
      <c r="A12586" s="70" t="s">
        <v>12714</v>
      </c>
      <c r="B12586" s="70" t="s">
        <v>12713</v>
      </c>
      <c r="C12586" s="70" t="s">
        <v>12714</v>
      </c>
      <c r="D12586" s="71">
        <v>3.7210000000000001</v>
      </c>
      <c r="E12586" s="71">
        <v>78.571428600000004</v>
      </c>
    </row>
    <row r="12587" spans="1:5" x14ac:dyDescent="0.2">
      <c r="A12587" s="70" t="s">
        <v>12714</v>
      </c>
      <c r="B12587" s="70" t="s">
        <v>12713</v>
      </c>
      <c r="C12587" s="70" t="s">
        <v>12714</v>
      </c>
      <c r="D12587" s="71">
        <v>3.7210000000000001</v>
      </c>
      <c r="E12587" s="71">
        <v>57.407407399999997</v>
      </c>
    </row>
    <row r="12588" spans="1:5" x14ac:dyDescent="0.2">
      <c r="A12588" s="70" t="s">
        <v>12767</v>
      </c>
      <c r="B12588" s="70" t="s">
        <v>12766</v>
      </c>
      <c r="C12588" s="70" t="s">
        <v>12767</v>
      </c>
      <c r="D12588" s="71">
        <v>4.7480000000000002</v>
      </c>
      <c r="E12588" s="71">
        <v>70.982142899999999</v>
      </c>
    </row>
    <row r="12589" spans="1:5" x14ac:dyDescent="0.2">
      <c r="A12589" s="70" t="s">
        <v>12799</v>
      </c>
      <c r="B12589" s="70" t="s">
        <v>12798</v>
      </c>
      <c r="C12589" s="70" t="s">
        <v>12799</v>
      </c>
      <c r="D12589" s="71">
        <v>0.32800000000000001</v>
      </c>
      <c r="E12589" s="71">
        <v>2.4752475</v>
      </c>
    </row>
    <row r="12590" spans="1:5" x14ac:dyDescent="0.2">
      <c r="A12590" s="70" t="s">
        <v>12876</v>
      </c>
      <c r="B12590" s="70" t="s">
        <v>12875</v>
      </c>
      <c r="C12590" s="70" t="s">
        <v>12876</v>
      </c>
      <c r="D12590" s="71">
        <v>5.2480000000000002</v>
      </c>
      <c r="E12590" s="71">
        <v>93.382352900000001</v>
      </c>
    </row>
    <row r="12591" spans="1:5" x14ac:dyDescent="0.2">
      <c r="A12591" s="70" t="s">
        <v>12878</v>
      </c>
      <c r="B12591" s="70" t="s">
        <v>12877</v>
      </c>
      <c r="C12591" s="70" t="s">
        <v>12878</v>
      </c>
      <c r="D12591" s="71">
        <v>4.4950000000000001</v>
      </c>
      <c r="E12591" s="71">
        <v>98.214285700000005</v>
      </c>
    </row>
    <row r="12592" spans="1:5" x14ac:dyDescent="0.2">
      <c r="A12592" s="70" t="s">
        <v>12880</v>
      </c>
      <c r="B12592" s="70" t="s">
        <v>12879</v>
      </c>
      <c r="C12592" s="70" t="s">
        <v>12880</v>
      </c>
      <c r="D12592" s="71">
        <v>3.3879999999999999</v>
      </c>
      <c r="E12592" s="71">
        <v>88.005390800000001</v>
      </c>
    </row>
    <row r="12593" spans="1:5" x14ac:dyDescent="0.2">
      <c r="A12593" s="70" t="s">
        <v>12884</v>
      </c>
      <c r="B12593" s="70" t="s">
        <v>12883</v>
      </c>
      <c r="C12593" s="70" t="s">
        <v>12884</v>
      </c>
      <c r="D12593" s="71">
        <v>2.19</v>
      </c>
      <c r="E12593" s="71">
        <v>93.981481500000001</v>
      </c>
    </row>
    <row r="12594" spans="1:5" x14ac:dyDescent="0.2">
      <c r="A12594" s="70" t="s">
        <v>12884</v>
      </c>
      <c r="B12594" s="70" t="s">
        <v>12883</v>
      </c>
      <c r="C12594" s="70" t="s">
        <v>12884</v>
      </c>
      <c r="D12594" s="71">
        <v>2.19</v>
      </c>
      <c r="E12594" s="71">
        <v>86.730769199999997</v>
      </c>
    </row>
    <row r="12595" spans="1:5" x14ac:dyDescent="0.2">
      <c r="A12595" s="70" t="s">
        <v>25018</v>
      </c>
      <c r="B12595" s="70" t="s">
        <v>12885</v>
      </c>
      <c r="C12595" s="70" t="s">
        <v>25018</v>
      </c>
      <c r="D12595" s="71">
        <v>1.2390000000000001</v>
      </c>
      <c r="E12595" s="71">
        <v>22.164948500000001</v>
      </c>
    </row>
    <row r="12596" spans="1:5" x14ac:dyDescent="0.2">
      <c r="A12596" s="70" t="s">
        <v>12950</v>
      </c>
      <c r="B12596" s="70" t="s">
        <v>12949</v>
      </c>
      <c r="C12596" s="70" t="s">
        <v>12950</v>
      </c>
      <c r="D12596" s="71">
        <v>0.27100000000000002</v>
      </c>
      <c r="E12596" s="71">
        <v>7.7586206999999998</v>
      </c>
    </row>
    <row r="12597" spans="1:5" x14ac:dyDescent="0.2">
      <c r="A12597" s="70" t="s">
        <v>12952</v>
      </c>
      <c r="B12597" s="70" t="s">
        <v>12951</v>
      </c>
      <c r="C12597" s="70" t="s">
        <v>12952</v>
      </c>
      <c r="D12597" s="71">
        <v>0.72399999999999998</v>
      </c>
      <c r="E12597" s="71">
        <v>13.7362637</v>
      </c>
    </row>
    <row r="12598" spans="1:5" x14ac:dyDescent="0.2">
      <c r="A12598" s="70" t="s">
        <v>13083</v>
      </c>
      <c r="B12598" s="70" t="s">
        <v>13082</v>
      </c>
      <c r="C12598" s="70" t="s">
        <v>13083</v>
      </c>
      <c r="D12598" s="71">
        <v>3.008</v>
      </c>
      <c r="E12598" s="71">
        <v>74.848484799999994</v>
      </c>
    </row>
    <row r="12599" spans="1:5" x14ac:dyDescent="0.2">
      <c r="A12599" s="70" t="s">
        <v>13091</v>
      </c>
      <c r="B12599" s="70" t="s">
        <v>13090</v>
      </c>
      <c r="C12599" s="70" t="s">
        <v>13091</v>
      </c>
      <c r="D12599" s="71">
        <v>4.0359999999999996</v>
      </c>
      <c r="E12599" s="71">
        <v>92.924528300000006</v>
      </c>
    </row>
    <row r="12600" spans="1:5" x14ac:dyDescent="0.2">
      <c r="A12600" s="70" t="s">
        <v>13091</v>
      </c>
      <c r="B12600" s="70" t="s">
        <v>13090</v>
      </c>
      <c r="C12600" s="70" t="s">
        <v>13091</v>
      </c>
      <c r="D12600" s="71">
        <v>4.0359999999999996</v>
      </c>
      <c r="E12600" s="71">
        <v>85.164835199999999</v>
      </c>
    </row>
    <row r="12601" spans="1:5" x14ac:dyDescent="0.2">
      <c r="A12601" s="70" t="s">
        <v>13091</v>
      </c>
      <c r="B12601" s="70" t="s">
        <v>13090</v>
      </c>
      <c r="C12601" s="70" t="s">
        <v>13091</v>
      </c>
      <c r="D12601" s="71">
        <v>4.0359999999999996</v>
      </c>
      <c r="E12601" s="71">
        <v>80.263157899999996</v>
      </c>
    </row>
    <row r="12602" spans="1:5" x14ac:dyDescent="0.2">
      <c r="A12602" s="70" t="s">
        <v>13091</v>
      </c>
      <c r="B12602" s="70" t="s">
        <v>13090</v>
      </c>
      <c r="C12602" s="70" t="s">
        <v>13091</v>
      </c>
      <c r="D12602" s="71">
        <v>4.0359999999999996</v>
      </c>
      <c r="E12602" s="71">
        <v>73.809523799999994</v>
      </c>
    </row>
    <row r="12603" spans="1:5" x14ac:dyDescent="0.2">
      <c r="A12603" s="70" t="s">
        <v>13163</v>
      </c>
      <c r="B12603" s="70" t="s">
        <v>13162</v>
      </c>
      <c r="C12603" s="70" t="s">
        <v>13163</v>
      </c>
      <c r="D12603" s="71">
        <v>3.1</v>
      </c>
      <c r="E12603" s="71">
        <v>74.75</v>
      </c>
    </row>
    <row r="12604" spans="1:5" x14ac:dyDescent="0.2">
      <c r="A12604" s="70" t="s">
        <v>13161</v>
      </c>
      <c r="B12604" s="70" t="s">
        <v>13160</v>
      </c>
      <c r="C12604" s="70" t="s">
        <v>13161</v>
      </c>
      <c r="D12604" s="71">
        <v>0.89900000000000002</v>
      </c>
      <c r="E12604" s="71">
        <v>11.25</v>
      </c>
    </row>
    <row r="12605" spans="1:5" x14ac:dyDescent="0.2">
      <c r="A12605" s="70" t="s">
        <v>13209</v>
      </c>
      <c r="B12605" s="70" t="s">
        <v>13208</v>
      </c>
      <c r="C12605" s="70" t="s">
        <v>13209</v>
      </c>
      <c r="D12605" s="71">
        <v>0.111</v>
      </c>
      <c r="E12605" s="71">
        <v>5.5</v>
      </c>
    </row>
    <row r="12606" spans="1:5" x14ac:dyDescent="0.2">
      <c r="A12606" s="70" t="s">
        <v>13288</v>
      </c>
      <c r="B12606" s="70" t="s">
        <v>13287</v>
      </c>
      <c r="C12606" s="70" t="s">
        <v>13288</v>
      </c>
      <c r="D12606" s="71">
        <v>0.32700000000000001</v>
      </c>
      <c r="E12606" s="71">
        <v>13.028169</v>
      </c>
    </row>
    <row r="12607" spans="1:5" x14ac:dyDescent="0.2">
      <c r="A12607" s="70" t="s">
        <v>13320</v>
      </c>
      <c r="B12607" s="70" t="s">
        <v>13319</v>
      </c>
      <c r="C12607" s="70" t="s">
        <v>13320</v>
      </c>
      <c r="D12607" s="71">
        <v>0.86399999999999999</v>
      </c>
      <c r="E12607" s="71">
        <v>65.873015899999999</v>
      </c>
    </row>
    <row r="12608" spans="1:5" x14ac:dyDescent="0.2">
      <c r="A12608" s="70" t="s">
        <v>13320</v>
      </c>
      <c r="B12608" s="70" t="s">
        <v>13319</v>
      </c>
      <c r="C12608" s="70" t="s">
        <v>13320</v>
      </c>
      <c r="D12608" s="71">
        <v>0.86399999999999999</v>
      </c>
      <c r="E12608" s="71">
        <v>25.268817200000001</v>
      </c>
    </row>
    <row r="12609" spans="1:5" x14ac:dyDescent="0.2">
      <c r="A12609" s="70" t="s">
        <v>24373</v>
      </c>
      <c r="B12609" s="70" t="s">
        <v>24374</v>
      </c>
      <c r="C12609" s="70" t="s">
        <v>24373</v>
      </c>
      <c r="D12609" s="71">
        <v>0.73499999999999999</v>
      </c>
      <c r="E12609" s="71">
        <v>81.5</v>
      </c>
    </row>
    <row r="12610" spans="1:5" x14ac:dyDescent="0.2">
      <c r="A12610" s="70" t="s">
        <v>24373</v>
      </c>
      <c r="B12610" s="70" t="s">
        <v>24374</v>
      </c>
      <c r="C12610" s="70" t="s">
        <v>24373</v>
      </c>
      <c r="D12610" s="71">
        <v>0.73499999999999999</v>
      </c>
      <c r="E12610" s="71">
        <v>63.235294099999997</v>
      </c>
    </row>
    <row r="12611" spans="1:5" x14ac:dyDescent="0.2">
      <c r="A12611" s="70" t="s">
        <v>13324</v>
      </c>
      <c r="B12611" s="70" t="s">
        <v>13323</v>
      </c>
      <c r="C12611" s="70" t="s">
        <v>13324</v>
      </c>
      <c r="D12611" s="71">
        <v>0.80600000000000005</v>
      </c>
      <c r="E12611" s="71">
        <v>62.698412699999999</v>
      </c>
    </row>
    <row r="12612" spans="1:5" x14ac:dyDescent="0.2">
      <c r="A12612" s="70" t="s">
        <v>13324</v>
      </c>
      <c r="B12612" s="70" t="s">
        <v>13323</v>
      </c>
      <c r="C12612" s="70" t="s">
        <v>13324</v>
      </c>
      <c r="D12612" s="71">
        <v>0.80600000000000005</v>
      </c>
      <c r="E12612" s="71">
        <v>3.4313725000000002</v>
      </c>
    </row>
    <row r="12613" spans="1:5" x14ac:dyDescent="0.2">
      <c r="A12613" s="70" t="s">
        <v>13330</v>
      </c>
      <c r="B12613" s="70" t="s">
        <v>13329</v>
      </c>
      <c r="C12613" s="70" t="s">
        <v>13330</v>
      </c>
      <c r="D12613" s="71">
        <v>0.75</v>
      </c>
      <c r="E12613" s="71">
        <v>82.5</v>
      </c>
    </row>
    <row r="12614" spans="1:5" x14ac:dyDescent="0.2">
      <c r="A12614" s="70" t="s">
        <v>13330</v>
      </c>
      <c r="B12614" s="70" t="s">
        <v>13329</v>
      </c>
      <c r="C12614" s="70" t="s">
        <v>13330</v>
      </c>
      <c r="D12614" s="71">
        <v>0.75</v>
      </c>
      <c r="E12614" s="71">
        <v>19.6666667</v>
      </c>
    </row>
    <row r="12615" spans="1:5" x14ac:dyDescent="0.2">
      <c r="A12615" s="70" t="s">
        <v>13318</v>
      </c>
      <c r="B12615" s="70" t="s">
        <v>13317</v>
      </c>
      <c r="C12615" s="70" t="s">
        <v>13318</v>
      </c>
      <c r="D12615" s="71">
        <v>0.39300000000000002</v>
      </c>
      <c r="E12615" s="71">
        <v>19.117647099999999</v>
      </c>
    </row>
    <row r="12616" spans="1:5" x14ac:dyDescent="0.2">
      <c r="A12616" s="70" t="s">
        <v>13326</v>
      </c>
      <c r="B12616" s="70" t="s">
        <v>13325</v>
      </c>
      <c r="C12616" s="70" t="s">
        <v>13326</v>
      </c>
      <c r="D12616" s="71">
        <v>0.34699999999999998</v>
      </c>
      <c r="E12616" s="71">
        <v>23.015872999999999</v>
      </c>
    </row>
    <row r="12617" spans="1:5" x14ac:dyDescent="0.2">
      <c r="A12617" s="70" t="s">
        <v>13326</v>
      </c>
      <c r="B12617" s="70" t="s">
        <v>13325</v>
      </c>
      <c r="C12617" s="70" t="s">
        <v>13326</v>
      </c>
      <c r="D12617" s="71">
        <v>0.34699999999999998</v>
      </c>
      <c r="E12617" s="71">
        <v>2.0295203000000002</v>
      </c>
    </row>
    <row r="12618" spans="1:5" x14ac:dyDescent="0.2">
      <c r="A12618" s="70" t="s">
        <v>13445</v>
      </c>
      <c r="B12618" s="70" t="s">
        <v>13444</v>
      </c>
      <c r="C12618" s="70" t="s">
        <v>13445</v>
      </c>
      <c r="D12618" s="71">
        <v>0.23300000000000001</v>
      </c>
      <c r="E12618" s="71">
        <v>0.84745760000000003</v>
      </c>
    </row>
    <row r="12619" spans="1:5" x14ac:dyDescent="0.2">
      <c r="A12619" s="70" t="s">
        <v>13447</v>
      </c>
      <c r="B12619" s="70" t="s">
        <v>13446</v>
      </c>
      <c r="C12619" s="70" t="s">
        <v>13447</v>
      </c>
      <c r="D12619" s="71">
        <v>0.74199999999999999</v>
      </c>
      <c r="E12619" s="71">
        <v>24.647887300000001</v>
      </c>
    </row>
    <row r="12620" spans="1:5" x14ac:dyDescent="0.2">
      <c r="A12620" s="70" t="s">
        <v>13449</v>
      </c>
      <c r="B12620" s="70" t="s">
        <v>13448</v>
      </c>
      <c r="C12620" s="70" t="s">
        <v>13449</v>
      </c>
      <c r="D12620" s="71">
        <v>0.997</v>
      </c>
      <c r="E12620" s="71">
        <v>10.754716999999999</v>
      </c>
    </row>
    <row r="12621" spans="1:5" x14ac:dyDescent="0.2">
      <c r="A12621" s="70" t="s">
        <v>13449</v>
      </c>
      <c r="B12621" s="70" t="s">
        <v>13448</v>
      </c>
      <c r="C12621" s="70" t="s">
        <v>13449</v>
      </c>
      <c r="D12621" s="71">
        <v>0.997</v>
      </c>
      <c r="E12621" s="71">
        <v>1.6666666999999999</v>
      </c>
    </row>
    <row r="12622" spans="1:5" x14ac:dyDescent="0.2">
      <c r="A12622" s="70" t="s">
        <v>13407</v>
      </c>
      <c r="B12622" s="70" t="s">
        <v>13406</v>
      </c>
      <c r="C12622" s="70" t="s">
        <v>13407</v>
      </c>
      <c r="D12622" s="71">
        <v>1.504</v>
      </c>
      <c r="E12622" s="71">
        <v>29.8561151</v>
      </c>
    </row>
    <row r="12623" spans="1:5" x14ac:dyDescent="0.2">
      <c r="A12623" s="70" t="s">
        <v>13500</v>
      </c>
      <c r="B12623" s="70" t="s">
        <v>13499</v>
      </c>
      <c r="C12623" s="70" t="s">
        <v>13500</v>
      </c>
      <c r="D12623" s="71">
        <v>1.254</v>
      </c>
      <c r="E12623" s="71">
        <v>77.314814799999994</v>
      </c>
    </row>
    <row r="12624" spans="1:5" x14ac:dyDescent="0.2">
      <c r="A12624" s="70" t="s">
        <v>25019</v>
      </c>
      <c r="B12624" s="70" t="s">
        <v>13507</v>
      </c>
      <c r="C12624" s="70" t="s">
        <v>25019</v>
      </c>
      <c r="D12624" s="71">
        <v>5.5529999999999999</v>
      </c>
      <c r="E12624" s="71">
        <v>91.935483899999994</v>
      </c>
    </row>
    <row r="12625" spans="1:5" x14ac:dyDescent="0.2">
      <c r="A12625" s="70" t="s">
        <v>25019</v>
      </c>
      <c r="B12625" s="70" t="s">
        <v>13507</v>
      </c>
      <c r="C12625" s="70" t="s">
        <v>25019</v>
      </c>
      <c r="D12625" s="71">
        <v>5.5529999999999999</v>
      </c>
      <c r="E12625" s="71">
        <v>80.063291100000001</v>
      </c>
    </row>
    <row r="12626" spans="1:5" x14ac:dyDescent="0.2">
      <c r="A12626" s="70" t="s">
        <v>13531</v>
      </c>
      <c r="B12626" s="70" t="s">
        <v>13530</v>
      </c>
      <c r="C12626" s="70" t="s">
        <v>13531</v>
      </c>
      <c r="D12626" s="71">
        <v>2.5760000000000001</v>
      </c>
      <c r="E12626" s="71">
        <v>64.285714299999995</v>
      </c>
    </row>
    <row r="12627" spans="1:5" x14ac:dyDescent="0.2">
      <c r="A12627" s="70" t="s">
        <v>13531</v>
      </c>
      <c r="B12627" s="70" t="s">
        <v>13530</v>
      </c>
      <c r="C12627" s="70" t="s">
        <v>13531</v>
      </c>
      <c r="D12627" s="71">
        <v>2.5760000000000001</v>
      </c>
      <c r="E12627" s="71">
        <v>53.225806499999997</v>
      </c>
    </row>
    <row r="12628" spans="1:5" x14ac:dyDescent="0.2">
      <c r="A12628" s="70" t="s">
        <v>13531</v>
      </c>
      <c r="B12628" s="70" t="s">
        <v>13530</v>
      </c>
      <c r="C12628" s="70" t="s">
        <v>13531</v>
      </c>
      <c r="D12628" s="71">
        <v>2.5760000000000001</v>
      </c>
      <c r="E12628" s="71">
        <v>49.754902000000001</v>
      </c>
    </row>
    <row r="12629" spans="1:5" x14ac:dyDescent="0.2">
      <c r="A12629" s="70" t="s">
        <v>13531</v>
      </c>
      <c r="B12629" s="70" t="s">
        <v>13530</v>
      </c>
      <c r="C12629" s="70" t="s">
        <v>13531</v>
      </c>
      <c r="D12629" s="71">
        <v>2.5760000000000001</v>
      </c>
      <c r="E12629" s="71">
        <v>37.084870799999997</v>
      </c>
    </row>
    <row r="12630" spans="1:5" x14ac:dyDescent="0.2">
      <c r="A12630" s="70" t="s">
        <v>13533</v>
      </c>
      <c r="B12630" s="70" t="s">
        <v>13532</v>
      </c>
      <c r="C12630" s="70" t="s">
        <v>13533</v>
      </c>
      <c r="D12630" s="71">
        <v>0.60499999999999998</v>
      </c>
      <c r="E12630" s="71">
        <v>35.026738000000002</v>
      </c>
    </row>
    <row r="12631" spans="1:5" x14ac:dyDescent="0.2">
      <c r="A12631" s="70" t="s">
        <v>25020</v>
      </c>
      <c r="B12631" s="70" t="s">
        <v>13536</v>
      </c>
      <c r="C12631" s="70" t="s">
        <v>25020</v>
      </c>
      <c r="D12631" s="71">
        <v>5.0679999999999996</v>
      </c>
      <c r="E12631" s="71">
        <v>93.529411800000005</v>
      </c>
    </row>
    <row r="12632" spans="1:5" x14ac:dyDescent="0.2">
      <c r="A12632" s="70" t="s">
        <v>25020</v>
      </c>
      <c r="B12632" s="70" t="s">
        <v>13536</v>
      </c>
      <c r="C12632" s="70" t="s">
        <v>25020</v>
      </c>
      <c r="D12632" s="71">
        <v>5.0679999999999996</v>
      </c>
      <c r="E12632" s="71">
        <v>84.831460699999994</v>
      </c>
    </row>
    <row r="12633" spans="1:5" x14ac:dyDescent="0.2">
      <c r="A12633" s="70" t="s">
        <v>13604</v>
      </c>
      <c r="B12633" s="70" t="s">
        <v>13603</v>
      </c>
      <c r="C12633" s="70" t="s">
        <v>13604</v>
      </c>
      <c r="D12633" s="71">
        <v>1.552</v>
      </c>
      <c r="E12633" s="71">
        <v>31.920904</v>
      </c>
    </row>
    <row r="12634" spans="1:5" x14ac:dyDescent="0.2">
      <c r="A12634" s="70" t="s">
        <v>13611</v>
      </c>
      <c r="B12634" s="70" t="s">
        <v>24375</v>
      </c>
      <c r="C12634" s="70" t="s">
        <v>13611</v>
      </c>
      <c r="D12634" s="71">
        <v>0.36099999999999999</v>
      </c>
      <c r="E12634" s="71">
        <v>4.4303796999999996</v>
      </c>
    </row>
    <row r="12635" spans="1:5" x14ac:dyDescent="0.2">
      <c r="A12635" s="70" t="s">
        <v>13615</v>
      </c>
      <c r="B12635" s="70" t="s">
        <v>13614</v>
      </c>
      <c r="C12635" s="70" t="s">
        <v>13615</v>
      </c>
      <c r="D12635" s="71">
        <v>0.89</v>
      </c>
      <c r="E12635" s="71">
        <v>34.210526299999998</v>
      </c>
    </row>
    <row r="12636" spans="1:5" x14ac:dyDescent="0.2">
      <c r="A12636" s="70" t="s">
        <v>13615</v>
      </c>
      <c r="B12636" s="70" t="s">
        <v>13614</v>
      </c>
      <c r="C12636" s="70" t="s">
        <v>13615</v>
      </c>
      <c r="D12636" s="71">
        <v>0.89</v>
      </c>
      <c r="E12636" s="71">
        <v>9.375</v>
      </c>
    </row>
    <row r="12637" spans="1:5" x14ac:dyDescent="0.2">
      <c r="A12637" s="70" t="s">
        <v>13613</v>
      </c>
      <c r="B12637" s="70" t="s">
        <v>13612</v>
      </c>
      <c r="C12637" s="70" t="s">
        <v>13613</v>
      </c>
      <c r="D12637" s="71">
        <v>0.90900000000000003</v>
      </c>
      <c r="E12637" s="71">
        <v>31.052631600000002</v>
      </c>
    </row>
    <row r="12638" spans="1:5" x14ac:dyDescent="0.2">
      <c r="A12638" s="70" t="s">
        <v>13613</v>
      </c>
      <c r="B12638" s="70" t="s">
        <v>13612</v>
      </c>
      <c r="C12638" s="70" t="s">
        <v>13613</v>
      </c>
      <c r="D12638" s="71">
        <v>0.90900000000000003</v>
      </c>
      <c r="E12638" s="71">
        <v>28.167115899999999</v>
      </c>
    </row>
    <row r="12639" spans="1:5" ht="32" x14ac:dyDescent="0.2">
      <c r="A12639" s="70" t="s">
        <v>13617</v>
      </c>
      <c r="B12639" s="70" t="s">
        <v>13616</v>
      </c>
      <c r="C12639" s="70" t="s">
        <v>13617</v>
      </c>
      <c r="D12639" s="71">
        <v>0.185</v>
      </c>
      <c r="E12639" s="71">
        <v>2.5179855999999998</v>
      </c>
    </row>
    <row r="12640" spans="1:5" x14ac:dyDescent="0.2">
      <c r="A12640" s="70" t="s">
        <v>13621</v>
      </c>
      <c r="B12640" s="70" t="s">
        <v>13620</v>
      </c>
      <c r="C12640" s="70" t="s">
        <v>13621</v>
      </c>
      <c r="D12640" s="71">
        <v>0.29199999999999998</v>
      </c>
      <c r="E12640" s="71">
        <v>1.4851485</v>
      </c>
    </row>
    <row r="12641" spans="1:5" x14ac:dyDescent="0.2">
      <c r="A12641" s="70" t="s">
        <v>13632</v>
      </c>
      <c r="B12641" s="70" t="s">
        <v>13631</v>
      </c>
      <c r="C12641" s="70" t="s">
        <v>13632</v>
      </c>
      <c r="D12641" s="71">
        <v>0.72499999999999998</v>
      </c>
      <c r="E12641" s="71">
        <v>12.5</v>
      </c>
    </row>
    <row r="12642" spans="1:5" x14ac:dyDescent="0.2">
      <c r="A12642" s="70" t="s">
        <v>13634</v>
      </c>
      <c r="B12642" s="70" t="s">
        <v>13633</v>
      </c>
      <c r="C12642" s="70" t="s">
        <v>13634</v>
      </c>
      <c r="D12642" s="71">
        <v>0.63</v>
      </c>
      <c r="E12642" s="71">
        <v>31.944444399999998</v>
      </c>
    </row>
    <row r="12643" spans="1:5" x14ac:dyDescent="0.2">
      <c r="A12643" s="70" t="s">
        <v>13634</v>
      </c>
      <c r="B12643" s="70" t="s">
        <v>13633</v>
      </c>
      <c r="C12643" s="70" t="s">
        <v>13634</v>
      </c>
      <c r="D12643" s="71">
        <v>0.63</v>
      </c>
      <c r="E12643" s="71">
        <v>15.192307700000001</v>
      </c>
    </row>
    <row r="12644" spans="1:5" x14ac:dyDescent="0.2">
      <c r="A12644" s="70" t="s">
        <v>13640</v>
      </c>
      <c r="B12644" s="70" t="s">
        <v>13639</v>
      </c>
      <c r="C12644" s="70" t="s">
        <v>13640</v>
      </c>
      <c r="D12644" s="71">
        <v>0.53500000000000003</v>
      </c>
      <c r="E12644" s="71">
        <v>6.4705881999999999</v>
      </c>
    </row>
    <row r="12645" spans="1:5" x14ac:dyDescent="0.2">
      <c r="A12645" s="70" t="s">
        <v>13642</v>
      </c>
      <c r="B12645" s="70" t="s">
        <v>13641</v>
      </c>
      <c r="C12645" s="70" t="s">
        <v>13642</v>
      </c>
      <c r="D12645" s="71">
        <v>0.55600000000000005</v>
      </c>
      <c r="E12645" s="71">
        <v>5.2419355000000003</v>
      </c>
    </row>
    <row r="12646" spans="1:5" x14ac:dyDescent="0.2">
      <c r="A12646" s="70" t="s">
        <v>13682</v>
      </c>
      <c r="B12646" s="70" t="s">
        <v>13681</v>
      </c>
      <c r="C12646" s="70" t="s">
        <v>13682</v>
      </c>
      <c r="D12646" s="71">
        <v>3.5880000000000001</v>
      </c>
      <c r="E12646" s="71">
        <v>94.106463899999994</v>
      </c>
    </row>
    <row r="12647" spans="1:5" x14ac:dyDescent="0.2">
      <c r="A12647" s="70" t="s">
        <v>13682</v>
      </c>
      <c r="B12647" s="70" t="s">
        <v>13681</v>
      </c>
      <c r="C12647" s="70" t="s">
        <v>13682</v>
      </c>
      <c r="D12647" s="71">
        <v>3.5880000000000001</v>
      </c>
      <c r="E12647" s="71">
        <v>90.833333300000007</v>
      </c>
    </row>
    <row r="12648" spans="1:5" x14ac:dyDescent="0.2">
      <c r="A12648" s="70" t="s">
        <v>13694</v>
      </c>
      <c r="B12648" s="70" t="s">
        <v>13693</v>
      </c>
      <c r="C12648" s="70" t="s">
        <v>13694</v>
      </c>
      <c r="D12648" s="71">
        <v>0.64600000000000002</v>
      </c>
      <c r="E12648" s="71">
        <v>21.2871287</v>
      </c>
    </row>
    <row r="12649" spans="1:5" x14ac:dyDescent="0.2">
      <c r="A12649" s="70" t="s">
        <v>13724</v>
      </c>
      <c r="B12649" s="70" t="s">
        <v>13723</v>
      </c>
      <c r="C12649" s="70" t="s">
        <v>13724</v>
      </c>
      <c r="D12649" s="71">
        <v>1.121</v>
      </c>
      <c r="E12649" s="71">
        <v>72.067901199999994</v>
      </c>
    </row>
    <row r="12650" spans="1:5" x14ac:dyDescent="0.2">
      <c r="A12650" s="70" t="s">
        <v>13790</v>
      </c>
      <c r="B12650" s="70" t="s">
        <v>13789</v>
      </c>
      <c r="C12650" s="70" t="s">
        <v>13790</v>
      </c>
      <c r="D12650" s="71">
        <v>1.181</v>
      </c>
      <c r="E12650" s="71">
        <v>37.264150899999997</v>
      </c>
    </row>
    <row r="12651" spans="1:5" x14ac:dyDescent="0.2">
      <c r="A12651" s="70" t="s">
        <v>13876</v>
      </c>
      <c r="B12651" s="70" t="s">
        <v>13875</v>
      </c>
      <c r="C12651" s="70" t="s">
        <v>13876</v>
      </c>
      <c r="D12651" s="71">
        <v>0.68</v>
      </c>
      <c r="E12651" s="71">
        <v>38.117283999999998</v>
      </c>
    </row>
    <row r="12652" spans="1:5" x14ac:dyDescent="0.2">
      <c r="A12652" s="70" t="s">
        <v>13882</v>
      </c>
      <c r="B12652" s="70" t="s">
        <v>13881</v>
      </c>
      <c r="C12652" s="70" t="s">
        <v>13882</v>
      </c>
      <c r="D12652" s="71">
        <v>3.3719999999999999</v>
      </c>
      <c r="E12652" s="71">
        <v>69.5402299</v>
      </c>
    </row>
    <row r="12653" spans="1:5" x14ac:dyDescent="0.2">
      <c r="A12653" s="70" t="s">
        <v>13882</v>
      </c>
      <c r="B12653" s="70" t="s">
        <v>13881</v>
      </c>
      <c r="C12653" s="70" t="s">
        <v>13882</v>
      </c>
      <c r="D12653" s="71">
        <v>3.3719999999999999</v>
      </c>
      <c r="E12653" s="71">
        <v>51.315789500000001</v>
      </c>
    </row>
    <row r="12654" spans="1:5" x14ac:dyDescent="0.2">
      <c r="A12654" s="70" t="s">
        <v>13891</v>
      </c>
      <c r="B12654" s="70" t="s">
        <v>13890</v>
      </c>
      <c r="C12654" s="70" t="s">
        <v>13891</v>
      </c>
      <c r="D12654" s="71">
        <v>5</v>
      </c>
      <c r="E12654" s="71">
        <v>93.75</v>
      </c>
    </row>
    <row r="12655" spans="1:5" x14ac:dyDescent="0.2">
      <c r="A12655" s="70" t="s">
        <v>13891</v>
      </c>
      <c r="B12655" s="70" t="s">
        <v>13890</v>
      </c>
      <c r="C12655" s="70" t="s">
        <v>13891</v>
      </c>
      <c r="D12655" s="71">
        <v>5</v>
      </c>
      <c r="E12655" s="71">
        <v>77.229299400000002</v>
      </c>
    </row>
    <row r="12656" spans="1:5" x14ac:dyDescent="0.2">
      <c r="A12656" s="70" t="s">
        <v>13891</v>
      </c>
      <c r="B12656" s="70" t="s">
        <v>13890</v>
      </c>
      <c r="C12656" s="70" t="s">
        <v>13891</v>
      </c>
      <c r="D12656" s="71">
        <v>5</v>
      </c>
      <c r="E12656" s="71">
        <v>73.188405799999998</v>
      </c>
    </row>
    <row r="12657" spans="1:5" x14ac:dyDescent="0.2">
      <c r="A12657" s="70" t="s">
        <v>13919</v>
      </c>
      <c r="B12657" s="70" t="s">
        <v>13918</v>
      </c>
      <c r="C12657" s="70" t="s">
        <v>13919</v>
      </c>
      <c r="D12657" s="71">
        <v>2.0419999999999998</v>
      </c>
      <c r="E12657" s="71">
        <v>58.045977000000001</v>
      </c>
    </row>
    <row r="12658" spans="1:5" x14ac:dyDescent="0.2">
      <c r="A12658" s="70" t="s">
        <v>13954</v>
      </c>
      <c r="B12658" s="70" t="s">
        <v>13953</v>
      </c>
      <c r="C12658" s="70" t="s">
        <v>13954</v>
      </c>
      <c r="D12658" s="71">
        <v>1.976</v>
      </c>
      <c r="E12658" s="71">
        <v>36.021505400000002</v>
      </c>
    </row>
    <row r="12659" spans="1:5" x14ac:dyDescent="0.2">
      <c r="A12659" s="70" t="s">
        <v>13956</v>
      </c>
      <c r="B12659" s="70" t="s">
        <v>13955</v>
      </c>
      <c r="C12659" s="70" t="s">
        <v>13956</v>
      </c>
      <c r="D12659" s="71">
        <v>0.53800000000000003</v>
      </c>
      <c r="E12659" s="71">
        <v>9.8870056000000002</v>
      </c>
    </row>
    <row r="12660" spans="1:5" x14ac:dyDescent="0.2">
      <c r="A12660" s="70" t="s">
        <v>14101</v>
      </c>
      <c r="B12660" s="70" t="s">
        <v>14100</v>
      </c>
      <c r="C12660" s="70" t="s">
        <v>14101</v>
      </c>
      <c r="D12660" s="71">
        <v>9.3160000000000007</v>
      </c>
      <c r="E12660" s="71">
        <v>91.598360700000001</v>
      </c>
    </row>
    <row r="12661" spans="1:5" x14ac:dyDescent="0.2">
      <c r="A12661" s="70" t="s">
        <v>14103</v>
      </c>
      <c r="B12661" s="70" t="s">
        <v>14102</v>
      </c>
      <c r="C12661" s="70" t="s">
        <v>14103</v>
      </c>
      <c r="D12661" s="71">
        <v>1.03</v>
      </c>
      <c r="E12661" s="71">
        <v>29.393939400000001</v>
      </c>
    </row>
    <row r="12662" spans="1:5" x14ac:dyDescent="0.2">
      <c r="A12662" s="70" t="s">
        <v>14105</v>
      </c>
      <c r="B12662" s="70" t="s">
        <v>14104</v>
      </c>
      <c r="C12662" s="70" t="s">
        <v>14105</v>
      </c>
      <c r="D12662" s="71">
        <v>0.378</v>
      </c>
      <c r="E12662" s="71">
        <v>9.1549295999999991</v>
      </c>
    </row>
    <row r="12663" spans="1:5" x14ac:dyDescent="0.2">
      <c r="A12663" s="70" t="s">
        <v>14153</v>
      </c>
      <c r="B12663" s="70" t="s">
        <v>14152</v>
      </c>
      <c r="C12663" s="70" t="s">
        <v>14153</v>
      </c>
      <c r="D12663" s="71">
        <v>3.1150000000000002</v>
      </c>
      <c r="E12663" s="71">
        <v>62.990196099999999</v>
      </c>
    </row>
    <row r="12664" spans="1:5" x14ac:dyDescent="0.2">
      <c r="A12664" s="70" t="s">
        <v>14153</v>
      </c>
      <c r="B12664" s="70" t="s">
        <v>14152</v>
      </c>
      <c r="C12664" s="70" t="s">
        <v>14153</v>
      </c>
      <c r="D12664" s="71">
        <v>3.1150000000000002</v>
      </c>
      <c r="E12664" s="71">
        <v>53.321033200000002</v>
      </c>
    </row>
    <row r="12665" spans="1:5" x14ac:dyDescent="0.2">
      <c r="A12665" s="70" t="s">
        <v>14308</v>
      </c>
      <c r="B12665" s="70" t="s">
        <v>14307</v>
      </c>
      <c r="C12665" s="70" t="s">
        <v>14308</v>
      </c>
      <c r="D12665" s="71">
        <v>2.1749999999999998</v>
      </c>
      <c r="E12665" s="71">
        <v>59.638554200000002</v>
      </c>
    </row>
    <row r="12666" spans="1:5" x14ac:dyDescent="0.2">
      <c r="A12666" s="70" t="s">
        <v>14308</v>
      </c>
      <c r="B12666" s="70" t="s">
        <v>14307</v>
      </c>
      <c r="C12666" s="70" t="s">
        <v>14308</v>
      </c>
      <c r="D12666" s="71">
        <v>2.1749999999999998</v>
      </c>
      <c r="E12666" s="71">
        <v>41.8141593</v>
      </c>
    </row>
    <row r="12667" spans="1:5" x14ac:dyDescent="0.2">
      <c r="A12667" s="70" t="s">
        <v>14318</v>
      </c>
      <c r="B12667" s="70" t="s">
        <v>14317</v>
      </c>
      <c r="C12667" s="70" t="s">
        <v>14318</v>
      </c>
      <c r="D12667" s="71">
        <v>1.7909999999999999</v>
      </c>
      <c r="E12667" s="71">
        <v>39.690721600000003</v>
      </c>
    </row>
    <row r="12668" spans="1:5" x14ac:dyDescent="0.2">
      <c r="A12668" s="70" t="s">
        <v>14320</v>
      </c>
      <c r="B12668" s="70" t="s">
        <v>14319</v>
      </c>
      <c r="C12668" s="70" t="s">
        <v>14320</v>
      </c>
      <c r="D12668" s="71">
        <v>2.1800000000000002</v>
      </c>
      <c r="E12668" s="71">
        <v>52.061855700000002</v>
      </c>
    </row>
    <row r="12669" spans="1:5" x14ac:dyDescent="0.2">
      <c r="A12669" s="70" t="s">
        <v>14388</v>
      </c>
      <c r="B12669" s="70" t="s">
        <v>14387</v>
      </c>
      <c r="C12669" s="70" t="s">
        <v>14388</v>
      </c>
      <c r="D12669" s="71">
        <v>0.57299999999999995</v>
      </c>
      <c r="E12669" s="71">
        <v>14.2424242</v>
      </c>
    </row>
    <row r="12670" spans="1:5" x14ac:dyDescent="0.2">
      <c r="A12670" s="70" t="s">
        <v>14388</v>
      </c>
      <c r="B12670" s="70" t="s">
        <v>14387</v>
      </c>
      <c r="C12670" s="70" t="s">
        <v>14388</v>
      </c>
      <c r="D12670" s="71">
        <v>0.57299999999999995</v>
      </c>
      <c r="E12670" s="71">
        <v>2.5362319000000002</v>
      </c>
    </row>
    <row r="12671" spans="1:5" x14ac:dyDescent="0.2">
      <c r="A12671" s="70" t="s">
        <v>14392</v>
      </c>
      <c r="B12671" s="70" t="s">
        <v>14391</v>
      </c>
      <c r="C12671" s="70" t="s">
        <v>14392</v>
      </c>
      <c r="D12671" s="71">
        <v>0.55000000000000004</v>
      </c>
      <c r="E12671" s="71">
        <v>2.7272726999999999</v>
      </c>
    </row>
    <row r="12672" spans="1:5" x14ac:dyDescent="0.2">
      <c r="A12672" s="70" t="s">
        <v>14420</v>
      </c>
      <c r="B12672" s="70" t="s">
        <v>14419</v>
      </c>
      <c r="C12672" s="70" t="s">
        <v>14420</v>
      </c>
      <c r="D12672" s="71">
        <v>2.2120000000000002</v>
      </c>
      <c r="E12672" s="71">
        <v>69.140625</v>
      </c>
    </row>
    <row r="12673" spans="1:5" x14ac:dyDescent="0.2">
      <c r="A12673" s="70" t="s">
        <v>14420</v>
      </c>
      <c r="B12673" s="70" t="s">
        <v>14419</v>
      </c>
      <c r="C12673" s="70" t="s">
        <v>14420</v>
      </c>
      <c r="D12673" s="71">
        <v>2.2120000000000002</v>
      </c>
      <c r="E12673" s="71">
        <v>31.720430100000002</v>
      </c>
    </row>
    <row r="12674" spans="1:5" x14ac:dyDescent="0.2">
      <c r="A12674" s="70" t="s">
        <v>14472</v>
      </c>
      <c r="B12674" s="70" t="s">
        <v>14471</v>
      </c>
      <c r="C12674" s="70" t="s">
        <v>14472</v>
      </c>
      <c r="D12674" s="71">
        <v>2.4660000000000002</v>
      </c>
      <c r="E12674" s="71">
        <v>46.323529399999998</v>
      </c>
    </row>
    <row r="12675" spans="1:5" x14ac:dyDescent="0.2">
      <c r="A12675" s="70" t="s">
        <v>14472</v>
      </c>
      <c r="B12675" s="70" t="s">
        <v>14471</v>
      </c>
      <c r="C12675" s="70" t="s">
        <v>14472</v>
      </c>
      <c r="D12675" s="71">
        <v>2.4660000000000002</v>
      </c>
      <c r="E12675" s="71">
        <v>31.918819200000002</v>
      </c>
    </row>
    <row r="12676" spans="1:5" x14ac:dyDescent="0.2">
      <c r="A12676" s="70" t="s">
        <v>14516</v>
      </c>
      <c r="B12676" s="70" t="s">
        <v>14515</v>
      </c>
      <c r="C12676" s="70" t="s">
        <v>14516</v>
      </c>
      <c r="D12676" s="71">
        <v>0.86699999999999999</v>
      </c>
      <c r="E12676" s="71">
        <v>33.636363600000003</v>
      </c>
    </row>
    <row r="12677" spans="1:5" x14ac:dyDescent="0.2">
      <c r="A12677" s="70" t="s">
        <v>14516</v>
      </c>
      <c r="B12677" s="70" t="s">
        <v>14515</v>
      </c>
      <c r="C12677" s="70" t="s">
        <v>14516</v>
      </c>
      <c r="D12677" s="71">
        <v>0.86699999999999999</v>
      </c>
      <c r="E12677" s="71">
        <v>9.8214286000000008</v>
      </c>
    </row>
    <row r="12678" spans="1:5" x14ac:dyDescent="0.2">
      <c r="A12678" s="70" t="s">
        <v>14558</v>
      </c>
      <c r="B12678" s="70" t="s">
        <v>14557</v>
      </c>
      <c r="C12678" s="70" t="s">
        <v>14558</v>
      </c>
      <c r="D12678" s="71">
        <v>1.579</v>
      </c>
      <c r="E12678" s="71">
        <v>46.470588200000002</v>
      </c>
    </row>
    <row r="12679" spans="1:5" x14ac:dyDescent="0.2">
      <c r="A12679" s="70" t="s">
        <v>14648</v>
      </c>
      <c r="B12679" s="70" t="s">
        <v>14647</v>
      </c>
      <c r="C12679" s="70" t="s">
        <v>14648</v>
      </c>
      <c r="D12679" s="71">
        <v>0.313</v>
      </c>
      <c r="E12679" s="71">
        <v>8.3333332999999996</v>
      </c>
    </row>
    <row r="12680" spans="1:5" x14ac:dyDescent="0.2">
      <c r="A12680" s="70" t="s">
        <v>14690</v>
      </c>
      <c r="B12680" s="70" t="s">
        <v>14689</v>
      </c>
      <c r="C12680" s="70" t="s">
        <v>14690</v>
      </c>
      <c r="D12680" s="71">
        <v>0.58299999999999996</v>
      </c>
      <c r="E12680" s="71">
        <v>15.277777800000001</v>
      </c>
    </row>
    <row r="12681" spans="1:5" x14ac:dyDescent="0.2">
      <c r="A12681" s="70" t="s">
        <v>14798</v>
      </c>
      <c r="B12681" s="70" t="s">
        <v>14797</v>
      </c>
      <c r="C12681" s="70" t="s">
        <v>14798</v>
      </c>
      <c r="D12681" s="71">
        <v>0.24399999999999999</v>
      </c>
      <c r="E12681" s="71">
        <v>2.3148148000000002</v>
      </c>
    </row>
    <row r="12682" spans="1:5" x14ac:dyDescent="0.2">
      <c r="A12682" s="70" t="s">
        <v>14840</v>
      </c>
      <c r="B12682" s="70" t="s">
        <v>14839</v>
      </c>
      <c r="C12682" s="70" t="s">
        <v>14840</v>
      </c>
      <c r="D12682" s="71">
        <v>1.417</v>
      </c>
      <c r="E12682" s="71">
        <v>16.1538462</v>
      </c>
    </row>
    <row r="12683" spans="1:5" x14ac:dyDescent="0.2">
      <c r="A12683" s="70" t="s">
        <v>14888</v>
      </c>
      <c r="B12683" s="70" t="s">
        <v>14887</v>
      </c>
      <c r="C12683" s="70" t="s">
        <v>14888</v>
      </c>
      <c r="D12683" s="71">
        <v>1.238</v>
      </c>
      <c r="E12683" s="71">
        <v>62.777777800000003</v>
      </c>
    </row>
    <row r="12684" spans="1:5" x14ac:dyDescent="0.2">
      <c r="A12684" s="70" t="s">
        <v>14890</v>
      </c>
      <c r="B12684" s="70" t="s">
        <v>14889</v>
      </c>
      <c r="C12684" s="70" t="s">
        <v>14890</v>
      </c>
      <c r="D12684" s="71">
        <v>0.99399999999999999</v>
      </c>
      <c r="E12684" s="71">
        <v>25.151515199999999</v>
      </c>
    </row>
    <row r="12685" spans="1:5" x14ac:dyDescent="0.2">
      <c r="A12685" s="70" t="s">
        <v>14782</v>
      </c>
      <c r="B12685" s="70" t="s">
        <v>14781</v>
      </c>
      <c r="C12685" s="70" t="s">
        <v>14782</v>
      </c>
      <c r="D12685" s="71">
        <v>3.7480000000000002</v>
      </c>
      <c r="E12685" s="71">
        <v>73.943662000000003</v>
      </c>
    </row>
    <row r="12686" spans="1:5" x14ac:dyDescent="0.2">
      <c r="A12686" s="70" t="s">
        <v>14892</v>
      </c>
      <c r="B12686" s="70" t="s">
        <v>14891</v>
      </c>
      <c r="C12686" s="70" t="s">
        <v>14892</v>
      </c>
      <c r="D12686" s="71">
        <v>5.2380000000000004</v>
      </c>
      <c r="E12686" s="71">
        <v>89.393939399999994</v>
      </c>
    </row>
    <row r="12687" spans="1:5" x14ac:dyDescent="0.2">
      <c r="A12687" s="70" t="s">
        <v>14894</v>
      </c>
      <c r="B12687" s="70" t="s">
        <v>14893</v>
      </c>
      <c r="C12687" s="70" t="s">
        <v>14894</v>
      </c>
      <c r="D12687" s="71">
        <v>0.86199999999999999</v>
      </c>
      <c r="E12687" s="71">
        <v>26.056338</v>
      </c>
    </row>
    <row r="12688" spans="1:5" x14ac:dyDescent="0.2">
      <c r="A12688" s="70" t="s">
        <v>14784</v>
      </c>
      <c r="B12688" s="70" t="s">
        <v>14783</v>
      </c>
      <c r="C12688" s="70" t="s">
        <v>14784</v>
      </c>
      <c r="D12688" s="71">
        <v>2.21</v>
      </c>
      <c r="E12688" s="71">
        <v>80.241935499999997</v>
      </c>
    </row>
    <row r="12689" spans="1:5" x14ac:dyDescent="0.2">
      <c r="A12689" s="70" t="s">
        <v>14784</v>
      </c>
      <c r="B12689" s="70" t="s">
        <v>14783</v>
      </c>
      <c r="C12689" s="70" t="s">
        <v>14784</v>
      </c>
      <c r="D12689" s="71">
        <v>2.21</v>
      </c>
      <c r="E12689" s="71">
        <v>77.450980400000006</v>
      </c>
    </row>
    <row r="12690" spans="1:5" x14ac:dyDescent="0.2">
      <c r="A12690" s="70" t="s">
        <v>14786</v>
      </c>
      <c r="B12690" s="70" t="s">
        <v>14785</v>
      </c>
      <c r="C12690" s="70" t="s">
        <v>14786</v>
      </c>
      <c r="D12690" s="71">
        <v>3.9649999999999999</v>
      </c>
      <c r="E12690" s="71">
        <v>96.370967699999994</v>
      </c>
    </row>
    <row r="12691" spans="1:5" x14ac:dyDescent="0.2">
      <c r="A12691" s="70" t="s">
        <v>14788</v>
      </c>
      <c r="B12691" s="70" t="s">
        <v>14787</v>
      </c>
      <c r="C12691" s="70" t="s">
        <v>14788</v>
      </c>
      <c r="D12691" s="71">
        <v>1.59</v>
      </c>
      <c r="E12691" s="71">
        <v>65.725806500000004</v>
      </c>
    </row>
    <row r="12692" spans="1:5" x14ac:dyDescent="0.2">
      <c r="A12692" s="70" t="s">
        <v>14938</v>
      </c>
      <c r="B12692" s="70" t="s">
        <v>14937</v>
      </c>
      <c r="C12692" s="70" t="s">
        <v>14938</v>
      </c>
      <c r="D12692" s="71">
        <v>2.6139999999999999</v>
      </c>
      <c r="E12692" s="71">
        <v>87.068965500000004</v>
      </c>
    </row>
    <row r="12693" spans="1:5" x14ac:dyDescent="0.2">
      <c r="A12693" s="70" t="s">
        <v>14938</v>
      </c>
      <c r="B12693" s="70" t="s">
        <v>14937</v>
      </c>
      <c r="C12693" s="70" t="s">
        <v>14938</v>
      </c>
      <c r="D12693" s="71">
        <v>2.6139999999999999</v>
      </c>
      <c r="E12693" s="71">
        <v>68.309859200000005</v>
      </c>
    </row>
    <row r="12694" spans="1:5" x14ac:dyDescent="0.2">
      <c r="A12694" s="70" t="s">
        <v>14938</v>
      </c>
      <c r="B12694" s="70" t="s">
        <v>14937</v>
      </c>
      <c r="C12694" s="70" t="s">
        <v>14938</v>
      </c>
      <c r="D12694" s="71">
        <v>2.6139999999999999</v>
      </c>
      <c r="E12694" s="71">
        <v>64.388489199999995</v>
      </c>
    </row>
    <row r="12695" spans="1:5" x14ac:dyDescent="0.2">
      <c r="A12695" s="70" t="s">
        <v>14966</v>
      </c>
      <c r="B12695" s="70" t="s">
        <v>14965</v>
      </c>
      <c r="C12695" s="70" t="s">
        <v>14966</v>
      </c>
      <c r="D12695" s="71">
        <v>1.097</v>
      </c>
      <c r="E12695" s="71">
        <v>22.316384200000002</v>
      </c>
    </row>
    <row r="12696" spans="1:5" x14ac:dyDescent="0.2">
      <c r="A12696" s="70" t="s">
        <v>15009</v>
      </c>
      <c r="B12696" s="70" t="s">
        <v>15008</v>
      </c>
      <c r="C12696" s="70" t="s">
        <v>15009</v>
      </c>
      <c r="D12696" s="71">
        <v>1.645</v>
      </c>
      <c r="E12696" s="71">
        <v>37.030075199999999</v>
      </c>
    </row>
    <row r="12697" spans="1:5" x14ac:dyDescent="0.2">
      <c r="A12697" s="70" t="s">
        <v>15009</v>
      </c>
      <c r="B12697" s="70" t="s">
        <v>15008</v>
      </c>
      <c r="C12697" s="70" t="s">
        <v>15009</v>
      </c>
      <c r="D12697" s="71">
        <v>1.645</v>
      </c>
      <c r="E12697" s="71">
        <v>36.6883117</v>
      </c>
    </row>
    <row r="12698" spans="1:5" x14ac:dyDescent="0.2">
      <c r="A12698" s="70" t="s">
        <v>15009</v>
      </c>
      <c r="B12698" s="70" t="s">
        <v>15008</v>
      </c>
      <c r="C12698" s="70" t="s">
        <v>15009</v>
      </c>
      <c r="D12698" s="71">
        <v>1.645</v>
      </c>
      <c r="E12698" s="71">
        <v>32.474226799999997</v>
      </c>
    </row>
    <row r="12699" spans="1:5" x14ac:dyDescent="0.2">
      <c r="A12699" s="70" t="s">
        <v>15009</v>
      </c>
      <c r="B12699" s="70" t="s">
        <v>15008</v>
      </c>
      <c r="C12699" s="70" t="s">
        <v>15009</v>
      </c>
      <c r="D12699" s="71">
        <v>1.645</v>
      </c>
      <c r="E12699" s="71">
        <v>26.273885400000001</v>
      </c>
    </row>
    <row r="12700" spans="1:5" x14ac:dyDescent="0.2">
      <c r="A12700" s="70" t="s">
        <v>15027</v>
      </c>
      <c r="B12700" s="70" t="s">
        <v>15026</v>
      </c>
      <c r="C12700" s="70" t="s">
        <v>15027</v>
      </c>
      <c r="D12700" s="71">
        <v>1.3280000000000001</v>
      </c>
      <c r="E12700" s="71">
        <v>62.5</v>
      </c>
    </row>
    <row r="12701" spans="1:5" x14ac:dyDescent="0.2">
      <c r="A12701" s="70" t="s">
        <v>15013</v>
      </c>
      <c r="B12701" s="70" t="s">
        <v>15012</v>
      </c>
      <c r="C12701" s="70" t="s">
        <v>15013</v>
      </c>
      <c r="D12701" s="71">
        <v>0.42699999999999999</v>
      </c>
      <c r="E12701" s="71">
        <v>14.5833333</v>
      </c>
    </row>
    <row r="12702" spans="1:5" x14ac:dyDescent="0.2">
      <c r="A12702" s="70" t="s">
        <v>14906</v>
      </c>
      <c r="B12702" s="70" t="s">
        <v>14905</v>
      </c>
      <c r="C12702" s="70" t="s">
        <v>14906</v>
      </c>
      <c r="D12702" s="71">
        <v>0.54</v>
      </c>
      <c r="E12702" s="71">
        <v>6.3432836000000004</v>
      </c>
    </row>
    <row r="12703" spans="1:5" x14ac:dyDescent="0.2">
      <c r="A12703" s="70" t="s">
        <v>14910</v>
      </c>
      <c r="B12703" s="70" t="s">
        <v>14909</v>
      </c>
      <c r="C12703" s="70" t="s">
        <v>14910</v>
      </c>
      <c r="D12703" s="71">
        <v>1.1599999999999999</v>
      </c>
      <c r="E12703" s="71">
        <v>51.760563400000002</v>
      </c>
    </row>
    <row r="12704" spans="1:5" x14ac:dyDescent="0.2">
      <c r="A12704" s="70" t="s">
        <v>14904</v>
      </c>
      <c r="B12704" s="70" t="s">
        <v>14903</v>
      </c>
      <c r="C12704" s="70" t="s">
        <v>14904</v>
      </c>
      <c r="D12704" s="71">
        <v>0.64300000000000002</v>
      </c>
      <c r="E12704" s="71">
        <v>17.0886076</v>
      </c>
    </row>
    <row r="12705" spans="1:5" x14ac:dyDescent="0.2">
      <c r="A12705" s="70" t="s">
        <v>14904</v>
      </c>
      <c r="B12705" s="70" t="s">
        <v>14903</v>
      </c>
      <c r="C12705" s="70" t="s">
        <v>14904</v>
      </c>
      <c r="D12705" s="71">
        <v>0.64300000000000002</v>
      </c>
      <c r="E12705" s="71">
        <v>16.6666667</v>
      </c>
    </row>
    <row r="12706" spans="1:5" x14ac:dyDescent="0.2">
      <c r="A12706" s="70" t="s">
        <v>15192</v>
      </c>
      <c r="B12706" s="70" t="s">
        <v>15191</v>
      </c>
      <c r="C12706" s="70" t="s">
        <v>15192</v>
      </c>
      <c r="D12706" s="71">
        <v>4.7939999999999996</v>
      </c>
      <c r="E12706" s="71">
        <v>82.867132900000001</v>
      </c>
    </row>
    <row r="12707" spans="1:5" x14ac:dyDescent="0.2">
      <c r="A12707" s="70" t="s">
        <v>15206</v>
      </c>
      <c r="B12707" s="70" t="s">
        <v>15205</v>
      </c>
      <c r="C12707" s="70" t="s">
        <v>15206</v>
      </c>
      <c r="D12707" s="71">
        <v>1.2390000000000001</v>
      </c>
      <c r="E12707" s="71">
        <v>60.4166667</v>
      </c>
    </row>
    <row r="12708" spans="1:5" x14ac:dyDescent="0.2">
      <c r="A12708" s="70" t="s">
        <v>15268</v>
      </c>
      <c r="B12708" s="70" t="s">
        <v>15267</v>
      </c>
      <c r="C12708" s="70" t="s">
        <v>15268</v>
      </c>
      <c r="D12708" s="71">
        <v>0.57299999999999995</v>
      </c>
      <c r="E12708" s="71">
        <v>11.3247863</v>
      </c>
    </row>
    <row r="12709" spans="1:5" x14ac:dyDescent="0.2">
      <c r="A12709" s="70" t="s">
        <v>15469</v>
      </c>
      <c r="B12709" s="70" t="s">
        <v>15468</v>
      </c>
      <c r="C12709" s="70" t="s">
        <v>15469</v>
      </c>
      <c r="D12709" s="71">
        <v>1.4510000000000001</v>
      </c>
      <c r="E12709" s="71">
        <v>50</v>
      </c>
    </row>
    <row r="12710" spans="1:5" x14ac:dyDescent="0.2">
      <c r="A12710" s="70" t="s">
        <v>15216</v>
      </c>
      <c r="B12710" s="70" t="s">
        <v>15215</v>
      </c>
      <c r="C12710" s="70" t="s">
        <v>15216</v>
      </c>
      <c r="D12710" s="71">
        <v>0.84799999999999998</v>
      </c>
      <c r="E12710" s="71">
        <v>17.231638400000001</v>
      </c>
    </row>
    <row r="12711" spans="1:5" x14ac:dyDescent="0.2">
      <c r="A12711" s="70" t="s">
        <v>15212</v>
      </c>
      <c r="B12711" s="70" t="s">
        <v>15211</v>
      </c>
      <c r="C12711" s="70" t="s">
        <v>15212</v>
      </c>
      <c r="D12711" s="71">
        <v>1.9059999999999999</v>
      </c>
      <c r="E12711" s="71">
        <v>30.5921053</v>
      </c>
    </row>
    <row r="12712" spans="1:5" x14ac:dyDescent="0.2">
      <c r="A12712" s="70" t="s">
        <v>15210</v>
      </c>
      <c r="B12712" s="70" t="s">
        <v>15209</v>
      </c>
      <c r="C12712" s="70" t="s">
        <v>15210</v>
      </c>
      <c r="D12712" s="71">
        <v>0.83099999999999996</v>
      </c>
      <c r="E12712" s="71">
        <v>11.3970588</v>
      </c>
    </row>
    <row r="12713" spans="1:5" x14ac:dyDescent="0.2">
      <c r="A12713" s="70" t="s">
        <v>24376</v>
      </c>
      <c r="B12713" s="70" t="s">
        <v>24377</v>
      </c>
      <c r="C12713" s="70" t="s">
        <v>24376</v>
      </c>
      <c r="D12713" s="71">
        <v>0.85</v>
      </c>
      <c r="E12713" s="71">
        <v>20.3125</v>
      </c>
    </row>
    <row r="12714" spans="1:5" x14ac:dyDescent="0.2">
      <c r="A12714" s="70" t="s">
        <v>24376</v>
      </c>
      <c r="B12714" s="70" t="s">
        <v>24377</v>
      </c>
      <c r="C12714" s="70" t="s">
        <v>24376</v>
      </c>
      <c r="D12714" s="71">
        <v>0.85</v>
      </c>
      <c r="E12714" s="71">
        <v>18.3962264</v>
      </c>
    </row>
    <row r="12715" spans="1:5" x14ac:dyDescent="0.2">
      <c r="A12715" s="70" t="s">
        <v>15214</v>
      </c>
      <c r="B12715" s="70" t="s">
        <v>15213</v>
      </c>
      <c r="C12715" s="70" t="s">
        <v>15214</v>
      </c>
      <c r="D12715" s="71">
        <v>2.327</v>
      </c>
      <c r="E12715" s="71">
        <v>72.033898300000004</v>
      </c>
    </row>
    <row r="12716" spans="1:5" x14ac:dyDescent="0.2">
      <c r="A12716" s="70" t="s">
        <v>15214</v>
      </c>
      <c r="B12716" s="70" t="s">
        <v>15213</v>
      </c>
      <c r="C12716" s="70" t="s">
        <v>15214</v>
      </c>
      <c r="D12716" s="71">
        <v>2.327</v>
      </c>
      <c r="E12716" s="71">
        <v>58.6021505</v>
      </c>
    </row>
    <row r="12717" spans="1:5" x14ac:dyDescent="0.2">
      <c r="A12717" s="70" t="s">
        <v>15220</v>
      </c>
      <c r="B12717" s="70" t="s">
        <v>15219</v>
      </c>
      <c r="C12717" s="70" t="s">
        <v>15220</v>
      </c>
      <c r="D12717" s="71">
        <v>0.93</v>
      </c>
      <c r="E12717" s="71">
        <v>32.5</v>
      </c>
    </row>
    <row r="12718" spans="1:5" x14ac:dyDescent="0.2">
      <c r="A12718" s="70" t="s">
        <v>15222</v>
      </c>
      <c r="B12718" s="70" t="s">
        <v>15221</v>
      </c>
      <c r="C12718" s="70" t="s">
        <v>15222</v>
      </c>
      <c r="D12718" s="71">
        <v>0.68200000000000005</v>
      </c>
      <c r="E12718" s="71">
        <v>25.403225800000001</v>
      </c>
    </row>
    <row r="12719" spans="1:5" x14ac:dyDescent="0.2">
      <c r="A12719" s="70" t="s">
        <v>15226</v>
      </c>
      <c r="B12719" s="70" t="s">
        <v>15225</v>
      </c>
      <c r="C12719" s="70" t="s">
        <v>15226</v>
      </c>
      <c r="D12719" s="71">
        <v>2.7309999999999999</v>
      </c>
      <c r="E12719" s="71">
        <v>71.311475400000006</v>
      </c>
    </row>
    <row r="12720" spans="1:5" x14ac:dyDescent="0.2">
      <c r="A12720" s="70" t="s">
        <v>15226</v>
      </c>
      <c r="B12720" s="70" t="s">
        <v>15225</v>
      </c>
      <c r="C12720" s="70" t="s">
        <v>15226</v>
      </c>
      <c r="D12720" s="71">
        <v>2.7309999999999999</v>
      </c>
      <c r="E12720" s="71">
        <v>57.558139500000003</v>
      </c>
    </row>
    <row r="12721" spans="1:5" x14ac:dyDescent="0.2">
      <c r="A12721" s="70" t="s">
        <v>15226</v>
      </c>
      <c r="B12721" s="70" t="s">
        <v>15225</v>
      </c>
      <c r="C12721" s="70" t="s">
        <v>15226</v>
      </c>
      <c r="D12721" s="71">
        <v>2.7309999999999999</v>
      </c>
      <c r="E12721" s="71">
        <v>45.597484299999998</v>
      </c>
    </row>
    <row r="12722" spans="1:5" x14ac:dyDescent="0.2">
      <c r="A12722" s="70" t="s">
        <v>15228</v>
      </c>
      <c r="B12722" s="70" t="s">
        <v>15227</v>
      </c>
      <c r="C12722" s="70" t="s">
        <v>15228</v>
      </c>
      <c r="D12722" s="71">
        <v>2.3610000000000002</v>
      </c>
      <c r="E12722" s="71">
        <v>89.583333300000007</v>
      </c>
    </row>
    <row r="12723" spans="1:5" x14ac:dyDescent="0.2">
      <c r="A12723" s="70" t="s">
        <v>15228</v>
      </c>
      <c r="B12723" s="70" t="s">
        <v>15227</v>
      </c>
      <c r="C12723" s="70" t="s">
        <v>15228</v>
      </c>
      <c r="D12723" s="71">
        <v>2.3610000000000002</v>
      </c>
      <c r="E12723" s="71">
        <v>59.677419399999998</v>
      </c>
    </row>
    <row r="12724" spans="1:5" x14ac:dyDescent="0.2">
      <c r="A12724" s="70" t="s">
        <v>15230</v>
      </c>
      <c r="B12724" s="70" t="s">
        <v>15229</v>
      </c>
      <c r="C12724" s="70" t="s">
        <v>15230</v>
      </c>
      <c r="D12724" s="71">
        <v>1.972</v>
      </c>
      <c r="E12724" s="71">
        <v>51.639344299999998</v>
      </c>
    </row>
    <row r="12725" spans="1:5" x14ac:dyDescent="0.2">
      <c r="A12725" s="70" t="s">
        <v>15230</v>
      </c>
      <c r="B12725" s="70" t="s">
        <v>15229</v>
      </c>
      <c r="C12725" s="70" t="s">
        <v>15230</v>
      </c>
      <c r="D12725" s="71">
        <v>1.972</v>
      </c>
      <c r="E12725" s="71">
        <v>51.153846199999997</v>
      </c>
    </row>
    <row r="12726" spans="1:5" x14ac:dyDescent="0.2">
      <c r="A12726" s="70" t="s">
        <v>15232</v>
      </c>
      <c r="B12726" s="70" t="s">
        <v>15231</v>
      </c>
      <c r="C12726" s="70" t="s">
        <v>15232</v>
      </c>
      <c r="D12726" s="71">
        <v>1.544</v>
      </c>
      <c r="E12726" s="71">
        <v>34.230769199999997</v>
      </c>
    </row>
    <row r="12727" spans="1:5" x14ac:dyDescent="0.2">
      <c r="A12727" s="70" t="s">
        <v>15232</v>
      </c>
      <c r="B12727" s="70" t="s">
        <v>15231</v>
      </c>
      <c r="C12727" s="70" t="s">
        <v>15232</v>
      </c>
      <c r="D12727" s="71">
        <v>1.544</v>
      </c>
      <c r="E12727" s="71">
        <v>28.688524600000001</v>
      </c>
    </row>
    <row r="12728" spans="1:5" x14ac:dyDescent="0.2">
      <c r="A12728" s="70" t="s">
        <v>15234</v>
      </c>
      <c r="B12728" s="70" t="s">
        <v>15233</v>
      </c>
      <c r="C12728" s="70" t="s">
        <v>15234</v>
      </c>
      <c r="D12728" s="71">
        <v>0.78100000000000003</v>
      </c>
      <c r="E12728" s="71">
        <v>10.6557377</v>
      </c>
    </row>
    <row r="12729" spans="1:5" x14ac:dyDescent="0.2">
      <c r="A12729" s="70" t="s">
        <v>15236</v>
      </c>
      <c r="B12729" s="70" t="s">
        <v>15235</v>
      </c>
      <c r="C12729" s="70" t="s">
        <v>15236</v>
      </c>
      <c r="D12729" s="71">
        <v>2.5219999999999998</v>
      </c>
      <c r="E12729" s="71">
        <v>59.523809499999999</v>
      </c>
    </row>
    <row r="12730" spans="1:5" x14ac:dyDescent="0.2">
      <c r="A12730" s="70" t="s">
        <v>15238</v>
      </c>
      <c r="B12730" s="70" t="s">
        <v>15237</v>
      </c>
      <c r="C12730" s="70" t="s">
        <v>15238</v>
      </c>
      <c r="D12730" s="71">
        <v>2.6259999999999999</v>
      </c>
      <c r="E12730" s="71">
        <v>68.032786900000005</v>
      </c>
    </row>
    <row r="12731" spans="1:5" x14ac:dyDescent="0.2">
      <c r="A12731" s="70" t="s">
        <v>15238</v>
      </c>
      <c r="B12731" s="70" t="s">
        <v>15237</v>
      </c>
      <c r="C12731" s="70" t="s">
        <v>15238</v>
      </c>
      <c r="D12731" s="71">
        <v>2.6259999999999999</v>
      </c>
      <c r="E12731" s="71">
        <v>67.279411800000005</v>
      </c>
    </row>
    <row r="12732" spans="1:5" x14ac:dyDescent="0.2">
      <c r="A12732" s="70" t="s">
        <v>15240</v>
      </c>
      <c r="B12732" s="70" t="s">
        <v>15239</v>
      </c>
      <c r="C12732" s="70" t="s">
        <v>15240</v>
      </c>
      <c r="D12732" s="71">
        <v>1.3069999999999999</v>
      </c>
      <c r="E12732" s="71">
        <v>25</v>
      </c>
    </row>
    <row r="12733" spans="1:5" x14ac:dyDescent="0.2">
      <c r="A12733" s="70" t="s">
        <v>15240</v>
      </c>
      <c r="B12733" s="70" t="s">
        <v>15239</v>
      </c>
      <c r="C12733" s="70" t="s">
        <v>15240</v>
      </c>
      <c r="D12733" s="71">
        <v>1.3069999999999999</v>
      </c>
      <c r="E12733" s="71">
        <v>22.131147500000001</v>
      </c>
    </row>
    <row r="12734" spans="1:5" x14ac:dyDescent="0.2">
      <c r="A12734" s="70" t="s">
        <v>15242</v>
      </c>
      <c r="B12734" s="70" t="s">
        <v>15241</v>
      </c>
      <c r="C12734" s="70" t="s">
        <v>15242</v>
      </c>
      <c r="D12734" s="71">
        <v>1.5289999999999999</v>
      </c>
      <c r="E12734" s="71">
        <v>32.692307700000001</v>
      </c>
    </row>
    <row r="12735" spans="1:5" x14ac:dyDescent="0.2">
      <c r="A12735" s="70" t="s">
        <v>15244</v>
      </c>
      <c r="B12735" s="70" t="s">
        <v>15243</v>
      </c>
      <c r="C12735" s="70" t="s">
        <v>15244</v>
      </c>
      <c r="D12735" s="71">
        <v>4.4509999999999996</v>
      </c>
      <c r="E12735" s="71">
        <v>92.142857100000001</v>
      </c>
    </row>
    <row r="12736" spans="1:5" x14ac:dyDescent="0.2">
      <c r="A12736" s="70" t="s">
        <v>15244</v>
      </c>
      <c r="B12736" s="70" t="s">
        <v>15243</v>
      </c>
      <c r="C12736" s="70" t="s">
        <v>15244</v>
      </c>
      <c r="D12736" s="71">
        <v>4.4509999999999996</v>
      </c>
      <c r="E12736" s="71">
        <v>76.449275400000005</v>
      </c>
    </row>
    <row r="12737" spans="1:5" x14ac:dyDescent="0.2">
      <c r="A12737" s="70" t="s">
        <v>15244</v>
      </c>
      <c r="B12737" s="70" t="s">
        <v>15243</v>
      </c>
      <c r="C12737" s="70" t="s">
        <v>15244</v>
      </c>
      <c r="D12737" s="71">
        <v>4.4509999999999996</v>
      </c>
      <c r="E12737" s="71">
        <v>75.78125</v>
      </c>
    </row>
    <row r="12738" spans="1:5" x14ac:dyDescent="0.2">
      <c r="A12738" s="70" t="s">
        <v>15246</v>
      </c>
      <c r="B12738" s="70" t="s">
        <v>15245</v>
      </c>
      <c r="C12738" s="70" t="s">
        <v>15246</v>
      </c>
      <c r="D12738" s="71">
        <v>2.0459999999999998</v>
      </c>
      <c r="E12738" s="71">
        <v>28.90625</v>
      </c>
    </row>
    <row r="12739" spans="1:5" x14ac:dyDescent="0.2">
      <c r="A12739" s="70" t="s">
        <v>15248</v>
      </c>
      <c r="B12739" s="70" t="s">
        <v>15247</v>
      </c>
      <c r="C12739" s="70" t="s">
        <v>15248</v>
      </c>
      <c r="D12739" s="71">
        <v>2.19</v>
      </c>
      <c r="E12739" s="71">
        <v>46.240601499999997</v>
      </c>
    </row>
    <row r="12740" spans="1:5" x14ac:dyDescent="0.2">
      <c r="A12740" s="70" t="s">
        <v>15250</v>
      </c>
      <c r="B12740" s="70" t="s">
        <v>15249</v>
      </c>
      <c r="C12740" s="70" t="s">
        <v>15250</v>
      </c>
      <c r="D12740" s="71">
        <v>13.356999999999999</v>
      </c>
      <c r="E12740" s="71">
        <v>96.09375</v>
      </c>
    </row>
    <row r="12741" spans="1:5" x14ac:dyDescent="0.2">
      <c r="A12741" s="70" t="s">
        <v>15250</v>
      </c>
      <c r="B12741" s="70" t="s">
        <v>15249</v>
      </c>
      <c r="C12741" s="70" t="s">
        <v>15250</v>
      </c>
      <c r="D12741" s="71">
        <v>13.356999999999999</v>
      </c>
      <c r="E12741" s="71">
        <v>95.696721299999993</v>
      </c>
    </row>
    <row r="12742" spans="1:5" x14ac:dyDescent="0.2">
      <c r="A12742" s="70" t="s">
        <v>15252</v>
      </c>
      <c r="B12742" s="70" t="s">
        <v>15251</v>
      </c>
      <c r="C12742" s="70" t="s">
        <v>15252</v>
      </c>
      <c r="D12742" s="71">
        <v>4.157</v>
      </c>
      <c r="E12742" s="71">
        <v>79.230769199999997</v>
      </c>
    </row>
    <row r="12743" spans="1:5" x14ac:dyDescent="0.2">
      <c r="A12743" s="70" t="s">
        <v>15252</v>
      </c>
      <c r="B12743" s="70" t="s">
        <v>15251</v>
      </c>
      <c r="C12743" s="70" t="s">
        <v>15252</v>
      </c>
      <c r="D12743" s="71">
        <v>4.157</v>
      </c>
      <c r="E12743" s="71">
        <v>74.3421053</v>
      </c>
    </row>
    <row r="12744" spans="1:5" x14ac:dyDescent="0.2">
      <c r="A12744" s="70" t="s">
        <v>15254</v>
      </c>
      <c r="B12744" s="70" t="s">
        <v>15253</v>
      </c>
      <c r="C12744" s="70" t="s">
        <v>15254</v>
      </c>
      <c r="D12744" s="71">
        <v>2.0539999999999998</v>
      </c>
      <c r="E12744" s="71">
        <v>40.217391300000003</v>
      </c>
    </row>
    <row r="12745" spans="1:5" x14ac:dyDescent="0.2">
      <c r="A12745" s="70" t="s">
        <v>15254</v>
      </c>
      <c r="B12745" s="70" t="s">
        <v>15253</v>
      </c>
      <c r="C12745" s="70" t="s">
        <v>15254</v>
      </c>
      <c r="D12745" s="71">
        <v>2.0539999999999998</v>
      </c>
      <c r="E12745" s="71">
        <v>33.076923100000002</v>
      </c>
    </row>
    <row r="12746" spans="1:5" x14ac:dyDescent="0.2">
      <c r="A12746" s="70" t="s">
        <v>15254</v>
      </c>
      <c r="B12746" s="70" t="s">
        <v>15253</v>
      </c>
      <c r="C12746" s="70" t="s">
        <v>15254</v>
      </c>
      <c r="D12746" s="71">
        <v>2.0539999999999998</v>
      </c>
      <c r="E12746" s="71">
        <v>26.973684200000001</v>
      </c>
    </row>
    <row r="12747" spans="1:5" x14ac:dyDescent="0.2">
      <c r="A12747" s="70" t="s">
        <v>15256</v>
      </c>
      <c r="B12747" s="70" t="s">
        <v>15255</v>
      </c>
      <c r="C12747" s="70" t="s">
        <v>15256</v>
      </c>
      <c r="D12747" s="71">
        <v>0.81699999999999995</v>
      </c>
      <c r="E12747" s="71">
        <v>35.887096800000002</v>
      </c>
    </row>
    <row r="12748" spans="1:5" x14ac:dyDescent="0.2">
      <c r="A12748" s="70" t="s">
        <v>15256</v>
      </c>
      <c r="B12748" s="70" t="s">
        <v>15255</v>
      </c>
      <c r="C12748" s="70" t="s">
        <v>15256</v>
      </c>
      <c r="D12748" s="71">
        <v>0.81699999999999995</v>
      </c>
      <c r="E12748" s="71">
        <v>16.509433999999999</v>
      </c>
    </row>
    <row r="12749" spans="1:5" x14ac:dyDescent="0.2">
      <c r="A12749" s="70" t="s">
        <v>15258</v>
      </c>
      <c r="B12749" s="70" t="s">
        <v>15257</v>
      </c>
      <c r="C12749" s="70" t="s">
        <v>15258</v>
      </c>
      <c r="D12749" s="71">
        <v>5.3520000000000003</v>
      </c>
      <c r="E12749" s="71">
        <v>74.137930999999995</v>
      </c>
    </row>
    <row r="12750" spans="1:5" x14ac:dyDescent="0.2">
      <c r="A12750" s="70" t="s">
        <v>15260</v>
      </c>
      <c r="B12750" s="70" t="s">
        <v>15259</v>
      </c>
      <c r="C12750" s="70" t="s">
        <v>15260</v>
      </c>
      <c r="D12750" s="71">
        <v>3.0779999999999998</v>
      </c>
      <c r="E12750" s="71">
        <v>62.643678199999997</v>
      </c>
    </row>
    <row r="12751" spans="1:5" x14ac:dyDescent="0.2">
      <c r="A12751" s="70" t="s">
        <v>15260</v>
      </c>
      <c r="B12751" s="70" t="s">
        <v>15259</v>
      </c>
      <c r="C12751" s="70" t="s">
        <v>15260</v>
      </c>
      <c r="D12751" s="71">
        <v>3.0779999999999998</v>
      </c>
      <c r="E12751" s="71">
        <v>59.935897400000002</v>
      </c>
    </row>
    <row r="12752" spans="1:5" x14ac:dyDescent="0.2">
      <c r="A12752" s="70" t="s">
        <v>15260</v>
      </c>
      <c r="B12752" s="70" t="s">
        <v>15259</v>
      </c>
      <c r="C12752" s="70" t="s">
        <v>15260</v>
      </c>
      <c r="D12752" s="71">
        <v>3.0779999999999998</v>
      </c>
      <c r="E12752" s="71">
        <v>39.230769199999997</v>
      </c>
    </row>
    <row r="12753" spans="1:5" x14ac:dyDescent="0.2">
      <c r="A12753" s="70" t="s">
        <v>15260</v>
      </c>
      <c r="B12753" s="70" t="s">
        <v>15259</v>
      </c>
      <c r="C12753" s="70" t="s">
        <v>15260</v>
      </c>
      <c r="D12753" s="71">
        <v>3.0779999999999998</v>
      </c>
      <c r="E12753" s="71">
        <v>32.758620700000002</v>
      </c>
    </row>
    <row r="12754" spans="1:5" x14ac:dyDescent="0.2">
      <c r="A12754" s="70" t="s">
        <v>15262</v>
      </c>
      <c r="B12754" s="70" t="s">
        <v>15261</v>
      </c>
      <c r="C12754" s="70" t="s">
        <v>15262</v>
      </c>
      <c r="D12754" s="71">
        <v>2.41</v>
      </c>
      <c r="E12754" s="71">
        <v>93.902439000000001</v>
      </c>
    </row>
    <row r="12755" spans="1:5" x14ac:dyDescent="0.2">
      <c r="A12755" s="70" t="s">
        <v>15262</v>
      </c>
      <c r="B12755" s="70" t="s">
        <v>15261</v>
      </c>
      <c r="C12755" s="70" t="s">
        <v>15262</v>
      </c>
      <c r="D12755" s="71">
        <v>2.41</v>
      </c>
      <c r="E12755" s="71">
        <v>56.617647099999999</v>
      </c>
    </row>
    <row r="12756" spans="1:5" x14ac:dyDescent="0.2">
      <c r="A12756" s="70" t="s">
        <v>15264</v>
      </c>
      <c r="B12756" s="70" t="s">
        <v>15263</v>
      </c>
      <c r="C12756" s="70" t="s">
        <v>15264</v>
      </c>
      <c r="D12756" s="71">
        <v>1.6419999999999999</v>
      </c>
      <c r="E12756" s="71">
        <v>89.3518519</v>
      </c>
    </row>
    <row r="12757" spans="1:5" x14ac:dyDescent="0.2">
      <c r="A12757" s="70" t="s">
        <v>15266</v>
      </c>
      <c r="B12757" s="70" t="s">
        <v>15265</v>
      </c>
      <c r="C12757" s="70" t="s">
        <v>15266</v>
      </c>
      <c r="D12757" s="71">
        <v>0.81699999999999995</v>
      </c>
      <c r="E12757" s="71">
        <v>51.388888899999998</v>
      </c>
    </row>
    <row r="12758" spans="1:5" x14ac:dyDescent="0.2">
      <c r="A12758" s="70" t="s">
        <v>15270</v>
      </c>
      <c r="B12758" s="70" t="s">
        <v>15269</v>
      </c>
      <c r="C12758" s="70" t="s">
        <v>15270</v>
      </c>
      <c r="D12758" s="71">
        <v>1.327</v>
      </c>
      <c r="E12758" s="71">
        <v>20.535714299999999</v>
      </c>
    </row>
    <row r="12759" spans="1:5" x14ac:dyDescent="0.2">
      <c r="A12759" s="70" t="s">
        <v>15276</v>
      </c>
      <c r="B12759" s="70" t="s">
        <v>15275</v>
      </c>
      <c r="C12759" s="70" t="s">
        <v>15276</v>
      </c>
      <c r="D12759" s="71">
        <v>1.476</v>
      </c>
      <c r="E12759" s="71">
        <v>27.564102599999998</v>
      </c>
    </row>
    <row r="12760" spans="1:5" x14ac:dyDescent="0.2">
      <c r="A12760" s="70" t="s">
        <v>15276</v>
      </c>
      <c r="B12760" s="70" t="s">
        <v>15275</v>
      </c>
      <c r="C12760" s="70" t="s">
        <v>15276</v>
      </c>
      <c r="D12760" s="71">
        <v>1.476</v>
      </c>
      <c r="E12760" s="71">
        <v>8.1521738999999993</v>
      </c>
    </row>
    <row r="12761" spans="1:5" x14ac:dyDescent="0.2">
      <c r="A12761" s="70" t="s">
        <v>15278</v>
      </c>
      <c r="B12761" s="70" t="s">
        <v>15277</v>
      </c>
      <c r="C12761" s="70" t="s">
        <v>15278</v>
      </c>
      <c r="D12761" s="71">
        <v>1.7370000000000001</v>
      </c>
      <c r="E12761" s="71">
        <v>15.760869599999999</v>
      </c>
    </row>
    <row r="12762" spans="1:5" x14ac:dyDescent="0.2">
      <c r="A12762" s="70" t="s">
        <v>15272</v>
      </c>
      <c r="B12762" s="70" t="s">
        <v>15271</v>
      </c>
      <c r="C12762" s="70" t="s">
        <v>15272</v>
      </c>
      <c r="D12762" s="71">
        <v>2.653</v>
      </c>
      <c r="E12762" s="71">
        <v>67.616580299999995</v>
      </c>
    </row>
    <row r="12763" spans="1:5" x14ac:dyDescent="0.2">
      <c r="A12763" s="70" t="s">
        <v>15272</v>
      </c>
      <c r="B12763" s="70" t="s">
        <v>15271</v>
      </c>
      <c r="C12763" s="70" t="s">
        <v>15272</v>
      </c>
      <c r="D12763" s="71">
        <v>2.653</v>
      </c>
      <c r="E12763" s="71">
        <v>56.0377358</v>
      </c>
    </row>
    <row r="12764" spans="1:5" x14ac:dyDescent="0.2">
      <c r="A12764" s="70" t="s">
        <v>15272</v>
      </c>
      <c r="B12764" s="70" t="s">
        <v>15271</v>
      </c>
      <c r="C12764" s="70" t="s">
        <v>15272</v>
      </c>
      <c r="D12764" s="71">
        <v>2.653</v>
      </c>
      <c r="E12764" s="71">
        <v>48.369565199999997</v>
      </c>
    </row>
    <row r="12765" spans="1:5" x14ac:dyDescent="0.2">
      <c r="A12765" s="70" t="s">
        <v>15274</v>
      </c>
      <c r="B12765" s="70" t="s">
        <v>15273</v>
      </c>
      <c r="C12765" s="70" t="s">
        <v>15274</v>
      </c>
      <c r="D12765" s="71">
        <v>6.1050000000000004</v>
      </c>
      <c r="E12765" s="71">
        <v>94.021739100000005</v>
      </c>
    </row>
    <row r="12766" spans="1:5" x14ac:dyDescent="0.2">
      <c r="A12766" s="70" t="s">
        <v>15274</v>
      </c>
      <c r="B12766" s="70" t="s">
        <v>15273</v>
      </c>
      <c r="C12766" s="70" t="s">
        <v>15274</v>
      </c>
      <c r="D12766" s="71">
        <v>6.1050000000000004</v>
      </c>
      <c r="E12766" s="71">
        <v>93.005181300000004</v>
      </c>
    </row>
    <row r="12767" spans="1:5" x14ac:dyDescent="0.2">
      <c r="A12767" s="70" t="s">
        <v>15274</v>
      </c>
      <c r="B12767" s="70" t="s">
        <v>15273</v>
      </c>
      <c r="C12767" s="70" t="s">
        <v>15274</v>
      </c>
      <c r="D12767" s="71">
        <v>6.1050000000000004</v>
      </c>
      <c r="E12767" s="71">
        <v>90.3773585</v>
      </c>
    </row>
    <row r="12768" spans="1:5" x14ac:dyDescent="0.2">
      <c r="A12768" s="70" t="s">
        <v>15280</v>
      </c>
      <c r="B12768" s="70" t="s">
        <v>15279</v>
      </c>
      <c r="C12768" s="70" t="s">
        <v>15280</v>
      </c>
      <c r="D12768" s="71">
        <v>3.2450000000000001</v>
      </c>
      <c r="E12768" s="71">
        <v>51.346801300000003</v>
      </c>
    </row>
    <row r="12769" spans="1:5" x14ac:dyDescent="0.2">
      <c r="A12769" s="70" t="s">
        <v>15280</v>
      </c>
      <c r="B12769" s="70" t="s">
        <v>15279</v>
      </c>
      <c r="C12769" s="70" t="s">
        <v>15280</v>
      </c>
      <c r="D12769" s="71">
        <v>3.2450000000000001</v>
      </c>
      <c r="E12769" s="71">
        <v>50.699300700000002</v>
      </c>
    </row>
    <row r="12770" spans="1:5" x14ac:dyDescent="0.2">
      <c r="A12770" s="70" t="s">
        <v>15282</v>
      </c>
      <c r="B12770" s="70" t="s">
        <v>15281</v>
      </c>
      <c r="C12770" s="70" t="s">
        <v>15282</v>
      </c>
      <c r="D12770" s="71">
        <v>0.67600000000000005</v>
      </c>
      <c r="E12770" s="71">
        <v>5.3571429000000004</v>
      </c>
    </row>
    <row r="12771" spans="1:5" x14ac:dyDescent="0.2">
      <c r="A12771" s="70" t="s">
        <v>15284</v>
      </c>
      <c r="B12771" s="70" t="s">
        <v>15283</v>
      </c>
      <c r="C12771" s="70" t="s">
        <v>15284</v>
      </c>
      <c r="D12771" s="71">
        <v>1.4410000000000001</v>
      </c>
      <c r="E12771" s="71">
        <v>52.439024400000001</v>
      </c>
    </row>
    <row r="12772" spans="1:5" x14ac:dyDescent="0.2">
      <c r="A12772" s="70" t="s">
        <v>25021</v>
      </c>
      <c r="B12772" s="70" t="s">
        <v>15285</v>
      </c>
      <c r="C12772" s="70" t="s">
        <v>25021</v>
      </c>
      <c r="D12772" s="71">
        <v>4.1239999999999997</v>
      </c>
      <c r="E12772" s="71">
        <v>67.753623200000007</v>
      </c>
    </row>
    <row r="12773" spans="1:5" x14ac:dyDescent="0.2">
      <c r="A12773" s="70" t="s">
        <v>15293</v>
      </c>
      <c r="B12773" s="70" t="s">
        <v>15292</v>
      </c>
      <c r="C12773" s="70" t="s">
        <v>15293</v>
      </c>
      <c r="D12773" s="71">
        <v>2.4180000000000001</v>
      </c>
      <c r="E12773" s="71">
        <v>73.823529399999998</v>
      </c>
    </row>
    <row r="12774" spans="1:5" x14ac:dyDescent="0.2">
      <c r="A12774" s="70" t="s">
        <v>15293</v>
      </c>
      <c r="B12774" s="70" t="s">
        <v>15292</v>
      </c>
      <c r="C12774" s="70" t="s">
        <v>15293</v>
      </c>
      <c r="D12774" s="71">
        <v>2.4180000000000001</v>
      </c>
      <c r="E12774" s="71">
        <v>47.297297299999997</v>
      </c>
    </row>
    <row r="12775" spans="1:5" x14ac:dyDescent="0.2">
      <c r="A12775" s="70" t="s">
        <v>15295</v>
      </c>
      <c r="B12775" s="70" t="s">
        <v>15294</v>
      </c>
      <c r="C12775" s="70" t="s">
        <v>15295</v>
      </c>
      <c r="D12775" s="71">
        <v>1.536</v>
      </c>
      <c r="E12775" s="71">
        <v>20.2702703</v>
      </c>
    </row>
    <row r="12776" spans="1:5" x14ac:dyDescent="0.2">
      <c r="A12776" s="70" t="s">
        <v>15287</v>
      </c>
      <c r="B12776" s="70" t="s">
        <v>15286</v>
      </c>
      <c r="C12776" s="70" t="s">
        <v>15287</v>
      </c>
      <c r="D12776" s="71">
        <v>0.91900000000000004</v>
      </c>
      <c r="E12776" s="71">
        <v>28.975741200000002</v>
      </c>
    </row>
    <row r="12777" spans="1:5" x14ac:dyDescent="0.2">
      <c r="A12777" s="70" t="s">
        <v>15287</v>
      </c>
      <c r="B12777" s="70" t="s">
        <v>15286</v>
      </c>
      <c r="C12777" s="70" t="s">
        <v>15287</v>
      </c>
      <c r="D12777" s="71">
        <v>0.91900000000000004</v>
      </c>
      <c r="E12777" s="71">
        <v>6.7567567999999998</v>
      </c>
    </row>
    <row r="12778" spans="1:5" x14ac:dyDescent="0.2">
      <c r="A12778" s="70" t="s">
        <v>15291</v>
      </c>
      <c r="B12778" s="70" t="s">
        <v>15290</v>
      </c>
      <c r="C12778" s="70" t="s">
        <v>15291</v>
      </c>
      <c r="D12778" s="71">
        <v>3.8340000000000001</v>
      </c>
      <c r="E12778" s="71">
        <v>90.970350400000001</v>
      </c>
    </row>
    <row r="12779" spans="1:5" x14ac:dyDescent="0.2">
      <c r="A12779" s="70" t="s">
        <v>15291</v>
      </c>
      <c r="B12779" s="70" t="s">
        <v>15290</v>
      </c>
      <c r="C12779" s="70" t="s">
        <v>15291</v>
      </c>
      <c r="D12779" s="71">
        <v>3.8340000000000001</v>
      </c>
      <c r="E12779" s="71">
        <v>89.880952399999998</v>
      </c>
    </row>
    <row r="12780" spans="1:5" x14ac:dyDescent="0.2">
      <c r="A12780" s="70" t="s">
        <v>15291</v>
      </c>
      <c r="B12780" s="70" t="s">
        <v>15290</v>
      </c>
      <c r="C12780" s="70" t="s">
        <v>15291</v>
      </c>
      <c r="D12780" s="71">
        <v>3.8340000000000001</v>
      </c>
      <c r="E12780" s="71">
        <v>79.729729699999993</v>
      </c>
    </row>
    <row r="12781" spans="1:5" x14ac:dyDescent="0.2">
      <c r="A12781" s="70" t="s">
        <v>15289</v>
      </c>
      <c r="B12781" s="70" t="s">
        <v>15288</v>
      </c>
      <c r="C12781" s="70" t="s">
        <v>15289</v>
      </c>
      <c r="D12781" s="71">
        <v>0.98899999999999999</v>
      </c>
      <c r="E12781" s="71">
        <v>20.522388100000001</v>
      </c>
    </row>
    <row r="12782" spans="1:5" x14ac:dyDescent="0.2">
      <c r="A12782" s="70" t="s">
        <v>15289</v>
      </c>
      <c r="B12782" s="70" t="s">
        <v>15288</v>
      </c>
      <c r="C12782" s="70" t="s">
        <v>15289</v>
      </c>
      <c r="D12782" s="71">
        <v>0.98899999999999999</v>
      </c>
      <c r="E12782" s="71">
        <v>12.5</v>
      </c>
    </row>
    <row r="12783" spans="1:5" x14ac:dyDescent="0.2">
      <c r="A12783" s="70" t="s">
        <v>25022</v>
      </c>
      <c r="B12783" s="70" t="s">
        <v>24378</v>
      </c>
      <c r="C12783" s="70" t="s">
        <v>13887</v>
      </c>
      <c r="D12783" s="71">
        <v>1.085</v>
      </c>
      <c r="E12783" s="71">
        <v>24.253731299999998</v>
      </c>
    </row>
    <row r="12784" spans="1:5" x14ac:dyDescent="0.2">
      <c r="A12784" s="70" t="s">
        <v>25022</v>
      </c>
      <c r="B12784" s="70" t="s">
        <v>24378</v>
      </c>
      <c r="C12784" s="70" t="s">
        <v>13887</v>
      </c>
      <c r="D12784" s="71">
        <v>1.085</v>
      </c>
      <c r="E12784" s="71">
        <v>20.8333333</v>
      </c>
    </row>
    <row r="12785" spans="1:5" x14ac:dyDescent="0.2">
      <c r="A12785" s="70" t="s">
        <v>15297</v>
      </c>
      <c r="B12785" s="70" t="s">
        <v>15296</v>
      </c>
      <c r="C12785" s="70" t="s">
        <v>15297</v>
      </c>
      <c r="D12785" s="71">
        <v>1.6419999999999999</v>
      </c>
      <c r="E12785" s="71">
        <v>25.675675699999999</v>
      </c>
    </row>
    <row r="12786" spans="1:5" x14ac:dyDescent="0.2">
      <c r="A12786" s="70" t="s">
        <v>15301</v>
      </c>
      <c r="B12786" s="70" t="s">
        <v>15300</v>
      </c>
      <c r="C12786" s="70" t="s">
        <v>15301</v>
      </c>
      <c r="D12786" s="71">
        <v>1.859</v>
      </c>
      <c r="E12786" s="71">
        <v>46.1832061</v>
      </c>
    </row>
    <row r="12787" spans="1:5" x14ac:dyDescent="0.2">
      <c r="A12787" s="70" t="s">
        <v>15301</v>
      </c>
      <c r="B12787" s="70" t="s">
        <v>15300</v>
      </c>
      <c r="C12787" s="70" t="s">
        <v>15301</v>
      </c>
      <c r="D12787" s="71">
        <v>1.859</v>
      </c>
      <c r="E12787" s="71">
        <v>45.744680899999999</v>
      </c>
    </row>
    <row r="12788" spans="1:5" x14ac:dyDescent="0.2">
      <c r="A12788" s="70" t="s">
        <v>15299</v>
      </c>
      <c r="B12788" s="70" t="s">
        <v>15298</v>
      </c>
      <c r="C12788" s="70" t="s">
        <v>15299</v>
      </c>
      <c r="D12788" s="71">
        <v>3.3809999999999998</v>
      </c>
      <c r="E12788" s="71">
        <v>81.666666699999993</v>
      </c>
    </row>
    <row r="12789" spans="1:5" x14ac:dyDescent="0.2">
      <c r="A12789" s="70" t="s">
        <v>15299</v>
      </c>
      <c r="B12789" s="70" t="s">
        <v>15298</v>
      </c>
      <c r="C12789" s="70" t="s">
        <v>15299</v>
      </c>
      <c r="D12789" s="71">
        <v>3.3809999999999998</v>
      </c>
      <c r="E12789" s="71">
        <v>68.055555600000005</v>
      </c>
    </row>
    <row r="12790" spans="1:5" x14ac:dyDescent="0.2">
      <c r="A12790" s="70" t="s">
        <v>15303</v>
      </c>
      <c r="B12790" s="70" t="s">
        <v>15302</v>
      </c>
      <c r="C12790" s="70" t="s">
        <v>15303</v>
      </c>
      <c r="D12790" s="71">
        <v>0.875</v>
      </c>
      <c r="E12790" s="71">
        <v>19.105691100000001</v>
      </c>
    </row>
    <row r="12791" spans="1:5" x14ac:dyDescent="0.2">
      <c r="A12791" s="70" t="s">
        <v>15303</v>
      </c>
      <c r="B12791" s="70" t="s">
        <v>15302</v>
      </c>
      <c r="C12791" s="70" t="s">
        <v>15303</v>
      </c>
      <c r="D12791" s="71">
        <v>0.875</v>
      </c>
      <c r="E12791" s="71">
        <v>6.9444444000000001</v>
      </c>
    </row>
    <row r="12792" spans="1:5" x14ac:dyDescent="0.2">
      <c r="A12792" s="70" t="s">
        <v>15305</v>
      </c>
      <c r="B12792" s="70" t="s">
        <v>15304</v>
      </c>
      <c r="C12792" s="70" t="s">
        <v>15305</v>
      </c>
      <c r="D12792" s="71">
        <v>1.9259999999999999</v>
      </c>
      <c r="E12792" s="71">
        <v>47.872340399999999</v>
      </c>
    </row>
    <row r="12793" spans="1:5" x14ac:dyDescent="0.2">
      <c r="A12793" s="70" t="s">
        <v>15305</v>
      </c>
      <c r="B12793" s="70" t="s">
        <v>15304</v>
      </c>
      <c r="C12793" s="70" t="s">
        <v>15305</v>
      </c>
      <c r="D12793" s="71">
        <v>1.9259999999999999</v>
      </c>
      <c r="E12793" s="71">
        <v>46.946564899999998</v>
      </c>
    </row>
    <row r="12794" spans="1:5" x14ac:dyDescent="0.2">
      <c r="A12794" s="70" t="s">
        <v>15311</v>
      </c>
      <c r="B12794" s="70" t="s">
        <v>15310</v>
      </c>
      <c r="C12794" s="70" t="s">
        <v>15311</v>
      </c>
      <c r="D12794" s="71">
        <v>4.0970000000000004</v>
      </c>
      <c r="E12794" s="71">
        <v>81.25</v>
      </c>
    </row>
    <row r="12795" spans="1:5" x14ac:dyDescent="0.2">
      <c r="A12795" s="70" t="s">
        <v>15307</v>
      </c>
      <c r="B12795" s="70" t="s">
        <v>15306</v>
      </c>
      <c r="C12795" s="70" t="s">
        <v>15307</v>
      </c>
      <c r="D12795" s="71">
        <v>7.0890000000000004</v>
      </c>
      <c r="E12795" s="71">
        <v>95.161290300000005</v>
      </c>
    </row>
    <row r="12796" spans="1:5" x14ac:dyDescent="0.2">
      <c r="A12796" s="70" t="s">
        <v>15307</v>
      </c>
      <c r="B12796" s="70" t="s">
        <v>15306</v>
      </c>
      <c r="C12796" s="70" t="s">
        <v>15307</v>
      </c>
      <c r="D12796" s="71">
        <v>7.0890000000000004</v>
      </c>
      <c r="E12796" s="71">
        <v>95.077720200000002</v>
      </c>
    </row>
    <row r="12797" spans="1:5" x14ac:dyDescent="0.2">
      <c r="A12797" s="70" t="s">
        <v>15307</v>
      </c>
      <c r="B12797" s="70" t="s">
        <v>15306</v>
      </c>
      <c r="C12797" s="70" t="s">
        <v>15307</v>
      </c>
      <c r="D12797" s="71">
        <v>7.0890000000000004</v>
      </c>
      <c r="E12797" s="71">
        <v>93.030303000000004</v>
      </c>
    </row>
    <row r="12798" spans="1:5" x14ac:dyDescent="0.2">
      <c r="A12798" s="70" t="s">
        <v>15309</v>
      </c>
      <c r="B12798" s="70" t="s">
        <v>15308</v>
      </c>
      <c r="C12798" s="70" t="s">
        <v>15309</v>
      </c>
      <c r="D12798" s="71">
        <v>7.0270000000000001</v>
      </c>
      <c r="E12798" s="71">
        <v>95.535714299999995</v>
      </c>
    </row>
    <row r="12799" spans="1:5" x14ac:dyDescent="0.2">
      <c r="A12799" s="70" t="s">
        <v>15313</v>
      </c>
      <c r="B12799" s="70" t="s">
        <v>15312</v>
      </c>
      <c r="C12799" s="70" t="s">
        <v>15313</v>
      </c>
      <c r="D12799" s="71">
        <v>1.829</v>
      </c>
      <c r="E12799" s="71">
        <v>47.307692299999999</v>
      </c>
    </row>
    <row r="12800" spans="1:5" x14ac:dyDescent="0.2">
      <c r="A12800" s="70" t="s">
        <v>15315</v>
      </c>
      <c r="B12800" s="70" t="s">
        <v>15314</v>
      </c>
      <c r="C12800" s="70" t="s">
        <v>15315</v>
      </c>
      <c r="D12800" s="71">
        <v>1.163</v>
      </c>
      <c r="E12800" s="71">
        <v>22.321428600000001</v>
      </c>
    </row>
    <row r="12801" spans="1:5" x14ac:dyDescent="0.2">
      <c r="A12801" s="70" t="s">
        <v>15317</v>
      </c>
      <c r="B12801" s="70" t="s">
        <v>15316</v>
      </c>
      <c r="C12801" s="70" t="s">
        <v>15317</v>
      </c>
      <c r="D12801" s="71">
        <v>0.496</v>
      </c>
      <c r="E12801" s="71">
        <v>11.0294118</v>
      </c>
    </row>
    <row r="12802" spans="1:5" x14ac:dyDescent="0.2">
      <c r="A12802" s="70" t="s">
        <v>24379</v>
      </c>
      <c r="B12802" s="70" t="s">
        <v>24380</v>
      </c>
      <c r="C12802" s="70" t="s">
        <v>24379</v>
      </c>
      <c r="D12802" s="71">
        <v>1.2330000000000001</v>
      </c>
      <c r="E12802" s="71">
        <v>32.608695699999998</v>
      </c>
    </row>
    <row r="12803" spans="1:5" x14ac:dyDescent="0.2">
      <c r="A12803" s="70" t="s">
        <v>24379</v>
      </c>
      <c r="B12803" s="70" t="s">
        <v>24380</v>
      </c>
      <c r="C12803" s="70" t="s">
        <v>24379</v>
      </c>
      <c r="D12803" s="71">
        <v>1.2330000000000001</v>
      </c>
      <c r="E12803" s="71">
        <v>19.948186499999998</v>
      </c>
    </row>
    <row r="12804" spans="1:5" x14ac:dyDescent="0.2">
      <c r="A12804" s="70" t="s">
        <v>15319</v>
      </c>
      <c r="B12804" s="70" t="s">
        <v>15318</v>
      </c>
      <c r="C12804" s="70" t="s">
        <v>15319</v>
      </c>
      <c r="D12804" s="71">
        <v>0.75</v>
      </c>
      <c r="E12804" s="71">
        <v>6.9892472999999997</v>
      </c>
    </row>
    <row r="12805" spans="1:5" x14ac:dyDescent="0.2">
      <c r="A12805" s="70" t="s">
        <v>15321</v>
      </c>
      <c r="B12805" s="70" t="s">
        <v>15320</v>
      </c>
      <c r="C12805" s="70" t="s">
        <v>15321</v>
      </c>
      <c r="D12805" s="71">
        <v>0.94</v>
      </c>
      <c r="E12805" s="71">
        <v>23.913043500000001</v>
      </c>
    </row>
    <row r="12806" spans="1:5" x14ac:dyDescent="0.2">
      <c r="A12806" s="70" t="s">
        <v>15321</v>
      </c>
      <c r="B12806" s="70" t="s">
        <v>15320</v>
      </c>
      <c r="C12806" s="70" t="s">
        <v>15321</v>
      </c>
      <c r="D12806" s="71">
        <v>0.94</v>
      </c>
      <c r="E12806" s="71">
        <v>12.890625</v>
      </c>
    </row>
    <row r="12807" spans="1:5" x14ac:dyDescent="0.2">
      <c r="A12807" s="70" t="s">
        <v>15323</v>
      </c>
      <c r="B12807" s="70" t="s">
        <v>15322</v>
      </c>
      <c r="C12807" s="70" t="s">
        <v>15323</v>
      </c>
      <c r="D12807" s="71">
        <v>2.7130000000000001</v>
      </c>
      <c r="E12807" s="71">
        <v>69.615384599999999</v>
      </c>
    </row>
    <row r="12808" spans="1:5" x14ac:dyDescent="0.2">
      <c r="A12808" s="70" t="s">
        <v>15325</v>
      </c>
      <c r="B12808" s="70" t="s">
        <v>15324</v>
      </c>
      <c r="C12808" s="70" t="s">
        <v>15325</v>
      </c>
      <c r="D12808" s="71">
        <v>1.573</v>
      </c>
      <c r="E12808" s="71">
        <v>39.7058824</v>
      </c>
    </row>
    <row r="12809" spans="1:5" x14ac:dyDescent="0.2">
      <c r="A12809" s="70" t="s">
        <v>15325</v>
      </c>
      <c r="B12809" s="70" t="s">
        <v>15324</v>
      </c>
      <c r="C12809" s="70" t="s">
        <v>15325</v>
      </c>
      <c r="D12809" s="71">
        <v>1.573</v>
      </c>
      <c r="E12809" s="71">
        <v>33.4558824</v>
      </c>
    </row>
    <row r="12810" spans="1:5" x14ac:dyDescent="0.2">
      <c r="A12810" s="70" t="s">
        <v>15327</v>
      </c>
      <c r="B12810" s="70" t="s">
        <v>15326</v>
      </c>
      <c r="C12810" s="70" t="s">
        <v>15327</v>
      </c>
      <c r="D12810" s="71">
        <v>1.7589999999999999</v>
      </c>
      <c r="E12810" s="71">
        <v>60.9375</v>
      </c>
    </row>
    <row r="12811" spans="1:5" x14ac:dyDescent="0.2">
      <c r="A12811" s="70" t="s">
        <v>15327</v>
      </c>
      <c r="B12811" s="70" t="s">
        <v>15326</v>
      </c>
      <c r="C12811" s="70" t="s">
        <v>15327</v>
      </c>
      <c r="D12811" s="71">
        <v>1.7589999999999999</v>
      </c>
      <c r="E12811" s="71">
        <v>31.954887200000002</v>
      </c>
    </row>
    <row r="12812" spans="1:5" x14ac:dyDescent="0.2">
      <c r="A12812" s="70" t="s">
        <v>15329</v>
      </c>
      <c r="B12812" s="70" t="s">
        <v>15328</v>
      </c>
      <c r="C12812" s="70" t="s">
        <v>15329</v>
      </c>
      <c r="D12812" s="71">
        <v>0.70099999999999996</v>
      </c>
      <c r="E12812" s="71">
        <v>17.129629600000001</v>
      </c>
    </row>
    <row r="12813" spans="1:5" x14ac:dyDescent="0.2">
      <c r="A12813" s="70" t="s">
        <v>15329</v>
      </c>
      <c r="B12813" s="70" t="s">
        <v>15328</v>
      </c>
      <c r="C12813" s="70" t="s">
        <v>15329</v>
      </c>
      <c r="D12813" s="71">
        <v>0.70099999999999996</v>
      </c>
      <c r="E12813" s="71">
        <v>10.6481481</v>
      </c>
    </row>
    <row r="12814" spans="1:5" x14ac:dyDescent="0.2">
      <c r="A12814" s="70" t="s">
        <v>15331</v>
      </c>
      <c r="B12814" s="70" t="s">
        <v>15330</v>
      </c>
      <c r="C12814" s="70" t="s">
        <v>15331</v>
      </c>
      <c r="D12814" s="71">
        <v>1.619</v>
      </c>
      <c r="E12814" s="71">
        <v>34.523809499999999</v>
      </c>
    </row>
    <row r="12815" spans="1:5" x14ac:dyDescent="0.2">
      <c r="A12815" s="70" t="s">
        <v>15333</v>
      </c>
      <c r="B12815" s="70" t="s">
        <v>15332</v>
      </c>
      <c r="C12815" s="70" t="s">
        <v>15333</v>
      </c>
      <c r="D12815" s="71">
        <v>2.8580000000000001</v>
      </c>
      <c r="E12815" s="71">
        <v>82.884096999999997</v>
      </c>
    </row>
    <row r="12816" spans="1:5" x14ac:dyDescent="0.2">
      <c r="A12816" s="70" t="s">
        <v>15333</v>
      </c>
      <c r="B12816" s="70" t="s">
        <v>15332</v>
      </c>
      <c r="C12816" s="70" t="s">
        <v>15333</v>
      </c>
      <c r="D12816" s="71">
        <v>2.8580000000000001</v>
      </c>
      <c r="E12816" s="71">
        <v>75</v>
      </c>
    </row>
    <row r="12817" spans="1:5" x14ac:dyDescent="0.2">
      <c r="A12817" s="70" t="s">
        <v>15335</v>
      </c>
      <c r="B12817" s="70" t="s">
        <v>15334</v>
      </c>
      <c r="C12817" s="70" t="s">
        <v>15335</v>
      </c>
      <c r="D12817" s="71">
        <v>2.3559999999999999</v>
      </c>
      <c r="E12817" s="71">
        <v>65.757575799999998</v>
      </c>
    </row>
    <row r="12818" spans="1:5" x14ac:dyDescent="0.2">
      <c r="A12818" s="70" t="s">
        <v>15335</v>
      </c>
      <c r="B12818" s="70" t="s">
        <v>15334</v>
      </c>
      <c r="C12818" s="70" t="s">
        <v>15335</v>
      </c>
      <c r="D12818" s="71">
        <v>2.3559999999999999</v>
      </c>
      <c r="E12818" s="71">
        <v>59.326424899999999</v>
      </c>
    </row>
    <row r="12819" spans="1:5" x14ac:dyDescent="0.2">
      <c r="A12819" s="70" t="s">
        <v>15337</v>
      </c>
      <c r="B12819" s="70" t="s">
        <v>15336</v>
      </c>
      <c r="C12819" s="70" t="s">
        <v>15337</v>
      </c>
      <c r="D12819" s="71">
        <v>0.45300000000000001</v>
      </c>
      <c r="E12819" s="71">
        <v>33.823529399999998</v>
      </c>
    </row>
    <row r="12820" spans="1:5" x14ac:dyDescent="0.2">
      <c r="A12820" s="70" t="s">
        <v>15337</v>
      </c>
      <c r="B12820" s="70" t="s">
        <v>15336</v>
      </c>
      <c r="C12820" s="70" t="s">
        <v>15337</v>
      </c>
      <c r="D12820" s="71">
        <v>0.45300000000000001</v>
      </c>
      <c r="E12820" s="71">
        <v>5.9523809999999999</v>
      </c>
    </row>
    <row r="12821" spans="1:5" x14ac:dyDescent="0.2">
      <c r="A12821" s="70" t="s">
        <v>15339</v>
      </c>
      <c r="B12821" s="70" t="s">
        <v>15338</v>
      </c>
      <c r="C12821" s="70" t="s">
        <v>15339</v>
      </c>
      <c r="D12821" s="71">
        <v>1.381</v>
      </c>
      <c r="E12821" s="71">
        <v>33.9552239</v>
      </c>
    </row>
    <row r="12822" spans="1:5" x14ac:dyDescent="0.2">
      <c r="A12822" s="70" t="s">
        <v>15339</v>
      </c>
      <c r="B12822" s="70" t="s">
        <v>15338</v>
      </c>
      <c r="C12822" s="70" t="s">
        <v>15339</v>
      </c>
      <c r="D12822" s="71">
        <v>1.381</v>
      </c>
      <c r="E12822" s="71">
        <v>22.619047599999998</v>
      </c>
    </row>
    <row r="12823" spans="1:5" x14ac:dyDescent="0.2">
      <c r="A12823" s="70" t="s">
        <v>15339</v>
      </c>
      <c r="B12823" s="70" t="s">
        <v>15338</v>
      </c>
      <c r="C12823" s="70" t="s">
        <v>15339</v>
      </c>
      <c r="D12823" s="71">
        <v>1.381</v>
      </c>
      <c r="E12823" s="71">
        <v>14.1025641</v>
      </c>
    </row>
    <row r="12824" spans="1:5" x14ac:dyDescent="0.2">
      <c r="A12824" s="70" t="s">
        <v>15341</v>
      </c>
      <c r="B12824" s="70" t="s">
        <v>15340</v>
      </c>
      <c r="C12824" s="70" t="s">
        <v>15341</v>
      </c>
      <c r="D12824" s="71">
        <v>3.7330000000000001</v>
      </c>
      <c r="E12824" s="71">
        <v>86.904761899999997</v>
      </c>
    </row>
    <row r="12825" spans="1:5" x14ac:dyDescent="0.2">
      <c r="A12825" s="70" t="s">
        <v>15343</v>
      </c>
      <c r="B12825" s="70" t="s">
        <v>15342</v>
      </c>
      <c r="C12825" s="70" t="s">
        <v>15343</v>
      </c>
      <c r="D12825" s="71">
        <v>5.9249999999999998</v>
      </c>
      <c r="E12825" s="71">
        <v>90</v>
      </c>
    </row>
    <row r="12826" spans="1:5" x14ac:dyDescent="0.2">
      <c r="A12826" s="70" t="s">
        <v>15348</v>
      </c>
      <c r="B12826" s="70" t="s">
        <v>15347</v>
      </c>
      <c r="C12826" s="70" t="s">
        <v>15348</v>
      </c>
      <c r="D12826" s="71">
        <v>1.94</v>
      </c>
      <c r="E12826" s="71">
        <v>38.392857100000001</v>
      </c>
    </row>
    <row r="12827" spans="1:5" x14ac:dyDescent="0.2">
      <c r="A12827" s="70" t="s">
        <v>15348</v>
      </c>
      <c r="B12827" s="70" t="s">
        <v>15347</v>
      </c>
      <c r="C12827" s="70" t="s">
        <v>15348</v>
      </c>
      <c r="D12827" s="71">
        <v>1.94</v>
      </c>
      <c r="E12827" s="71">
        <v>31.9078947</v>
      </c>
    </row>
    <row r="12828" spans="1:5" x14ac:dyDescent="0.2">
      <c r="A12828" s="70" t="s">
        <v>15345</v>
      </c>
      <c r="B12828" s="70" t="s">
        <v>15344</v>
      </c>
      <c r="C12828" s="70" t="s">
        <v>15345</v>
      </c>
      <c r="D12828" s="71">
        <v>2.1659999999999999</v>
      </c>
      <c r="E12828" s="71">
        <v>49.675324699999997</v>
      </c>
    </row>
    <row r="12829" spans="1:5" x14ac:dyDescent="0.2">
      <c r="A12829" s="70" t="s">
        <v>15345</v>
      </c>
      <c r="B12829" s="70" t="s">
        <v>15344</v>
      </c>
      <c r="C12829" s="70" t="s">
        <v>15345</v>
      </c>
      <c r="D12829" s="71">
        <v>2.1659999999999999</v>
      </c>
      <c r="E12829" s="71">
        <v>45.238095199999997</v>
      </c>
    </row>
    <row r="12830" spans="1:5" x14ac:dyDescent="0.2">
      <c r="A12830" s="70" t="s">
        <v>24381</v>
      </c>
      <c r="B12830" s="70" t="s">
        <v>15346</v>
      </c>
      <c r="C12830" s="70" t="s">
        <v>24381</v>
      </c>
      <c r="D12830" s="71">
        <v>1.5109999999999999</v>
      </c>
      <c r="E12830" s="71">
        <v>30.844155799999999</v>
      </c>
    </row>
    <row r="12831" spans="1:5" x14ac:dyDescent="0.2">
      <c r="A12831" s="70" t="s">
        <v>24381</v>
      </c>
      <c r="B12831" s="70" t="s">
        <v>15346</v>
      </c>
      <c r="C12831" s="70" t="s">
        <v>24381</v>
      </c>
      <c r="D12831" s="71">
        <v>1.5109999999999999</v>
      </c>
      <c r="E12831" s="71">
        <v>29.887218000000001</v>
      </c>
    </row>
    <row r="12832" spans="1:5" x14ac:dyDescent="0.2">
      <c r="A12832" s="70" t="s">
        <v>24381</v>
      </c>
      <c r="B12832" s="70" t="s">
        <v>15346</v>
      </c>
      <c r="C12832" s="70" t="s">
        <v>24381</v>
      </c>
      <c r="D12832" s="71">
        <v>1.5109999999999999</v>
      </c>
      <c r="E12832" s="71">
        <v>15.0485437</v>
      </c>
    </row>
    <row r="12833" spans="1:5" x14ac:dyDescent="0.2">
      <c r="A12833" s="70" t="s">
        <v>15350</v>
      </c>
      <c r="B12833" s="70" t="s">
        <v>15349</v>
      </c>
      <c r="C12833" s="70" t="s">
        <v>15350</v>
      </c>
      <c r="D12833" s="71">
        <v>0.43099999999999999</v>
      </c>
      <c r="E12833" s="71">
        <v>13.636363599999999</v>
      </c>
    </row>
    <row r="12834" spans="1:5" x14ac:dyDescent="0.2">
      <c r="A12834" s="70" t="s">
        <v>15352</v>
      </c>
      <c r="B12834" s="70" t="s">
        <v>15351</v>
      </c>
      <c r="C12834" s="70" t="s">
        <v>15352</v>
      </c>
      <c r="D12834" s="71">
        <v>1.2230000000000001</v>
      </c>
      <c r="E12834" s="71">
        <v>8.4615384999999996</v>
      </c>
    </row>
    <row r="12835" spans="1:5" x14ac:dyDescent="0.2">
      <c r="A12835" s="70" t="s">
        <v>15354</v>
      </c>
      <c r="B12835" s="70" t="s">
        <v>15353</v>
      </c>
      <c r="C12835" s="70" t="s">
        <v>15354</v>
      </c>
      <c r="D12835" s="71">
        <v>3.0369999999999999</v>
      </c>
      <c r="E12835" s="71">
        <v>70.300751899999995</v>
      </c>
    </row>
    <row r="12836" spans="1:5" x14ac:dyDescent="0.2">
      <c r="A12836" s="70" t="s">
        <v>15354</v>
      </c>
      <c r="B12836" s="70" t="s">
        <v>15353</v>
      </c>
      <c r="C12836" s="70" t="s">
        <v>15354</v>
      </c>
      <c r="D12836" s="71">
        <v>3.0369999999999999</v>
      </c>
      <c r="E12836" s="71">
        <v>65.384615400000001</v>
      </c>
    </row>
    <row r="12837" spans="1:5" x14ac:dyDescent="0.2">
      <c r="A12837" s="70" t="s">
        <v>15356</v>
      </c>
      <c r="B12837" s="70" t="s">
        <v>15355</v>
      </c>
      <c r="C12837" s="70" t="s">
        <v>15356</v>
      </c>
      <c r="D12837" s="71">
        <v>1.7250000000000001</v>
      </c>
      <c r="E12837" s="71">
        <v>26.543209900000001</v>
      </c>
    </row>
    <row r="12838" spans="1:5" x14ac:dyDescent="0.2">
      <c r="A12838" s="70" t="s">
        <v>15356</v>
      </c>
      <c r="B12838" s="70" t="s">
        <v>15355</v>
      </c>
      <c r="C12838" s="70" t="s">
        <v>15356</v>
      </c>
      <c r="D12838" s="71">
        <v>1.7250000000000001</v>
      </c>
      <c r="E12838" s="71">
        <v>19.230769200000001</v>
      </c>
    </row>
    <row r="12839" spans="1:5" x14ac:dyDescent="0.2">
      <c r="A12839" s="70" t="s">
        <v>15358</v>
      </c>
      <c r="B12839" s="70" t="s">
        <v>15357</v>
      </c>
      <c r="C12839" s="70" t="s">
        <v>15358</v>
      </c>
      <c r="D12839" s="71">
        <v>3.4049999999999998</v>
      </c>
      <c r="E12839" s="71">
        <v>82.619047600000002</v>
      </c>
    </row>
    <row r="12840" spans="1:5" x14ac:dyDescent="0.2">
      <c r="A12840" s="70" t="s">
        <v>15358</v>
      </c>
      <c r="B12840" s="70" t="s">
        <v>15357</v>
      </c>
      <c r="C12840" s="70" t="s">
        <v>15358</v>
      </c>
      <c r="D12840" s="71">
        <v>3.4049999999999998</v>
      </c>
      <c r="E12840" s="71">
        <v>70</v>
      </c>
    </row>
    <row r="12841" spans="1:5" x14ac:dyDescent="0.2">
      <c r="A12841" s="70" t="s">
        <v>15360</v>
      </c>
      <c r="B12841" s="70" t="s">
        <v>15359</v>
      </c>
      <c r="C12841" s="70" t="s">
        <v>15360</v>
      </c>
      <c r="D12841" s="71">
        <v>3.137</v>
      </c>
      <c r="E12841" s="71">
        <v>78.809523799999994</v>
      </c>
    </row>
    <row r="12842" spans="1:5" x14ac:dyDescent="0.2">
      <c r="A12842" s="70" t="s">
        <v>15360</v>
      </c>
      <c r="B12842" s="70" t="s">
        <v>15359</v>
      </c>
      <c r="C12842" s="70" t="s">
        <v>15360</v>
      </c>
      <c r="D12842" s="71">
        <v>3.137</v>
      </c>
      <c r="E12842" s="71">
        <v>68.461538500000003</v>
      </c>
    </row>
    <row r="12843" spans="1:5" x14ac:dyDescent="0.2">
      <c r="A12843" s="70" t="s">
        <v>15362</v>
      </c>
      <c r="B12843" s="70" t="s">
        <v>15361</v>
      </c>
      <c r="C12843" s="70" t="s">
        <v>15362</v>
      </c>
      <c r="D12843" s="71">
        <v>1.127</v>
      </c>
      <c r="E12843" s="71">
        <v>28.260869599999999</v>
      </c>
    </row>
    <row r="12844" spans="1:5" x14ac:dyDescent="0.2">
      <c r="A12844" s="70" t="s">
        <v>15362</v>
      </c>
      <c r="B12844" s="70" t="s">
        <v>15361</v>
      </c>
      <c r="C12844" s="70" t="s">
        <v>15362</v>
      </c>
      <c r="D12844" s="71">
        <v>1.127</v>
      </c>
      <c r="E12844" s="71">
        <v>26.923076900000002</v>
      </c>
    </row>
    <row r="12845" spans="1:5" x14ac:dyDescent="0.2">
      <c r="A12845" s="70" t="s">
        <v>15362</v>
      </c>
      <c r="B12845" s="70" t="s">
        <v>15361</v>
      </c>
      <c r="C12845" s="70" t="s">
        <v>15362</v>
      </c>
      <c r="D12845" s="71">
        <v>1.127</v>
      </c>
      <c r="E12845" s="71">
        <v>8.0645161000000005</v>
      </c>
    </row>
    <row r="12846" spans="1:5" x14ac:dyDescent="0.2">
      <c r="A12846" s="70" t="s">
        <v>24382</v>
      </c>
      <c r="B12846" s="70" t="s">
        <v>15363</v>
      </c>
      <c r="C12846" s="70" t="s">
        <v>24382</v>
      </c>
      <c r="D12846" s="71">
        <v>1.4419999999999999</v>
      </c>
      <c r="E12846" s="71">
        <v>57.9207921</v>
      </c>
    </row>
    <row r="12847" spans="1:5" x14ac:dyDescent="0.2">
      <c r="A12847" s="70" t="s">
        <v>15365</v>
      </c>
      <c r="B12847" s="70" t="s">
        <v>15364</v>
      </c>
      <c r="C12847" s="70" t="s">
        <v>15365</v>
      </c>
      <c r="D12847" s="71">
        <v>2.698</v>
      </c>
      <c r="E12847" s="71">
        <v>90.441176499999997</v>
      </c>
    </row>
    <row r="12848" spans="1:5" x14ac:dyDescent="0.2">
      <c r="A12848" s="70" t="s">
        <v>15365</v>
      </c>
      <c r="B12848" s="70" t="s">
        <v>15364</v>
      </c>
      <c r="C12848" s="70" t="s">
        <v>15365</v>
      </c>
      <c r="D12848" s="71">
        <v>2.698</v>
      </c>
      <c r="E12848" s="71">
        <v>74.145299100000003</v>
      </c>
    </row>
    <row r="12849" spans="1:5" x14ac:dyDescent="0.2">
      <c r="A12849" s="70" t="s">
        <v>15365</v>
      </c>
      <c r="B12849" s="70" t="s">
        <v>15364</v>
      </c>
      <c r="C12849" s="70" t="s">
        <v>15365</v>
      </c>
      <c r="D12849" s="71">
        <v>2.698</v>
      </c>
      <c r="E12849" s="71">
        <v>66.964285700000005</v>
      </c>
    </row>
    <row r="12850" spans="1:5" x14ac:dyDescent="0.2">
      <c r="A12850" s="76" t="s">
        <v>25023</v>
      </c>
      <c r="B12850" s="70" t="s">
        <v>15366</v>
      </c>
      <c r="C12850" s="76" t="s">
        <v>25023</v>
      </c>
      <c r="D12850" s="71">
        <v>2.262</v>
      </c>
      <c r="E12850" s="71">
        <v>67.391304300000002</v>
      </c>
    </row>
    <row r="12851" spans="1:5" x14ac:dyDescent="0.2">
      <c r="A12851" s="77" t="s">
        <v>25023</v>
      </c>
      <c r="B12851" s="70" t="s">
        <v>15366</v>
      </c>
      <c r="C12851" s="77" t="s">
        <v>25023</v>
      </c>
      <c r="D12851" s="71">
        <v>2.262</v>
      </c>
      <c r="E12851" s="71">
        <v>29.891304300000002</v>
      </c>
    </row>
    <row r="12852" spans="1:5" x14ac:dyDescent="0.2">
      <c r="A12852" s="70" t="s">
        <v>15369</v>
      </c>
      <c r="B12852" s="70" t="s">
        <v>15368</v>
      </c>
      <c r="C12852" s="70" t="s">
        <v>15369</v>
      </c>
      <c r="D12852" s="71">
        <v>1.863</v>
      </c>
      <c r="E12852" s="71">
        <v>70</v>
      </c>
    </row>
    <row r="12853" spans="1:5" x14ac:dyDescent="0.2">
      <c r="A12853" s="70" t="s">
        <v>15371</v>
      </c>
      <c r="B12853" s="70" t="s">
        <v>15370</v>
      </c>
      <c r="C12853" s="70" t="s">
        <v>15371</v>
      </c>
      <c r="D12853" s="71">
        <v>2.8159999999999998</v>
      </c>
      <c r="E12853" s="71">
        <v>89.285714299999995</v>
      </c>
    </row>
    <row r="12854" spans="1:5" x14ac:dyDescent="0.2">
      <c r="A12854" s="70" t="s">
        <v>15371</v>
      </c>
      <c r="B12854" s="70" t="s">
        <v>15370</v>
      </c>
      <c r="C12854" s="70" t="s">
        <v>15371</v>
      </c>
      <c r="D12854" s="71">
        <v>2.8159999999999998</v>
      </c>
      <c r="E12854" s="71">
        <v>44.833948300000003</v>
      </c>
    </row>
    <row r="12855" spans="1:5" x14ac:dyDescent="0.2">
      <c r="A12855" s="70" t="s">
        <v>15373</v>
      </c>
      <c r="B12855" s="70" t="s">
        <v>15372</v>
      </c>
      <c r="C12855" s="70" t="s">
        <v>15373</v>
      </c>
      <c r="D12855" s="71">
        <v>1.9379999999999999</v>
      </c>
      <c r="E12855" s="71">
        <v>79.929577499999994</v>
      </c>
    </row>
    <row r="12856" spans="1:5" x14ac:dyDescent="0.2">
      <c r="A12856" s="70" t="s">
        <v>15373</v>
      </c>
      <c r="B12856" s="70" t="s">
        <v>15372</v>
      </c>
      <c r="C12856" s="70" t="s">
        <v>15373</v>
      </c>
      <c r="D12856" s="71">
        <v>1.9379999999999999</v>
      </c>
      <c r="E12856" s="71">
        <v>31.730769200000001</v>
      </c>
    </row>
    <row r="12857" spans="1:5" x14ac:dyDescent="0.2">
      <c r="A12857" s="70" t="s">
        <v>15375</v>
      </c>
      <c r="B12857" s="70" t="s">
        <v>15374</v>
      </c>
      <c r="C12857" s="70" t="s">
        <v>15375</v>
      </c>
      <c r="D12857" s="71">
        <v>1.3740000000000001</v>
      </c>
      <c r="E12857" s="71">
        <v>63.028168999999998</v>
      </c>
    </row>
    <row r="12858" spans="1:5" x14ac:dyDescent="0.2">
      <c r="A12858" s="70" t="s">
        <v>15377</v>
      </c>
      <c r="B12858" s="70" t="s">
        <v>15376</v>
      </c>
      <c r="C12858" s="70" t="s">
        <v>15377</v>
      </c>
      <c r="D12858" s="71">
        <v>0.378</v>
      </c>
      <c r="E12858" s="71">
        <v>15.845070400000001</v>
      </c>
    </row>
    <row r="12859" spans="1:5" x14ac:dyDescent="0.2">
      <c r="A12859" s="70" t="s">
        <v>15379</v>
      </c>
      <c r="B12859" s="70" t="s">
        <v>15378</v>
      </c>
      <c r="C12859" s="70" t="s">
        <v>15379</v>
      </c>
      <c r="D12859" s="71">
        <v>1.135</v>
      </c>
      <c r="E12859" s="71">
        <v>50.352112699999999</v>
      </c>
    </row>
    <row r="12860" spans="1:5" x14ac:dyDescent="0.2">
      <c r="A12860" s="70" t="s">
        <v>15381</v>
      </c>
      <c r="B12860" s="70" t="s">
        <v>15380</v>
      </c>
      <c r="C12860" s="70" t="s">
        <v>15381</v>
      </c>
      <c r="D12860" s="71">
        <v>1.0469999999999999</v>
      </c>
      <c r="E12860" s="71">
        <v>45.422535199999999</v>
      </c>
    </row>
    <row r="12861" spans="1:5" x14ac:dyDescent="0.2">
      <c r="A12861" s="70" t="s">
        <v>24383</v>
      </c>
      <c r="B12861" s="70" t="s">
        <v>15382</v>
      </c>
      <c r="C12861" s="70" t="s">
        <v>24383</v>
      </c>
      <c r="D12861" s="71">
        <v>2.194</v>
      </c>
      <c r="E12861" s="71">
        <v>86.267605599999996</v>
      </c>
    </row>
    <row r="12862" spans="1:5" x14ac:dyDescent="0.2">
      <c r="A12862" s="70" t="s">
        <v>15384</v>
      </c>
      <c r="B12862" s="70" t="s">
        <v>15383</v>
      </c>
      <c r="C12862" s="70" t="s">
        <v>15384</v>
      </c>
      <c r="D12862" s="71">
        <v>1.228</v>
      </c>
      <c r="E12862" s="71">
        <v>55.985915499999997</v>
      </c>
    </row>
    <row r="12863" spans="1:5" x14ac:dyDescent="0.2">
      <c r="A12863" s="70" t="s">
        <v>15384</v>
      </c>
      <c r="B12863" s="70" t="s">
        <v>15383</v>
      </c>
      <c r="C12863" s="70" t="s">
        <v>15384</v>
      </c>
      <c r="D12863" s="71">
        <v>1.228</v>
      </c>
      <c r="E12863" s="71">
        <v>35.365853700000002</v>
      </c>
    </row>
    <row r="12864" spans="1:5" x14ac:dyDescent="0.2">
      <c r="A12864" s="70" t="s">
        <v>15386</v>
      </c>
      <c r="B12864" s="70" t="s">
        <v>15385</v>
      </c>
      <c r="C12864" s="70" t="s">
        <v>15386</v>
      </c>
      <c r="D12864" s="71">
        <v>1.0489999999999999</v>
      </c>
      <c r="E12864" s="71">
        <v>46.126760599999997</v>
      </c>
    </row>
    <row r="12865" spans="1:5" x14ac:dyDescent="0.2">
      <c r="A12865" s="70" t="s">
        <v>15388</v>
      </c>
      <c r="B12865" s="70" t="s">
        <v>15387</v>
      </c>
      <c r="C12865" s="70" t="s">
        <v>15388</v>
      </c>
      <c r="D12865" s="71">
        <v>1.4730000000000001</v>
      </c>
      <c r="E12865" s="71">
        <v>65.140845100000007</v>
      </c>
    </row>
    <row r="12866" spans="1:5" x14ac:dyDescent="0.2">
      <c r="A12866" s="70" t="s">
        <v>15388</v>
      </c>
      <c r="B12866" s="70" t="s">
        <v>15387</v>
      </c>
      <c r="C12866" s="70" t="s">
        <v>15388</v>
      </c>
      <c r="D12866" s="71">
        <v>1.4730000000000001</v>
      </c>
      <c r="E12866" s="71">
        <v>14.629629599999999</v>
      </c>
    </row>
    <row r="12867" spans="1:5" x14ac:dyDescent="0.2">
      <c r="A12867" s="70" t="s">
        <v>15390</v>
      </c>
      <c r="B12867" s="70" t="s">
        <v>15389</v>
      </c>
      <c r="C12867" s="70" t="s">
        <v>15390</v>
      </c>
      <c r="D12867" s="71">
        <v>1.0389999999999999</v>
      </c>
      <c r="E12867" s="71">
        <v>44.718309900000001</v>
      </c>
    </row>
    <row r="12868" spans="1:5" x14ac:dyDescent="0.2">
      <c r="A12868" s="70" t="s">
        <v>15392</v>
      </c>
      <c r="B12868" s="70" t="s">
        <v>15391</v>
      </c>
      <c r="C12868" s="70" t="s">
        <v>15392</v>
      </c>
      <c r="D12868" s="71">
        <v>1.5609999999999999</v>
      </c>
      <c r="E12868" s="71">
        <v>67.957746499999999</v>
      </c>
    </row>
    <row r="12869" spans="1:5" x14ac:dyDescent="0.2">
      <c r="A12869" s="70" t="s">
        <v>15394</v>
      </c>
      <c r="B12869" s="70" t="s">
        <v>15393</v>
      </c>
      <c r="C12869" s="70" t="s">
        <v>15394</v>
      </c>
      <c r="D12869" s="71">
        <v>2.343</v>
      </c>
      <c r="E12869" s="71">
        <v>70.3125</v>
      </c>
    </row>
    <row r="12870" spans="1:5" x14ac:dyDescent="0.2">
      <c r="A12870" s="70" t="s">
        <v>15394</v>
      </c>
      <c r="B12870" s="70" t="s">
        <v>15393</v>
      </c>
      <c r="C12870" s="70" t="s">
        <v>15394</v>
      </c>
      <c r="D12870" s="71">
        <v>2.343</v>
      </c>
      <c r="E12870" s="71">
        <v>60.384615400000001</v>
      </c>
    </row>
    <row r="12871" spans="1:5" x14ac:dyDescent="0.2">
      <c r="A12871" s="70" t="s">
        <v>15394</v>
      </c>
      <c r="B12871" s="70" t="s">
        <v>15393</v>
      </c>
      <c r="C12871" s="70" t="s">
        <v>15394</v>
      </c>
      <c r="D12871" s="71">
        <v>2.343</v>
      </c>
      <c r="E12871" s="71">
        <v>58.4558824</v>
      </c>
    </row>
    <row r="12872" spans="1:5" x14ac:dyDescent="0.2">
      <c r="A12872" s="70" t="s">
        <v>15396</v>
      </c>
      <c r="B12872" s="70" t="s">
        <v>15395</v>
      </c>
      <c r="C12872" s="70" t="s">
        <v>15396</v>
      </c>
      <c r="D12872" s="71">
        <v>2.169</v>
      </c>
      <c r="E12872" s="71">
        <v>67.1875</v>
      </c>
    </row>
    <row r="12873" spans="1:5" x14ac:dyDescent="0.2">
      <c r="A12873" s="70" t="s">
        <v>15396</v>
      </c>
      <c r="B12873" s="70" t="s">
        <v>15395</v>
      </c>
      <c r="C12873" s="70" t="s">
        <v>15396</v>
      </c>
      <c r="D12873" s="71">
        <v>2.169</v>
      </c>
      <c r="E12873" s="71">
        <v>57.307692299999999</v>
      </c>
    </row>
    <row r="12874" spans="1:5" x14ac:dyDescent="0.2">
      <c r="A12874" s="70" t="s">
        <v>15396</v>
      </c>
      <c r="B12874" s="70" t="s">
        <v>15395</v>
      </c>
      <c r="C12874" s="70" t="s">
        <v>15396</v>
      </c>
      <c r="D12874" s="71">
        <v>2.169</v>
      </c>
      <c r="E12874" s="71">
        <v>53.308823500000003</v>
      </c>
    </row>
    <row r="12875" spans="1:5" x14ac:dyDescent="0.2">
      <c r="A12875" s="70" t="s">
        <v>24384</v>
      </c>
      <c r="B12875" s="70" t="s">
        <v>15397</v>
      </c>
      <c r="C12875" s="70" t="s">
        <v>24384</v>
      </c>
      <c r="D12875" s="71">
        <v>0.53700000000000003</v>
      </c>
      <c r="E12875" s="71">
        <v>5.5147059</v>
      </c>
    </row>
    <row r="12876" spans="1:5" x14ac:dyDescent="0.2">
      <c r="A12876" s="70" t="s">
        <v>24384</v>
      </c>
      <c r="B12876" s="70" t="s">
        <v>15397</v>
      </c>
      <c r="C12876" s="70" t="s">
        <v>24384</v>
      </c>
      <c r="D12876" s="71">
        <v>0.53700000000000003</v>
      </c>
      <c r="E12876" s="71">
        <v>4.2307692000000001</v>
      </c>
    </row>
    <row r="12877" spans="1:5" x14ac:dyDescent="0.2">
      <c r="A12877" s="70" t="s">
        <v>15399</v>
      </c>
      <c r="B12877" s="70" t="s">
        <v>15398</v>
      </c>
      <c r="C12877" s="70" t="s">
        <v>15399</v>
      </c>
      <c r="D12877" s="71">
        <v>0.30399999999999999</v>
      </c>
      <c r="E12877" s="71">
        <v>24.5</v>
      </c>
    </row>
    <row r="12878" spans="1:5" x14ac:dyDescent="0.2">
      <c r="A12878" s="70" t="s">
        <v>15401</v>
      </c>
      <c r="B12878" s="70" t="s">
        <v>15400</v>
      </c>
      <c r="C12878" s="70" t="s">
        <v>15401</v>
      </c>
      <c r="D12878" s="71">
        <v>1.55</v>
      </c>
      <c r="E12878" s="71">
        <v>68.75</v>
      </c>
    </row>
    <row r="12879" spans="1:5" x14ac:dyDescent="0.2">
      <c r="A12879" s="70" t="s">
        <v>15401</v>
      </c>
      <c r="B12879" s="70" t="s">
        <v>15400</v>
      </c>
      <c r="C12879" s="70" t="s">
        <v>15401</v>
      </c>
      <c r="D12879" s="71">
        <v>1.55</v>
      </c>
      <c r="E12879" s="71">
        <v>44.366197200000002</v>
      </c>
    </row>
    <row r="12880" spans="1:5" x14ac:dyDescent="0.2">
      <c r="A12880" s="70" t="s">
        <v>15401</v>
      </c>
      <c r="B12880" s="70" t="s">
        <v>15400</v>
      </c>
      <c r="C12880" s="70" t="s">
        <v>15401</v>
      </c>
      <c r="D12880" s="71">
        <v>1.55</v>
      </c>
      <c r="E12880" s="71">
        <v>34.2696629</v>
      </c>
    </row>
    <row r="12881" spans="1:5" x14ac:dyDescent="0.2">
      <c r="A12881" s="70" t="s">
        <v>15403</v>
      </c>
      <c r="B12881" s="70" t="s">
        <v>15402</v>
      </c>
      <c r="C12881" s="70" t="s">
        <v>15403</v>
      </c>
      <c r="D12881" s="71">
        <v>3.5609999999999999</v>
      </c>
      <c r="E12881" s="71">
        <v>67.204301099999995</v>
      </c>
    </row>
    <row r="12882" spans="1:5" x14ac:dyDescent="0.2">
      <c r="A12882" s="70" t="s">
        <v>15403</v>
      </c>
      <c r="B12882" s="70" t="s">
        <v>15402</v>
      </c>
      <c r="C12882" s="70" t="s">
        <v>15403</v>
      </c>
      <c r="D12882" s="71">
        <v>3.5609999999999999</v>
      </c>
      <c r="E12882" s="71">
        <v>66.216216200000005</v>
      </c>
    </row>
    <row r="12883" spans="1:5" x14ac:dyDescent="0.2">
      <c r="A12883" s="70" t="s">
        <v>15403</v>
      </c>
      <c r="B12883" s="70" t="s">
        <v>15402</v>
      </c>
      <c r="C12883" s="70" t="s">
        <v>15403</v>
      </c>
      <c r="D12883" s="71">
        <v>3.5609999999999999</v>
      </c>
      <c r="E12883" s="71">
        <v>57.386363600000003</v>
      </c>
    </row>
    <row r="12884" spans="1:5" x14ac:dyDescent="0.2">
      <c r="A12884" s="70" t="s">
        <v>15407</v>
      </c>
      <c r="B12884" s="70" t="s">
        <v>15406</v>
      </c>
      <c r="C12884" s="70" t="s">
        <v>15407</v>
      </c>
      <c r="D12884" s="71">
        <v>1.786</v>
      </c>
      <c r="E12884" s="71">
        <v>25.324675299999999</v>
      </c>
    </row>
    <row r="12885" spans="1:5" x14ac:dyDescent="0.2">
      <c r="A12885" s="70" t="s">
        <v>15407</v>
      </c>
      <c r="B12885" s="70" t="s">
        <v>15406</v>
      </c>
      <c r="C12885" s="70" t="s">
        <v>15407</v>
      </c>
      <c r="D12885" s="71">
        <v>1.786</v>
      </c>
      <c r="E12885" s="71">
        <v>24.679487200000001</v>
      </c>
    </row>
    <row r="12886" spans="1:5" x14ac:dyDescent="0.2">
      <c r="A12886" s="70" t="s">
        <v>15407</v>
      </c>
      <c r="B12886" s="70" t="s">
        <v>15406</v>
      </c>
      <c r="C12886" s="70" t="s">
        <v>15407</v>
      </c>
      <c r="D12886" s="71">
        <v>1.786</v>
      </c>
      <c r="E12886" s="71">
        <v>20.2702703</v>
      </c>
    </row>
    <row r="12887" spans="1:5" x14ac:dyDescent="0.2">
      <c r="A12887" s="70" t="s">
        <v>15405</v>
      </c>
      <c r="B12887" s="70" t="s">
        <v>15404</v>
      </c>
      <c r="C12887" s="70" t="s">
        <v>15405</v>
      </c>
      <c r="D12887" s="71">
        <v>4.5010000000000003</v>
      </c>
      <c r="E12887" s="71">
        <v>79.729729699999993</v>
      </c>
    </row>
    <row r="12888" spans="1:5" x14ac:dyDescent="0.2">
      <c r="A12888" s="70" t="s">
        <v>24385</v>
      </c>
      <c r="B12888" s="70" t="s">
        <v>24386</v>
      </c>
      <c r="C12888" s="70" t="s">
        <v>24385</v>
      </c>
      <c r="D12888" s="71">
        <v>2.8239999999999998</v>
      </c>
      <c r="E12888" s="71">
        <v>51.075268800000003</v>
      </c>
    </row>
    <row r="12889" spans="1:5" x14ac:dyDescent="0.2">
      <c r="A12889" s="70" t="s">
        <v>24385</v>
      </c>
      <c r="B12889" s="70" t="s">
        <v>24386</v>
      </c>
      <c r="C12889" s="70" t="s">
        <v>24385</v>
      </c>
      <c r="D12889" s="71">
        <v>2.8239999999999998</v>
      </c>
      <c r="E12889" s="71">
        <v>50</v>
      </c>
    </row>
    <row r="12890" spans="1:5" x14ac:dyDescent="0.2">
      <c r="A12890" s="70" t="s">
        <v>24385</v>
      </c>
      <c r="B12890" s="70" t="s">
        <v>24386</v>
      </c>
      <c r="C12890" s="70" t="s">
        <v>24385</v>
      </c>
      <c r="D12890" s="71">
        <v>2.8239999999999998</v>
      </c>
      <c r="E12890" s="71">
        <v>37.658227799999999</v>
      </c>
    </row>
    <row r="12891" spans="1:5" x14ac:dyDescent="0.2">
      <c r="A12891" s="70" t="s">
        <v>15413</v>
      </c>
      <c r="B12891" s="70" t="s">
        <v>15412</v>
      </c>
      <c r="C12891" s="70" t="s">
        <v>15413</v>
      </c>
      <c r="D12891" s="71">
        <v>2.012</v>
      </c>
      <c r="E12891" s="71">
        <v>55.476190500000001</v>
      </c>
    </row>
    <row r="12892" spans="1:5" x14ac:dyDescent="0.2">
      <c r="A12892" s="70" t="s">
        <v>15415</v>
      </c>
      <c r="B12892" s="70" t="s">
        <v>15414</v>
      </c>
      <c r="C12892" s="70" t="s">
        <v>15415</v>
      </c>
      <c r="D12892" s="71">
        <v>2.145</v>
      </c>
      <c r="E12892" s="71">
        <v>55.8333333</v>
      </c>
    </row>
    <row r="12893" spans="1:5" x14ac:dyDescent="0.2">
      <c r="A12893" s="70" t="s">
        <v>15409</v>
      </c>
      <c r="B12893" s="70" t="s">
        <v>15408</v>
      </c>
      <c r="C12893" s="70" t="s">
        <v>15409</v>
      </c>
      <c r="D12893" s="71">
        <v>2.4790000000000001</v>
      </c>
      <c r="E12893" s="71">
        <v>70.833333300000007</v>
      </c>
    </row>
    <row r="12894" spans="1:5" x14ac:dyDescent="0.2">
      <c r="A12894" s="70" t="s">
        <v>15409</v>
      </c>
      <c r="B12894" s="70" t="s">
        <v>15408</v>
      </c>
      <c r="C12894" s="70" t="s">
        <v>15409</v>
      </c>
      <c r="D12894" s="71">
        <v>2.4790000000000001</v>
      </c>
      <c r="E12894" s="71">
        <v>50.961538500000003</v>
      </c>
    </row>
    <row r="12895" spans="1:5" x14ac:dyDescent="0.2">
      <c r="A12895" s="70" t="s">
        <v>15411</v>
      </c>
      <c r="B12895" s="70" t="s">
        <v>15410</v>
      </c>
      <c r="C12895" s="70" t="s">
        <v>15411</v>
      </c>
      <c r="D12895" s="71">
        <v>0.17100000000000001</v>
      </c>
      <c r="E12895" s="71">
        <v>7.7777778</v>
      </c>
    </row>
    <row r="12896" spans="1:5" x14ac:dyDescent="0.2">
      <c r="A12896" s="70" t="s">
        <v>15417</v>
      </c>
      <c r="B12896" s="70" t="s">
        <v>15416</v>
      </c>
      <c r="C12896" s="70" t="s">
        <v>15417</v>
      </c>
      <c r="D12896" s="71">
        <v>0.48499999999999999</v>
      </c>
      <c r="E12896" s="71">
        <v>3.5211267999999998</v>
      </c>
    </row>
    <row r="12897" spans="1:5" x14ac:dyDescent="0.2">
      <c r="A12897" s="70" t="s">
        <v>15419</v>
      </c>
      <c r="B12897" s="70" t="s">
        <v>15418</v>
      </c>
      <c r="C12897" s="70" t="s">
        <v>15419</v>
      </c>
      <c r="D12897" s="71">
        <v>1.25</v>
      </c>
      <c r="E12897" s="71">
        <v>31.944444399999998</v>
      </c>
    </row>
    <row r="12898" spans="1:5" x14ac:dyDescent="0.2">
      <c r="A12898" s="70" t="s">
        <v>15421</v>
      </c>
      <c r="B12898" s="70" t="s">
        <v>15420</v>
      </c>
      <c r="C12898" s="70" t="s">
        <v>15421</v>
      </c>
      <c r="D12898" s="71">
        <v>0.92600000000000005</v>
      </c>
      <c r="E12898" s="71">
        <v>12.962963</v>
      </c>
    </row>
    <row r="12899" spans="1:5" x14ac:dyDescent="0.2">
      <c r="A12899" s="70" t="s">
        <v>15421</v>
      </c>
      <c r="B12899" s="70" t="s">
        <v>15420</v>
      </c>
      <c r="C12899" s="70" t="s">
        <v>15421</v>
      </c>
      <c r="D12899" s="71">
        <v>0.92600000000000005</v>
      </c>
      <c r="E12899" s="71">
        <v>9.6330275000000007</v>
      </c>
    </row>
    <row r="12900" spans="1:5" x14ac:dyDescent="0.2">
      <c r="A12900" s="70" t="s">
        <v>15423</v>
      </c>
      <c r="B12900" s="70" t="s">
        <v>15422</v>
      </c>
      <c r="C12900" s="70" t="s">
        <v>15423</v>
      </c>
      <c r="D12900" s="71">
        <v>4.0750000000000002</v>
      </c>
      <c r="E12900" s="71">
        <v>88.690476200000006</v>
      </c>
    </row>
    <row r="12901" spans="1:5" x14ac:dyDescent="0.2">
      <c r="A12901" s="70" t="s">
        <v>24387</v>
      </c>
      <c r="B12901" s="70" t="s">
        <v>24388</v>
      </c>
      <c r="C12901" s="70" t="s">
        <v>24387</v>
      </c>
      <c r="D12901" s="71">
        <v>1.903</v>
      </c>
      <c r="E12901" s="71">
        <v>75.925925899999996</v>
      </c>
    </row>
    <row r="12902" spans="1:5" x14ac:dyDescent="0.2">
      <c r="A12902" s="70" t="s">
        <v>24387</v>
      </c>
      <c r="B12902" s="70" t="s">
        <v>24388</v>
      </c>
      <c r="C12902" s="70" t="s">
        <v>24387</v>
      </c>
      <c r="D12902" s="71">
        <v>1.903</v>
      </c>
      <c r="E12902" s="71">
        <v>63.095238100000003</v>
      </c>
    </row>
    <row r="12903" spans="1:5" x14ac:dyDescent="0.2">
      <c r="A12903" s="70" t="s">
        <v>15425</v>
      </c>
      <c r="B12903" s="70" t="s">
        <v>15424</v>
      </c>
      <c r="C12903" s="70" t="s">
        <v>15425</v>
      </c>
      <c r="D12903" s="71">
        <v>2.827</v>
      </c>
      <c r="E12903" s="71">
        <v>66.75</v>
      </c>
    </row>
    <row r="12904" spans="1:5" x14ac:dyDescent="0.2">
      <c r="A12904" s="70" t="s">
        <v>15427</v>
      </c>
      <c r="B12904" s="70" t="s">
        <v>15426</v>
      </c>
      <c r="C12904" s="70" t="s">
        <v>15427</v>
      </c>
      <c r="D12904" s="71">
        <v>0.54300000000000004</v>
      </c>
      <c r="E12904" s="71">
        <v>5.2941175999999999</v>
      </c>
    </row>
    <row r="12905" spans="1:5" x14ac:dyDescent="0.2">
      <c r="A12905" s="70" t="s">
        <v>15431</v>
      </c>
      <c r="B12905" s="70" t="s">
        <v>15430</v>
      </c>
      <c r="C12905" s="70" t="s">
        <v>15431</v>
      </c>
      <c r="D12905" s="71">
        <v>1.254</v>
      </c>
      <c r="E12905" s="71">
        <v>23.936170199999999</v>
      </c>
    </row>
    <row r="12906" spans="1:5" x14ac:dyDescent="0.2">
      <c r="A12906" s="70" t="s">
        <v>15433</v>
      </c>
      <c r="B12906" s="70" t="s">
        <v>15432</v>
      </c>
      <c r="C12906" s="70" t="s">
        <v>15433</v>
      </c>
      <c r="D12906" s="71">
        <v>1.349</v>
      </c>
      <c r="E12906" s="71">
        <v>17.169811299999999</v>
      </c>
    </row>
    <row r="12907" spans="1:5" x14ac:dyDescent="0.2">
      <c r="A12907" s="70" t="s">
        <v>15433</v>
      </c>
      <c r="B12907" s="70" t="s">
        <v>15432</v>
      </c>
      <c r="C12907" s="70" t="s">
        <v>15433</v>
      </c>
      <c r="D12907" s="71">
        <v>1.349</v>
      </c>
      <c r="E12907" s="71">
        <v>12.962963</v>
      </c>
    </row>
    <row r="12908" spans="1:5" x14ac:dyDescent="0.2">
      <c r="A12908" s="70" t="s">
        <v>15429</v>
      </c>
      <c r="B12908" s="70" t="s">
        <v>15428</v>
      </c>
      <c r="C12908" s="70" t="s">
        <v>15429</v>
      </c>
      <c r="D12908" s="71">
        <v>0.39</v>
      </c>
      <c r="E12908" s="71">
        <v>6.3380282000000001</v>
      </c>
    </row>
    <row r="12909" spans="1:5" x14ac:dyDescent="0.2">
      <c r="A12909" s="70" t="s">
        <v>15429</v>
      </c>
      <c r="B12909" s="70" t="s">
        <v>15428</v>
      </c>
      <c r="C12909" s="70" t="s">
        <v>15429</v>
      </c>
      <c r="D12909" s="71">
        <v>0.39</v>
      </c>
      <c r="E12909" s="71">
        <v>4.0697673999999999</v>
      </c>
    </row>
    <row r="12910" spans="1:5" x14ac:dyDescent="0.2">
      <c r="A12910" s="70" t="s">
        <v>15429</v>
      </c>
      <c r="B12910" s="70" t="s">
        <v>15428</v>
      </c>
      <c r="C12910" s="70" t="s">
        <v>15429</v>
      </c>
      <c r="D12910" s="71">
        <v>0.39</v>
      </c>
      <c r="E12910" s="71">
        <v>0.31446540000000001</v>
      </c>
    </row>
    <row r="12911" spans="1:5" x14ac:dyDescent="0.2">
      <c r="A12911" s="70" t="s">
        <v>24389</v>
      </c>
      <c r="B12911" s="70" t="s">
        <v>24390</v>
      </c>
      <c r="C12911" s="70" t="s">
        <v>24389</v>
      </c>
      <c r="D12911" s="71">
        <v>3.4649999999999999</v>
      </c>
      <c r="E12911" s="71">
        <v>84.574468100000004</v>
      </c>
    </row>
    <row r="12912" spans="1:5" x14ac:dyDescent="0.2">
      <c r="A12912" s="70" t="s">
        <v>24389</v>
      </c>
      <c r="B12912" s="70" t="s">
        <v>24390</v>
      </c>
      <c r="C12912" s="70" t="s">
        <v>24389</v>
      </c>
      <c r="D12912" s="71">
        <v>3.4649999999999999</v>
      </c>
      <c r="E12912" s="71">
        <v>66.783216800000005</v>
      </c>
    </row>
    <row r="12913" spans="1:5" x14ac:dyDescent="0.2">
      <c r="A12913" s="70" t="s">
        <v>24389</v>
      </c>
      <c r="B12913" s="70" t="s">
        <v>24390</v>
      </c>
      <c r="C12913" s="70" t="s">
        <v>24389</v>
      </c>
      <c r="D12913" s="71">
        <v>3.4649999999999999</v>
      </c>
      <c r="E12913" s="71">
        <v>57.547169799999999</v>
      </c>
    </row>
    <row r="12914" spans="1:5" x14ac:dyDescent="0.2">
      <c r="A12914" s="70" t="s">
        <v>15435</v>
      </c>
      <c r="B12914" s="70" t="s">
        <v>15434</v>
      </c>
      <c r="C12914" s="70" t="s">
        <v>15435</v>
      </c>
      <c r="D12914" s="71">
        <v>2.4060000000000001</v>
      </c>
      <c r="E12914" s="71">
        <v>67.537313400000002</v>
      </c>
    </row>
    <row r="12915" spans="1:5" x14ac:dyDescent="0.2">
      <c r="A12915" s="70" t="s">
        <v>15435</v>
      </c>
      <c r="B12915" s="70" t="s">
        <v>15434</v>
      </c>
      <c r="C12915" s="70" t="s">
        <v>15435</v>
      </c>
      <c r="D12915" s="71">
        <v>2.4060000000000001</v>
      </c>
      <c r="E12915" s="71">
        <v>62.234042600000002</v>
      </c>
    </row>
    <row r="12916" spans="1:5" x14ac:dyDescent="0.2">
      <c r="A12916" s="70" t="s">
        <v>15437</v>
      </c>
      <c r="B12916" s="70" t="s">
        <v>15436</v>
      </c>
      <c r="C12916" s="70" t="s">
        <v>15437</v>
      </c>
      <c r="D12916" s="71">
        <v>2</v>
      </c>
      <c r="E12916" s="71">
        <v>48.404255300000003</v>
      </c>
    </row>
    <row r="12917" spans="1:5" x14ac:dyDescent="0.2">
      <c r="A12917" s="70" t="s">
        <v>15437</v>
      </c>
      <c r="B12917" s="70" t="s">
        <v>15436</v>
      </c>
      <c r="C12917" s="70" t="s">
        <v>15437</v>
      </c>
      <c r="D12917" s="71">
        <v>2</v>
      </c>
      <c r="E12917" s="71">
        <v>29.245283000000001</v>
      </c>
    </row>
    <row r="12918" spans="1:5" x14ac:dyDescent="0.2">
      <c r="A12918" s="70" t="s">
        <v>15439</v>
      </c>
      <c r="B12918" s="70" t="s">
        <v>15438</v>
      </c>
      <c r="C12918" s="70" t="s">
        <v>15439</v>
      </c>
      <c r="D12918" s="71">
        <v>1.022</v>
      </c>
      <c r="E12918" s="71">
        <v>16.4893617</v>
      </c>
    </row>
    <row r="12919" spans="1:5" x14ac:dyDescent="0.2">
      <c r="A12919" s="70" t="s">
        <v>15441</v>
      </c>
      <c r="B12919" s="70" t="s">
        <v>15440</v>
      </c>
      <c r="C12919" s="70" t="s">
        <v>15441</v>
      </c>
      <c r="D12919" s="71">
        <v>1.319</v>
      </c>
      <c r="E12919" s="71">
        <v>30.970149299999999</v>
      </c>
    </row>
    <row r="12920" spans="1:5" x14ac:dyDescent="0.2">
      <c r="A12920" s="70" t="s">
        <v>15441</v>
      </c>
      <c r="B12920" s="70" t="s">
        <v>15440</v>
      </c>
      <c r="C12920" s="70" t="s">
        <v>15441</v>
      </c>
      <c r="D12920" s="71">
        <v>1.319</v>
      </c>
      <c r="E12920" s="71">
        <v>26.063829800000001</v>
      </c>
    </row>
    <row r="12921" spans="1:5" x14ac:dyDescent="0.2">
      <c r="A12921" s="70" t="s">
        <v>15443</v>
      </c>
      <c r="B12921" s="70" t="s">
        <v>15442</v>
      </c>
      <c r="C12921" s="70" t="s">
        <v>15443</v>
      </c>
      <c r="D12921" s="71">
        <v>1.325</v>
      </c>
      <c r="E12921" s="71">
        <v>39.285714300000002</v>
      </c>
    </row>
    <row r="12922" spans="1:5" x14ac:dyDescent="0.2">
      <c r="A12922" s="70" t="s">
        <v>15443</v>
      </c>
      <c r="B12922" s="70" t="s">
        <v>15442</v>
      </c>
      <c r="C12922" s="70" t="s">
        <v>15443</v>
      </c>
      <c r="D12922" s="71">
        <v>1.325</v>
      </c>
      <c r="E12922" s="71">
        <v>31.7164179</v>
      </c>
    </row>
    <row r="12923" spans="1:5" x14ac:dyDescent="0.2">
      <c r="A12923" s="70" t="s">
        <v>15443</v>
      </c>
      <c r="B12923" s="70" t="s">
        <v>15442</v>
      </c>
      <c r="C12923" s="70" t="s">
        <v>15443</v>
      </c>
      <c r="D12923" s="71">
        <v>1.325</v>
      </c>
      <c r="E12923" s="71">
        <v>27.127659600000001</v>
      </c>
    </row>
    <row r="12924" spans="1:5" x14ac:dyDescent="0.2">
      <c r="A12924" s="70" t="s">
        <v>15445</v>
      </c>
      <c r="B12924" s="70" t="s">
        <v>15444</v>
      </c>
      <c r="C12924" s="70" t="s">
        <v>15445</v>
      </c>
      <c r="D12924" s="71">
        <v>0.39600000000000002</v>
      </c>
      <c r="E12924" s="71">
        <v>2.3148148000000002</v>
      </c>
    </row>
    <row r="12925" spans="1:5" x14ac:dyDescent="0.2">
      <c r="A12925" s="70" t="s">
        <v>15445</v>
      </c>
      <c r="B12925" s="70" t="s">
        <v>15444</v>
      </c>
      <c r="C12925" s="70" t="s">
        <v>15445</v>
      </c>
      <c r="D12925" s="71">
        <v>0.39600000000000002</v>
      </c>
      <c r="E12925" s="71">
        <v>2.3148148000000002</v>
      </c>
    </row>
    <row r="12926" spans="1:5" x14ac:dyDescent="0.2">
      <c r="A12926" s="70" t="s">
        <v>15447</v>
      </c>
      <c r="B12926" s="70" t="s">
        <v>15446</v>
      </c>
      <c r="C12926" s="70" t="s">
        <v>15447</v>
      </c>
      <c r="D12926" s="71">
        <v>2.238</v>
      </c>
      <c r="E12926" s="71">
        <v>67.129629600000001</v>
      </c>
    </row>
    <row r="12927" spans="1:5" x14ac:dyDescent="0.2">
      <c r="A12927" s="70" t="s">
        <v>15447</v>
      </c>
      <c r="B12927" s="70" t="s">
        <v>15446</v>
      </c>
      <c r="C12927" s="70" t="s">
        <v>15447</v>
      </c>
      <c r="D12927" s="71">
        <v>2.238</v>
      </c>
      <c r="E12927" s="71">
        <v>49.632352900000001</v>
      </c>
    </row>
    <row r="12928" spans="1:5" x14ac:dyDescent="0.2">
      <c r="A12928" s="70" t="s">
        <v>15447</v>
      </c>
      <c r="B12928" s="70" t="s">
        <v>15446</v>
      </c>
      <c r="C12928" s="70" t="s">
        <v>15447</v>
      </c>
      <c r="D12928" s="71">
        <v>2.238</v>
      </c>
      <c r="E12928" s="71">
        <v>45.8333333</v>
      </c>
    </row>
    <row r="12929" spans="1:5" x14ac:dyDescent="0.2">
      <c r="A12929" s="70" t="s">
        <v>15449</v>
      </c>
      <c r="B12929" s="70" t="s">
        <v>15448</v>
      </c>
      <c r="C12929" s="70" t="s">
        <v>15449</v>
      </c>
      <c r="D12929" s="71">
        <v>1.1870000000000001</v>
      </c>
      <c r="E12929" s="71">
        <v>53.873239400000003</v>
      </c>
    </row>
    <row r="12930" spans="1:5" x14ac:dyDescent="0.2">
      <c r="A12930" s="70" t="s">
        <v>15451</v>
      </c>
      <c r="B12930" s="70" t="s">
        <v>15450</v>
      </c>
      <c r="C12930" s="70" t="s">
        <v>15451</v>
      </c>
      <c r="D12930" s="71">
        <v>2.2149999999999999</v>
      </c>
      <c r="E12930" s="71">
        <v>84.821428600000004</v>
      </c>
    </row>
    <row r="12931" spans="1:5" x14ac:dyDescent="0.2">
      <c r="A12931" s="70" t="s">
        <v>15451</v>
      </c>
      <c r="B12931" s="70" t="s">
        <v>15450</v>
      </c>
      <c r="C12931" s="70" t="s">
        <v>15451</v>
      </c>
      <c r="D12931" s="71">
        <v>2.2149999999999999</v>
      </c>
      <c r="E12931" s="71">
        <v>53.869047600000002</v>
      </c>
    </row>
    <row r="12932" spans="1:5" x14ac:dyDescent="0.2">
      <c r="A12932" s="70" t="s">
        <v>15453</v>
      </c>
      <c r="B12932" s="70" t="s">
        <v>15452</v>
      </c>
      <c r="C12932" s="70" t="s">
        <v>15453</v>
      </c>
      <c r="D12932" s="71">
        <v>2.7389999999999999</v>
      </c>
      <c r="E12932" s="71">
        <v>75.746268700000002</v>
      </c>
    </row>
    <row r="12933" spans="1:5" x14ac:dyDescent="0.2">
      <c r="A12933" s="70" t="s">
        <v>15453</v>
      </c>
      <c r="B12933" s="70" t="s">
        <v>15452</v>
      </c>
      <c r="C12933" s="70" t="s">
        <v>15453</v>
      </c>
      <c r="D12933" s="71">
        <v>2.7389999999999999</v>
      </c>
      <c r="E12933" s="71">
        <v>68.75</v>
      </c>
    </row>
    <row r="12934" spans="1:5" x14ac:dyDescent="0.2">
      <c r="A12934" s="70" t="s">
        <v>24391</v>
      </c>
      <c r="B12934" s="70" t="s">
        <v>24392</v>
      </c>
      <c r="C12934" s="70" t="s">
        <v>24391</v>
      </c>
      <c r="D12934" s="71">
        <v>1.774</v>
      </c>
      <c r="E12934" s="71">
        <v>65.633423199999996</v>
      </c>
    </row>
    <row r="12935" spans="1:5" x14ac:dyDescent="0.2">
      <c r="A12935" s="70" t="s">
        <v>24391</v>
      </c>
      <c r="B12935" s="70" t="s">
        <v>24392</v>
      </c>
      <c r="C12935" s="70" t="s">
        <v>24391</v>
      </c>
      <c r="D12935" s="71">
        <v>1.774</v>
      </c>
      <c r="E12935" s="71">
        <v>54.761904800000003</v>
      </c>
    </row>
    <row r="12936" spans="1:5" x14ac:dyDescent="0.2">
      <c r="A12936" s="70" t="s">
        <v>24391</v>
      </c>
      <c r="B12936" s="70" t="s">
        <v>24392</v>
      </c>
      <c r="C12936" s="70" t="s">
        <v>24391</v>
      </c>
      <c r="D12936" s="71">
        <v>1.774</v>
      </c>
      <c r="E12936" s="71">
        <v>41.366906499999999</v>
      </c>
    </row>
    <row r="12937" spans="1:5" x14ac:dyDescent="0.2">
      <c r="A12937" s="70" t="s">
        <v>15455</v>
      </c>
      <c r="B12937" s="70" t="s">
        <v>15454</v>
      </c>
      <c r="C12937" s="70" t="s">
        <v>15455</v>
      </c>
      <c r="D12937" s="71">
        <v>1.141</v>
      </c>
      <c r="E12937" s="71">
        <v>52.222222199999997</v>
      </c>
    </row>
    <row r="12938" spans="1:5" x14ac:dyDescent="0.2">
      <c r="A12938" s="70" t="s">
        <v>15455</v>
      </c>
      <c r="B12938" s="70" t="s">
        <v>15454</v>
      </c>
      <c r="C12938" s="70" t="s">
        <v>15455</v>
      </c>
      <c r="D12938" s="71">
        <v>1.141</v>
      </c>
      <c r="E12938" s="71">
        <v>23.611111099999999</v>
      </c>
    </row>
    <row r="12939" spans="1:5" x14ac:dyDescent="0.2">
      <c r="A12939" s="70" t="s">
        <v>15457</v>
      </c>
      <c r="B12939" s="70" t="s">
        <v>15456</v>
      </c>
      <c r="C12939" s="70" t="s">
        <v>15457</v>
      </c>
      <c r="D12939" s="71">
        <v>1.5</v>
      </c>
      <c r="E12939" s="71">
        <v>67.777777799999996</v>
      </c>
    </row>
    <row r="12940" spans="1:5" x14ac:dyDescent="0.2">
      <c r="A12940" s="70" t="s">
        <v>15457</v>
      </c>
      <c r="B12940" s="70" t="s">
        <v>15456</v>
      </c>
      <c r="C12940" s="70" t="s">
        <v>15457</v>
      </c>
      <c r="D12940" s="71">
        <v>1.5</v>
      </c>
      <c r="E12940" s="71">
        <v>56.944444400000002</v>
      </c>
    </row>
    <row r="12941" spans="1:5" x14ac:dyDescent="0.2">
      <c r="A12941" s="70" t="s">
        <v>15459</v>
      </c>
      <c r="B12941" s="70" t="s">
        <v>15458</v>
      </c>
      <c r="C12941" s="70" t="s">
        <v>15459</v>
      </c>
      <c r="D12941" s="71">
        <v>1.9330000000000001</v>
      </c>
      <c r="E12941" s="71">
        <v>83.333333300000007</v>
      </c>
    </row>
    <row r="12942" spans="1:5" x14ac:dyDescent="0.2">
      <c r="A12942" s="70" t="s">
        <v>15459</v>
      </c>
      <c r="B12942" s="70" t="s">
        <v>15458</v>
      </c>
      <c r="C12942" s="70" t="s">
        <v>15459</v>
      </c>
      <c r="D12942" s="71">
        <v>1.9330000000000001</v>
      </c>
      <c r="E12942" s="71">
        <v>57.2727273</v>
      </c>
    </row>
    <row r="12943" spans="1:5" x14ac:dyDescent="0.2">
      <c r="A12943" s="70" t="s">
        <v>15459</v>
      </c>
      <c r="B12943" s="70" t="s">
        <v>15458</v>
      </c>
      <c r="C12943" s="70" t="s">
        <v>15459</v>
      </c>
      <c r="D12943" s="71">
        <v>1.9330000000000001</v>
      </c>
      <c r="E12943" s="71">
        <v>45.854922299999998</v>
      </c>
    </row>
    <row r="12944" spans="1:5" x14ac:dyDescent="0.2">
      <c r="A12944" s="70" t="s">
        <v>15459</v>
      </c>
      <c r="B12944" s="70" t="s">
        <v>15458</v>
      </c>
      <c r="C12944" s="70" t="s">
        <v>15459</v>
      </c>
      <c r="D12944" s="71">
        <v>1.9330000000000001</v>
      </c>
      <c r="E12944" s="71">
        <v>39.634146299999998</v>
      </c>
    </row>
    <row r="12945" spans="1:5" x14ac:dyDescent="0.2">
      <c r="A12945" s="70" t="s">
        <v>15461</v>
      </c>
      <c r="B12945" s="70" t="s">
        <v>15460</v>
      </c>
      <c r="C12945" s="70" t="s">
        <v>15461</v>
      </c>
      <c r="D12945" s="71">
        <v>0.27300000000000002</v>
      </c>
      <c r="E12945" s="71">
        <v>19.5</v>
      </c>
    </row>
    <row r="12946" spans="1:5" x14ac:dyDescent="0.2">
      <c r="A12946" s="70" t="s">
        <v>15461</v>
      </c>
      <c r="B12946" s="70" t="s">
        <v>15460</v>
      </c>
      <c r="C12946" s="70" t="s">
        <v>15461</v>
      </c>
      <c r="D12946" s="71">
        <v>0.27300000000000002</v>
      </c>
      <c r="E12946" s="71">
        <v>5.5555555999999999</v>
      </c>
    </row>
    <row r="12947" spans="1:5" x14ac:dyDescent="0.2">
      <c r="A12947" s="70" t="s">
        <v>15463</v>
      </c>
      <c r="B12947" s="70" t="s">
        <v>15462</v>
      </c>
      <c r="C12947" s="70" t="s">
        <v>15463</v>
      </c>
      <c r="D12947" s="71">
        <v>1.899</v>
      </c>
      <c r="E12947" s="71">
        <v>88.095238100000003</v>
      </c>
    </row>
    <row r="12948" spans="1:5" x14ac:dyDescent="0.2">
      <c r="A12948" s="70" t="s">
        <v>15465</v>
      </c>
      <c r="B12948" s="70" t="s">
        <v>15464</v>
      </c>
      <c r="C12948" s="70" t="s">
        <v>15465</v>
      </c>
      <c r="D12948" s="71">
        <v>1.333</v>
      </c>
      <c r="E12948" s="71">
        <v>69.047618999999997</v>
      </c>
    </row>
    <row r="12949" spans="1:5" x14ac:dyDescent="0.2">
      <c r="A12949" s="70" t="s">
        <v>15465</v>
      </c>
      <c r="B12949" s="70" t="s">
        <v>15464</v>
      </c>
      <c r="C12949" s="70" t="s">
        <v>15465</v>
      </c>
      <c r="D12949" s="71">
        <v>1.333</v>
      </c>
      <c r="E12949" s="71">
        <v>37.5</v>
      </c>
    </row>
    <row r="12950" spans="1:5" ht="32" x14ac:dyDescent="0.2">
      <c r="A12950" s="70" t="s">
        <v>15467</v>
      </c>
      <c r="B12950" s="70" t="s">
        <v>15466</v>
      </c>
      <c r="C12950" s="70" t="s">
        <v>15467</v>
      </c>
      <c r="D12950" s="71">
        <v>1.5649999999999999</v>
      </c>
      <c r="E12950" s="71">
        <v>36.309523800000001</v>
      </c>
    </row>
    <row r="12951" spans="1:5" x14ac:dyDescent="0.2">
      <c r="A12951" s="70" t="s">
        <v>15471</v>
      </c>
      <c r="B12951" s="70" t="s">
        <v>15470</v>
      </c>
      <c r="C12951" s="70" t="s">
        <v>15471</v>
      </c>
      <c r="D12951" s="71">
        <v>5.194</v>
      </c>
      <c r="E12951" s="71">
        <v>85.197368400000002</v>
      </c>
    </row>
    <row r="12952" spans="1:5" x14ac:dyDescent="0.2">
      <c r="A12952" s="70" t="s">
        <v>15473</v>
      </c>
      <c r="B12952" s="70" t="s">
        <v>15472</v>
      </c>
      <c r="C12952" s="70" t="s">
        <v>15473</v>
      </c>
      <c r="D12952" s="71">
        <v>1.097</v>
      </c>
      <c r="E12952" s="71">
        <v>53.571428599999997</v>
      </c>
    </row>
    <row r="12953" spans="1:5" x14ac:dyDescent="0.2">
      <c r="A12953" s="70" t="s">
        <v>15473</v>
      </c>
      <c r="B12953" s="70" t="s">
        <v>15472</v>
      </c>
      <c r="C12953" s="70" t="s">
        <v>15473</v>
      </c>
      <c r="D12953" s="71">
        <v>1.097</v>
      </c>
      <c r="E12953" s="71">
        <v>14.1447368</v>
      </c>
    </row>
    <row r="12954" spans="1:5" x14ac:dyDescent="0.2">
      <c r="A12954" s="70" t="s">
        <v>15475</v>
      </c>
      <c r="B12954" s="70" t="s">
        <v>15474</v>
      </c>
      <c r="C12954" s="70" t="s">
        <v>15475</v>
      </c>
      <c r="D12954" s="71">
        <v>2.4169999999999998</v>
      </c>
      <c r="E12954" s="71">
        <v>87.222222200000004</v>
      </c>
    </row>
    <row r="12955" spans="1:5" x14ac:dyDescent="0.2">
      <c r="A12955" s="70" t="s">
        <v>15477</v>
      </c>
      <c r="B12955" s="70" t="s">
        <v>15476</v>
      </c>
      <c r="C12955" s="70" t="s">
        <v>15477</v>
      </c>
      <c r="D12955" s="71">
        <v>0.93100000000000005</v>
      </c>
      <c r="E12955" s="71">
        <v>43.8311688</v>
      </c>
    </row>
    <row r="12956" spans="1:5" x14ac:dyDescent="0.2">
      <c r="A12956" s="70" t="s">
        <v>15477</v>
      </c>
      <c r="B12956" s="70" t="s">
        <v>15476</v>
      </c>
      <c r="C12956" s="70" t="s">
        <v>15477</v>
      </c>
      <c r="D12956" s="71">
        <v>0.93100000000000005</v>
      </c>
      <c r="E12956" s="71">
        <v>32.105263200000003</v>
      </c>
    </row>
    <row r="12957" spans="1:5" x14ac:dyDescent="0.2">
      <c r="A12957" s="70" t="s">
        <v>15477</v>
      </c>
      <c r="B12957" s="70" t="s">
        <v>15476</v>
      </c>
      <c r="C12957" s="70" t="s">
        <v>15477</v>
      </c>
      <c r="D12957" s="71">
        <v>0.93100000000000005</v>
      </c>
      <c r="E12957" s="71">
        <v>30.053908400000001</v>
      </c>
    </row>
    <row r="12958" spans="1:5" x14ac:dyDescent="0.2">
      <c r="A12958" s="70" t="s">
        <v>15479</v>
      </c>
      <c r="B12958" s="70" t="s">
        <v>15478</v>
      </c>
      <c r="C12958" s="70" t="s">
        <v>15479</v>
      </c>
      <c r="D12958" s="71">
        <v>1.798</v>
      </c>
      <c r="E12958" s="71">
        <v>40.441176499999997</v>
      </c>
    </row>
    <row r="12959" spans="1:5" x14ac:dyDescent="0.2">
      <c r="A12959" s="70" t="s">
        <v>15481</v>
      </c>
      <c r="B12959" s="70" t="s">
        <v>15480</v>
      </c>
      <c r="C12959" s="70" t="s">
        <v>15481</v>
      </c>
      <c r="D12959" s="71">
        <v>2.11</v>
      </c>
      <c r="E12959" s="71">
        <v>85.772357700000001</v>
      </c>
    </row>
    <row r="12960" spans="1:5" x14ac:dyDescent="0.2">
      <c r="A12960" s="70" t="s">
        <v>15483</v>
      </c>
      <c r="B12960" s="70" t="s">
        <v>15482</v>
      </c>
      <c r="C12960" s="70" t="s">
        <v>15483</v>
      </c>
      <c r="D12960" s="71">
        <v>0.64</v>
      </c>
      <c r="E12960" s="71">
        <v>8.4394904000000004</v>
      </c>
    </row>
    <row r="12961" spans="1:5" x14ac:dyDescent="0.2">
      <c r="A12961" s="70" t="s">
        <v>15485</v>
      </c>
      <c r="B12961" s="70" t="s">
        <v>15484</v>
      </c>
      <c r="C12961" s="70" t="s">
        <v>15485</v>
      </c>
      <c r="D12961" s="71">
        <v>1.3420000000000001</v>
      </c>
      <c r="E12961" s="71">
        <v>30.46875</v>
      </c>
    </row>
    <row r="12962" spans="1:5" x14ac:dyDescent="0.2">
      <c r="A12962" s="70" t="s">
        <v>15485</v>
      </c>
      <c r="B12962" s="70" t="s">
        <v>15484</v>
      </c>
      <c r="C12962" s="70" t="s">
        <v>15485</v>
      </c>
      <c r="D12962" s="71">
        <v>1.3420000000000001</v>
      </c>
      <c r="E12962" s="71">
        <v>25.649350599999998</v>
      </c>
    </row>
    <row r="12963" spans="1:5" x14ac:dyDescent="0.2">
      <c r="A12963" s="70" t="s">
        <v>15485</v>
      </c>
      <c r="B12963" s="70" t="s">
        <v>15484</v>
      </c>
      <c r="C12963" s="70" t="s">
        <v>15485</v>
      </c>
      <c r="D12963" s="71">
        <v>1.3420000000000001</v>
      </c>
      <c r="E12963" s="71">
        <v>24.226804099999999</v>
      </c>
    </row>
    <row r="12964" spans="1:5" x14ac:dyDescent="0.2">
      <c r="A12964" s="70" t="s">
        <v>15487</v>
      </c>
      <c r="B12964" s="70" t="s">
        <v>15486</v>
      </c>
      <c r="C12964" s="70" t="s">
        <v>15487</v>
      </c>
      <c r="D12964" s="71">
        <v>3.121</v>
      </c>
      <c r="E12964" s="71">
        <v>82.467532500000004</v>
      </c>
    </row>
    <row r="12965" spans="1:5" x14ac:dyDescent="0.2">
      <c r="A12965" s="70" t="s">
        <v>15489</v>
      </c>
      <c r="B12965" s="70" t="s">
        <v>15488</v>
      </c>
      <c r="C12965" s="70" t="s">
        <v>15489</v>
      </c>
      <c r="D12965" s="71">
        <v>1.679</v>
      </c>
      <c r="E12965" s="71">
        <v>63.425925900000003</v>
      </c>
    </row>
    <row r="12966" spans="1:5" x14ac:dyDescent="0.2">
      <c r="A12966" s="70" t="s">
        <v>15491</v>
      </c>
      <c r="B12966" s="70" t="s">
        <v>15490</v>
      </c>
      <c r="C12966" s="70" t="s">
        <v>15491</v>
      </c>
      <c r="D12966" s="71">
        <v>1.49</v>
      </c>
      <c r="E12966" s="71">
        <v>42.307692299999999</v>
      </c>
    </row>
    <row r="12967" spans="1:5" x14ac:dyDescent="0.2">
      <c r="A12967" s="70" t="s">
        <v>15491</v>
      </c>
      <c r="B12967" s="70" t="s">
        <v>15490</v>
      </c>
      <c r="C12967" s="70" t="s">
        <v>15491</v>
      </c>
      <c r="D12967" s="71">
        <v>1.49</v>
      </c>
      <c r="E12967" s="71">
        <v>30.194805200000001</v>
      </c>
    </row>
    <row r="12968" spans="1:5" x14ac:dyDescent="0.2">
      <c r="A12968" s="70" t="s">
        <v>15493</v>
      </c>
      <c r="B12968" s="70" t="s">
        <v>15492</v>
      </c>
      <c r="C12968" s="70" t="s">
        <v>15493</v>
      </c>
      <c r="D12968" s="71">
        <v>2.0819999999999999</v>
      </c>
      <c r="E12968" s="71">
        <v>35.576923100000002</v>
      </c>
    </row>
    <row r="12969" spans="1:5" x14ac:dyDescent="0.2">
      <c r="A12969" s="70" t="s">
        <v>15493</v>
      </c>
      <c r="B12969" s="70" t="s">
        <v>15492</v>
      </c>
      <c r="C12969" s="70" t="s">
        <v>15493</v>
      </c>
      <c r="D12969" s="71">
        <v>2.0819999999999999</v>
      </c>
      <c r="E12969" s="71">
        <v>29.347826099999999</v>
      </c>
    </row>
    <row r="12970" spans="1:5" x14ac:dyDescent="0.2">
      <c r="A12970" s="70" t="s">
        <v>15493</v>
      </c>
      <c r="B12970" s="70" t="s">
        <v>15492</v>
      </c>
      <c r="C12970" s="70" t="s">
        <v>15493</v>
      </c>
      <c r="D12970" s="71">
        <v>2.0819999999999999</v>
      </c>
      <c r="E12970" s="71">
        <v>26.094276099999998</v>
      </c>
    </row>
    <row r="12971" spans="1:5" x14ac:dyDescent="0.2">
      <c r="A12971" s="70" t="s">
        <v>15495</v>
      </c>
      <c r="B12971" s="70" t="s">
        <v>15494</v>
      </c>
      <c r="C12971" s="70" t="s">
        <v>15495</v>
      </c>
      <c r="D12971" s="71">
        <v>0.49399999999999999</v>
      </c>
      <c r="E12971" s="71">
        <v>22.183098600000001</v>
      </c>
    </row>
    <row r="12972" spans="1:5" x14ac:dyDescent="0.2">
      <c r="A12972" s="70" t="s">
        <v>15499</v>
      </c>
      <c r="B12972" s="70" t="s">
        <v>15498</v>
      </c>
      <c r="C12972" s="70" t="s">
        <v>15499</v>
      </c>
      <c r="D12972" s="71">
        <v>2.1589999999999998</v>
      </c>
      <c r="E12972" s="71">
        <v>83.630952399999998</v>
      </c>
    </row>
    <row r="12973" spans="1:5" x14ac:dyDescent="0.2">
      <c r="A12973" s="70" t="s">
        <v>15499</v>
      </c>
      <c r="B12973" s="70" t="s">
        <v>15498</v>
      </c>
      <c r="C12973" s="70" t="s">
        <v>15499</v>
      </c>
      <c r="D12973" s="71">
        <v>2.1589999999999998</v>
      </c>
      <c r="E12973" s="71">
        <v>43</v>
      </c>
    </row>
    <row r="12974" spans="1:5" x14ac:dyDescent="0.2">
      <c r="A12974" s="70" t="s">
        <v>15497</v>
      </c>
      <c r="B12974" s="70" t="s">
        <v>15496</v>
      </c>
      <c r="C12974" s="70" t="s">
        <v>15497</v>
      </c>
      <c r="D12974" s="71">
        <v>1.724</v>
      </c>
      <c r="E12974" s="71">
        <v>72.916666699999993</v>
      </c>
    </row>
    <row r="12975" spans="1:5" x14ac:dyDescent="0.2">
      <c r="A12975" s="70" t="s">
        <v>14062</v>
      </c>
      <c r="B12975" s="70" t="s">
        <v>14061</v>
      </c>
      <c r="C12975" s="70" t="s">
        <v>14062</v>
      </c>
      <c r="D12975" s="71">
        <v>1.5109999999999999</v>
      </c>
      <c r="E12975" s="71">
        <v>34.090909099999998</v>
      </c>
    </row>
    <row r="12976" spans="1:5" x14ac:dyDescent="0.2">
      <c r="A12976" s="70" t="s">
        <v>14062</v>
      </c>
      <c r="B12976" s="70" t="s">
        <v>14061</v>
      </c>
      <c r="C12976" s="70" t="s">
        <v>14062</v>
      </c>
      <c r="D12976" s="71">
        <v>1.5109999999999999</v>
      </c>
      <c r="E12976" s="71">
        <v>29.0441176</v>
      </c>
    </row>
    <row r="12977" spans="1:5" x14ac:dyDescent="0.2">
      <c r="A12977" s="70" t="s">
        <v>15578</v>
      </c>
      <c r="B12977" s="70" t="s">
        <v>15577</v>
      </c>
      <c r="C12977" s="70" t="s">
        <v>15578</v>
      </c>
      <c r="D12977" s="71">
        <v>3.1789999999999998</v>
      </c>
      <c r="E12977" s="71">
        <v>85.326087000000001</v>
      </c>
    </row>
    <row r="12978" spans="1:5" x14ac:dyDescent="0.2">
      <c r="A12978" s="70" t="s">
        <v>13812</v>
      </c>
      <c r="B12978" s="70" t="s">
        <v>13811</v>
      </c>
      <c r="C12978" s="70" t="s">
        <v>13812</v>
      </c>
      <c r="D12978" s="71">
        <v>2.121</v>
      </c>
      <c r="E12978" s="71">
        <v>67.934782600000005</v>
      </c>
    </row>
    <row r="12979" spans="1:5" x14ac:dyDescent="0.2">
      <c r="A12979" s="70" t="s">
        <v>15576</v>
      </c>
      <c r="B12979" s="70" t="s">
        <v>15575</v>
      </c>
      <c r="C12979" s="70" t="s">
        <v>15576</v>
      </c>
      <c r="D12979" s="71">
        <v>1.542</v>
      </c>
      <c r="E12979" s="71">
        <v>47.282608699999997</v>
      </c>
    </row>
    <row r="12980" spans="1:5" x14ac:dyDescent="0.2">
      <c r="A12980" s="70" t="s">
        <v>15580</v>
      </c>
      <c r="B12980" s="70" t="s">
        <v>15579</v>
      </c>
      <c r="C12980" s="70" t="s">
        <v>15580</v>
      </c>
      <c r="D12980" s="71">
        <v>2.3450000000000002</v>
      </c>
      <c r="E12980" s="71">
        <v>74.456521699999996</v>
      </c>
    </row>
    <row r="12981" spans="1:5" x14ac:dyDescent="0.2">
      <c r="A12981" s="70" t="s">
        <v>13201</v>
      </c>
      <c r="B12981" s="70" t="s">
        <v>13200</v>
      </c>
      <c r="C12981" s="70" t="s">
        <v>13201</v>
      </c>
      <c r="D12981" s="71">
        <v>5.2359999999999998</v>
      </c>
      <c r="E12981" s="71">
        <v>98.611111100000002</v>
      </c>
    </row>
    <row r="12982" spans="1:5" x14ac:dyDescent="0.2">
      <c r="A12982" s="70" t="s">
        <v>13201</v>
      </c>
      <c r="B12982" s="70" t="s">
        <v>13200</v>
      </c>
      <c r="C12982" s="70" t="s">
        <v>13201</v>
      </c>
      <c r="D12982" s="71">
        <v>5.2359999999999998</v>
      </c>
      <c r="E12982" s="71">
        <v>91.176470600000002</v>
      </c>
    </row>
    <row r="12983" spans="1:5" x14ac:dyDescent="0.2">
      <c r="A12983" s="70" t="s">
        <v>13203</v>
      </c>
      <c r="B12983" s="70" t="s">
        <v>13202</v>
      </c>
      <c r="C12983" s="70" t="s">
        <v>13203</v>
      </c>
      <c r="D12983" s="71">
        <v>3.5019999999999998</v>
      </c>
      <c r="E12983" s="71">
        <v>93.055555600000005</v>
      </c>
    </row>
    <row r="12984" spans="1:5" x14ac:dyDescent="0.2">
      <c r="A12984" s="70" t="s">
        <v>13203</v>
      </c>
      <c r="B12984" s="70" t="s">
        <v>13202</v>
      </c>
      <c r="C12984" s="70" t="s">
        <v>13203</v>
      </c>
      <c r="D12984" s="71">
        <v>3.5019999999999998</v>
      </c>
      <c r="E12984" s="71">
        <v>85.144927499999994</v>
      </c>
    </row>
    <row r="12985" spans="1:5" x14ac:dyDescent="0.2">
      <c r="A12985" s="70" t="s">
        <v>13203</v>
      </c>
      <c r="B12985" s="70" t="s">
        <v>13202</v>
      </c>
      <c r="C12985" s="70" t="s">
        <v>13203</v>
      </c>
      <c r="D12985" s="71">
        <v>3.5019999999999998</v>
      </c>
      <c r="E12985" s="71">
        <v>82.467532500000004</v>
      </c>
    </row>
    <row r="12986" spans="1:5" x14ac:dyDescent="0.2">
      <c r="A12986" s="70" t="s">
        <v>13203</v>
      </c>
      <c r="B12986" s="70" t="s">
        <v>13202</v>
      </c>
      <c r="C12986" s="70" t="s">
        <v>13203</v>
      </c>
      <c r="D12986" s="71">
        <v>3.5019999999999998</v>
      </c>
      <c r="E12986" s="71">
        <v>69.607843099999997</v>
      </c>
    </row>
    <row r="12987" spans="1:5" x14ac:dyDescent="0.2">
      <c r="A12987" s="70" t="s">
        <v>15582</v>
      </c>
      <c r="B12987" s="70" t="s">
        <v>15581</v>
      </c>
      <c r="C12987" s="70" t="s">
        <v>15582</v>
      </c>
      <c r="D12987" s="71">
        <v>1.163</v>
      </c>
      <c r="E12987" s="71">
        <v>37.323943700000001</v>
      </c>
    </row>
    <row r="12988" spans="1:5" x14ac:dyDescent="0.2">
      <c r="A12988" s="70" t="s">
        <v>24393</v>
      </c>
      <c r="B12988" s="70" t="s">
        <v>24394</v>
      </c>
      <c r="C12988" s="70" t="s">
        <v>24393</v>
      </c>
      <c r="D12988" s="71">
        <v>3.149</v>
      </c>
      <c r="E12988" s="71">
        <v>63.970588200000002</v>
      </c>
    </row>
    <row r="12989" spans="1:5" x14ac:dyDescent="0.2">
      <c r="A12989" s="70" t="s">
        <v>15584</v>
      </c>
      <c r="B12989" s="70" t="s">
        <v>15583</v>
      </c>
      <c r="C12989" s="70" t="s">
        <v>15584</v>
      </c>
      <c r="D12989" s="71">
        <v>0.81499999999999995</v>
      </c>
      <c r="E12989" s="71">
        <v>8.7209301999999997</v>
      </c>
    </row>
    <row r="12990" spans="1:5" x14ac:dyDescent="0.2">
      <c r="A12990" s="70" t="s">
        <v>15616</v>
      </c>
      <c r="B12990" s="70" t="s">
        <v>15615</v>
      </c>
      <c r="C12990" s="70" t="s">
        <v>15616</v>
      </c>
      <c r="D12990" s="71">
        <v>1.462</v>
      </c>
      <c r="E12990" s="71">
        <v>34.047618999999997</v>
      </c>
    </row>
    <row r="12991" spans="1:5" x14ac:dyDescent="0.2">
      <c r="A12991" s="70" t="s">
        <v>15618</v>
      </c>
      <c r="B12991" s="70" t="s">
        <v>15617</v>
      </c>
      <c r="C12991" s="70" t="s">
        <v>15618</v>
      </c>
      <c r="D12991" s="71">
        <v>2.1629999999999998</v>
      </c>
      <c r="E12991" s="71">
        <v>69.202898599999997</v>
      </c>
    </row>
    <row r="12992" spans="1:5" x14ac:dyDescent="0.2">
      <c r="A12992" s="70" t="s">
        <v>15620</v>
      </c>
      <c r="B12992" s="70" t="s">
        <v>15619</v>
      </c>
      <c r="C12992" s="70" t="s">
        <v>15620</v>
      </c>
      <c r="D12992" s="71">
        <v>0.59299999999999997</v>
      </c>
      <c r="E12992" s="71">
        <v>6.2962962999999998</v>
      </c>
    </row>
    <row r="12993" spans="1:5" x14ac:dyDescent="0.2">
      <c r="A12993" s="70" t="s">
        <v>15622</v>
      </c>
      <c r="B12993" s="70" t="s">
        <v>15621</v>
      </c>
      <c r="C12993" s="70" t="s">
        <v>15622</v>
      </c>
      <c r="D12993" s="71">
        <v>2.802</v>
      </c>
      <c r="E12993" s="71">
        <v>87.681159399999999</v>
      </c>
    </row>
    <row r="12994" spans="1:5" x14ac:dyDescent="0.2">
      <c r="A12994" s="70" t="s">
        <v>15624</v>
      </c>
      <c r="B12994" s="70" t="s">
        <v>15623</v>
      </c>
      <c r="C12994" s="70" t="s">
        <v>15624</v>
      </c>
      <c r="D12994" s="71">
        <v>0.29299999999999998</v>
      </c>
      <c r="E12994" s="71">
        <v>8.7662338000000002</v>
      </c>
    </row>
    <row r="12995" spans="1:5" x14ac:dyDescent="0.2">
      <c r="A12995" s="70" t="s">
        <v>15626</v>
      </c>
      <c r="B12995" s="70" t="s">
        <v>15625</v>
      </c>
      <c r="C12995" s="70" t="s">
        <v>15626</v>
      </c>
      <c r="D12995" s="71">
        <v>0.28100000000000003</v>
      </c>
      <c r="E12995" s="71">
        <v>8.1168831000000008</v>
      </c>
    </row>
    <row r="12996" spans="1:5" x14ac:dyDescent="0.2">
      <c r="A12996" s="70" t="s">
        <v>15628</v>
      </c>
      <c r="B12996" s="70" t="s">
        <v>15627</v>
      </c>
      <c r="C12996" s="70" t="s">
        <v>15628</v>
      </c>
      <c r="D12996" s="71">
        <v>0.48899999999999999</v>
      </c>
      <c r="E12996" s="71">
        <v>20.774647900000001</v>
      </c>
    </row>
    <row r="12997" spans="1:5" x14ac:dyDescent="0.2">
      <c r="A12997" s="70" t="s">
        <v>15630</v>
      </c>
      <c r="B12997" s="70" t="s">
        <v>15629</v>
      </c>
      <c r="C12997" s="70" t="s">
        <v>15630</v>
      </c>
      <c r="D12997" s="71">
        <v>0.245</v>
      </c>
      <c r="E12997" s="71">
        <v>3.1468531</v>
      </c>
    </row>
    <row r="12998" spans="1:5" x14ac:dyDescent="0.2">
      <c r="A12998" s="70" t="s">
        <v>15632</v>
      </c>
      <c r="B12998" s="70" t="s">
        <v>15631</v>
      </c>
      <c r="C12998" s="70" t="s">
        <v>15632</v>
      </c>
      <c r="D12998" s="71">
        <v>1.7370000000000001</v>
      </c>
      <c r="E12998" s="71">
        <v>22.826087000000001</v>
      </c>
    </row>
    <row r="12999" spans="1:5" x14ac:dyDescent="0.2">
      <c r="A12999" s="70" t="s">
        <v>15634</v>
      </c>
      <c r="B12999" s="70" t="s">
        <v>15633</v>
      </c>
      <c r="C12999" s="70" t="s">
        <v>15634</v>
      </c>
      <c r="D12999" s="71">
        <v>1.8740000000000001</v>
      </c>
      <c r="E12999" s="71">
        <v>35.144927500000001</v>
      </c>
    </row>
    <row r="13000" spans="1:5" x14ac:dyDescent="0.2">
      <c r="A13000" s="70" t="s">
        <v>15636</v>
      </c>
      <c r="B13000" s="70" t="s">
        <v>15635</v>
      </c>
      <c r="C13000" s="70" t="s">
        <v>15636</v>
      </c>
      <c r="D13000" s="71">
        <v>0.26400000000000001</v>
      </c>
      <c r="E13000" s="71">
        <v>0.3623188</v>
      </c>
    </row>
    <row r="13001" spans="1:5" x14ac:dyDescent="0.2">
      <c r="A13001" s="70" t="s">
        <v>15638</v>
      </c>
      <c r="B13001" s="70" t="s">
        <v>15637</v>
      </c>
      <c r="C13001" s="70" t="s">
        <v>15638</v>
      </c>
      <c r="D13001" s="71">
        <v>0.10299999999999999</v>
      </c>
      <c r="E13001" s="71">
        <v>0.19011410000000001</v>
      </c>
    </row>
    <row r="13002" spans="1:5" x14ac:dyDescent="0.2">
      <c r="A13002" s="70" t="s">
        <v>15640</v>
      </c>
      <c r="B13002" s="70" t="s">
        <v>15639</v>
      </c>
      <c r="C13002" s="70" t="s">
        <v>15640</v>
      </c>
      <c r="D13002" s="71">
        <v>0.90200000000000002</v>
      </c>
      <c r="E13002" s="71">
        <v>35.454545500000002</v>
      </c>
    </row>
    <row r="13003" spans="1:5" x14ac:dyDescent="0.2">
      <c r="A13003" s="70" t="s">
        <v>15640</v>
      </c>
      <c r="B13003" s="70" t="s">
        <v>15639</v>
      </c>
      <c r="C13003" s="70" t="s">
        <v>15640</v>
      </c>
      <c r="D13003" s="71">
        <v>0.90200000000000002</v>
      </c>
      <c r="E13003" s="71">
        <v>19.318181800000001</v>
      </c>
    </row>
    <row r="13004" spans="1:5" x14ac:dyDescent="0.2">
      <c r="A13004" s="70" t="s">
        <v>15642</v>
      </c>
      <c r="B13004" s="70" t="s">
        <v>15641</v>
      </c>
      <c r="C13004" s="70" t="s">
        <v>15642</v>
      </c>
      <c r="D13004" s="71">
        <v>0.29899999999999999</v>
      </c>
      <c r="E13004" s="71">
        <v>10.2941176</v>
      </c>
    </row>
    <row r="13005" spans="1:5" x14ac:dyDescent="0.2">
      <c r="A13005" s="70" t="s">
        <v>15644</v>
      </c>
      <c r="B13005" s="70" t="s">
        <v>15643</v>
      </c>
      <c r="C13005" s="70" t="s">
        <v>15644</v>
      </c>
      <c r="D13005" s="71">
        <v>0.84299999999999997</v>
      </c>
      <c r="E13005" s="71">
        <v>22.863247900000001</v>
      </c>
    </row>
    <row r="13006" spans="1:5" x14ac:dyDescent="0.2">
      <c r="A13006" s="70" t="s">
        <v>15646</v>
      </c>
      <c r="B13006" s="70" t="s">
        <v>15645</v>
      </c>
      <c r="C13006" s="70" t="s">
        <v>15646</v>
      </c>
      <c r="D13006" s="71">
        <v>0.23</v>
      </c>
      <c r="E13006" s="71">
        <v>2.8089887999999998</v>
      </c>
    </row>
    <row r="13007" spans="1:5" x14ac:dyDescent="0.2">
      <c r="A13007" s="70" t="s">
        <v>15646</v>
      </c>
      <c r="B13007" s="70" t="s">
        <v>15645</v>
      </c>
      <c r="C13007" s="70" t="s">
        <v>15646</v>
      </c>
      <c r="D13007" s="71">
        <v>0.23</v>
      </c>
      <c r="E13007" s="71">
        <v>2.4475524000000002</v>
      </c>
    </row>
    <row r="13008" spans="1:5" x14ac:dyDescent="0.2">
      <c r="A13008" s="70" t="s">
        <v>15648</v>
      </c>
      <c r="B13008" s="70" t="s">
        <v>15647</v>
      </c>
      <c r="C13008" s="70" t="s">
        <v>15648</v>
      </c>
      <c r="D13008" s="71">
        <v>1.8979999999999999</v>
      </c>
      <c r="E13008" s="71">
        <v>39.411764699999999</v>
      </c>
    </row>
    <row r="13009" spans="1:5" x14ac:dyDescent="0.2">
      <c r="A13009" s="70" t="s">
        <v>15648</v>
      </c>
      <c r="B13009" s="70" t="s">
        <v>15647</v>
      </c>
      <c r="C13009" s="70" t="s">
        <v>15648</v>
      </c>
      <c r="D13009" s="71">
        <v>1.8979999999999999</v>
      </c>
      <c r="E13009" s="71">
        <v>33.950617299999998</v>
      </c>
    </row>
    <row r="13010" spans="1:5" x14ac:dyDescent="0.2">
      <c r="A13010" s="70" t="s">
        <v>15648</v>
      </c>
      <c r="B13010" s="70" t="s">
        <v>15647</v>
      </c>
      <c r="C13010" s="70" t="s">
        <v>15648</v>
      </c>
      <c r="D13010" s="71">
        <v>1.8979999999999999</v>
      </c>
      <c r="E13010" s="71">
        <v>30</v>
      </c>
    </row>
    <row r="13011" spans="1:5" x14ac:dyDescent="0.2">
      <c r="A13011" s="70" t="s">
        <v>24395</v>
      </c>
      <c r="B13011" s="70" t="s">
        <v>24396</v>
      </c>
      <c r="C13011" s="70" t="s">
        <v>24395</v>
      </c>
      <c r="D13011" s="71">
        <v>3.1110000000000002</v>
      </c>
      <c r="E13011" s="71">
        <v>70</v>
      </c>
    </row>
    <row r="13012" spans="1:5" x14ac:dyDescent="0.2">
      <c r="A13012" s="70" t="s">
        <v>15650</v>
      </c>
      <c r="B13012" s="70" t="s">
        <v>15649</v>
      </c>
      <c r="C13012" s="70" t="s">
        <v>15650</v>
      </c>
      <c r="D13012" s="71">
        <v>8.9450000000000003</v>
      </c>
      <c r="E13012" s="71">
        <v>93.529411800000005</v>
      </c>
    </row>
    <row r="13013" spans="1:5" x14ac:dyDescent="0.2">
      <c r="A13013" s="70" t="s">
        <v>24397</v>
      </c>
      <c r="B13013" s="70" t="s">
        <v>24398</v>
      </c>
      <c r="C13013" s="70" t="s">
        <v>24397</v>
      </c>
      <c r="D13013" s="71">
        <v>3.3740000000000001</v>
      </c>
      <c r="E13013" s="71">
        <v>77.058823500000003</v>
      </c>
    </row>
    <row r="13014" spans="1:5" x14ac:dyDescent="0.2">
      <c r="A13014" s="70" t="s">
        <v>24399</v>
      </c>
      <c r="B13014" s="70" t="s">
        <v>15651</v>
      </c>
      <c r="C13014" s="70" t="s">
        <v>24399</v>
      </c>
      <c r="D13014" s="71">
        <v>12.818</v>
      </c>
      <c r="E13014" s="71">
        <v>97.058823500000003</v>
      </c>
    </row>
    <row r="13015" spans="1:5" x14ac:dyDescent="0.2">
      <c r="A13015" s="70" t="s">
        <v>15653</v>
      </c>
      <c r="B13015" s="70" t="s">
        <v>15652</v>
      </c>
      <c r="C13015" s="70" t="s">
        <v>15653</v>
      </c>
      <c r="D13015" s="71">
        <v>1.4039999999999999</v>
      </c>
      <c r="E13015" s="71">
        <v>29.220779199999999</v>
      </c>
    </row>
    <row r="13016" spans="1:5" x14ac:dyDescent="0.2">
      <c r="A13016" s="70" t="s">
        <v>15655</v>
      </c>
      <c r="B13016" s="70" t="s">
        <v>15654</v>
      </c>
      <c r="C13016" s="70" t="s">
        <v>15655</v>
      </c>
      <c r="D13016" s="71">
        <v>0.33300000000000002</v>
      </c>
      <c r="E13016" s="71">
        <v>0.73529409999999995</v>
      </c>
    </row>
    <row r="13017" spans="1:5" x14ac:dyDescent="0.2">
      <c r="A13017" s="70" t="s">
        <v>15657</v>
      </c>
      <c r="B13017" s="70" t="s">
        <v>15656</v>
      </c>
      <c r="C13017" s="70" t="s">
        <v>15657</v>
      </c>
      <c r="D13017" s="71">
        <v>1.2250000000000001</v>
      </c>
      <c r="E13017" s="71">
        <v>24.264705899999999</v>
      </c>
    </row>
    <row r="13018" spans="1:5" x14ac:dyDescent="0.2">
      <c r="A13018" s="70" t="s">
        <v>15657</v>
      </c>
      <c r="B13018" s="70" t="s">
        <v>15656</v>
      </c>
      <c r="C13018" s="70" t="s">
        <v>15657</v>
      </c>
      <c r="D13018" s="71">
        <v>1.2250000000000001</v>
      </c>
      <c r="E13018" s="71">
        <v>14.7058824</v>
      </c>
    </row>
    <row r="13019" spans="1:5" x14ac:dyDescent="0.2">
      <c r="A13019" s="70" t="s">
        <v>15661</v>
      </c>
      <c r="B13019" s="70" t="s">
        <v>15660</v>
      </c>
      <c r="C13019" s="70" t="s">
        <v>15661</v>
      </c>
      <c r="D13019" s="71">
        <v>1.3109999999999999</v>
      </c>
      <c r="E13019" s="71">
        <v>79.166666699999993</v>
      </c>
    </row>
    <row r="13020" spans="1:5" x14ac:dyDescent="0.2">
      <c r="A13020" s="70" t="s">
        <v>15661</v>
      </c>
      <c r="B13020" s="70" t="s">
        <v>15660</v>
      </c>
      <c r="C13020" s="70" t="s">
        <v>15661</v>
      </c>
      <c r="D13020" s="71">
        <v>1.3109999999999999</v>
      </c>
      <c r="E13020" s="71">
        <v>59.038461499999997</v>
      </c>
    </row>
    <row r="13021" spans="1:5" x14ac:dyDescent="0.2">
      <c r="A13021" s="70" t="s">
        <v>15659</v>
      </c>
      <c r="B13021" s="70" t="s">
        <v>15658</v>
      </c>
      <c r="C13021" s="70" t="s">
        <v>15659</v>
      </c>
      <c r="D13021" s="71">
        <v>0.93400000000000005</v>
      </c>
      <c r="E13021" s="71">
        <v>7.8616352000000003</v>
      </c>
    </row>
    <row r="13022" spans="1:5" x14ac:dyDescent="0.2">
      <c r="A13022" s="70" t="s">
        <v>15663</v>
      </c>
      <c r="B13022" s="70" t="s">
        <v>15662</v>
      </c>
      <c r="C13022" s="70" t="s">
        <v>15663</v>
      </c>
      <c r="D13022" s="71">
        <v>0.17199999999999999</v>
      </c>
      <c r="E13022" s="71">
        <v>4.5774647999999996</v>
      </c>
    </row>
    <row r="13023" spans="1:5" x14ac:dyDescent="0.2">
      <c r="A13023" s="70" t="s">
        <v>15665</v>
      </c>
      <c r="B13023" s="70" t="s">
        <v>15664</v>
      </c>
      <c r="C13023" s="70" t="s">
        <v>15665</v>
      </c>
      <c r="D13023" s="71">
        <v>0.60499999999999998</v>
      </c>
      <c r="E13023" s="71">
        <v>0.83333330000000005</v>
      </c>
    </row>
    <row r="13024" spans="1:5" x14ac:dyDescent="0.2">
      <c r="A13024" s="70" t="s">
        <v>15667</v>
      </c>
      <c r="B13024" s="70" t="s">
        <v>15666</v>
      </c>
      <c r="C13024" s="70" t="s">
        <v>15667</v>
      </c>
      <c r="D13024" s="71">
        <v>0.111</v>
      </c>
      <c r="E13024" s="71">
        <v>3.5714286</v>
      </c>
    </row>
    <row r="13025" spans="1:5" x14ac:dyDescent="0.2">
      <c r="A13025" s="70" t="s">
        <v>15667</v>
      </c>
      <c r="B13025" s="70" t="s">
        <v>15666</v>
      </c>
      <c r="C13025" s="70" t="s">
        <v>15667</v>
      </c>
      <c r="D13025" s="71">
        <v>0.111</v>
      </c>
      <c r="E13025" s="71">
        <v>0.73529409999999995</v>
      </c>
    </row>
    <row r="13026" spans="1:5" x14ac:dyDescent="0.2">
      <c r="A13026" s="70" t="s">
        <v>15667</v>
      </c>
      <c r="B13026" s="70" t="s">
        <v>15666</v>
      </c>
      <c r="C13026" s="70" t="s">
        <v>15667</v>
      </c>
      <c r="D13026" s="71">
        <v>0.111</v>
      </c>
      <c r="E13026" s="71">
        <v>0.61728400000000005</v>
      </c>
    </row>
    <row r="13027" spans="1:5" x14ac:dyDescent="0.2">
      <c r="A13027" s="70" t="s">
        <v>15669</v>
      </c>
      <c r="B13027" s="70" t="s">
        <v>15668</v>
      </c>
      <c r="C13027" s="70" t="s">
        <v>15669</v>
      </c>
      <c r="D13027" s="71">
        <v>0.88200000000000001</v>
      </c>
      <c r="E13027" s="71">
        <v>10.546875</v>
      </c>
    </row>
    <row r="13028" spans="1:5" x14ac:dyDescent="0.2">
      <c r="A13028" s="70" t="s">
        <v>15671</v>
      </c>
      <c r="B13028" s="70" t="s">
        <v>15670</v>
      </c>
      <c r="C13028" s="70" t="s">
        <v>15671</v>
      </c>
      <c r="D13028" s="71">
        <v>1.913</v>
      </c>
      <c r="E13028" s="71">
        <v>50.714285699999998</v>
      </c>
    </row>
    <row r="13029" spans="1:5" x14ac:dyDescent="0.2">
      <c r="A13029" s="70" t="s">
        <v>15671</v>
      </c>
      <c r="B13029" s="70" t="s">
        <v>15670</v>
      </c>
      <c r="C13029" s="70" t="s">
        <v>15671</v>
      </c>
      <c r="D13029" s="71">
        <v>1.913</v>
      </c>
      <c r="E13029" s="71">
        <v>50.609756099999998</v>
      </c>
    </row>
    <row r="13030" spans="1:5" x14ac:dyDescent="0.2">
      <c r="A13030" s="70" t="s">
        <v>15671</v>
      </c>
      <c r="B13030" s="70" t="s">
        <v>15670</v>
      </c>
      <c r="C13030" s="70" t="s">
        <v>15671</v>
      </c>
      <c r="D13030" s="71">
        <v>1.913</v>
      </c>
      <c r="E13030" s="71">
        <v>47.647058800000003</v>
      </c>
    </row>
    <row r="13031" spans="1:5" x14ac:dyDescent="0.2">
      <c r="A13031" s="70" t="s">
        <v>15673</v>
      </c>
      <c r="B13031" s="70" t="s">
        <v>15672</v>
      </c>
      <c r="C13031" s="70" t="s">
        <v>15673</v>
      </c>
      <c r="D13031" s="71">
        <v>3.1659999999999999</v>
      </c>
      <c r="E13031" s="71">
        <v>82.941176499999997</v>
      </c>
    </row>
    <row r="13032" spans="1:5" x14ac:dyDescent="0.2">
      <c r="A13032" s="70" t="s">
        <v>15673</v>
      </c>
      <c r="B13032" s="70" t="s">
        <v>15672</v>
      </c>
      <c r="C13032" s="70" t="s">
        <v>15673</v>
      </c>
      <c r="D13032" s="71">
        <v>3.1659999999999999</v>
      </c>
      <c r="E13032" s="71">
        <v>82.317073199999996</v>
      </c>
    </row>
    <row r="13033" spans="1:5" x14ac:dyDescent="0.2">
      <c r="A13033" s="70" t="s">
        <v>15673</v>
      </c>
      <c r="B13033" s="70" t="s">
        <v>15672</v>
      </c>
      <c r="C13033" s="70" t="s">
        <v>15673</v>
      </c>
      <c r="D13033" s="71">
        <v>3.1659999999999999</v>
      </c>
      <c r="E13033" s="71">
        <v>79.761904799999996</v>
      </c>
    </row>
    <row r="13034" spans="1:5" x14ac:dyDescent="0.2">
      <c r="A13034" s="70" t="s">
        <v>15677</v>
      </c>
      <c r="B13034" s="70" t="s">
        <v>15676</v>
      </c>
      <c r="C13034" s="70" t="s">
        <v>15677</v>
      </c>
      <c r="D13034" s="71">
        <v>2.9359999999999999</v>
      </c>
      <c r="E13034" s="71">
        <v>63.782051299999999</v>
      </c>
    </row>
    <row r="13035" spans="1:5" x14ac:dyDescent="0.2">
      <c r="A13035" s="70" t="s">
        <v>15677</v>
      </c>
      <c r="B13035" s="70" t="s">
        <v>15676</v>
      </c>
      <c r="C13035" s="70" t="s">
        <v>15677</v>
      </c>
      <c r="D13035" s="71">
        <v>2.9359999999999999</v>
      </c>
      <c r="E13035" s="71">
        <v>62.867647099999999</v>
      </c>
    </row>
    <row r="13036" spans="1:5" x14ac:dyDescent="0.2">
      <c r="A13036" s="70" t="s">
        <v>15681</v>
      </c>
      <c r="B13036" s="70" t="s">
        <v>15680</v>
      </c>
      <c r="C13036" s="70" t="s">
        <v>15681</v>
      </c>
      <c r="D13036" s="71">
        <v>1.3640000000000001</v>
      </c>
      <c r="E13036" s="71">
        <v>42.924528299999999</v>
      </c>
    </row>
    <row r="13037" spans="1:5" x14ac:dyDescent="0.2">
      <c r="A13037" s="70" t="s">
        <v>15681</v>
      </c>
      <c r="B13037" s="70" t="s">
        <v>15680</v>
      </c>
      <c r="C13037" s="70" t="s">
        <v>15681</v>
      </c>
      <c r="D13037" s="71">
        <v>1.3640000000000001</v>
      </c>
      <c r="E13037" s="71">
        <v>42.452830200000001</v>
      </c>
    </row>
    <row r="13038" spans="1:5" x14ac:dyDescent="0.2">
      <c r="A13038" s="70" t="s">
        <v>15675</v>
      </c>
      <c r="B13038" s="70" t="s">
        <v>15674</v>
      </c>
      <c r="C13038" s="70" t="s">
        <v>15675</v>
      </c>
      <c r="D13038" s="71">
        <v>1.2569999999999999</v>
      </c>
      <c r="E13038" s="71">
        <v>19.485294100000001</v>
      </c>
    </row>
    <row r="13039" spans="1:5" x14ac:dyDescent="0.2">
      <c r="A13039" s="70" t="s">
        <v>15679</v>
      </c>
      <c r="B13039" s="70" t="s">
        <v>15678</v>
      </c>
      <c r="C13039" s="70" t="s">
        <v>15679</v>
      </c>
      <c r="D13039" s="71">
        <v>1.583</v>
      </c>
      <c r="E13039" s="71">
        <v>51.149425299999997</v>
      </c>
    </row>
    <row r="13040" spans="1:5" x14ac:dyDescent="0.2">
      <c r="A13040" s="70" t="s">
        <v>15679</v>
      </c>
      <c r="B13040" s="70" t="s">
        <v>15678</v>
      </c>
      <c r="C13040" s="70" t="s">
        <v>15679</v>
      </c>
      <c r="D13040" s="71">
        <v>1.583</v>
      </c>
      <c r="E13040" s="71">
        <v>22.787610600000001</v>
      </c>
    </row>
    <row r="13041" spans="1:5" x14ac:dyDescent="0.2">
      <c r="A13041" s="70" t="s">
        <v>15683</v>
      </c>
      <c r="B13041" s="70" t="s">
        <v>15682</v>
      </c>
      <c r="C13041" s="70" t="s">
        <v>15683</v>
      </c>
      <c r="D13041" s="71">
        <v>0.97699999999999998</v>
      </c>
      <c r="E13041" s="71">
        <v>32.758620700000002</v>
      </c>
    </row>
    <row r="13042" spans="1:5" x14ac:dyDescent="0.2">
      <c r="A13042" s="70" t="s">
        <v>15685</v>
      </c>
      <c r="B13042" s="70" t="s">
        <v>15684</v>
      </c>
      <c r="C13042" s="70" t="s">
        <v>15685</v>
      </c>
      <c r="D13042" s="71">
        <v>5.9210000000000003</v>
      </c>
      <c r="E13042" s="71">
        <v>89.338235299999994</v>
      </c>
    </row>
    <row r="13043" spans="1:5" x14ac:dyDescent="0.2">
      <c r="A13043" s="70" t="s">
        <v>15687</v>
      </c>
      <c r="B13043" s="70" t="s">
        <v>15686</v>
      </c>
      <c r="C13043" s="70" t="s">
        <v>15687</v>
      </c>
      <c r="D13043" s="71">
        <v>0.248</v>
      </c>
      <c r="E13043" s="71">
        <v>3.9325842999999998</v>
      </c>
    </row>
    <row r="13044" spans="1:5" x14ac:dyDescent="0.2">
      <c r="A13044" s="70" t="s">
        <v>15689</v>
      </c>
      <c r="B13044" s="70" t="s">
        <v>15688</v>
      </c>
      <c r="C13044" s="70" t="s">
        <v>15689</v>
      </c>
      <c r="D13044" s="71">
        <v>0.311</v>
      </c>
      <c r="E13044" s="71">
        <v>4.1666667000000004</v>
      </c>
    </row>
    <row r="13045" spans="1:5" x14ac:dyDescent="0.2">
      <c r="A13045" s="70" t="s">
        <v>15691</v>
      </c>
      <c r="B13045" s="70" t="s">
        <v>15690</v>
      </c>
      <c r="C13045" s="70" t="s">
        <v>15691</v>
      </c>
      <c r="D13045" s="71">
        <v>0.89200000000000002</v>
      </c>
      <c r="E13045" s="71">
        <v>21.186440699999999</v>
      </c>
    </row>
    <row r="13046" spans="1:5" x14ac:dyDescent="0.2">
      <c r="A13046" s="70" t="s">
        <v>15693</v>
      </c>
      <c r="B13046" s="70" t="s">
        <v>15692</v>
      </c>
      <c r="C13046" s="70" t="s">
        <v>15693</v>
      </c>
      <c r="D13046" s="71">
        <v>0.871</v>
      </c>
      <c r="E13046" s="71">
        <v>27.6666667</v>
      </c>
    </row>
    <row r="13047" spans="1:5" x14ac:dyDescent="0.2">
      <c r="A13047" s="70" t="s">
        <v>15693</v>
      </c>
      <c r="B13047" s="70" t="s">
        <v>15692</v>
      </c>
      <c r="C13047" s="70" t="s">
        <v>15693</v>
      </c>
      <c r="D13047" s="71">
        <v>0.871</v>
      </c>
      <c r="E13047" s="71">
        <v>10.15625</v>
      </c>
    </row>
    <row r="13048" spans="1:5" x14ac:dyDescent="0.2">
      <c r="A13048" s="70" t="s">
        <v>15695</v>
      </c>
      <c r="B13048" s="70" t="s">
        <v>15694</v>
      </c>
      <c r="C13048" s="70" t="s">
        <v>15695</v>
      </c>
      <c r="D13048" s="71">
        <v>2.3260000000000001</v>
      </c>
      <c r="E13048" s="71">
        <v>49.300699299999998</v>
      </c>
    </row>
    <row r="13049" spans="1:5" x14ac:dyDescent="0.2">
      <c r="A13049" s="70" t="s">
        <v>15695</v>
      </c>
      <c r="B13049" s="70" t="s">
        <v>15694</v>
      </c>
      <c r="C13049" s="70" t="s">
        <v>15695</v>
      </c>
      <c r="D13049" s="71">
        <v>2.3260000000000001</v>
      </c>
      <c r="E13049" s="71">
        <v>45.700636899999999</v>
      </c>
    </row>
    <row r="13050" spans="1:5" x14ac:dyDescent="0.2">
      <c r="A13050" s="70" t="s">
        <v>15697</v>
      </c>
      <c r="B13050" s="70" t="s">
        <v>15696</v>
      </c>
      <c r="C13050" s="70" t="s">
        <v>15697</v>
      </c>
      <c r="D13050" s="71">
        <v>0.32100000000000001</v>
      </c>
      <c r="E13050" s="71">
        <v>12.3376623</v>
      </c>
    </row>
    <row r="13051" spans="1:5" x14ac:dyDescent="0.2">
      <c r="A13051" s="70" t="s">
        <v>15697</v>
      </c>
      <c r="B13051" s="70" t="s">
        <v>15696</v>
      </c>
      <c r="C13051" s="70" t="s">
        <v>15697</v>
      </c>
      <c r="D13051" s="71">
        <v>0.32100000000000001</v>
      </c>
      <c r="E13051" s="71">
        <v>7.8947368000000004</v>
      </c>
    </row>
    <row r="13052" spans="1:5" x14ac:dyDescent="0.2">
      <c r="A13052" s="70" t="s">
        <v>15699</v>
      </c>
      <c r="B13052" s="70" t="s">
        <v>15698</v>
      </c>
      <c r="C13052" s="70" t="s">
        <v>15699</v>
      </c>
      <c r="D13052" s="71">
        <v>1.39</v>
      </c>
      <c r="E13052" s="71">
        <v>29.0441176</v>
      </c>
    </row>
    <row r="13053" spans="1:5" x14ac:dyDescent="0.2">
      <c r="A13053" s="70" t="s">
        <v>15699</v>
      </c>
      <c r="B13053" s="70" t="s">
        <v>15698</v>
      </c>
      <c r="C13053" s="70" t="s">
        <v>15699</v>
      </c>
      <c r="D13053" s="71">
        <v>1.39</v>
      </c>
      <c r="E13053" s="71">
        <v>28.651685400000002</v>
      </c>
    </row>
    <row r="13054" spans="1:5" x14ac:dyDescent="0.2">
      <c r="A13054" s="70" t="s">
        <v>15701</v>
      </c>
      <c r="B13054" s="70" t="s">
        <v>15700</v>
      </c>
      <c r="C13054" s="70" t="s">
        <v>15701</v>
      </c>
      <c r="D13054" s="71">
        <v>2.3220000000000001</v>
      </c>
      <c r="E13054" s="71">
        <v>48.913043500000001</v>
      </c>
    </row>
    <row r="13055" spans="1:5" x14ac:dyDescent="0.2">
      <c r="A13055" s="70" t="s">
        <v>15703</v>
      </c>
      <c r="B13055" s="70" t="s">
        <v>15702</v>
      </c>
      <c r="C13055" s="70" t="s">
        <v>15703</v>
      </c>
      <c r="D13055" s="71">
        <v>0.17399999999999999</v>
      </c>
      <c r="E13055" s="71">
        <v>0.40431270000000002</v>
      </c>
    </row>
    <row r="13056" spans="1:5" x14ac:dyDescent="0.2">
      <c r="A13056" s="70" t="s">
        <v>15709</v>
      </c>
      <c r="B13056" s="70" t="s">
        <v>15708</v>
      </c>
      <c r="C13056" s="70" t="s">
        <v>15709</v>
      </c>
      <c r="D13056" s="71">
        <v>1.4450000000000001</v>
      </c>
      <c r="E13056" s="71">
        <v>28.4172662</v>
      </c>
    </row>
    <row r="13057" spans="1:5" x14ac:dyDescent="0.2">
      <c r="A13057" s="70" t="s">
        <v>15705</v>
      </c>
      <c r="B13057" s="70" t="s">
        <v>15704</v>
      </c>
      <c r="C13057" s="70" t="s">
        <v>15705</v>
      </c>
      <c r="D13057" s="71">
        <v>2.69</v>
      </c>
      <c r="E13057" s="71">
        <v>57.692307700000001</v>
      </c>
    </row>
    <row r="13058" spans="1:5" x14ac:dyDescent="0.2">
      <c r="A13058" s="70" t="s">
        <v>15705</v>
      </c>
      <c r="B13058" s="70" t="s">
        <v>15704</v>
      </c>
      <c r="C13058" s="70" t="s">
        <v>15705</v>
      </c>
      <c r="D13058" s="71">
        <v>2.69</v>
      </c>
      <c r="E13058" s="71">
        <v>52.259886999999999</v>
      </c>
    </row>
    <row r="13059" spans="1:5" x14ac:dyDescent="0.2">
      <c r="A13059" s="70" t="s">
        <v>15707</v>
      </c>
      <c r="B13059" s="70" t="s">
        <v>15706</v>
      </c>
      <c r="C13059" s="70" t="s">
        <v>15707</v>
      </c>
      <c r="D13059" s="71">
        <v>0.14099999999999999</v>
      </c>
      <c r="E13059" s="71">
        <v>0.5263158</v>
      </c>
    </row>
    <row r="13060" spans="1:5" x14ac:dyDescent="0.2">
      <c r="A13060" s="70" t="s">
        <v>15711</v>
      </c>
      <c r="B13060" s="70" t="s">
        <v>15710</v>
      </c>
      <c r="C13060" s="70" t="s">
        <v>15711</v>
      </c>
      <c r="D13060" s="71">
        <v>2.7509999999999999</v>
      </c>
      <c r="E13060" s="71">
        <v>71.818181800000005</v>
      </c>
    </row>
    <row r="13061" spans="1:5" x14ac:dyDescent="0.2">
      <c r="A13061" s="70" t="s">
        <v>15713</v>
      </c>
      <c r="B13061" s="70" t="s">
        <v>15712</v>
      </c>
      <c r="C13061" s="70" t="s">
        <v>15713</v>
      </c>
      <c r="D13061" s="71">
        <v>1.1459999999999999</v>
      </c>
      <c r="E13061" s="71">
        <v>37.341772200000001</v>
      </c>
    </row>
    <row r="13062" spans="1:5" x14ac:dyDescent="0.2">
      <c r="A13062" s="70" t="s">
        <v>15713</v>
      </c>
      <c r="B13062" s="70" t="s">
        <v>15712</v>
      </c>
      <c r="C13062" s="70" t="s">
        <v>15713</v>
      </c>
      <c r="D13062" s="71">
        <v>1.1459999999999999</v>
      </c>
      <c r="E13062" s="71">
        <v>16.719745199999998</v>
      </c>
    </row>
    <row r="13063" spans="1:5" x14ac:dyDescent="0.2">
      <c r="A13063" s="70" t="s">
        <v>15715</v>
      </c>
      <c r="B13063" s="70" t="s">
        <v>15714</v>
      </c>
      <c r="C13063" s="70" t="s">
        <v>15715</v>
      </c>
      <c r="D13063" s="71">
        <v>1.3260000000000001</v>
      </c>
      <c r="E13063" s="71">
        <v>23.626373600000001</v>
      </c>
    </row>
    <row r="13064" spans="1:5" x14ac:dyDescent="0.2">
      <c r="A13064" s="70" t="s">
        <v>24400</v>
      </c>
      <c r="B13064" s="70" t="s">
        <v>24401</v>
      </c>
      <c r="C13064" s="70" t="s">
        <v>24400</v>
      </c>
      <c r="D13064" s="71">
        <v>1.431</v>
      </c>
      <c r="E13064" s="71">
        <v>15.9313725</v>
      </c>
    </row>
    <row r="13065" spans="1:5" x14ac:dyDescent="0.2">
      <c r="A13065" s="70" t="s">
        <v>15717</v>
      </c>
      <c r="B13065" s="70" t="s">
        <v>15716</v>
      </c>
      <c r="C13065" s="70" t="s">
        <v>15717</v>
      </c>
      <c r="D13065" s="71">
        <v>1.3109999999999999</v>
      </c>
      <c r="E13065" s="71">
        <v>29.4871795</v>
      </c>
    </row>
    <row r="13066" spans="1:5" x14ac:dyDescent="0.2">
      <c r="A13066" s="70" t="s">
        <v>15719</v>
      </c>
      <c r="B13066" s="70" t="s">
        <v>15718</v>
      </c>
      <c r="C13066" s="70" t="s">
        <v>15719</v>
      </c>
      <c r="D13066" s="71">
        <v>1.8049999999999999</v>
      </c>
      <c r="E13066" s="71">
        <v>31.481481500000001</v>
      </c>
    </row>
    <row r="13067" spans="1:5" x14ac:dyDescent="0.2">
      <c r="A13067" s="70" t="s">
        <v>15719</v>
      </c>
      <c r="B13067" s="70" t="s">
        <v>15718</v>
      </c>
      <c r="C13067" s="70" t="s">
        <v>15719</v>
      </c>
      <c r="D13067" s="71">
        <v>1.8049999999999999</v>
      </c>
      <c r="E13067" s="71">
        <v>22.4074074</v>
      </c>
    </row>
    <row r="13068" spans="1:5" x14ac:dyDescent="0.2">
      <c r="A13068" s="70" t="s">
        <v>15721</v>
      </c>
      <c r="B13068" s="70" t="s">
        <v>15720</v>
      </c>
      <c r="C13068" s="70" t="s">
        <v>15721</v>
      </c>
      <c r="D13068" s="71">
        <v>3.1789999999999998</v>
      </c>
      <c r="E13068" s="71">
        <v>72.556391000000005</v>
      </c>
    </row>
    <row r="13069" spans="1:5" x14ac:dyDescent="0.2">
      <c r="A13069" s="70" t="s">
        <v>15723</v>
      </c>
      <c r="B13069" s="70" t="s">
        <v>15722</v>
      </c>
      <c r="C13069" s="70" t="s">
        <v>15723</v>
      </c>
      <c r="D13069" s="71">
        <v>0.76500000000000001</v>
      </c>
      <c r="E13069" s="71">
        <v>23.417721499999999</v>
      </c>
    </row>
    <row r="13070" spans="1:5" x14ac:dyDescent="0.2">
      <c r="A13070" s="70" t="s">
        <v>15723</v>
      </c>
      <c r="B13070" s="70" t="s">
        <v>15722</v>
      </c>
      <c r="C13070" s="70" t="s">
        <v>15723</v>
      </c>
      <c r="D13070" s="71">
        <v>0.76500000000000001</v>
      </c>
      <c r="E13070" s="71">
        <v>11.3057325</v>
      </c>
    </row>
    <row r="13071" spans="1:5" x14ac:dyDescent="0.2">
      <c r="A13071" s="70" t="s">
        <v>15725</v>
      </c>
      <c r="B13071" s="70" t="s">
        <v>15724</v>
      </c>
      <c r="C13071" s="70" t="s">
        <v>15725</v>
      </c>
      <c r="D13071" s="71">
        <v>1.5149999999999999</v>
      </c>
      <c r="E13071" s="71">
        <v>39.179104500000001</v>
      </c>
    </row>
    <row r="13072" spans="1:5" x14ac:dyDescent="0.2">
      <c r="A13072" s="70" t="s">
        <v>15727</v>
      </c>
      <c r="B13072" s="70" t="s">
        <v>15726</v>
      </c>
      <c r="C13072" s="70" t="s">
        <v>15727</v>
      </c>
      <c r="D13072" s="71">
        <v>0.64800000000000002</v>
      </c>
      <c r="E13072" s="71">
        <v>5</v>
      </c>
    </row>
    <row r="13073" spans="1:5" x14ac:dyDescent="0.2">
      <c r="A13073" s="70" t="s">
        <v>15727</v>
      </c>
      <c r="B13073" s="70" t="s">
        <v>15726</v>
      </c>
      <c r="C13073" s="70" t="s">
        <v>15727</v>
      </c>
      <c r="D13073" s="71">
        <v>0.64800000000000002</v>
      </c>
      <c r="E13073" s="71">
        <v>3.5256409999999998</v>
      </c>
    </row>
    <row r="13074" spans="1:5" x14ac:dyDescent="0.2">
      <c r="A13074" s="70" t="s">
        <v>15729</v>
      </c>
      <c r="B13074" s="70" t="s">
        <v>15728</v>
      </c>
      <c r="C13074" s="70" t="s">
        <v>15729</v>
      </c>
      <c r="D13074" s="71">
        <v>0.51900000000000002</v>
      </c>
      <c r="E13074" s="71">
        <v>16.1971831</v>
      </c>
    </row>
    <row r="13075" spans="1:5" x14ac:dyDescent="0.2">
      <c r="A13075" s="70" t="s">
        <v>15731</v>
      </c>
      <c r="B13075" s="70" t="s">
        <v>15730</v>
      </c>
      <c r="C13075" s="70" t="s">
        <v>15731</v>
      </c>
      <c r="D13075" s="71">
        <v>0.113</v>
      </c>
      <c r="E13075" s="71">
        <v>1.5151515</v>
      </c>
    </row>
    <row r="13076" spans="1:5" x14ac:dyDescent="0.2">
      <c r="A13076" s="70" t="s">
        <v>15733</v>
      </c>
      <c r="B13076" s="70" t="s">
        <v>15732</v>
      </c>
      <c r="C13076" s="70" t="s">
        <v>15733</v>
      </c>
      <c r="D13076" s="71">
        <v>1.754</v>
      </c>
      <c r="E13076" s="71">
        <v>47.7272727</v>
      </c>
    </row>
    <row r="13077" spans="1:5" x14ac:dyDescent="0.2">
      <c r="A13077" s="70" t="s">
        <v>15735</v>
      </c>
      <c r="B13077" s="70" t="s">
        <v>15734</v>
      </c>
      <c r="C13077" s="70" t="s">
        <v>15735</v>
      </c>
      <c r="D13077" s="71">
        <v>0.66400000000000003</v>
      </c>
      <c r="E13077" s="71">
        <v>6.8181817999999996</v>
      </c>
    </row>
    <row r="13078" spans="1:5" x14ac:dyDescent="0.2">
      <c r="A13078" s="70" t="s">
        <v>15737</v>
      </c>
      <c r="B13078" s="70" t="s">
        <v>15736</v>
      </c>
      <c r="C13078" s="70" t="s">
        <v>15737</v>
      </c>
      <c r="D13078" s="71">
        <v>1.708</v>
      </c>
      <c r="E13078" s="71">
        <v>61.8598383</v>
      </c>
    </row>
    <row r="13079" spans="1:5" x14ac:dyDescent="0.2">
      <c r="A13079" s="70" t="s">
        <v>15739</v>
      </c>
      <c r="B13079" s="70" t="s">
        <v>15738</v>
      </c>
      <c r="C13079" s="70" t="s">
        <v>15739</v>
      </c>
      <c r="D13079" s="71">
        <v>0.76</v>
      </c>
      <c r="E13079" s="71">
        <v>47.3765432</v>
      </c>
    </row>
    <row r="13080" spans="1:5" x14ac:dyDescent="0.2">
      <c r="A13080" s="70" t="s">
        <v>15741</v>
      </c>
      <c r="B13080" s="70" t="s">
        <v>15740</v>
      </c>
      <c r="C13080" s="70" t="s">
        <v>15741</v>
      </c>
      <c r="D13080" s="71">
        <v>0.27100000000000002</v>
      </c>
      <c r="E13080" s="71">
        <v>2.9320987999999999</v>
      </c>
    </row>
    <row r="13081" spans="1:5" x14ac:dyDescent="0.2">
      <c r="A13081" s="70" t="s">
        <v>15743</v>
      </c>
      <c r="B13081" s="70" t="s">
        <v>15742</v>
      </c>
      <c r="C13081" s="70" t="s">
        <v>15743</v>
      </c>
      <c r="D13081" s="71">
        <v>9.6</v>
      </c>
      <c r="E13081" s="71">
        <v>99.647887299999994</v>
      </c>
    </row>
    <row r="13082" spans="1:5" x14ac:dyDescent="0.2">
      <c r="A13082" s="70" t="s">
        <v>15747</v>
      </c>
      <c r="B13082" s="70" t="s">
        <v>15746</v>
      </c>
      <c r="C13082" s="70" t="s">
        <v>15747</v>
      </c>
      <c r="D13082" s="71">
        <v>6.774</v>
      </c>
      <c r="E13082" s="71">
        <v>96.09375</v>
      </c>
    </row>
    <row r="13083" spans="1:5" x14ac:dyDescent="0.2">
      <c r="A13083" s="70" t="s">
        <v>15747</v>
      </c>
      <c r="B13083" s="70" t="s">
        <v>15746</v>
      </c>
      <c r="C13083" s="70" t="s">
        <v>15747</v>
      </c>
      <c r="D13083" s="71">
        <v>6.774</v>
      </c>
      <c r="E13083" s="71">
        <v>94.155844200000004</v>
      </c>
    </row>
    <row r="13084" spans="1:5" x14ac:dyDescent="0.2">
      <c r="A13084" s="70" t="s">
        <v>15747</v>
      </c>
      <c r="B13084" s="70" t="s">
        <v>15746</v>
      </c>
      <c r="C13084" s="70" t="s">
        <v>15747</v>
      </c>
      <c r="D13084" s="71">
        <v>6.774</v>
      </c>
      <c r="E13084" s="71">
        <v>91.279069800000002</v>
      </c>
    </row>
    <row r="13085" spans="1:5" x14ac:dyDescent="0.2">
      <c r="A13085" s="70" t="s">
        <v>15747</v>
      </c>
      <c r="B13085" s="70" t="s">
        <v>15746</v>
      </c>
      <c r="C13085" s="70" t="s">
        <v>15747</v>
      </c>
      <c r="D13085" s="71">
        <v>6.774</v>
      </c>
      <c r="E13085" s="71">
        <v>83.333333300000007</v>
      </c>
    </row>
    <row r="13086" spans="1:5" x14ac:dyDescent="0.2">
      <c r="A13086" s="70" t="s">
        <v>15747</v>
      </c>
      <c r="B13086" s="70" t="s">
        <v>15746</v>
      </c>
      <c r="C13086" s="70" t="s">
        <v>15747</v>
      </c>
      <c r="D13086" s="71">
        <v>6.774</v>
      </c>
      <c r="E13086" s="71">
        <v>74.271844700000003</v>
      </c>
    </row>
    <row r="13087" spans="1:5" x14ac:dyDescent="0.2">
      <c r="A13087" s="70" t="s">
        <v>15755</v>
      </c>
      <c r="B13087" s="70" t="s">
        <v>15754</v>
      </c>
      <c r="C13087" s="70" t="s">
        <v>15755</v>
      </c>
      <c r="D13087" s="71">
        <v>0.6</v>
      </c>
      <c r="E13087" s="71">
        <v>54.411764699999999</v>
      </c>
    </row>
    <row r="13088" spans="1:5" x14ac:dyDescent="0.2">
      <c r="A13088" s="70" t="s">
        <v>15755</v>
      </c>
      <c r="B13088" s="70" t="s">
        <v>15754</v>
      </c>
      <c r="C13088" s="70" t="s">
        <v>15755</v>
      </c>
      <c r="D13088" s="71">
        <v>0.6</v>
      </c>
      <c r="E13088" s="71">
        <v>15</v>
      </c>
    </row>
    <row r="13089" spans="1:5" x14ac:dyDescent="0.2">
      <c r="A13089" s="70" t="s">
        <v>15745</v>
      </c>
      <c r="B13089" s="70" t="s">
        <v>15744</v>
      </c>
      <c r="C13089" s="70" t="s">
        <v>15745</v>
      </c>
      <c r="D13089" s="71">
        <v>1.4950000000000001</v>
      </c>
      <c r="E13089" s="71">
        <v>65.845070399999997</v>
      </c>
    </row>
    <row r="13090" spans="1:5" x14ac:dyDescent="0.2">
      <c r="A13090" s="70" t="s">
        <v>15745</v>
      </c>
      <c r="B13090" s="70" t="s">
        <v>15744</v>
      </c>
      <c r="C13090" s="70" t="s">
        <v>15745</v>
      </c>
      <c r="D13090" s="71">
        <v>1.4950000000000001</v>
      </c>
      <c r="E13090" s="71">
        <v>64.583333300000007</v>
      </c>
    </row>
    <row r="13091" spans="1:5" x14ac:dyDescent="0.2">
      <c r="A13091" s="70" t="s">
        <v>15749</v>
      </c>
      <c r="B13091" s="70" t="s">
        <v>15748</v>
      </c>
      <c r="C13091" s="70" t="s">
        <v>15749</v>
      </c>
      <c r="D13091" s="71">
        <v>4.1970000000000001</v>
      </c>
      <c r="E13091" s="71">
        <v>85.256410299999999</v>
      </c>
    </row>
    <row r="13092" spans="1:5" x14ac:dyDescent="0.2">
      <c r="A13092" s="70" t="s">
        <v>15749</v>
      </c>
      <c r="B13092" s="70" t="s">
        <v>15748</v>
      </c>
      <c r="C13092" s="70" t="s">
        <v>15749</v>
      </c>
      <c r="D13092" s="71">
        <v>4.1970000000000001</v>
      </c>
      <c r="E13092" s="71">
        <v>69.927536200000006</v>
      </c>
    </row>
    <row r="13093" spans="1:5" x14ac:dyDescent="0.2">
      <c r="A13093" s="70" t="s">
        <v>15751</v>
      </c>
      <c r="B13093" s="70" t="s">
        <v>15750</v>
      </c>
      <c r="C13093" s="70" t="s">
        <v>15751</v>
      </c>
      <c r="D13093" s="71">
        <v>1.0840000000000001</v>
      </c>
      <c r="E13093" s="71">
        <v>22.413793099999999</v>
      </c>
    </row>
    <row r="13094" spans="1:5" x14ac:dyDescent="0.2">
      <c r="A13094" s="70" t="s">
        <v>15753</v>
      </c>
      <c r="B13094" s="70" t="s">
        <v>15752</v>
      </c>
      <c r="C13094" s="70" t="s">
        <v>15753</v>
      </c>
      <c r="D13094" s="71">
        <v>0.95799999999999996</v>
      </c>
      <c r="E13094" s="71">
        <v>52.673796799999998</v>
      </c>
    </row>
    <row r="13095" spans="1:5" x14ac:dyDescent="0.2">
      <c r="A13095" s="70" t="s">
        <v>15757</v>
      </c>
      <c r="B13095" s="70" t="s">
        <v>15756</v>
      </c>
      <c r="C13095" s="70" t="s">
        <v>15757</v>
      </c>
      <c r="D13095" s="71">
        <v>1.335</v>
      </c>
      <c r="E13095" s="71">
        <v>47.0350404</v>
      </c>
    </row>
    <row r="13096" spans="1:5" x14ac:dyDescent="0.2">
      <c r="A13096" s="70" t="s">
        <v>15759</v>
      </c>
      <c r="B13096" s="70" t="s">
        <v>15758</v>
      </c>
      <c r="C13096" s="70" t="s">
        <v>15759</v>
      </c>
      <c r="D13096" s="71">
        <v>0.23100000000000001</v>
      </c>
      <c r="E13096" s="71">
        <v>14.5</v>
      </c>
    </row>
    <row r="13097" spans="1:5" x14ac:dyDescent="0.2">
      <c r="A13097" s="70" t="s">
        <v>15759</v>
      </c>
      <c r="B13097" s="70" t="s">
        <v>15758</v>
      </c>
      <c r="C13097" s="70" t="s">
        <v>15759</v>
      </c>
      <c r="D13097" s="71">
        <v>0.23100000000000001</v>
      </c>
      <c r="E13097" s="71">
        <v>1.6666666999999999</v>
      </c>
    </row>
    <row r="13098" spans="1:5" x14ac:dyDescent="0.2">
      <c r="A13098" s="70" t="s">
        <v>15761</v>
      </c>
      <c r="B13098" s="70" t="s">
        <v>15760</v>
      </c>
      <c r="C13098" s="70" t="s">
        <v>15761</v>
      </c>
      <c r="D13098" s="71">
        <v>0.371</v>
      </c>
      <c r="E13098" s="71">
        <v>35.5</v>
      </c>
    </row>
    <row r="13099" spans="1:5" x14ac:dyDescent="0.2">
      <c r="A13099" s="70" t="s">
        <v>15761</v>
      </c>
      <c r="B13099" s="70" t="s">
        <v>15760</v>
      </c>
      <c r="C13099" s="70" t="s">
        <v>15761</v>
      </c>
      <c r="D13099" s="71">
        <v>0.371</v>
      </c>
      <c r="E13099" s="71">
        <v>8.3333332999999996</v>
      </c>
    </row>
    <row r="13100" spans="1:5" x14ac:dyDescent="0.2">
      <c r="A13100" s="70" t="s">
        <v>15763</v>
      </c>
      <c r="B13100" s="70" t="s">
        <v>15762</v>
      </c>
      <c r="C13100" s="70" t="s">
        <v>15763</v>
      </c>
      <c r="D13100" s="71">
        <v>0.19700000000000001</v>
      </c>
      <c r="E13100" s="71">
        <v>3.3333333000000001</v>
      </c>
    </row>
    <row r="13101" spans="1:5" x14ac:dyDescent="0.2">
      <c r="A13101" s="70" t="s">
        <v>15765</v>
      </c>
      <c r="B13101" s="70" t="s">
        <v>15764</v>
      </c>
      <c r="C13101" s="70" t="s">
        <v>15765</v>
      </c>
      <c r="D13101" s="71">
        <v>1.056</v>
      </c>
      <c r="E13101" s="71">
        <v>33.490566000000001</v>
      </c>
    </row>
    <row r="13102" spans="1:5" x14ac:dyDescent="0.2">
      <c r="A13102" s="70" t="s">
        <v>15765</v>
      </c>
      <c r="B13102" s="70" t="s">
        <v>15764</v>
      </c>
      <c r="C13102" s="70" t="s">
        <v>15765</v>
      </c>
      <c r="D13102" s="71">
        <v>1.056</v>
      </c>
      <c r="E13102" s="71">
        <v>20.454545499999998</v>
      </c>
    </row>
    <row r="13103" spans="1:5" x14ac:dyDescent="0.2">
      <c r="A13103" s="70" t="s">
        <v>15765</v>
      </c>
      <c r="B13103" s="70" t="s">
        <v>15764</v>
      </c>
      <c r="C13103" s="70" t="s">
        <v>15765</v>
      </c>
      <c r="D13103" s="71">
        <v>1.056</v>
      </c>
      <c r="E13103" s="71">
        <v>17.553191500000001</v>
      </c>
    </row>
    <row r="13104" spans="1:5" x14ac:dyDescent="0.2">
      <c r="A13104" s="70" t="s">
        <v>15767</v>
      </c>
      <c r="B13104" s="70" t="s">
        <v>15766</v>
      </c>
      <c r="C13104" s="70" t="s">
        <v>15767</v>
      </c>
      <c r="D13104" s="71">
        <v>60.392000000000003</v>
      </c>
      <c r="E13104" s="71">
        <v>99.090909100000005</v>
      </c>
    </row>
    <row r="13105" spans="1:5" x14ac:dyDescent="0.2">
      <c r="A13105" s="70" t="s">
        <v>24402</v>
      </c>
      <c r="B13105" s="70" t="s">
        <v>24403</v>
      </c>
      <c r="C13105" s="70" t="s">
        <v>24402</v>
      </c>
      <c r="D13105" s="71">
        <v>8.5429999999999993</v>
      </c>
      <c r="E13105" s="71">
        <v>98.828125</v>
      </c>
    </row>
    <row r="13106" spans="1:5" x14ac:dyDescent="0.2">
      <c r="A13106" s="70" t="s">
        <v>15769</v>
      </c>
      <c r="B13106" s="70" t="s">
        <v>15768</v>
      </c>
      <c r="C13106" s="70" t="s">
        <v>15769</v>
      </c>
      <c r="D13106" s="71">
        <v>25.34</v>
      </c>
      <c r="E13106" s="71">
        <v>98.951048999999998</v>
      </c>
    </row>
    <row r="13107" spans="1:5" x14ac:dyDescent="0.2">
      <c r="A13107" s="70" t="s">
        <v>25024</v>
      </c>
      <c r="B13107" s="70" t="s">
        <v>24404</v>
      </c>
      <c r="C13107" s="70" t="s">
        <v>13887</v>
      </c>
      <c r="D13107" s="71">
        <v>14.789</v>
      </c>
      <c r="E13107" s="71">
        <v>94.886363599999996</v>
      </c>
    </row>
    <row r="13108" spans="1:5" x14ac:dyDescent="0.2">
      <c r="A13108" s="70" t="s">
        <v>15771</v>
      </c>
      <c r="B13108" s="70" t="s">
        <v>15770</v>
      </c>
      <c r="C13108" s="70" t="s">
        <v>15771</v>
      </c>
      <c r="D13108" s="71">
        <v>21.597000000000001</v>
      </c>
      <c r="E13108" s="71">
        <v>99.222797900000003</v>
      </c>
    </row>
    <row r="13109" spans="1:5" x14ac:dyDescent="0.2">
      <c r="A13109" s="70" t="s">
        <v>15773</v>
      </c>
      <c r="B13109" s="70" t="s">
        <v>15772</v>
      </c>
      <c r="C13109" s="70" t="s">
        <v>15773</v>
      </c>
      <c r="D13109" s="71">
        <v>10.406000000000001</v>
      </c>
      <c r="E13109" s="71">
        <v>95.394736800000004</v>
      </c>
    </row>
    <row r="13110" spans="1:5" x14ac:dyDescent="0.2">
      <c r="A13110" s="70" t="s">
        <v>15775</v>
      </c>
      <c r="B13110" s="70" t="s">
        <v>15774</v>
      </c>
      <c r="C13110" s="70" t="s">
        <v>15775</v>
      </c>
      <c r="D13110" s="71">
        <v>14.813000000000001</v>
      </c>
      <c r="E13110" s="71">
        <v>98.387096799999995</v>
      </c>
    </row>
    <row r="13111" spans="1:5" x14ac:dyDescent="0.2">
      <c r="A13111" s="70" t="s">
        <v>15775</v>
      </c>
      <c r="B13111" s="70" t="s">
        <v>15774</v>
      </c>
      <c r="C13111" s="70" t="s">
        <v>15775</v>
      </c>
      <c r="D13111" s="71">
        <v>14.813000000000001</v>
      </c>
      <c r="E13111" s="71">
        <v>97.151898700000004</v>
      </c>
    </row>
    <row r="13112" spans="1:5" x14ac:dyDescent="0.2">
      <c r="A13112" s="70" t="s">
        <v>15777</v>
      </c>
      <c r="B13112" s="70" t="s">
        <v>15776</v>
      </c>
      <c r="C13112" s="70" t="s">
        <v>15777</v>
      </c>
      <c r="D13112" s="71">
        <v>24.446000000000002</v>
      </c>
      <c r="E13112" s="71">
        <v>99.462365599999998</v>
      </c>
    </row>
    <row r="13113" spans="1:5" x14ac:dyDescent="0.2">
      <c r="A13113" s="70" t="s">
        <v>15779</v>
      </c>
      <c r="B13113" s="70" t="s">
        <v>15778</v>
      </c>
      <c r="C13113" s="70" t="s">
        <v>15779</v>
      </c>
      <c r="D13113" s="71">
        <v>30.039000000000001</v>
      </c>
      <c r="E13113" s="71">
        <v>99.754902000000001</v>
      </c>
    </row>
    <row r="13114" spans="1:5" x14ac:dyDescent="0.2">
      <c r="A13114" s="70" t="s">
        <v>15781</v>
      </c>
      <c r="B13114" s="70" t="s">
        <v>15780</v>
      </c>
      <c r="C13114" s="70" t="s">
        <v>15781</v>
      </c>
      <c r="D13114" s="71">
        <v>33.752000000000002</v>
      </c>
      <c r="E13114" s="71">
        <v>98.565573799999996</v>
      </c>
    </row>
    <row r="13115" spans="1:5" x14ac:dyDescent="0.2">
      <c r="A13115" s="70" t="s">
        <v>15783</v>
      </c>
      <c r="B13115" s="70" t="s">
        <v>15782</v>
      </c>
      <c r="C13115" s="70" t="s">
        <v>15783</v>
      </c>
      <c r="D13115" s="71">
        <v>16.209</v>
      </c>
      <c r="E13115" s="71">
        <v>98.387096799999995</v>
      </c>
    </row>
    <row r="13116" spans="1:5" x14ac:dyDescent="0.2">
      <c r="A13116" s="70" t="s">
        <v>24405</v>
      </c>
      <c r="B13116" s="70" t="s">
        <v>24406</v>
      </c>
      <c r="C13116" s="70" t="s">
        <v>24405</v>
      </c>
      <c r="D13116" s="71">
        <v>16.292000000000002</v>
      </c>
      <c r="E13116" s="71">
        <v>98.186528499999994</v>
      </c>
    </row>
    <row r="13117" spans="1:5" x14ac:dyDescent="0.2">
      <c r="A13117" s="70" t="s">
        <v>15785</v>
      </c>
      <c r="B13117" s="70" t="s">
        <v>15784</v>
      </c>
      <c r="C13117" s="70" t="s">
        <v>15785</v>
      </c>
      <c r="D13117" s="71">
        <v>25.094000000000001</v>
      </c>
      <c r="E13117" s="71">
        <v>99.21875</v>
      </c>
    </row>
    <row r="13118" spans="1:5" x14ac:dyDescent="0.2">
      <c r="A13118" s="70" t="s">
        <v>15785</v>
      </c>
      <c r="B13118" s="70" t="s">
        <v>15784</v>
      </c>
      <c r="C13118" s="70" t="s">
        <v>15785</v>
      </c>
      <c r="D13118" s="71">
        <v>25.094000000000001</v>
      </c>
      <c r="E13118" s="71">
        <v>98.611111100000002</v>
      </c>
    </row>
    <row r="13119" spans="1:5" x14ac:dyDescent="0.2">
      <c r="A13119" s="70" t="s">
        <v>25025</v>
      </c>
      <c r="B13119" s="70" t="s">
        <v>24407</v>
      </c>
      <c r="C13119" s="70" t="s">
        <v>13887</v>
      </c>
      <c r="D13119" s="71">
        <v>2.4289999999999998</v>
      </c>
      <c r="E13119" s="71">
        <v>53.252032499999999</v>
      </c>
    </row>
    <row r="13120" spans="1:5" x14ac:dyDescent="0.2">
      <c r="A13120" s="70" t="s">
        <v>15787</v>
      </c>
      <c r="B13120" s="70" t="s">
        <v>15786</v>
      </c>
      <c r="C13120" s="70" t="s">
        <v>15787</v>
      </c>
      <c r="D13120" s="71">
        <v>3.7749999999999999</v>
      </c>
      <c r="E13120" s="71">
        <v>85.526315800000006</v>
      </c>
    </row>
    <row r="13121" spans="1:5" x14ac:dyDescent="0.2">
      <c r="A13121" s="70" t="s">
        <v>15787</v>
      </c>
      <c r="B13121" s="70" t="s">
        <v>15786</v>
      </c>
      <c r="C13121" s="70" t="s">
        <v>15787</v>
      </c>
      <c r="D13121" s="71">
        <v>3.7749999999999999</v>
      </c>
      <c r="E13121" s="71">
        <v>71.886792499999999</v>
      </c>
    </row>
    <row r="13122" spans="1:5" x14ac:dyDescent="0.2">
      <c r="A13122" s="70" t="s">
        <v>15789</v>
      </c>
      <c r="B13122" s="70" t="s">
        <v>15788</v>
      </c>
      <c r="C13122" s="70" t="s">
        <v>15789</v>
      </c>
      <c r="D13122" s="71">
        <v>1.62</v>
      </c>
      <c r="E13122" s="71">
        <v>59.164420499999999</v>
      </c>
    </row>
    <row r="13123" spans="1:5" x14ac:dyDescent="0.2">
      <c r="A13123" s="70" t="s">
        <v>15789</v>
      </c>
      <c r="B13123" s="70" t="s">
        <v>15788</v>
      </c>
      <c r="C13123" s="70" t="s">
        <v>15789</v>
      </c>
      <c r="D13123" s="71">
        <v>1.62</v>
      </c>
      <c r="E13123" s="71">
        <v>19.105691100000001</v>
      </c>
    </row>
    <row r="13124" spans="1:5" x14ac:dyDescent="0.2">
      <c r="A13124" s="70" t="s">
        <v>15791</v>
      </c>
      <c r="B13124" s="70" t="s">
        <v>15790</v>
      </c>
      <c r="C13124" s="70" t="s">
        <v>15791</v>
      </c>
      <c r="D13124" s="71">
        <v>3.6819999999999999</v>
      </c>
      <c r="E13124" s="71">
        <v>77.6422764</v>
      </c>
    </row>
    <row r="13125" spans="1:5" x14ac:dyDescent="0.2">
      <c r="A13125" s="70" t="s">
        <v>15793</v>
      </c>
      <c r="B13125" s="70" t="s">
        <v>15792</v>
      </c>
      <c r="C13125" s="70" t="s">
        <v>15793</v>
      </c>
      <c r="D13125" s="71">
        <v>0.25</v>
      </c>
      <c r="E13125" s="71">
        <v>4.3103448000000002</v>
      </c>
    </row>
    <row r="13126" spans="1:5" x14ac:dyDescent="0.2">
      <c r="A13126" s="70" t="s">
        <v>15795</v>
      </c>
      <c r="B13126" s="70" t="s">
        <v>15794</v>
      </c>
      <c r="C13126" s="70" t="s">
        <v>15795</v>
      </c>
      <c r="D13126" s="71">
        <v>1.647</v>
      </c>
      <c r="E13126" s="71">
        <v>46.610169499999998</v>
      </c>
    </row>
    <row r="13127" spans="1:5" x14ac:dyDescent="0.2">
      <c r="A13127" s="70" t="s">
        <v>15795</v>
      </c>
      <c r="B13127" s="70" t="s">
        <v>15794</v>
      </c>
      <c r="C13127" s="70" t="s">
        <v>15795</v>
      </c>
      <c r="D13127" s="71">
        <v>1.647</v>
      </c>
      <c r="E13127" s="71">
        <v>38.392857100000001</v>
      </c>
    </row>
    <row r="13128" spans="1:5" x14ac:dyDescent="0.2">
      <c r="A13128" s="70" t="s">
        <v>15801</v>
      </c>
      <c r="B13128" s="70" t="s">
        <v>15800</v>
      </c>
      <c r="C13128" s="70" t="s">
        <v>15801</v>
      </c>
      <c r="D13128" s="71">
        <v>5.4409999999999998</v>
      </c>
      <c r="E13128" s="71">
        <v>98.809523799999994</v>
      </c>
    </row>
    <row r="13129" spans="1:5" x14ac:dyDescent="0.2">
      <c r="A13129" s="70" t="s">
        <v>15801</v>
      </c>
      <c r="B13129" s="70" t="s">
        <v>15800</v>
      </c>
      <c r="C13129" s="70" t="s">
        <v>15801</v>
      </c>
      <c r="D13129" s="71">
        <v>5.4409999999999998</v>
      </c>
      <c r="E13129" s="71">
        <v>96.153846200000004</v>
      </c>
    </row>
    <row r="13130" spans="1:5" x14ac:dyDescent="0.2">
      <c r="A13130" s="70" t="s">
        <v>15801</v>
      </c>
      <c r="B13130" s="70" t="s">
        <v>15800</v>
      </c>
      <c r="C13130" s="70" t="s">
        <v>15801</v>
      </c>
      <c r="D13130" s="71">
        <v>5.4409999999999998</v>
      </c>
      <c r="E13130" s="71">
        <v>94.642857100000001</v>
      </c>
    </row>
    <row r="13131" spans="1:5" x14ac:dyDescent="0.2">
      <c r="A13131" s="70" t="s">
        <v>15801</v>
      </c>
      <c r="B13131" s="70" t="s">
        <v>15800</v>
      </c>
      <c r="C13131" s="70" t="s">
        <v>15801</v>
      </c>
      <c r="D13131" s="71">
        <v>5.4409999999999998</v>
      </c>
      <c r="E13131" s="71">
        <v>93</v>
      </c>
    </row>
    <row r="13132" spans="1:5" x14ac:dyDescent="0.2">
      <c r="A13132" s="70" t="s">
        <v>15801</v>
      </c>
      <c r="B13132" s="70" t="s">
        <v>15800</v>
      </c>
      <c r="C13132" s="70" t="s">
        <v>15801</v>
      </c>
      <c r="D13132" s="71">
        <v>5.4409999999999998</v>
      </c>
      <c r="E13132" s="71">
        <v>91.463414599999993</v>
      </c>
    </row>
    <row r="13133" spans="1:5" x14ac:dyDescent="0.2">
      <c r="A13133" s="70" t="s">
        <v>15801</v>
      </c>
      <c r="B13133" s="70" t="s">
        <v>15800</v>
      </c>
      <c r="C13133" s="70" t="s">
        <v>15801</v>
      </c>
      <c r="D13133" s="71">
        <v>5.4409999999999998</v>
      </c>
      <c r="E13133" s="71">
        <v>90.178571399999996</v>
      </c>
    </row>
    <row r="13134" spans="1:5" x14ac:dyDescent="0.2">
      <c r="A13134" s="70" t="s">
        <v>15797</v>
      </c>
      <c r="B13134" s="70" t="s">
        <v>15796</v>
      </c>
      <c r="C13134" s="70" t="s">
        <v>15797</v>
      </c>
      <c r="D13134" s="71">
        <v>3.3849999999999998</v>
      </c>
      <c r="E13134" s="71">
        <v>78.25</v>
      </c>
    </row>
    <row r="13135" spans="1:5" x14ac:dyDescent="0.2">
      <c r="A13135" s="70" t="s">
        <v>15797</v>
      </c>
      <c r="B13135" s="70" t="s">
        <v>15796</v>
      </c>
      <c r="C13135" s="70" t="s">
        <v>15797</v>
      </c>
      <c r="D13135" s="71">
        <v>3.3849999999999998</v>
      </c>
      <c r="E13135" s="71">
        <v>76.488095200000004</v>
      </c>
    </row>
    <row r="13136" spans="1:5" x14ac:dyDescent="0.2">
      <c r="A13136" s="70" t="s">
        <v>15797</v>
      </c>
      <c r="B13136" s="70" t="s">
        <v>15796</v>
      </c>
      <c r="C13136" s="70" t="s">
        <v>15797</v>
      </c>
      <c r="D13136" s="71">
        <v>3.3849999999999998</v>
      </c>
      <c r="E13136" s="71">
        <v>69</v>
      </c>
    </row>
    <row r="13137" spans="1:5" x14ac:dyDescent="0.2">
      <c r="A13137" s="70" t="s">
        <v>15799</v>
      </c>
      <c r="B13137" s="70" t="s">
        <v>15798</v>
      </c>
      <c r="C13137" s="70" t="s">
        <v>15799</v>
      </c>
      <c r="D13137" s="71">
        <v>1.806</v>
      </c>
      <c r="E13137" s="71">
        <v>48.214285699999998</v>
      </c>
    </row>
    <row r="13138" spans="1:5" x14ac:dyDescent="0.2">
      <c r="A13138" s="70" t="s">
        <v>15799</v>
      </c>
      <c r="B13138" s="70" t="s">
        <v>15798</v>
      </c>
      <c r="C13138" s="70" t="s">
        <v>15799</v>
      </c>
      <c r="D13138" s="71">
        <v>1.806</v>
      </c>
      <c r="E13138" s="71">
        <v>28.861788600000001</v>
      </c>
    </row>
    <row r="13139" spans="1:5" x14ac:dyDescent="0.2">
      <c r="A13139" s="70" t="s">
        <v>15803</v>
      </c>
      <c r="B13139" s="70" t="s">
        <v>15802</v>
      </c>
      <c r="C13139" s="70" t="s">
        <v>15803</v>
      </c>
      <c r="D13139" s="71">
        <v>4.7080000000000002</v>
      </c>
      <c r="E13139" s="71">
        <v>96.153846200000004</v>
      </c>
    </row>
    <row r="13140" spans="1:5" x14ac:dyDescent="0.2">
      <c r="A13140" s="70" t="s">
        <v>15803</v>
      </c>
      <c r="B13140" s="70" t="s">
        <v>15802</v>
      </c>
      <c r="C13140" s="70" t="s">
        <v>15803</v>
      </c>
      <c r="D13140" s="71">
        <v>4.7080000000000002</v>
      </c>
      <c r="E13140" s="71">
        <v>93.75</v>
      </c>
    </row>
    <row r="13141" spans="1:5" x14ac:dyDescent="0.2">
      <c r="A13141" s="70" t="s">
        <v>15857</v>
      </c>
      <c r="B13141" s="70" t="s">
        <v>15856</v>
      </c>
      <c r="C13141" s="70" t="s">
        <v>15857</v>
      </c>
      <c r="D13141" s="71">
        <v>0.17599999999999999</v>
      </c>
      <c r="E13141" s="71">
        <v>5.0802139000000004</v>
      </c>
    </row>
    <row r="13142" spans="1:5" x14ac:dyDescent="0.2">
      <c r="A13142" s="70" t="s">
        <v>15859</v>
      </c>
      <c r="B13142" s="70" t="s">
        <v>15858</v>
      </c>
      <c r="C13142" s="70" t="s">
        <v>15859</v>
      </c>
      <c r="D13142" s="71">
        <v>2.1840000000000002</v>
      </c>
      <c r="E13142" s="71">
        <v>61.190476199999999</v>
      </c>
    </row>
    <row r="13143" spans="1:5" x14ac:dyDescent="0.2">
      <c r="A13143" s="70" t="s">
        <v>15861</v>
      </c>
      <c r="B13143" s="70" t="s">
        <v>15860</v>
      </c>
      <c r="C13143" s="70" t="s">
        <v>15861</v>
      </c>
      <c r="D13143" s="71">
        <v>3.5569999999999999</v>
      </c>
      <c r="E13143" s="71">
        <v>66.384180799999996</v>
      </c>
    </row>
    <row r="13144" spans="1:5" x14ac:dyDescent="0.2">
      <c r="A13144" s="70" t="s">
        <v>15861</v>
      </c>
      <c r="B13144" s="70" t="s">
        <v>15860</v>
      </c>
      <c r="C13144" s="70" t="s">
        <v>15861</v>
      </c>
      <c r="D13144" s="71">
        <v>3.5569999999999999</v>
      </c>
      <c r="E13144" s="71">
        <v>66.0828025</v>
      </c>
    </row>
    <row r="13145" spans="1:5" x14ac:dyDescent="0.2">
      <c r="A13145" s="70" t="s">
        <v>15861</v>
      </c>
      <c r="B13145" s="70" t="s">
        <v>15860</v>
      </c>
      <c r="C13145" s="70" t="s">
        <v>15861</v>
      </c>
      <c r="D13145" s="71">
        <v>3.5569999999999999</v>
      </c>
      <c r="E13145" s="71">
        <v>60.062893099999997</v>
      </c>
    </row>
    <row r="13146" spans="1:5" x14ac:dyDescent="0.2">
      <c r="A13146" s="70" t="s">
        <v>15863</v>
      </c>
      <c r="B13146" s="70" t="s">
        <v>15862</v>
      </c>
      <c r="C13146" s="70" t="s">
        <v>15863</v>
      </c>
      <c r="D13146" s="71">
        <v>1.526</v>
      </c>
      <c r="E13146" s="71">
        <v>72.994652400000007</v>
      </c>
    </row>
    <row r="13147" spans="1:5" x14ac:dyDescent="0.2">
      <c r="A13147" s="70" t="s">
        <v>15815</v>
      </c>
      <c r="B13147" s="70" t="s">
        <v>15814</v>
      </c>
      <c r="C13147" s="70" t="s">
        <v>15815</v>
      </c>
      <c r="D13147" s="71">
        <v>1.242</v>
      </c>
      <c r="E13147" s="71">
        <v>63.903743300000002</v>
      </c>
    </row>
    <row r="13148" spans="1:5" x14ac:dyDescent="0.2">
      <c r="A13148" s="70" t="s">
        <v>15815</v>
      </c>
      <c r="B13148" s="70" t="s">
        <v>15814</v>
      </c>
      <c r="C13148" s="70" t="s">
        <v>15815</v>
      </c>
      <c r="D13148" s="71">
        <v>1.242</v>
      </c>
      <c r="E13148" s="71">
        <v>26.6304348</v>
      </c>
    </row>
    <row r="13149" spans="1:5" x14ac:dyDescent="0.2">
      <c r="A13149" s="70" t="s">
        <v>15821</v>
      </c>
      <c r="B13149" s="70" t="s">
        <v>15820</v>
      </c>
      <c r="C13149" s="70" t="s">
        <v>15821</v>
      </c>
      <c r="D13149" s="71">
        <v>5.8999999999999997E-2</v>
      </c>
      <c r="E13149" s="71">
        <v>0.2673797</v>
      </c>
    </row>
    <row r="13150" spans="1:5" x14ac:dyDescent="0.2">
      <c r="A13150" s="70" t="s">
        <v>15805</v>
      </c>
      <c r="B13150" s="70" t="s">
        <v>15804</v>
      </c>
      <c r="C13150" s="70" t="s">
        <v>15805</v>
      </c>
      <c r="D13150" s="71">
        <v>0.72499999999999998</v>
      </c>
      <c r="E13150" s="71">
        <v>41.443850300000001</v>
      </c>
    </row>
    <row r="13151" spans="1:5" x14ac:dyDescent="0.2">
      <c r="A13151" s="70" t="s">
        <v>15811</v>
      </c>
      <c r="B13151" s="70" t="s">
        <v>15810</v>
      </c>
      <c r="C13151" s="70" t="s">
        <v>15811</v>
      </c>
      <c r="D13151" s="71">
        <v>1.1020000000000001</v>
      </c>
      <c r="E13151" s="71">
        <v>59.090909099999998</v>
      </c>
    </row>
    <row r="13152" spans="1:5" x14ac:dyDescent="0.2">
      <c r="A13152" s="70" t="s">
        <v>15811</v>
      </c>
      <c r="B13152" s="70" t="s">
        <v>15810</v>
      </c>
      <c r="C13152" s="70" t="s">
        <v>15811</v>
      </c>
      <c r="D13152" s="71">
        <v>1.1020000000000001</v>
      </c>
      <c r="E13152" s="71">
        <v>12.068965499999999</v>
      </c>
    </row>
    <row r="13153" spans="1:5" x14ac:dyDescent="0.2">
      <c r="A13153" s="70" t="s">
        <v>15819</v>
      </c>
      <c r="B13153" s="70" t="s">
        <v>15818</v>
      </c>
      <c r="C13153" s="70" t="s">
        <v>15819</v>
      </c>
      <c r="D13153" s="71">
        <v>1.7050000000000001</v>
      </c>
      <c r="E13153" s="71">
        <v>79.946524100000005</v>
      </c>
    </row>
    <row r="13154" spans="1:5" x14ac:dyDescent="0.2">
      <c r="A13154" s="70" t="s">
        <v>15819</v>
      </c>
      <c r="B13154" s="70" t="s">
        <v>15818</v>
      </c>
      <c r="C13154" s="70" t="s">
        <v>15819</v>
      </c>
      <c r="D13154" s="71">
        <v>1.7050000000000001</v>
      </c>
      <c r="E13154" s="71">
        <v>54.182509500000002</v>
      </c>
    </row>
    <row r="13155" spans="1:5" x14ac:dyDescent="0.2">
      <c r="A13155" s="70" t="s">
        <v>15823</v>
      </c>
      <c r="B13155" s="70" t="s">
        <v>15822</v>
      </c>
      <c r="C13155" s="70" t="s">
        <v>15823</v>
      </c>
      <c r="D13155" s="71">
        <v>1.292</v>
      </c>
      <c r="E13155" s="71">
        <v>66.042780699999994</v>
      </c>
    </row>
    <row r="13156" spans="1:5" x14ac:dyDescent="0.2">
      <c r="A13156" s="70" t="s">
        <v>15829</v>
      </c>
      <c r="B13156" s="70" t="s">
        <v>15828</v>
      </c>
      <c r="C13156" s="70" t="s">
        <v>15829</v>
      </c>
      <c r="D13156" s="71">
        <v>0.29499999999999998</v>
      </c>
      <c r="E13156" s="71">
        <v>13.636363599999999</v>
      </c>
    </row>
    <row r="13157" spans="1:5" x14ac:dyDescent="0.2">
      <c r="A13157" s="70" t="s">
        <v>15831</v>
      </c>
      <c r="B13157" s="70" t="s">
        <v>15830</v>
      </c>
      <c r="C13157" s="70" t="s">
        <v>15831</v>
      </c>
      <c r="D13157" s="71">
        <v>0.69699999999999995</v>
      </c>
      <c r="E13157" s="71">
        <v>40.909090900000002</v>
      </c>
    </row>
    <row r="13158" spans="1:5" x14ac:dyDescent="0.2">
      <c r="A13158" s="70" t="s">
        <v>15845</v>
      </c>
      <c r="B13158" s="70" t="s">
        <v>15844</v>
      </c>
      <c r="C13158" s="70" t="s">
        <v>15845</v>
      </c>
      <c r="D13158" s="71">
        <v>1.0980000000000001</v>
      </c>
      <c r="E13158" s="71">
        <v>58.556149699999999</v>
      </c>
    </row>
    <row r="13159" spans="1:5" x14ac:dyDescent="0.2">
      <c r="A13159" s="70" t="s">
        <v>15845</v>
      </c>
      <c r="B13159" s="70" t="s">
        <v>15844</v>
      </c>
      <c r="C13159" s="70" t="s">
        <v>15845</v>
      </c>
      <c r="D13159" s="71">
        <v>1.0980000000000001</v>
      </c>
      <c r="E13159" s="71">
        <v>24.074074100000001</v>
      </c>
    </row>
    <row r="13160" spans="1:5" x14ac:dyDescent="0.2">
      <c r="A13160" s="70" t="s">
        <v>15845</v>
      </c>
      <c r="B13160" s="70" t="s">
        <v>15844</v>
      </c>
      <c r="C13160" s="70" t="s">
        <v>15845</v>
      </c>
      <c r="D13160" s="71">
        <v>1.0980000000000001</v>
      </c>
      <c r="E13160" s="71">
        <v>9.7701148999999994</v>
      </c>
    </row>
    <row r="13161" spans="1:5" x14ac:dyDescent="0.2">
      <c r="A13161" s="70" t="s">
        <v>15807</v>
      </c>
      <c r="B13161" s="70" t="s">
        <v>15806</v>
      </c>
      <c r="C13161" s="70" t="s">
        <v>15807</v>
      </c>
      <c r="D13161" s="71">
        <v>0.72899999999999998</v>
      </c>
      <c r="E13161" s="71">
        <v>41.978609599999999</v>
      </c>
    </row>
    <row r="13162" spans="1:5" x14ac:dyDescent="0.2">
      <c r="A13162" s="70" t="s">
        <v>15807</v>
      </c>
      <c r="B13162" s="70" t="s">
        <v>15806</v>
      </c>
      <c r="C13162" s="70" t="s">
        <v>15807</v>
      </c>
      <c r="D13162" s="71">
        <v>0.72899999999999998</v>
      </c>
      <c r="E13162" s="71">
        <v>9.1666667000000004</v>
      </c>
    </row>
    <row r="13163" spans="1:5" x14ac:dyDescent="0.2">
      <c r="A13163" s="70" t="s">
        <v>15809</v>
      </c>
      <c r="B13163" s="70" t="s">
        <v>15808</v>
      </c>
      <c r="C13163" s="70" t="s">
        <v>15809</v>
      </c>
      <c r="D13163" s="71">
        <v>0.84599999999999997</v>
      </c>
      <c r="E13163" s="71">
        <v>46.791443899999997</v>
      </c>
    </row>
    <row r="13164" spans="1:5" x14ac:dyDescent="0.2">
      <c r="A13164" s="70" t="s">
        <v>15813</v>
      </c>
      <c r="B13164" s="70" t="s">
        <v>15812</v>
      </c>
      <c r="C13164" s="70" t="s">
        <v>15813</v>
      </c>
      <c r="D13164" s="71">
        <v>1.925</v>
      </c>
      <c r="E13164" s="71">
        <v>85.828877000000006</v>
      </c>
    </row>
    <row r="13165" spans="1:5" x14ac:dyDescent="0.2">
      <c r="A13165" s="70" t="s">
        <v>15813</v>
      </c>
      <c r="B13165" s="70" t="s">
        <v>15812</v>
      </c>
      <c r="C13165" s="70" t="s">
        <v>15813</v>
      </c>
      <c r="D13165" s="71">
        <v>1.925</v>
      </c>
      <c r="E13165" s="71">
        <v>79.629629600000001</v>
      </c>
    </row>
    <row r="13166" spans="1:5" x14ac:dyDescent="0.2">
      <c r="A13166" s="70" t="s">
        <v>15813</v>
      </c>
      <c r="B13166" s="70" t="s">
        <v>15812</v>
      </c>
      <c r="C13166" s="70" t="s">
        <v>15813</v>
      </c>
      <c r="D13166" s="71">
        <v>1.925</v>
      </c>
      <c r="E13166" s="71">
        <v>48.850574700000003</v>
      </c>
    </row>
    <row r="13167" spans="1:5" x14ac:dyDescent="0.2">
      <c r="A13167" s="70" t="s">
        <v>15813</v>
      </c>
      <c r="B13167" s="70" t="s">
        <v>15812</v>
      </c>
      <c r="C13167" s="70" t="s">
        <v>15813</v>
      </c>
      <c r="D13167" s="71">
        <v>1.925</v>
      </c>
      <c r="E13167" s="71">
        <v>29.807692299999999</v>
      </c>
    </row>
    <row r="13168" spans="1:5" x14ac:dyDescent="0.2">
      <c r="A13168" s="70" t="s">
        <v>15817</v>
      </c>
      <c r="B13168" s="70" t="s">
        <v>15816</v>
      </c>
      <c r="C13168" s="70" t="s">
        <v>15817</v>
      </c>
      <c r="D13168" s="71">
        <v>0.89500000000000002</v>
      </c>
      <c r="E13168" s="71">
        <v>50</v>
      </c>
    </row>
    <row r="13169" spans="1:5" x14ac:dyDescent="0.2">
      <c r="A13169" s="70" t="s">
        <v>15817</v>
      </c>
      <c r="B13169" s="70" t="s">
        <v>15816</v>
      </c>
      <c r="C13169" s="70" t="s">
        <v>15817</v>
      </c>
      <c r="D13169" s="71">
        <v>0.89500000000000002</v>
      </c>
      <c r="E13169" s="71">
        <v>19.201520899999998</v>
      </c>
    </row>
    <row r="13170" spans="1:5" x14ac:dyDescent="0.2">
      <c r="A13170" s="70" t="s">
        <v>15843</v>
      </c>
      <c r="B13170" s="70" t="s">
        <v>15842</v>
      </c>
      <c r="C13170" s="70" t="s">
        <v>15843</v>
      </c>
      <c r="D13170" s="71">
        <v>2.04</v>
      </c>
      <c r="E13170" s="71">
        <v>88.502673799999997</v>
      </c>
    </row>
    <row r="13171" spans="1:5" x14ac:dyDescent="0.2">
      <c r="A13171" s="70" t="s">
        <v>15843</v>
      </c>
      <c r="B13171" s="70" t="s">
        <v>15842</v>
      </c>
      <c r="C13171" s="70" t="s">
        <v>15843</v>
      </c>
      <c r="D13171" s="71">
        <v>2.04</v>
      </c>
      <c r="E13171" s="71">
        <v>75</v>
      </c>
    </row>
    <row r="13172" spans="1:5" x14ac:dyDescent="0.2">
      <c r="A13172" s="70" t="s">
        <v>15825</v>
      </c>
      <c r="B13172" s="70" t="s">
        <v>15824</v>
      </c>
      <c r="C13172" s="70" t="s">
        <v>15825</v>
      </c>
      <c r="D13172" s="71">
        <v>3.4079999999999999</v>
      </c>
      <c r="E13172" s="71">
        <v>97.058823500000003</v>
      </c>
    </row>
    <row r="13173" spans="1:5" x14ac:dyDescent="0.2">
      <c r="A13173" s="70" t="s">
        <v>15825</v>
      </c>
      <c r="B13173" s="70" t="s">
        <v>15824</v>
      </c>
      <c r="C13173" s="70" t="s">
        <v>15825</v>
      </c>
      <c r="D13173" s="71">
        <v>3.4079999999999999</v>
      </c>
      <c r="E13173" s="71">
        <v>92.205323199999995</v>
      </c>
    </row>
    <row r="13174" spans="1:5" x14ac:dyDescent="0.2">
      <c r="A13174" s="70" t="s">
        <v>15827</v>
      </c>
      <c r="B13174" s="70" t="s">
        <v>15826</v>
      </c>
      <c r="C13174" s="70" t="s">
        <v>15827</v>
      </c>
      <c r="D13174" s="71">
        <v>2.4729999999999999</v>
      </c>
      <c r="E13174" s="71">
        <v>92.780748700000004</v>
      </c>
    </row>
    <row r="13175" spans="1:5" x14ac:dyDescent="0.2">
      <c r="A13175" s="70" t="s">
        <v>15827</v>
      </c>
      <c r="B13175" s="70" t="s">
        <v>15826</v>
      </c>
      <c r="C13175" s="70" t="s">
        <v>15827</v>
      </c>
      <c r="D13175" s="71">
        <v>2.4729999999999999</v>
      </c>
      <c r="E13175" s="71">
        <v>81.939163500000006</v>
      </c>
    </row>
    <row r="13176" spans="1:5" x14ac:dyDescent="0.2">
      <c r="A13176" s="70" t="s">
        <v>24408</v>
      </c>
      <c r="B13176" s="70" t="s">
        <v>24409</v>
      </c>
      <c r="C13176" s="70" t="s">
        <v>24408</v>
      </c>
      <c r="D13176" s="71">
        <v>1.651</v>
      </c>
      <c r="E13176" s="71">
        <v>78.342246000000003</v>
      </c>
    </row>
    <row r="13177" spans="1:5" x14ac:dyDescent="0.2">
      <c r="A13177" s="70" t="s">
        <v>24408</v>
      </c>
      <c r="B13177" s="70" t="s">
        <v>24409</v>
      </c>
      <c r="C13177" s="70" t="s">
        <v>24408</v>
      </c>
      <c r="D13177" s="71">
        <v>1.651</v>
      </c>
      <c r="E13177" s="71">
        <v>42.2077922</v>
      </c>
    </row>
    <row r="13178" spans="1:5" x14ac:dyDescent="0.2">
      <c r="A13178" s="70" t="s">
        <v>24408</v>
      </c>
      <c r="B13178" s="70" t="s">
        <v>24409</v>
      </c>
      <c r="C13178" s="70" t="s">
        <v>24408</v>
      </c>
      <c r="D13178" s="71">
        <v>1.651</v>
      </c>
      <c r="E13178" s="71">
        <v>35.057471300000003</v>
      </c>
    </row>
    <row r="13179" spans="1:5" x14ac:dyDescent="0.2">
      <c r="A13179" s="70" t="s">
        <v>15833</v>
      </c>
      <c r="B13179" s="70" t="s">
        <v>15832</v>
      </c>
      <c r="C13179" s="70" t="s">
        <v>15833</v>
      </c>
      <c r="D13179" s="71">
        <v>0.125</v>
      </c>
      <c r="E13179" s="71">
        <v>2.9411765000000001</v>
      </c>
    </row>
    <row r="13180" spans="1:5" x14ac:dyDescent="0.2">
      <c r="A13180" s="70" t="s">
        <v>15835</v>
      </c>
      <c r="B13180" s="70" t="s">
        <v>15834</v>
      </c>
      <c r="C13180" s="70" t="s">
        <v>15835</v>
      </c>
      <c r="D13180" s="71">
        <v>1.383</v>
      </c>
      <c r="E13180" s="71">
        <v>69.251336899999998</v>
      </c>
    </row>
    <row r="13181" spans="1:5" x14ac:dyDescent="0.2">
      <c r="A13181" s="70" t="s">
        <v>15835</v>
      </c>
      <c r="B13181" s="70" t="s">
        <v>15834</v>
      </c>
      <c r="C13181" s="70" t="s">
        <v>15835</v>
      </c>
      <c r="D13181" s="71">
        <v>1.383</v>
      </c>
      <c r="E13181" s="71">
        <v>37.452471500000001</v>
      </c>
    </row>
    <row r="13182" spans="1:5" x14ac:dyDescent="0.2">
      <c r="A13182" s="70" t="s">
        <v>15837</v>
      </c>
      <c r="B13182" s="70" t="s">
        <v>15836</v>
      </c>
      <c r="C13182" s="70" t="s">
        <v>15837</v>
      </c>
      <c r="D13182" s="71">
        <v>0.433</v>
      </c>
      <c r="E13182" s="71">
        <v>24.866310200000001</v>
      </c>
    </row>
    <row r="13183" spans="1:5" x14ac:dyDescent="0.2">
      <c r="A13183" s="70" t="s">
        <v>15839</v>
      </c>
      <c r="B13183" s="70" t="s">
        <v>15838</v>
      </c>
      <c r="C13183" s="70" t="s">
        <v>15839</v>
      </c>
      <c r="D13183" s="71">
        <v>1.014</v>
      </c>
      <c r="E13183" s="71">
        <v>11.467889899999999</v>
      </c>
    </row>
    <row r="13184" spans="1:5" x14ac:dyDescent="0.2">
      <c r="A13184" s="70" t="s">
        <v>15841</v>
      </c>
      <c r="B13184" s="70" t="s">
        <v>15840</v>
      </c>
      <c r="C13184" s="70" t="s">
        <v>15841</v>
      </c>
      <c r="D13184" s="71">
        <v>0.81299999999999994</v>
      </c>
      <c r="E13184" s="71">
        <v>45.7219251</v>
      </c>
    </row>
    <row r="13185" spans="1:5" x14ac:dyDescent="0.2">
      <c r="A13185" s="70" t="s">
        <v>15847</v>
      </c>
      <c r="B13185" s="70" t="s">
        <v>15846</v>
      </c>
      <c r="C13185" s="70" t="s">
        <v>15847</v>
      </c>
      <c r="D13185" s="71">
        <v>1.74</v>
      </c>
      <c r="E13185" s="71">
        <v>83.1550802</v>
      </c>
    </row>
    <row r="13186" spans="1:5" x14ac:dyDescent="0.2">
      <c r="A13186" s="70" t="s">
        <v>15847</v>
      </c>
      <c r="B13186" s="70" t="s">
        <v>15846</v>
      </c>
      <c r="C13186" s="70" t="s">
        <v>15847</v>
      </c>
      <c r="D13186" s="71">
        <v>1.74</v>
      </c>
      <c r="E13186" s="71">
        <v>76.760563399999995</v>
      </c>
    </row>
    <row r="13187" spans="1:5" x14ac:dyDescent="0.2">
      <c r="A13187" s="70" t="s">
        <v>15847</v>
      </c>
      <c r="B13187" s="70" t="s">
        <v>15846</v>
      </c>
      <c r="C13187" s="70" t="s">
        <v>15847</v>
      </c>
      <c r="D13187" s="71">
        <v>1.74</v>
      </c>
      <c r="E13187" s="71">
        <v>61.111111100000002</v>
      </c>
    </row>
    <row r="13188" spans="1:5" x14ac:dyDescent="0.2">
      <c r="A13188" s="70" t="s">
        <v>15851</v>
      </c>
      <c r="B13188" s="70" t="s">
        <v>15850</v>
      </c>
      <c r="C13188" s="70" t="s">
        <v>15851</v>
      </c>
      <c r="D13188" s="71">
        <v>3.714</v>
      </c>
      <c r="E13188" s="71">
        <v>98.128342200000006</v>
      </c>
    </row>
    <row r="13189" spans="1:5" x14ac:dyDescent="0.2">
      <c r="A13189" s="70" t="s">
        <v>15851</v>
      </c>
      <c r="B13189" s="70" t="s">
        <v>15850</v>
      </c>
      <c r="C13189" s="70" t="s">
        <v>15851</v>
      </c>
      <c r="D13189" s="71">
        <v>3.714</v>
      </c>
      <c r="E13189" s="71">
        <v>96.007604599999993</v>
      </c>
    </row>
    <row r="13190" spans="1:5" x14ac:dyDescent="0.2">
      <c r="A13190" s="70" t="s">
        <v>15849</v>
      </c>
      <c r="B13190" s="70" t="s">
        <v>15848</v>
      </c>
      <c r="C13190" s="70" t="s">
        <v>15849</v>
      </c>
      <c r="D13190" s="71">
        <v>2.6469999999999998</v>
      </c>
      <c r="E13190" s="71">
        <v>95.454545499999995</v>
      </c>
    </row>
    <row r="13191" spans="1:5" x14ac:dyDescent="0.2">
      <c r="A13191" s="70" t="s">
        <v>15849</v>
      </c>
      <c r="B13191" s="70" t="s">
        <v>15848</v>
      </c>
      <c r="C13191" s="70" t="s">
        <v>15849</v>
      </c>
      <c r="D13191" s="71">
        <v>2.6469999999999998</v>
      </c>
      <c r="E13191" s="71">
        <v>84.980988600000003</v>
      </c>
    </row>
    <row r="13192" spans="1:5" x14ac:dyDescent="0.2">
      <c r="A13192" s="70" t="s">
        <v>15853</v>
      </c>
      <c r="B13192" s="70" t="s">
        <v>15852</v>
      </c>
      <c r="C13192" s="70" t="s">
        <v>15853</v>
      </c>
      <c r="D13192" s="71">
        <v>1.708</v>
      </c>
      <c r="E13192" s="71">
        <v>80.481283399999995</v>
      </c>
    </row>
    <row r="13193" spans="1:5" x14ac:dyDescent="0.2">
      <c r="A13193" s="70" t="s">
        <v>15855</v>
      </c>
      <c r="B13193" s="70" t="s">
        <v>15854</v>
      </c>
      <c r="C13193" s="70" t="s">
        <v>15855</v>
      </c>
      <c r="D13193" s="71">
        <v>0.96699999999999997</v>
      </c>
      <c r="E13193" s="71">
        <v>53.743315500000001</v>
      </c>
    </row>
    <row r="13194" spans="1:5" x14ac:dyDescent="0.2">
      <c r="A13194" s="70" t="s">
        <v>15865</v>
      </c>
      <c r="B13194" s="70" t="s">
        <v>15864</v>
      </c>
      <c r="C13194" s="70" t="s">
        <v>15865</v>
      </c>
      <c r="D13194" s="71">
        <v>0.29899999999999999</v>
      </c>
      <c r="E13194" s="71">
        <v>7.1428570999999996</v>
      </c>
    </row>
    <row r="13195" spans="1:5" x14ac:dyDescent="0.2">
      <c r="A13195" s="70" t="s">
        <v>15867</v>
      </c>
      <c r="B13195" s="70" t="s">
        <v>15866</v>
      </c>
      <c r="C13195" s="70" t="s">
        <v>15867</v>
      </c>
      <c r="D13195" s="71">
        <v>0.97199999999999998</v>
      </c>
      <c r="E13195" s="71">
        <v>13.0952381</v>
      </c>
    </row>
    <row r="13196" spans="1:5" x14ac:dyDescent="0.2">
      <c r="A13196" s="70" t="s">
        <v>15869</v>
      </c>
      <c r="B13196" s="70" t="s">
        <v>15868</v>
      </c>
      <c r="C13196" s="70" t="s">
        <v>15869</v>
      </c>
      <c r="D13196" s="71">
        <v>2.4649999999999999</v>
      </c>
      <c r="E13196" s="71">
        <v>77.380952399999998</v>
      </c>
    </row>
    <row r="13197" spans="1:5" x14ac:dyDescent="0.2">
      <c r="A13197" s="70" t="s">
        <v>15869</v>
      </c>
      <c r="B13197" s="70" t="s">
        <v>15868</v>
      </c>
      <c r="C13197" s="70" t="s">
        <v>15869</v>
      </c>
      <c r="D13197" s="71">
        <v>2.4649999999999999</v>
      </c>
      <c r="E13197" s="71">
        <v>40.942028999999998</v>
      </c>
    </row>
    <row r="13198" spans="1:5" x14ac:dyDescent="0.2">
      <c r="A13198" s="70" t="s">
        <v>15879</v>
      </c>
      <c r="B13198" s="70" t="s">
        <v>15878</v>
      </c>
      <c r="C13198" s="70" t="s">
        <v>15879</v>
      </c>
      <c r="D13198" s="71">
        <v>10.654999999999999</v>
      </c>
      <c r="E13198" s="71">
        <v>96.391752600000004</v>
      </c>
    </row>
    <row r="13199" spans="1:5" x14ac:dyDescent="0.2">
      <c r="A13199" s="70" t="s">
        <v>15879</v>
      </c>
      <c r="B13199" s="70" t="s">
        <v>15878</v>
      </c>
      <c r="C13199" s="70" t="s">
        <v>15879</v>
      </c>
      <c r="D13199" s="71">
        <v>10.654999999999999</v>
      </c>
      <c r="E13199" s="71">
        <v>92.532467499999996</v>
      </c>
    </row>
    <row r="13200" spans="1:5" x14ac:dyDescent="0.2">
      <c r="A13200" s="70" t="s">
        <v>15879</v>
      </c>
      <c r="B13200" s="70" t="s">
        <v>15878</v>
      </c>
      <c r="C13200" s="70" t="s">
        <v>15879</v>
      </c>
      <c r="D13200" s="71">
        <v>10.654999999999999</v>
      </c>
      <c r="E13200" s="71">
        <v>87.681159399999999</v>
      </c>
    </row>
    <row r="13201" spans="1:5" x14ac:dyDescent="0.2">
      <c r="A13201" s="70" t="s">
        <v>15877</v>
      </c>
      <c r="B13201" s="70" t="s">
        <v>15876</v>
      </c>
      <c r="C13201" s="70" t="s">
        <v>15877</v>
      </c>
      <c r="D13201" s="71">
        <v>1.0649999999999999</v>
      </c>
      <c r="E13201" s="71">
        <v>16.558441599999998</v>
      </c>
    </row>
    <row r="13202" spans="1:5" x14ac:dyDescent="0.2">
      <c r="A13202" s="70" t="s">
        <v>15873</v>
      </c>
      <c r="B13202" s="70" t="s">
        <v>15872</v>
      </c>
      <c r="C13202" s="70" t="s">
        <v>15873</v>
      </c>
      <c r="D13202" s="71">
        <v>0.17199999999999999</v>
      </c>
      <c r="E13202" s="71">
        <v>0.51546389999999997</v>
      </c>
    </row>
    <row r="13203" spans="1:5" x14ac:dyDescent="0.2">
      <c r="A13203" s="70" t="s">
        <v>15881</v>
      </c>
      <c r="B13203" s="70" t="s">
        <v>15880</v>
      </c>
      <c r="C13203" s="70" t="s">
        <v>15881</v>
      </c>
      <c r="D13203" s="71">
        <v>1.333</v>
      </c>
      <c r="E13203" s="71">
        <v>24.350649400000002</v>
      </c>
    </row>
    <row r="13204" spans="1:5" x14ac:dyDescent="0.2">
      <c r="A13204" s="70" t="s">
        <v>15881</v>
      </c>
      <c r="B13204" s="70" t="s">
        <v>15880</v>
      </c>
      <c r="C13204" s="70" t="s">
        <v>15881</v>
      </c>
      <c r="D13204" s="71">
        <v>1.333</v>
      </c>
      <c r="E13204" s="71">
        <v>23.195876299999998</v>
      </c>
    </row>
    <row r="13205" spans="1:5" x14ac:dyDescent="0.2">
      <c r="A13205" s="70" t="s">
        <v>15883</v>
      </c>
      <c r="B13205" s="70" t="s">
        <v>15882</v>
      </c>
      <c r="C13205" s="70" t="s">
        <v>15883</v>
      </c>
      <c r="D13205" s="71">
        <v>1.8839999999999999</v>
      </c>
      <c r="E13205" s="71">
        <v>45.129870099999998</v>
      </c>
    </row>
    <row r="13206" spans="1:5" x14ac:dyDescent="0.2">
      <c r="A13206" s="70" t="s">
        <v>15883</v>
      </c>
      <c r="B13206" s="70" t="s">
        <v>15882</v>
      </c>
      <c r="C13206" s="70" t="s">
        <v>15883</v>
      </c>
      <c r="D13206" s="71">
        <v>1.8839999999999999</v>
      </c>
      <c r="E13206" s="71">
        <v>43.814433000000001</v>
      </c>
    </row>
    <row r="13207" spans="1:5" x14ac:dyDescent="0.2">
      <c r="A13207" s="70" t="s">
        <v>15871</v>
      </c>
      <c r="B13207" s="70" t="s">
        <v>15870</v>
      </c>
      <c r="C13207" s="70" t="s">
        <v>15871</v>
      </c>
      <c r="D13207" s="71">
        <v>0.53800000000000003</v>
      </c>
      <c r="E13207" s="71">
        <v>5.6701031000000004</v>
      </c>
    </row>
    <row r="13208" spans="1:5" x14ac:dyDescent="0.2">
      <c r="A13208" s="70" t="s">
        <v>15871</v>
      </c>
      <c r="B13208" s="70" t="s">
        <v>15870</v>
      </c>
      <c r="C13208" s="70" t="s">
        <v>15871</v>
      </c>
      <c r="D13208" s="71">
        <v>0.53800000000000003</v>
      </c>
      <c r="E13208" s="71">
        <v>4.9363057000000001</v>
      </c>
    </row>
    <row r="13209" spans="1:5" x14ac:dyDescent="0.2">
      <c r="A13209" s="70" t="s">
        <v>15875</v>
      </c>
      <c r="B13209" s="70" t="s">
        <v>15874</v>
      </c>
      <c r="C13209" s="70" t="s">
        <v>15875</v>
      </c>
      <c r="D13209" s="71">
        <v>2.3420000000000001</v>
      </c>
      <c r="E13209" s="71">
        <v>65</v>
      </c>
    </row>
    <row r="13210" spans="1:5" x14ac:dyDescent="0.2">
      <c r="A13210" s="70" t="s">
        <v>15875</v>
      </c>
      <c r="B13210" s="70" t="s">
        <v>15874</v>
      </c>
      <c r="C13210" s="70" t="s">
        <v>15875</v>
      </c>
      <c r="D13210" s="71">
        <v>2.3420000000000001</v>
      </c>
      <c r="E13210" s="71">
        <v>47.701149399999998</v>
      </c>
    </row>
    <row r="13211" spans="1:5" x14ac:dyDescent="0.2">
      <c r="A13211" s="70" t="s">
        <v>15885</v>
      </c>
      <c r="B13211" s="70" t="s">
        <v>15884</v>
      </c>
      <c r="C13211" s="70" t="s">
        <v>15885</v>
      </c>
      <c r="D13211" s="71">
        <v>3.02</v>
      </c>
      <c r="E13211" s="71">
        <v>76.904761899999997</v>
      </c>
    </row>
    <row r="13212" spans="1:5" x14ac:dyDescent="0.2">
      <c r="A13212" s="70" t="s">
        <v>15885</v>
      </c>
      <c r="B13212" s="70" t="s">
        <v>15884</v>
      </c>
      <c r="C13212" s="70" t="s">
        <v>15885</v>
      </c>
      <c r="D13212" s="71">
        <v>3.02</v>
      </c>
      <c r="E13212" s="71">
        <v>71.323529399999998</v>
      </c>
    </row>
    <row r="13213" spans="1:5" x14ac:dyDescent="0.2">
      <c r="A13213" s="70" t="s">
        <v>15903</v>
      </c>
      <c r="B13213" s="70" t="s">
        <v>15902</v>
      </c>
      <c r="C13213" s="70" t="s">
        <v>15903</v>
      </c>
      <c r="D13213" s="71">
        <v>0.93799999999999994</v>
      </c>
      <c r="E13213" s="71">
        <v>30.797101399999999</v>
      </c>
    </row>
    <row r="13214" spans="1:5" x14ac:dyDescent="0.2">
      <c r="A13214" s="70" t="s">
        <v>15903</v>
      </c>
      <c r="B13214" s="70" t="s">
        <v>15902</v>
      </c>
      <c r="C13214" s="70" t="s">
        <v>15903</v>
      </c>
      <c r="D13214" s="71">
        <v>0.93799999999999994</v>
      </c>
      <c r="E13214" s="71">
        <v>6.3218391</v>
      </c>
    </row>
    <row r="13215" spans="1:5" x14ac:dyDescent="0.2">
      <c r="A13215" s="70" t="s">
        <v>24410</v>
      </c>
      <c r="B13215" s="70" t="s">
        <v>24411</v>
      </c>
      <c r="C13215" s="70" t="s">
        <v>24410</v>
      </c>
      <c r="D13215" s="71">
        <v>0.81799999999999995</v>
      </c>
      <c r="E13215" s="71">
        <v>42.777777800000003</v>
      </c>
    </row>
    <row r="13216" spans="1:5" x14ac:dyDescent="0.2">
      <c r="A13216" s="70" t="s">
        <v>15887</v>
      </c>
      <c r="B13216" s="70" t="s">
        <v>15886</v>
      </c>
      <c r="C13216" s="70" t="s">
        <v>15887</v>
      </c>
      <c r="D13216" s="71">
        <v>8.5999999999999993E-2</v>
      </c>
      <c r="E13216" s="71">
        <v>1.048951</v>
      </c>
    </row>
    <row r="13217" spans="1:5" x14ac:dyDescent="0.2">
      <c r="A13217" s="70" t="s">
        <v>15889</v>
      </c>
      <c r="B13217" s="70" t="s">
        <v>15888</v>
      </c>
      <c r="C13217" s="70" t="s">
        <v>15889</v>
      </c>
      <c r="D13217" s="71">
        <v>0.78300000000000003</v>
      </c>
      <c r="E13217" s="71">
        <v>22.506738500000001</v>
      </c>
    </row>
    <row r="13218" spans="1:5" x14ac:dyDescent="0.2">
      <c r="A13218" s="70" t="s">
        <v>15891</v>
      </c>
      <c r="B13218" s="70" t="s">
        <v>15890</v>
      </c>
      <c r="C13218" s="70" t="s">
        <v>15891</v>
      </c>
      <c r="D13218" s="71">
        <v>0.72099999999999997</v>
      </c>
      <c r="E13218" s="71">
        <v>23.5849057</v>
      </c>
    </row>
    <row r="13219" spans="1:5" x14ac:dyDescent="0.2">
      <c r="A13219" s="70" t="s">
        <v>15891</v>
      </c>
      <c r="B13219" s="70" t="s">
        <v>15890</v>
      </c>
      <c r="C13219" s="70" t="s">
        <v>15891</v>
      </c>
      <c r="D13219" s="71">
        <v>0.72099999999999997</v>
      </c>
      <c r="E13219" s="71">
        <v>15.566037700000001</v>
      </c>
    </row>
    <row r="13220" spans="1:5" x14ac:dyDescent="0.2">
      <c r="A13220" s="70" t="s">
        <v>15893</v>
      </c>
      <c r="B13220" s="70" t="s">
        <v>15892</v>
      </c>
      <c r="C13220" s="70" t="s">
        <v>15893</v>
      </c>
      <c r="D13220" s="71">
        <v>0.24</v>
      </c>
      <c r="E13220" s="71">
        <v>0.92592589999999997</v>
      </c>
    </row>
    <row r="13221" spans="1:5" x14ac:dyDescent="0.2">
      <c r="A13221" s="70" t="s">
        <v>15895</v>
      </c>
      <c r="B13221" s="70" t="s">
        <v>15894</v>
      </c>
      <c r="C13221" s="70" t="s">
        <v>15895</v>
      </c>
      <c r="D13221" s="71">
        <v>1.256</v>
      </c>
      <c r="E13221" s="71">
        <v>28.731343299999999</v>
      </c>
    </row>
    <row r="13222" spans="1:5" x14ac:dyDescent="0.2">
      <c r="A13222" s="70" t="s">
        <v>15895</v>
      </c>
      <c r="B13222" s="70" t="s">
        <v>15894</v>
      </c>
      <c r="C13222" s="70" t="s">
        <v>15895</v>
      </c>
      <c r="D13222" s="71">
        <v>1.256</v>
      </c>
      <c r="E13222" s="71">
        <v>23.4615385</v>
      </c>
    </row>
    <row r="13223" spans="1:5" x14ac:dyDescent="0.2">
      <c r="A13223" s="70" t="s">
        <v>15895</v>
      </c>
      <c r="B13223" s="70" t="s">
        <v>15894</v>
      </c>
      <c r="C13223" s="70" t="s">
        <v>15895</v>
      </c>
      <c r="D13223" s="71">
        <v>1.256</v>
      </c>
      <c r="E13223" s="71">
        <v>22.426470599999998</v>
      </c>
    </row>
    <row r="13224" spans="1:5" x14ac:dyDescent="0.2">
      <c r="A13224" s="70" t="s">
        <v>15897</v>
      </c>
      <c r="B13224" s="70" t="s">
        <v>15896</v>
      </c>
      <c r="C13224" s="70" t="s">
        <v>15897</v>
      </c>
      <c r="D13224" s="71">
        <v>0.81299999999999994</v>
      </c>
      <c r="E13224" s="71">
        <v>52.597402600000002</v>
      </c>
    </row>
    <row r="13225" spans="1:5" x14ac:dyDescent="0.2">
      <c r="A13225" s="70" t="s">
        <v>15897</v>
      </c>
      <c r="B13225" s="70" t="s">
        <v>15896</v>
      </c>
      <c r="C13225" s="70" t="s">
        <v>15897</v>
      </c>
      <c r="D13225" s="71">
        <v>0.81299999999999994</v>
      </c>
      <c r="E13225" s="71">
        <v>25.277777799999999</v>
      </c>
    </row>
    <row r="13226" spans="1:5" x14ac:dyDescent="0.2">
      <c r="A13226" s="70" t="s">
        <v>15899</v>
      </c>
      <c r="B13226" s="70" t="s">
        <v>15898</v>
      </c>
      <c r="C13226" s="70" t="s">
        <v>15899</v>
      </c>
      <c r="D13226" s="71">
        <v>0.77600000000000002</v>
      </c>
      <c r="E13226" s="71">
        <v>50</v>
      </c>
    </row>
    <row r="13227" spans="1:5" x14ac:dyDescent="0.2">
      <c r="A13227" s="70" t="s">
        <v>15899</v>
      </c>
      <c r="B13227" s="70" t="s">
        <v>15898</v>
      </c>
      <c r="C13227" s="70" t="s">
        <v>15899</v>
      </c>
      <c r="D13227" s="71">
        <v>0.77600000000000002</v>
      </c>
      <c r="E13227" s="71">
        <v>24.7368421</v>
      </c>
    </row>
    <row r="13228" spans="1:5" x14ac:dyDescent="0.2">
      <c r="A13228" s="70" t="s">
        <v>15899</v>
      </c>
      <c r="B13228" s="70" t="s">
        <v>15898</v>
      </c>
      <c r="C13228" s="70" t="s">
        <v>15899</v>
      </c>
      <c r="D13228" s="71">
        <v>0.77600000000000002</v>
      </c>
      <c r="E13228" s="71">
        <v>24.722222200000001</v>
      </c>
    </row>
    <row r="13229" spans="1:5" x14ac:dyDescent="0.2">
      <c r="A13229" s="70" t="s">
        <v>15901</v>
      </c>
      <c r="B13229" s="70" t="s">
        <v>15900</v>
      </c>
      <c r="C13229" s="70" t="s">
        <v>15901</v>
      </c>
      <c r="D13229" s="71">
        <v>0.84099999999999997</v>
      </c>
      <c r="E13229" s="71">
        <v>56.493506500000002</v>
      </c>
    </row>
    <row r="13230" spans="1:5" x14ac:dyDescent="0.2">
      <c r="A13230" s="70" t="s">
        <v>15913</v>
      </c>
      <c r="B13230" s="70" t="s">
        <v>15912</v>
      </c>
      <c r="C13230" s="70" t="s">
        <v>15913</v>
      </c>
      <c r="D13230" s="71">
        <v>1.278</v>
      </c>
      <c r="E13230" s="71">
        <v>62.662337700000002</v>
      </c>
    </row>
    <row r="13231" spans="1:5" x14ac:dyDescent="0.2">
      <c r="A13231" s="70" t="s">
        <v>15917</v>
      </c>
      <c r="B13231" s="70" t="s">
        <v>15916</v>
      </c>
      <c r="C13231" s="70" t="s">
        <v>15917</v>
      </c>
      <c r="D13231" s="71">
        <v>1.431</v>
      </c>
      <c r="E13231" s="71">
        <v>65.909090899999995</v>
      </c>
    </row>
    <row r="13232" spans="1:5" x14ac:dyDescent="0.2">
      <c r="A13232" s="70" t="s">
        <v>15917</v>
      </c>
      <c r="B13232" s="70" t="s">
        <v>15916</v>
      </c>
      <c r="C13232" s="70" t="s">
        <v>15917</v>
      </c>
      <c r="D13232" s="71">
        <v>1.431</v>
      </c>
      <c r="E13232" s="71">
        <v>55</v>
      </c>
    </row>
    <row r="13233" spans="1:5" x14ac:dyDescent="0.2">
      <c r="A13233" s="70" t="s">
        <v>15905</v>
      </c>
      <c r="B13233" s="70" t="s">
        <v>15904</v>
      </c>
      <c r="C13233" s="70" t="s">
        <v>15905</v>
      </c>
      <c r="D13233" s="71">
        <v>0.69</v>
      </c>
      <c r="E13233" s="71">
        <v>77.5</v>
      </c>
    </row>
    <row r="13234" spans="1:5" x14ac:dyDescent="0.2">
      <c r="A13234" s="70" t="s">
        <v>15905</v>
      </c>
      <c r="B13234" s="70" t="s">
        <v>15904</v>
      </c>
      <c r="C13234" s="70" t="s">
        <v>15905</v>
      </c>
      <c r="D13234" s="71">
        <v>0.69</v>
      </c>
      <c r="E13234" s="71">
        <v>60.2941176</v>
      </c>
    </row>
    <row r="13235" spans="1:5" x14ac:dyDescent="0.2">
      <c r="A13235" s="70" t="s">
        <v>15905</v>
      </c>
      <c r="B13235" s="70" t="s">
        <v>15904</v>
      </c>
      <c r="C13235" s="70" t="s">
        <v>15905</v>
      </c>
      <c r="D13235" s="71">
        <v>0.69</v>
      </c>
      <c r="E13235" s="71">
        <v>30.844155799999999</v>
      </c>
    </row>
    <row r="13236" spans="1:5" x14ac:dyDescent="0.2">
      <c r="A13236" s="70" t="s">
        <v>15907</v>
      </c>
      <c r="B13236" s="70" t="s">
        <v>15906</v>
      </c>
      <c r="C13236" s="70" t="s">
        <v>15907</v>
      </c>
      <c r="D13236" s="71">
        <v>2.1539999999999999</v>
      </c>
      <c r="E13236" s="71">
        <v>82.7922078</v>
      </c>
    </row>
    <row r="13237" spans="1:5" x14ac:dyDescent="0.2">
      <c r="A13237" s="70" t="s">
        <v>15907</v>
      </c>
      <c r="B13237" s="70" t="s">
        <v>15906</v>
      </c>
      <c r="C13237" s="70" t="s">
        <v>15907</v>
      </c>
      <c r="D13237" s="71">
        <v>2.1539999999999999</v>
      </c>
      <c r="E13237" s="71">
        <v>60.15625</v>
      </c>
    </row>
    <row r="13238" spans="1:5" x14ac:dyDescent="0.2">
      <c r="A13238" s="70" t="s">
        <v>15911</v>
      </c>
      <c r="B13238" s="70" t="s">
        <v>15910</v>
      </c>
      <c r="C13238" s="70" t="s">
        <v>15911</v>
      </c>
      <c r="D13238" s="71">
        <v>0.81599999999999995</v>
      </c>
      <c r="E13238" s="71">
        <v>36.6883117</v>
      </c>
    </row>
    <row r="13239" spans="1:5" x14ac:dyDescent="0.2">
      <c r="A13239" s="70" t="s">
        <v>15911</v>
      </c>
      <c r="B13239" s="70" t="s">
        <v>15910</v>
      </c>
      <c r="C13239" s="70" t="s">
        <v>15911</v>
      </c>
      <c r="D13239" s="71">
        <v>0.81599999999999995</v>
      </c>
      <c r="E13239" s="71">
        <v>28.181818199999999</v>
      </c>
    </row>
    <row r="13240" spans="1:5" x14ac:dyDescent="0.2">
      <c r="A13240" s="70" t="s">
        <v>15919</v>
      </c>
      <c r="B13240" s="70" t="s">
        <v>15918</v>
      </c>
      <c r="C13240" s="70" t="s">
        <v>15919</v>
      </c>
      <c r="D13240" s="71">
        <v>0.92900000000000005</v>
      </c>
      <c r="E13240" s="71">
        <v>43.181818200000002</v>
      </c>
    </row>
    <row r="13241" spans="1:5" x14ac:dyDescent="0.2">
      <c r="A13241" s="70" t="s">
        <v>15909</v>
      </c>
      <c r="B13241" s="70" t="s">
        <v>15908</v>
      </c>
      <c r="C13241" s="70" t="s">
        <v>15909</v>
      </c>
      <c r="D13241" s="71">
        <v>0.14000000000000001</v>
      </c>
      <c r="E13241" s="71">
        <v>4.2207792</v>
      </c>
    </row>
    <row r="13242" spans="1:5" x14ac:dyDescent="0.2">
      <c r="A13242" s="70" t="s">
        <v>15909</v>
      </c>
      <c r="B13242" s="70" t="s">
        <v>15908</v>
      </c>
      <c r="C13242" s="70" t="s">
        <v>15909</v>
      </c>
      <c r="D13242" s="71">
        <v>0.14000000000000001</v>
      </c>
      <c r="E13242" s="71">
        <v>4.0229885000000003</v>
      </c>
    </row>
    <row r="13243" spans="1:5" x14ac:dyDescent="0.2">
      <c r="A13243" s="70" t="s">
        <v>15915</v>
      </c>
      <c r="B13243" s="70" t="s">
        <v>15914</v>
      </c>
      <c r="C13243" s="70" t="s">
        <v>15915</v>
      </c>
      <c r="D13243" s="71">
        <v>0.67600000000000005</v>
      </c>
      <c r="E13243" s="71">
        <v>36.882716000000002</v>
      </c>
    </row>
    <row r="13244" spans="1:5" x14ac:dyDescent="0.2">
      <c r="A13244" s="70" t="s">
        <v>15915</v>
      </c>
      <c r="B13244" s="70" t="s">
        <v>15914</v>
      </c>
      <c r="C13244" s="70" t="s">
        <v>15915</v>
      </c>
      <c r="D13244" s="71">
        <v>0.67600000000000005</v>
      </c>
      <c r="E13244" s="71">
        <v>28.8961039</v>
      </c>
    </row>
    <row r="13245" spans="1:5" x14ac:dyDescent="0.2">
      <c r="A13245" s="70" t="s">
        <v>15915</v>
      </c>
      <c r="B13245" s="70" t="s">
        <v>15914</v>
      </c>
      <c r="C13245" s="70" t="s">
        <v>15915</v>
      </c>
      <c r="D13245" s="71">
        <v>0.67600000000000005</v>
      </c>
      <c r="E13245" s="71">
        <v>20.564516099999999</v>
      </c>
    </row>
    <row r="13246" spans="1:5" x14ac:dyDescent="0.2">
      <c r="A13246" s="70" t="s">
        <v>15915</v>
      </c>
      <c r="B13246" s="70" t="s">
        <v>15914</v>
      </c>
      <c r="C13246" s="70" t="s">
        <v>15915</v>
      </c>
      <c r="D13246" s="71">
        <v>0.67600000000000005</v>
      </c>
      <c r="E13246" s="71">
        <v>14.7058824</v>
      </c>
    </row>
    <row r="13247" spans="1:5" x14ac:dyDescent="0.2">
      <c r="A13247" s="70" t="s">
        <v>15921</v>
      </c>
      <c r="B13247" s="70" t="s">
        <v>15920</v>
      </c>
      <c r="C13247" s="70" t="s">
        <v>15921</v>
      </c>
      <c r="D13247" s="71">
        <v>0.3</v>
      </c>
      <c r="E13247" s="71">
        <v>2.7777778</v>
      </c>
    </row>
    <row r="13248" spans="1:5" x14ac:dyDescent="0.2">
      <c r="A13248" s="70" t="s">
        <v>15923</v>
      </c>
      <c r="B13248" s="70" t="s">
        <v>15922</v>
      </c>
      <c r="C13248" s="70" t="s">
        <v>15923</v>
      </c>
      <c r="D13248" s="71">
        <v>1.482</v>
      </c>
      <c r="E13248" s="71">
        <v>23.837209300000001</v>
      </c>
    </row>
    <row r="13249" spans="1:5" x14ac:dyDescent="0.2">
      <c r="A13249" s="70" t="s">
        <v>15925</v>
      </c>
      <c r="B13249" s="70" t="s">
        <v>15924</v>
      </c>
      <c r="C13249" s="70" t="s">
        <v>15925</v>
      </c>
      <c r="D13249" s="71">
        <v>0.879</v>
      </c>
      <c r="E13249" s="71">
        <v>11.046511600000001</v>
      </c>
    </row>
    <row r="13250" spans="1:5" x14ac:dyDescent="0.2">
      <c r="A13250" s="70" t="s">
        <v>15931</v>
      </c>
      <c r="B13250" s="70" t="s">
        <v>15930</v>
      </c>
      <c r="C13250" s="70" t="s">
        <v>15931</v>
      </c>
      <c r="D13250" s="71">
        <v>1.4410000000000001</v>
      </c>
      <c r="E13250" s="71">
        <v>20.132743399999999</v>
      </c>
    </row>
    <row r="13251" spans="1:5" x14ac:dyDescent="0.2">
      <c r="A13251" s="70" t="s">
        <v>15927</v>
      </c>
      <c r="B13251" s="70" t="s">
        <v>15926</v>
      </c>
      <c r="C13251" s="70" t="s">
        <v>15927</v>
      </c>
      <c r="D13251" s="71">
        <v>1.9770000000000001</v>
      </c>
      <c r="E13251" s="71">
        <v>35.176991200000003</v>
      </c>
    </row>
    <row r="13252" spans="1:5" x14ac:dyDescent="0.2">
      <c r="A13252" s="70" t="s">
        <v>15929</v>
      </c>
      <c r="B13252" s="70" t="s">
        <v>15928</v>
      </c>
      <c r="C13252" s="70" t="s">
        <v>15929</v>
      </c>
      <c r="D13252" s="71">
        <v>6.6420000000000003</v>
      </c>
      <c r="E13252" s="71">
        <v>95.353982299999998</v>
      </c>
    </row>
    <row r="13253" spans="1:5" x14ac:dyDescent="0.2">
      <c r="A13253" s="70" t="s">
        <v>15929</v>
      </c>
      <c r="B13253" s="70" t="s">
        <v>15928</v>
      </c>
      <c r="C13253" s="70" t="s">
        <v>15929</v>
      </c>
      <c r="D13253" s="71">
        <v>6.6420000000000003</v>
      </c>
      <c r="E13253" s="71">
        <v>94.642857100000001</v>
      </c>
    </row>
    <row r="13254" spans="1:5" x14ac:dyDescent="0.2">
      <c r="A13254" s="70" t="s">
        <v>15951</v>
      </c>
      <c r="B13254" s="70" t="s">
        <v>15950</v>
      </c>
      <c r="C13254" s="70" t="s">
        <v>15951</v>
      </c>
      <c r="D13254" s="71">
        <v>2.6059999999999999</v>
      </c>
      <c r="E13254" s="71">
        <v>70.689655200000004</v>
      </c>
    </row>
    <row r="13255" spans="1:5" x14ac:dyDescent="0.2">
      <c r="A13255" s="70" t="s">
        <v>15933</v>
      </c>
      <c r="B13255" s="70" t="s">
        <v>15932</v>
      </c>
      <c r="C13255" s="70" t="s">
        <v>15933</v>
      </c>
      <c r="D13255" s="71">
        <v>1.3420000000000001</v>
      </c>
      <c r="E13255" s="71">
        <v>55.654761899999997</v>
      </c>
    </row>
    <row r="13256" spans="1:5" x14ac:dyDescent="0.2">
      <c r="A13256" s="70" t="s">
        <v>15933</v>
      </c>
      <c r="B13256" s="70" t="s">
        <v>15932</v>
      </c>
      <c r="C13256" s="70" t="s">
        <v>15933</v>
      </c>
      <c r="D13256" s="71">
        <v>1.3420000000000001</v>
      </c>
      <c r="E13256" s="71">
        <v>20.114942500000002</v>
      </c>
    </row>
    <row r="13257" spans="1:5" x14ac:dyDescent="0.2">
      <c r="A13257" s="70" t="s">
        <v>15933</v>
      </c>
      <c r="B13257" s="70" t="s">
        <v>15932</v>
      </c>
      <c r="C13257" s="70" t="s">
        <v>15933</v>
      </c>
      <c r="D13257" s="71">
        <v>1.3420000000000001</v>
      </c>
      <c r="E13257" s="71">
        <v>19.230769200000001</v>
      </c>
    </row>
    <row r="13258" spans="1:5" x14ac:dyDescent="0.2">
      <c r="A13258" s="70" t="s">
        <v>15933</v>
      </c>
      <c r="B13258" s="70" t="s">
        <v>15932</v>
      </c>
      <c r="C13258" s="70" t="s">
        <v>15933</v>
      </c>
      <c r="D13258" s="71">
        <v>1.3420000000000001</v>
      </c>
      <c r="E13258" s="71">
        <v>8.6538462000000003</v>
      </c>
    </row>
    <row r="13259" spans="1:5" x14ac:dyDescent="0.2">
      <c r="A13259" s="70" t="s">
        <v>15947</v>
      </c>
      <c r="B13259" s="70" t="s">
        <v>15946</v>
      </c>
      <c r="C13259" s="70" t="s">
        <v>15947</v>
      </c>
      <c r="D13259" s="71">
        <v>2.359</v>
      </c>
      <c r="E13259" s="71">
        <v>29.3357934</v>
      </c>
    </row>
    <row r="13260" spans="1:5" x14ac:dyDescent="0.2">
      <c r="A13260" s="70" t="s">
        <v>15941</v>
      </c>
      <c r="B13260" s="70" t="s">
        <v>15940</v>
      </c>
      <c r="C13260" s="70" t="s">
        <v>15941</v>
      </c>
      <c r="D13260" s="71">
        <v>1.9159999999999999</v>
      </c>
      <c r="E13260" s="71">
        <v>59.1666667</v>
      </c>
    </row>
    <row r="13261" spans="1:5" x14ac:dyDescent="0.2">
      <c r="A13261" s="70" t="s">
        <v>15943</v>
      </c>
      <c r="B13261" s="70" t="s">
        <v>15942</v>
      </c>
      <c r="C13261" s="70" t="s">
        <v>15943</v>
      </c>
      <c r="D13261" s="71">
        <v>3.323</v>
      </c>
      <c r="E13261" s="71">
        <v>91.064638799999997</v>
      </c>
    </row>
    <row r="13262" spans="1:5" x14ac:dyDescent="0.2">
      <c r="A13262" s="70" t="s">
        <v>15943</v>
      </c>
      <c r="B13262" s="70" t="s">
        <v>15942</v>
      </c>
      <c r="C13262" s="70" t="s">
        <v>15943</v>
      </c>
      <c r="D13262" s="71">
        <v>3.323</v>
      </c>
      <c r="E13262" s="71">
        <v>87.5</v>
      </c>
    </row>
    <row r="13263" spans="1:5" x14ac:dyDescent="0.2">
      <c r="A13263" s="70" t="s">
        <v>15949</v>
      </c>
      <c r="B13263" s="70" t="s">
        <v>15948</v>
      </c>
      <c r="C13263" s="70" t="s">
        <v>15949</v>
      </c>
      <c r="D13263" s="71">
        <v>0.89400000000000002</v>
      </c>
      <c r="E13263" s="71">
        <v>11.5384615</v>
      </c>
    </row>
    <row r="13264" spans="1:5" x14ac:dyDescent="0.2">
      <c r="A13264" s="70" t="s">
        <v>15949</v>
      </c>
      <c r="B13264" s="70" t="s">
        <v>15948</v>
      </c>
      <c r="C13264" s="70" t="s">
        <v>15949</v>
      </c>
      <c r="D13264" s="71">
        <v>0.89400000000000002</v>
      </c>
      <c r="E13264" s="71">
        <v>4.0229885000000003</v>
      </c>
    </row>
    <row r="13265" spans="1:5" x14ac:dyDescent="0.2">
      <c r="A13265" s="70" t="s">
        <v>15935</v>
      </c>
      <c r="B13265" s="70" t="s">
        <v>15934</v>
      </c>
      <c r="C13265" s="70" t="s">
        <v>15935</v>
      </c>
      <c r="D13265" s="71">
        <v>1.0569999999999999</v>
      </c>
      <c r="E13265" s="71">
        <v>25.285171099999999</v>
      </c>
    </row>
    <row r="13266" spans="1:5" x14ac:dyDescent="0.2">
      <c r="A13266" s="70" t="s">
        <v>15937</v>
      </c>
      <c r="B13266" s="70" t="s">
        <v>15936</v>
      </c>
      <c r="C13266" s="70" t="s">
        <v>15937</v>
      </c>
      <c r="D13266" s="71">
        <v>1.341</v>
      </c>
      <c r="E13266" s="71">
        <v>55.952381000000003</v>
      </c>
    </row>
    <row r="13267" spans="1:5" x14ac:dyDescent="0.2">
      <c r="A13267" s="70" t="s">
        <v>15937</v>
      </c>
      <c r="B13267" s="70" t="s">
        <v>15936</v>
      </c>
      <c r="C13267" s="70" t="s">
        <v>15937</v>
      </c>
      <c r="D13267" s="71">
        <v>1.341</v>
      </c>
      <c r="E13267" s="71">
        <v>51.408450700000003</v>
      </c>
    </row>
    <row r="13268" spans="1:5" x14ac:dyDescent="0.2">
      <c r="A13268" s="70" t="s">
        <v>15939</v>
      </c>
      <c r="B13268" s="70" t="s">
        <v>15938</v>
      </c>
      <c r="C13268" s="70" t="s">
        <v>15939</v>
      </c>
      <c r="D13268" s="71">
        <v>1.25</v>
      </c>
      <c r="E13268" s="71">
        <v>53.571428599999997</v>
      </c>
    </row>
    <row r="13269" spans="1:5" x14ac:dyDescent="0.2">
      <c r="A13269" s="70" t="s">
        <v>15939</v>
      </c>
      <c r="B13269" s="70" t="s">
        <v>15938</v>
      </c>
      <c r="C13269" s="70" t="s">
        <v>15939</v>
      </c>
      <c r="D13269" s="71">
        <v>1.25</v>
      </c>
      <c r="E13269" s="71">
        <v>47.183098600000001</v>
      </c>
    </row>
    <row r="13270" spans="1:5" x14ac:dyDescent="0.2">
      <c r="A13270" s="70" t="s">
        <v>15945</v>
      </c>
      <c r="B13270" s="70" t="s">
        <v>15944</v>
      </c>
      <c r="C13270" s="70" t="s">
        <v>15945</v>
      </c>
      <c r="D13270" s="71">
        <v>2.5470000000000002</v>
      </c>
      <c r="E13270" s="71">
        <v>83.460076000000001</v>
      </c>
    </row>
    <row r="13271" spans="1:5" x14ac:dyDescent="0.2">
      <c r="A13271" s="70" t="s">
        <v>15953</v>
      </c>
      <c r="B13271" s="70" t="s">
        <v>15952</v>
      </c>
      <c r="C13271" s="70" t="s">
        <v>15953</v>
      </c>
      <c r="D13271" s="71">
        <v>0.40300000000000002</v>
      </c>
      <c r="E13271" s="71">
        <v>6.3271604999999997</v>
      </c>
    </row>
    <row r="13272" spans="1:5" x14ac:dyDescent="0.2">
      <c r="A13272" s="70" t="s">
        <v>15955</v>
      </c>
      <c r="B13272" s="70" t="s">
        <v>15954</v>
      </c>
      <c r="C13272" s="70" t="s">
        <v>15955</v>
      </c>
      <c r="D13272" s="71">
        <v>1.667</v>
      </c>
      <c r="E13272" s="71">
        <v>76.948051899999996</v>
      </c>
    </row>
    <row r="13273" spans="1:5" x14ac:dyDescent="0.2">
      <c r="A13273" s="70" t="s">
        <v>15955</v>
      </c>
      <c r="B13273" s="70" t="s">
        <v>15954</v>
      </c>
      <c r="C13273" s="70" t="s">
        <v>15955</v>
      </c>
      <c r="D13273" s="71">
        <v>1.667</v>
      </c>
      <c r="E13273" s="71">
        <v>65.942029000000005</v>
      </c>
    </row>
    <row r="13274" spans="1:5" x14ac:dyDescent="0.2">
      <c r="A13274" s="70" t="s">
        <v>15955</v>
      </c>
      <c r="B13274" s="70" t="s">
        <v>15954</v>
      </c>
      <c r="C13274" s="70" t="s">
        <v>15955</v>
      </c>
      <c r="D13274" s="71">
        <v>1.667</v>
      </c>
      <c r="E13274" s="71">
        <v>59.057971000000002</v>
      </c>
    </row>
    <row r="13275" spans="1:5" x14ac:dyDescent="0.2">
      <c r="A13275" s="70" t="s">
        <v>15957</v>
      </c>
      <c r="B13275" s="70" t="s">
        <v>15956</v>
      </c>
      <c r="C13275" s="70" t="s">
        <v>15957</v>
      </c>
      <c r="D13275" s="71">
        <v>1.1950000000000001</v>
      </c>
      <c r="E13275" s="71">
        <v>40.625</v>
      </c>
    </row>
    <row r="13276" spans="1:5" x14ac:dyDescent="0.2">
      <c r="A13276" s="70" t="s">
        <v>15959</v>
      </c>
      <c r="B13276" s="70" t="s">
        <v>15958</v>
      </c>
      <c r="C13276" s="70" t="s">
        <v>15959</v>
      </c>
      <c r="D13276" s="71">
        <v>0.59699999999999998</v>
      </c>
      <c r="E13276" s="71">
        <v>21.753246799999999</v>
      </c>
    </row>
    <row r="13277" spans="1:5" x14ac:dyDescent="0.2">
      <c r="A13277" s="70" t="s">
        <v>15961</v>
      </c>
      <c r="B13277" s="70" t="s">
        <v>15960</v>
      </c>
      <c r="C13277" s="70" t="s">
        <v>15961</v>
      </c>
      <c r="D13277" s="71">
        <v>1.2050000000000001</v>
      </c>
      <c r="E13277" s="71">
        <v>44.1666667</v>
      </c>
    </row>
    <row r="13278" spans="1:5" x14ac:dyDescent="0.2">
      <c r="A13278" s="70" t="s">
        <v>15963</v>
      </c>
      <c r="B13278" s="70" t="s">
        <v>15962</v>
      </c>
      <c r="C13278" s="70" t="s">
        <v>15963</v>
      </c>
      <c r="D13278" s="71">
        <v>0.53100000000000003</v>
      </c>
      <c r="E13278" s="71">
        <v>10.4395604</v>
      </c>
    </row>
    <row r="13279" spans="1:5" x14ac:dyDescent="0.2">
      <c r="A13279" s="70" t="s">
        <v>15965</v>
      </c>
      <c r="B13279" s="70" t="s">
        <v>15964</v>
      </c>
      <c r="C13279" s="70" t="s">
        <v>15965</v>
      </c>
      <c r="D13279" s="71">
        <v>1.012</v>
      </c>
      <c r="E13279" s="71">
        <v>49.025973999999998</v>
      </c>
    </row>
    <row r="13280" spans="1:5" x14ac:dyDescent="0.2">
      <c r="A13280" s="70" t="s">
        <v>15967</v>
      </c>
      <c r="B13280" s="70" t="s">
        <v>15966</v>
      </c>
      <c r="C13280" s="70" t="s">
        <v>15967</v>
      </c>
      <c r="D13280" s="71">
        <v>1.952</v>
      </c>
      <c r="E13280" s="71">
        <v>69</v>
      </c>
    </row>
    <row r="13281" spans="1:5" x14ac:dyDescent="0.2">
      <c r="A13281" s="70" t="s">
        <v>15967</v>
      </c>
      <c r="B13281" s="70" t="s">
        <v>15966</v>
      </c>
      <c r="C13281" s="70" t="s">
        <v>15967</v>
      </c>
      <c r="D13281" s="71">
        <v>1.952</v>
      </c>
      <c r="E13281" s="71">
        <v>40.178571400000003</v>
      </c>
    </row>
    <row r="13282" spans="1:5" x14ac:dyDescent="0.2">
      <c r="A13282" s="70" t="s">
        <v>15969</v>
      </c>
      <c r="B13282" s="70" t="s">
        <v>15968</v>
      </c>
      <c r="C13282" s="70" t="s">
        <v>15969</v>
      </c>
      <c r="D13282" s="71">
        <v>1.5660000000000001</v>
      </c>
      <c r="E13282" s="71">
        <v>25.892857100000001</v>
      </c>
    </row>
    <row r="13283" spans="1:5" x14ac:dyDescent="0.2">
      <c r="A13283" s="70" t="s">
        <v>15971</v>
      </c>
      <c r="B13283" s="70" t="s">
        <v>15970</v>
      </c>
      <c r="C13283" s="70" t="s">
        <v>15971</v>
      </c>
      <c r="D13283" s="71">
        <v>0.66300000000000003</v>
      </c>
      <c r="E13283" s="71">
        <v>19.565217400000002</v>
      </c>
    </row>
    <row r="13284" spans="1:5" x14ac:dyDescent="0.2">
      <c r="A13284" s="70" t="s">
        <v>15971</v>
      </c>
      <c r="B13284" s="70" t="s">
        <v>15970</v>
      </c>
      <c r="C13284" s="70" t="s">
        <v>15971</v>
      </c>
      <c r="D13284" s="71">
        <v>0.66300000000000003</v>
      </c>
      <c r="E13284" s="71">
        <v>10.8974359</v>
      </c>
    </row>
    <row r="13285" spans="1:5" x14ac:dyDescent="0.2">
      <c r="A13285" s="70" t="s">
        <v>15971</v>
      </c>
      <c r="B13285" s="70" t="s">
        <v>15970</v>
      </c>
      <c r="C13285" s="70" t="s">
        <v>15971</v>
      </c>
      <c r="D13285" s="71">
        <v>0.66300000000000003</v>
      </c>
      <c r="E13285" s="71">
        <v>6.6176471000000001</v>
      </c>
    </row>
    <row r="13286" spans="1:5" x14ac:dyDescent="0.2">
      <c r="A13286" s="70" t="s">
        <v>15971</v>
      </c>
      <c r="B13286" s="70" t="s">
        <v>15970</v>
      </c>
      <c r="C13286" s="70" t="s">
        <v>15971</v>
      </c>
      <c r="D13286" s="71">
        <v>0.66300000000000003</v>
      </c>
      <c r="E13286" s="71">
        <v>4.8387096999999999</v>
      </c>
    </row>
    <row r="13287" spans="1:5" x14ac:dyDescent="0.2">
      <c r="A13287" s="70" t="s">
        <v>15973</v>
      </c>
      <c r="B13287" s="70" t="s">
        <v>15972</v>
      </c>
      <c r="C13287" s="70" t="s">
        <v>15973</v>
      </c>
      <c r="D13287" s="71">
        <v>2.1110000000000002</v>
      </c>
      <c r="E13287" s="71">
        <v>79.090909100000005</v>
      </c>
    </row>
    <row r="13288" spans="1:5" x14ac:dyDescent="0.2">
      <c r="A13288" s="70" t="s">
        <v>15975</v>
      </c>
      <c r="B13288" s="70" t="s">
        <v>15974</v>
      </c>
      <c r="C13288" s="70" t="s">
        <v>15975</v>
      </c>
      <c r="D13288" s="71">
        <v>2.173</v>
      </c>
      <c r="E13288" s="71">
        <v>38.141025599999999</v>
      </c>
    </row>
    <row r="13289" spans="1:5" x14ac:dyDescent="0.2">
      <c r="A13289" s="70" t="s">
        <v>15975</v>
      </c>
      <c r="B13289" s="70" t="s">
        <v>15974</v>
      </c>
      <c r="C13289" s="70" t="s">
        <v>15975</v>
      </c>
      <c r="D13289" s="71">
        <v>2.173</v>
      </c>
      <c r="E13289" s="71">
        <v>32.962963000000002</v>
      </c>
    </row>
    <row r="13290" spans="1:5" x14ac:dyDescent="0.2">
      <c r="A13290" s="70" t="s">
        <v>15977</v>
      </c>
      <c r="B13290" s="70" t="s">
        <v>15976</v>
      </c>
      <c r="C13290" s="70" t="s">
        <v>15977</v>
      </c>
      <c r="D13290" s="71">
        <v>1.169</v>
      </c>
      <c r="E13290" s="71">
        <v>7.3770492000000001</v>
      </c>
    </row>
    <row r="13291" spans="1:5" x14ac:dyDescent="0.2">
      <c r="A13291" s="70" t="s">
        <v>15979</v>
      </c>
      <c r="B13291" s="70" t="s">
        <v>15978</v>
      </c>
      <c r="C13291" s="70" t="s">
        <v>15979</v>
      </c>
      <c r="D13291" s="71">
        <v>1.371</v>
      </c>
      <c r="E13291" s="71">
        <v>53.636363600000003</v>
      </c>
    </row>
    <row r="13292" spans="1:5" x14ac:dyDescent="0.2">
      <c r="A13292" s="70" t="s">
        <v>15981</v>
      </c>
      <c r="B13292" s="70" t="s">
        <v>15980</v>
      </c>
      <c r="C13292" s="70" t="s">
        <v>15981</v>
      </c>
      <c r="D13292" s="71">
        <v>0.77900000000000003</v>
      </c>
      <c r="E13292" s="71">
        <v>14.9122807</v>
      </c>
    </row>
    <row r="13293" spans="1:5" x14ac:dyDescent="0.2">
      <c r="A13293" s="70" t="s">
        <v>15983</v>
      </c>
      <c r="B13293" s="70" t="s">
        <v>15982</v>
      </c>
      <c r="C13293" s="70" t="s">
        <v>15983</v>
      </c>
      <c r="D13293" s="71">
        <v>8.6649999999999991</v>
      </c>
      <c r="E13293" s="71">
        <v>94.078947400000004</v>
      </c>
    </row>
    <row r="13294" spans="1:5" x14ac:dyDescent="0.2">
      <c r="A13294" s="70" t="s">
        <v>15983</v>
      </c>
      <c r="B13294" s="70" t="s">
        <v>15982</v>
      </c>
      <c r="C13294" s="70" t="s">
        <v>15983</v>
      </c>
      <c r="D13294" s="71">
        <v>8.6649999999999991</v>
      </c>
      <c r="E13294" s="71">
        <v>90.368852500000003</v>
      </c>
    </row>
    <row r="13295" spans="1:5" x14ac:dyDescent="0.2">
      <c r="A13295" s="70" t="s">
        <v>15985</v>
      </c>
      <c r="B13295" s="70" t="s">
        <v>15984</v>
      </c>
      <c r="C13295" s="70" t="s">
        <v>15985</v>
      </c>
      <c r="D13295" s="71">
        <v>2.9689999999999999</v>
      </c>
      <c r="E13295" s="71">
        <v>57.236842099999997</v>
      </c>
    </row>
    <row r="13296" spans="1:5" x14ac:dyDescent="0.2">
      <c r="A13296" s="70" t="s">
        <v>15985</v>
      </c>
      <c r="B13296" s="70" t="s">
        <v>15984</v>
      </c>
      <c r="C13296" s="70" t="s">
        <v>15985</v>
      </c>
      <c r="D13296" s="71">
        <v>2.9689999999999999</v>
      </c>
      <c r="E13296" s="71">
        <v>43.647540999999997</v>
      </c>
    </row>
    <row r="13297" spans="1:5" x14ac:dyDescent="0.2">
      <c r="A13297" s="70" t="s">
        <v>15987</v>
      </c>
      <c r="B13297" s="70" t="s">
        <v>15986</v>
      </c>
      <c r="C13297" s="70" t="s">
        <v>15987</v>
      </c>
      <c r="D13297" s="71">
        <v>2.214</v>
      </c>
      <c r="E13297" s="71">
        <v>33.552631599999998</v>
      </c>
    </row>
    <row r="13298" spans="1:5" x14ac:dyDescent="0.2">
      <c r="A13298" s="70" t="s">
        <v>15987</v>
      </c>
      <c r="B13298" s="70" t="s">
        <v>15986</v>
      </c>
      <c r="C13298" s="70" t="s">
        <v>15987</v>
      </c>
      <c r="D13298" s="71">
        <v>2.214</v>
      </c>
      <c r="E13298" s="71">
        <v>23.1557377</v>
      </c>
    </row>
    <row r="13299" spans="1:5" x14ac:dyDescent="0.2">
      <c r="A13299" s="70" t="s">
        <v>15989</v>
      </c>
      <c r="B13299" s="70" t="s">
        <v>15988</v>
      </c>
      <c r="C13299" s="70" t="s">
        <v>15989</v>
      </c>
      <c r="D13299" s="71">
        <v>2.6669999999999998</v>
      </c>
      <c r="E13299" s="71">
        <v>72.222222200000004</v>
      </c>
    </row>
    <row r="13300" spans="1:5" x14ac:dyDescent="0.2">
      <c r="A13300" s="70" t="s">
        <v>15989</v>
      </c>
      <c r="B13300" s="70" t="s">
        <v>15988</v>
      </c>
      <c r="C13300" s="70" t="s">
        <v>15989</v>
      </c>
      <c r="D13300" s="71">
        <v>2.6669999999999998</v>
      </c>
      <c r="E13300" s="71">
        <v>67.525773200000003</v>
      </c>
    </row>
    <row r="13301" spans="1:5" x14ac:dyDescent="0.2">
      <c r="A13301" s="70" t="s">
        <v>15991</v>
      </c>
      <c r="B13301" s="70" t="s">
        <v>15990</v>
      </c>
      <c r="C13301" s="70" t="s">
        <v>15991</v>
      </c>
      <c r="D13301" s="71">
        <v>0.68799999999999994</v>
      </c>
      <c r="E13301" s="71">
        <v>20.277777799999999</v>
      </c>
    </row>
    <row r="13302" spans="1:5" x14ac:dyDescent="0.2">
      <c r="A13302" s="70" t="s">
        <v>15991</v>
      </c>
      <c r="B13302" s="70" t="s">
        <v>15990</v>
      </c>
      <c r="C13302" s="70" t="s">
        <v>15991</v>
      </c>
      <c r="D13302" s="71">
        <v>0.68799999999999994</v>
      </c>
      <c r="E13302" s="71">
        <v>13.5416667</v>
      </c>
    </row>
    <row r="13303" spans="1:5" x14ac:dyDescent="0.2">
      <c r="A13303" s="70" t="s">
        <v>15993</v>
      </c>
      <c r="B13303" s="70" t="s">
        <v>15992</v>
      </c>
      <c r="C13303" s="70" t="s">
        <v>15993</v>
      </c>
      <c r="D13303" s="71">
        <v>0.32600000000000001</v>
      </c>
      <c r="E13303" s="71">
        <v>15.7754011</v>
      </c>
    </row>
    <row r="13304" spans="1:5" x14ac:dyDescent="0.2">
      <c r="A13304" s="70" t="s">
        <v>15995</v>
      </c>
      <c r="B13304" s="70" t="s">
        <v>15994</v>
      </c>
      <c r="C13304" s="70" t="s">
        <v>15995</v>
      </c>
      <c r="D13304" s="71">
        <v>3.2429999999999999</v>
      </c>
      <c r="E13304" s="71">
        <v>75.906735800000007</v>
      </c>
    </row>
    <row r="13305" spans="1:5" x14ac:dyDescent="0.2">
      <c r="A13305" s="70" t="s">
        <v>16003</v>
      </c>
      <c r="B13305" s="70" t="s">
        <v>16002</v>
      </c>
      <c r="C13305" s="70" t="s">
        <v>16003</v>
      </c>
      <c r="D13305" s="71">
        <v>1.4850000000000001</v>
      </c>
      <c r="E13305" s="71">
        <v>46.551724100000001</v>
      </c>
    </row>
    <row r="13306" spans="1:5" x14ac:dyDescent="0.2">
      <c r="A13306" s="70" t="s">
        <v>16001</v>
      </c>
      <c r="B13306" s="70" t="s">
        <v>16000</v>
      </c>
      <c r="C13306" s="70" t="s">
        <v>16001</v>
      </c>
      <c r="D13306" s="71">
        <v>0.316</v>
      </c>
      <c r="E13306" s="71">
        <v>10.9195402</v>
      </c>
    </row>
    <row r="13307" spans="1:5" x14ac:dyDescent="0.2">
      <c r="A13307" s="70" t="s">
        <v>15997</v>
      </c>
      <c r="B13307" s="70" t="s">
        <v>15996</v>
      </c>
      <c r="C13307" s="70" t="s">
        <v>15997</v>
      </c>
      <c r="D13307" s="71">
        <v>1.333</v>
      </c>
      <c r="E13307" s="71">
        <v>40.804597700000002</v>
      </c>
    </row>
    <row r="13308" spans="1:5" x14ac:dyDescent="0.2">
      <c r="A13308" s="70" t="s">
        <v>15999</v>
      </c>
      <c r="B13308" s="70" t="s">
        <v>15998</v>
      </c>
      <c r="C13308" s="70" t="s">
        <v>15999</v>
      </c>
      <c r="D13308" s="71">
        <v>1.218</v>
      </c>
      <c r="E13308" s="71">
        <v>35.057471300000003</v>
      </c>
    </row>
    <row r="13309" spans="1:5" x14ac:dyDescent="0.2">
      <c r="A13309" s="70" t="s">
        <v>16005</v>
      </c>
      <c r="B13309" s="70" t="s">
        <v>16004</v>
      </c>
      <c r="C13309" s="70" t="s">
        <v>16005</v>
      </c>
      <c r="D13309" s="71">
        <v>0.17899999999999999</v>
      </c>
      <c r="E13309" s="71">
        <v>7.4712643999999999</v>
      </c>
    </row>
    <row r="13310" spans="1:5" x14ac:dyDescent="0.2">
      <c r="A13310" s="70" t="s">
        <v>16007</v>
      </c>
      <c r="B13310" s="70" t="s">
        <v>16006</v>
      </c>
      <c r="C13310" s="70" t="s">
        <v>16007</v>
      </c>
      <c r="D13310" s="71">
        <v>1.468</v>
      </c>
      <c r="E13310" s="71">
        <v>44.252873600000001</v>
      </c>
    </row>
    <row r="13311" spans="1:5" x14ac:dyDescent="0.2">
      <c r="A13311" s="70" t="s">
        <v>16009</v>
      </c>
      <c r="B13311" s="70" t="s">
        <v>16008</v>
      </c>
      <c r="C13311" s="70" t="s">
        <v>16009</v>
      </c>
      <c r="D13311" s="71">
        <v>0.48499999999999999</v>
      </c>
      <c r="E13311" s="71">
        <v>15.5172414</v>
      </c>
    </row>
    <row r="13312" spans="1:5" x14ac:dyDescent="0.2">
      <c r="A13312" s="70" t="s">
        <v>16011</v>
      </c>
      <c r="B13312" s="70" t="s">
        <v>16010</v>
      </c>
      <c r="C13312" s="70" t="s">
        <v>16011</v>
      </c>
      <c r="D13312" s="71">
        <v>0.83599999999999997</v>
      </c>
      <c r="E13312" s="71">
        <v>28.160919499999999</v>
      </c>
    </row>
    <row r="13313" spans="1:5" x14ac:dyDescent="0.2">
      <c r="A13313" s="70" t="s">
        <v>16013</v>
      </c>
      <c r="B13313" s="70" t="s">
        <v>16012</v>
      </c>
      <c r="C13313" s="70" t="s">
        <v>16013</v>
      </c>
      <c r="D13313" s="71">
        <v>0.58299999999999996</v>
      </c>
      <c r="E13313" s="71">
        <v>17.816092000000001</v>
      </c>
    </row>
    <row r="13314" spans="1:5" x14ac:dyDescent="0.2">
      <c r="A13314" s="70" t="s">
        <v>16015</v>
      </c>
      <c r="B13314" s="70" t="s">
        <v>16014</v>
      </c>
      <c r="C13314" s="70" t="s">
        <v>16015</v>
      </c>
      <c r="D13314" s="71">
        <v>1.294</v>
      </c>
      <c r="E13314" s="71">
        <v>38.484848499999998</v>
      </c>
    </row>
    <row r="13315" spans="1:5" x14ac:dyDescent="0.2">
      <c r="A13315" s="70" t="s">
        <v>16017</v>
      </c>
      <c r="B13315" s="70" t="s">
        <v>16016</v>
      </c>
      <c r="C13315" s="70" t="s">
        <v>16017</v>
      </c>
      <c r="D13315" s="71">
        <v>1.36</v>
      </c>
      <c r="E13315" s="71">
        <v>43.376068400000001</v>
      </c>
    </row>
    <row r="13316" spans="1:5" x14ac:dyDescent="0.2">
      <c r="A13316" s="70" t="s">
        <v>16017</v>
      </c>
      <c r="B13316" s="70" t="s">
        <v>16016</v>
      </c>
      <c r="C13316" s="70" t="s">
        <v>16017</v>
      </c>
      <c r="D13316" s="71">
        <v>1.36</v>
      </c>
      <c r="E13316" s="71">
        <v>12.068965499999999</v>
      </c>
    </row>
    <row r="13317" spans="1:5" x14ac:dyDescent="0.2">
      <c r="A13317" s="70" t="s">
        <v>25026</v>
      </c>
      <c r="B13317" s="70" t="s">
        <v>24412</v>
      </c>
      <c r="C13317" s="70" t="s">
        <v>13887</v>
      </c>
      <c r="D13317" s="71">
        <v>2.6219999999999999</v>
      </c>
      <c r="E13317" s="71">
        <v>65.053763399999994</v>
      </c>
    </row>
    <row r="13318" spans="1:5" x14ac:dyDescent="0.2">
      <c r="A13318" s="70" t="s">
        <v>16019</v>
      </c>
      <c r="B13318" s="70" t="s">
        <v>16018</v>
      </c>
      <c r="C13318" s="70" t="s">
        <v>16019</v>
      </c>
      <c r="D13318" s="71">
        <v>3.6469999999999998</v>
      </c>
      <c r="E13318" s="71">
        <v>72.037036999999998</v>
      </c>
    </row>
    <row r="13319" spans="1:5" x14ac:dyDescent="0.2">
      <c r="A13319" s="70" t="s">
        <v>16019</v>
      </c>
      <c r="B13319" s="70" t="s">
        <v>16018</v>
      </c>
      <c r="C13319" s="70" t="s">
        <v>16019</v>
      </c>
      <c r="D13319" s="71">
        <v>3.6469999999999998</v>
      </c>
      <c r="E13319" s="71">
        <v>59.782608699999997</v>
      </c>
    </row>
    <row r="13320" spans="1:5" x14ac:dyDescent="0.2">
      <c r="A13320" s="70" t="s">
        <v>24413</v>
      </c>
      <c r="B13320" s="70" t="s">
        <v>24414</v>
      </c>
      <c r="C13320" s="70" t="s">
        <v>24413</v>
      </c>
      <c r="D13320" s="71">
        <v>2.4529999999999998</v>
      </c>
      <c r="E13320" s="71">
        <v>62.903225800000001</v>
      </c>
    </row>
    <row r="13321" spans="1:5" x14ac:dyDescent="0.2">
      <c r="A13321" s="70" t="s">
        <v>24413</v>
      </c>
      <c r="B13321" s="70" t="s">
        <v>24414</v>
      </c>
      <c r="C13321" s="70" t="s">
        <v>24413</v>
      </c>
      <c r="D13321" s="71">
        <v>2.4529999999999998</v>
      </c>
      <c r="E13321" s="71">
        <v>53.676470600000002</v>
      </c>
    </row>
    <row r="13322" spans="1:5" x14ac:dyDescent="0.2">
      <c r="A13322" s="70" t="s">
        <v>25027</v>
      </c>
      <c r="B13322" s="70" t="s">
        <v>24415</v>
      </c>
      <c r="C13322" s="70" t="s">
        <v>13887</v>
      </c>
      <c r="D13322" s="71">
        <v>2.9910000000000001</v>
      </c>
      <c r="E13322" s="71">
        <v>72.580645200000006</v>
      </c>
    </row>
    <row r="13323" spans="1:5" x14ac:dyDescent="0.2">
      <c r="A13323" s="70" t="s">
        <v>24416</v>
      </c>
      <c r="B13323" s="70" t="s">
        <v>24417</v>
      </c>
      <c r="C13323" s="70" t="s">
        <v>24416</v>
      </c>
      <c r="D13323" s="71">
        <v>1.5</v>
      </c>
      <c r="E13323" s="71">
        <v>21.910112399999999</v>
      </c>
    </row>
    <row r="13324" spans="1:5" x14ac:dyDescent="0.2">
      <c r="A13324" s="70" t="s">
        <v>24416</v>
      </c>
      <c r="B13324" s="70" t="s">
        <v>24417</v>
      </c>
      <c r="C13324" s="70" t="s">
        <v>24416</v>
      </c>
      <c r="D13324" s="71">
        <v>1.5</v>
      </c>
      <c r="E13324" s="71">
        <v>21.186440699999999</v>
      </c>
    </row>
    <row r="13325" spans="1:5" x14ac:dyDescent="0.2">
      <c r="A13325" s="70" t="s">
        <v>16021</v>
      </c>
      <c r="B13325" s="70" t="s">
        <v>16020</v>
      </c>
      <c r="C13325" s="70" t="s">
        <v>16021</v>
      </c>
      <c r="D13325" s="71">
        <v>0.79400000000000004</v>
      </c>
      <c r="E13325" s="71">
        <v>34.274193500000003</v>
      </c>
    </row>
    <row r="13326" spans="1:5" x14ac:dyDescent="0.2">
      <c r="A13326" s="70" t="s">
        <v>16021</v>
      </c>
      <c r="B13326" s="70" t="s">
        <v>16020</v>
      </c>
      <c r="C13326" s="70" t="s">
        <v>16021</v>
      </c>
      <c r="D13326" s="71">
        <v>0.79400000000000004</v>
      </c>
      <c r="E13326" s="71">
        <v>14.6226415</v>
      </c>
    </row>
    <row r="13327" spans="1:5" x14ac:dyDescent="0.2">
      <c r="A13327" s="70" t="s">
        <v>16023</v>
      </c>
      <c r="B13327" s="70" t="s">
        <v>16022</v>
      </c>
      <c r="C13327" s="70" t="s">
        <v>16023</v>
      </c>
      <c r="D13327" s="71">
        <v>0.313</v>
      </c>
      <c r="E13327" s="71">
        <v>2.0676692000000001</v>
      </c>
    </row>
    <row r="13328" spans="1:5" x14ac:dyDescent="0.2">
      <c r="A13328" s="70" t="s">
        <v>16023</v>
      </c>
      <c r="B13328" s="70" t="s">
        <v>16022</v>
      </c>
      <c r="C13328" s="70" t="s">
        <v>16023</v>
      </c>
      <c r="D13328" s="71">
        <v>0.313</v>
      </c>
      <c r="E13328" s="71">
        <v>1.5463918000000001</v>
      </c>
    </row>
    <row r="13329" spans="1:5" x14ac:dyDescent="0.2">
      <c r="A13329" s="70" t="s">
        <v>16027</v>
      </c>
      <c r="B13329" s="70" t="s">
        <v>16026</v>
      </c>
      <c r="C13329" s="70" t="s">
        <v>16027</v>
      </c>
      <c r="D13329" s="71">
        <v>13.714</v>
      </c>
      <c r="E13329" s="71">
        <v>97.422680400000004</v>
      </c>
    </row>
    <row r="13330" spans="1:5" x14ac:dyDescent="0.2">
      <c r="A13330" s="70" t="s">
        <v>16025</v>
      </c>
      <c r="B13330" s="70" t="s">
        <v>16024</v>
      </c>
      <c r="C13330" s="70" t="s">
        <v>16025</v>
      </c>
      <c r="D13330" s="71">
        <v>2.226</v>
      </c>
      <c r="E13330" s="71">
        <v>61.111111100000002</v>
      </c>
    </row>
    <row r="13331" spans="1:5" x14ac:dyDescent="0.2">
      <c r="A13331" s="70" t="s">
        <v>16025</v>
      </c>
      <c r="B13331" s="70" t="s">
        <v>16024</v>
      </c>
      <c r="C13331" s="70" t="s">
        <v>16025</v>
      </c>
      <c r="D13331" s="71">
        <v>2.226</v>
      </c>
      <c r="E13331" s="71">
        <v>55.154639199999998</v>
      </c>
    </row>
    <row r="13332" spans="1:5" x14ac:dyDescent="0.2">
      <c r="A13332" s="70" t="s">
        <v>16029</v>
      </c>
      <c r="B13332" s="70" t="s">
        <v>16028</v>
      </c>
      <c r="C13332" s="70" t="s">
        <v>16029</v>
      </c>
      <c r="D13332" s="71">
        <v>0.91800000000000004</v>
      </c>
      <c r="E13332" s="71">
        <v>28.773584899999999</v>
      </c>
    </row>
    <row r="13333" spans="1:5" x14ac:dyDescent="0.2">
      <c r="A13333" s="70" t="s">
        <v>16029</v>
      </c>
      <c r="B13333" s="70" t="s">
        <v>16028</v>
      </c>
      <c r="C13333" s="70" t="s">
        <v>16029</v>
      </c>
      <c r="D13333" s="71">
        <v>0.91800000000000004</v>
      </c>
      <c r="E13333" s="71">
        <v>15.909090900000001</v>
      </c>
    </row>
    <row r="13334" spans="1:5" x14ac:dyDescent="0.2">
      <c r="A13334" s="70" t="s">
        <v>16035</v>
      </c>
      <c r="B13334" s="70" t="s">
        <v>16034</v>
      </c>
      <c r="C13334" s="70" t="s">
        <v>16035</v>
      </c>
      <c r="D13334" s="71">
        <v>1.8029999999999999</v>
      </c>
      <c r="E13334" s="71">
        <v>70.454545499999995</v>
      </c>
    </row>
    <row r="13335" spans="1:5" x14ac:dyDescent="0.2">
      <c r="A13335" s="70" t="s">
        <v>16037</v>
      </c>
      <c r="B13335" s="70" t="s">
        <v>16036</v>
      </c>
      <c r="C13335" s="70" t="s">
        <v>16037</v>
      </c>
      <c r="D13335" s="71">
        <v>1.625</v>
      </c>
      <c r="E13335" s="71">
        <v>61.363636399999997</v>
      </c>
    </row>
    <row r="13336" spans="1:5" x14ac:dyDescent="0.2">
      <c r="A13336" s="70" t="s">
        <v>16031</v>
      </c>
      <c r="B13336" s="70" t="s">
        <v>16030</v>
      </c>
      <c r="C13336" s="70" t="s">
        <v>16031</v>
      </c>
      <c r="D13336" s="71">
        <v>3.778</v>
      </c>
      <c r="E13336" s="71">
        <v>93.181818199999995</v>
      </c>
    </row>
    <row r="13337" spans="1:5" x14ac:dyDescent="0.2">
      <c r="A13337" s="70" t="s">
        <v>16031</v>
      </c>
      <c r="B13337" s="70" t="s">
        <v>16030</v>
      </c>
      <c r="C13337" s="70" t="s">
        <v>16031</v>
      </c>
      <c r="D13337" s="71">
        <v>3.778</v>
      </c>
      <c r="E13337" s="71">
        <v>88.636363599999996</v>
      </c>
    </row>
    <row r="13338" spans="1:5" x14ac:dyDescent="0.2">
      <c r="A13338" s="70" t="s">
        <v>25028</v>
      </c>
      <c r="B13338" s="70" t="s">
        <v>24418</v>
      </c>
      <c r="C13338" s="70" t="s">
        <v>13887</v>
      </c>
      <c r="D13338" s="71">
        <v>5.242</v>
      </c>
      <c r="E13338" s="71">
        <v>97.7272727</v>
      </c>
    </row>
    <row r="13339" spans="1:5" x14ac:dyDescent="0.2">
      <c r="A13339" s="70" t="s">
        <v>25028</v>
      </c>
      <c r="B13339" s="70" t="s">
        <v>24418</v>
      </c>
      <c r="C13339" s="70" t="s">
        <v>13887</v>
      </c>
      <c r="D13339" s="71">
        <v>5.242</v>
      </c>
      <c r="E13339" s="71">
        <v>97.7272727</v>
      </c>
    </row>
    <row r="13340" spans="1:5" x14ac:dyDescent="0.2">
      <c r="A13340" s="70" t="s">
        <v>16033</v>
      </c>
      <c r="B13340" s="70" t="s">
        <v>16032</v>
      </c>
      <c r="C13340" s="70" t="s">
        <v>16033</v>
      </c>
      <c r="D13340" s="71">
        <v>2.4580000000000002</v>
      </c>
      <c r="E13340" s="71">
        <v>84.090909100000005</v>
      </c>
    </row>
    <row r="13341" spans="1:5" x14ac:dyDescent="0.2">
      <c r="A13341" s="70" t="s">
        <v>16033</v>
      </c>
      <c r="B13341" s="70" t="s">
        <v>16032</v>
      </c>
      <c r="C13341" s="70" t="s">
        <v>16033</v>
      </c>
      <c r="D13341" s="71">
        <v>2.4580000000000002</v>
      </c>
      <c r="E13341" s="71">
        <v>65.909090899999995</v>
      </c>
    </row>
    <row r="13342" spans="1:5" x14ac:dyDescent="0.2">
      <c r="A13342" s="70" t="s">
        <v>16041</v>
      </c>
      <c r="B13342" s="70" t="s">
        <v>16040</v>
      </c>
      <c r="C13342" s="70" t="s">
        <v>16041</v>
      </c>
      <c r="D13342" s="71">
        <v>1.1120000000000001</v>
      </c>
      <c r="E13342" s="71">
        <v>71.141975299999999</v>
      </c>
    </row>
    <row r="13343" spans="1:5" x14ac:dyDescent="0.2">
      <c r="A13343" s="70" t="s">
        <v>16039</v>
      </c>
      <c r="B13343" s="70" t="s">
        <v>16038</v>
      </c>
      <c r="C13343" s="70" t="s">
        <v>16039</v>
      </c>
      <c r="D13343" s="71">
        <v>0.98799999999999999</v>
      </c>
      <c r="E13343" s="71">
        <v>64.660493799999998</v>
      </c>
    </row>
    <row r="13344" spans="1:5" x14ac:dyDescent="0.2">
      <c r="A13344" s="70" t="s">
        <v>16039</v>
      </c>
      <c r="B13344" s="70" t="s">
        <v>16038</v>
      </c>
      <c r="C13344" s="70" t="s">
        <v>16039</v>
      </c>
      <c r="D13344" s="71">
        <v>0.98799999999999999</v>
      </c>
      <c r="E13344" s="71">
        <v>39.807692299999999</v>
      </c>
    </row>
    <row r="13345" spans="1:5" x14ac:dyDescent="0.2">
      <c r="A13345" s="70" t="s">
        <v>16045</v>
      </c>
      <c r="B13345" s="70" t="s">
        <v>16044</v>
      </c>
      <c r="C13345" s="70" t="s">
        <v>16045</v>
      </c>
      <c r="D13345" s="71">
        <v>0.64300000000000002</v>
      </c>
      <c r="E13345" s="71">
        <v>36.631016000000002</v>
      </c>
    </row>
    <row r="13346" spans="1:5" x14ac:dyDescent="0.2">
      <c r="A13346" s="70" t="s">
        <v>16047</v>
      </c>
      <c r="B13346" s="70" t="s">
        <v>16046</v>
      </c>
      <c r="C13346" s="70" t="s">
        <v>16047</v>
      </c>
      <c r="D13346" s="71">
        <v>1.93</v>
      </c>
      <c r="E13346" s="71">
        <v>86.363636400000004</v>
      </c>
    </row>
    <row r="13347" spans="1:5" x14ac:dyDescent="0.2">
      <c r="A13347" s="70" t="s">
        <v>16051</v>
      </c>
      <c r="B13347" s="70" t="s">
        <v>16050</v>
      </c>
      <c r="C13347" s="70" t="s">
        <v>16051</v>
      </c>
      <c r="D13347" s="71">
        <v>1.3640000000000001</v>
      </c>
      <c r="E13347" s="71">
        <v>68.7165775</v>
      </c>
    </row>
    <row r="13348" spans="1:5" x14ac:dyDescent="0.2">
      <c r="A13348" s="70" t="s">
        <v>16055</v>
      </c>
      <c r="B13348" s="70" t="s">
        <v>16054</v>
      </c>
      <c r="C13348" s="70" t="s">
        <v>16055</v>
      </c>
      <c r="D13348" s="71">
        <v>0.78900000000000003</v>
      </c>
      <c r="E13348" s="71">
        <v>44.117647099999999</v>
      </c>
    </row>
    <row r="13349" spans="1:5" x14ac:dyDescent="0.2">
      <c r="A13349" s="70" t="s">
        <v>16057</v>
      </c>
      <c r="B13349" s="70" t="s">
        <v>16056</v>
      </c>
      <c r="C13349" s="70" t="s">
        <v>16057</v>
      </c>
      <c r="D13349" s="71">
        <v>0.76900000000000002</v>
      </c>
      <c r="E13349" s="71">
        <v>43.048128300000002</v>
      </c>
    </row>
    <row r="13350" spans="1:5" x14ac:dyDescent="0.2">
      <c r="A13350" s="70" t="s">
        <v>16043</v>
      </c>
      <c r="B13350" s="70" t="s">
        <v>16042</v>
      </c>
      <c r="C13350" s="70" t="s">
        <v>16043</v>
      </c>
      <c r="D13350" s="71">
        <v>0.5</v>
      </c>
      <c r="E13350" s="71">
        <v>27.540106999999999</v>
      </c>
    </row>
    <row r="13351" spans="1:5" x14ac:dyDescent="0.2">
      <c r="A13351" s="70" t="s">
        <v>16059</v>
      </c>
      <c r="B13351" s="70" t="s">
        <v>16058</v>
      </c>
      <c r="C13351" s="70" t="s">
        <v>16059</v>
      </c>
      <c r="D13351" s="71">
        <v>0.872</v>
      </c>
      <c r="E13351" s="71">
        <v>47.326203200000002</v>
      </c>
    </row>
    <row r="13352" spans="1:5" x14ac:dyDescent="0.2">
      <c r="A13352" s="70" t="s">
        <v>16049</v>
      </c>
      <c r="B13352" s="70" t="s">
        <v>16048</v>
      </c>
      <c r="C13352" s="70" t="s">
        <v>16049</v>
      </c>
      <c r="D13352" s="71">
        <v>1.2889999999999999</v>
      </c>
      <c r="E13352" s="71">
        <v>65.508021400000004</v>
      </c>
    </row>
    <row r="13353" spans="1:5" x14ac:dyDescent="0.2">
      <c r="A13353" s="70" t="s">
        <v>16049</v>
      </c>
      <c r="B13353" s="70" t="s">
        <v>16048</v>
      </c>
      <c r="C13353" s="70" t="s">
        <v>16049</v>
      </c>
      <c r="D13353" s="71">
        <v>1.2889999999999999</v>
      </c>
      <c r="E13353" s="71">
        <v>33.269962</v>
      </c>
    </row>
    <row r="13354" spans="1:5" x14ac:dyDescent="0.2">
      <c r="A13354" s="70" t="s">
        <v>16053</v>
      </c>
      <c r="B13354" s="70" t="s">
        <v>16052</v>
      </c>
      <c r="C13354" s="70" t="s">
        <v>16053</v>
      </c>
      <c r="D13354" s="71">
        <v>1.7110000000000001</v>
      </c>
      <c r="E13354" s="71">
        <v>81.016042799999994</v>
      </c>
    </row>
    <row r="13355" spans="1:5" x14ac:dyDescent="0.2">
      <c r="A13355" s="70" t="s">
        <v>16061</v>
      </c>
      <c r="B13355" s="70" t="s">
        <v>16060</v>
      </c>
      <c r="C13355" s="70" t="s">
        <v>16061</v>
      </c>
      <c r="D13355" s="71">
        <v>1.919</v>
      </c>
      <c r="E13355" s="71">
        <v>26.404494400000001</v>
      </c>
    </row>
    <row r="13356" spans="1:5" x14ac:dyDescent="0.2">
      <c r="A13356" s="70" t="s">
        <v>16061</v>
      </c>
      <c r="B13356" s="70" t="s">
        <v>16060</v>
      </c>
      <c r="C13356" s="70" t="s">
        <v>16061</v>
      </c>
      <c r="D13356" s="71">
        <v>1.919</v>
      </c>
      <c r="E13356" s="71">
        <v>20.707070699999999</v>
      </c>
    </row>
    <row r="13357" spans="1:5" x14ac:dyDescent="0.2">
      <c r="A13357" s="70" t="s">
        <v>25029</v>
      </c>
      <c r="B13357" s="70" t="s">
        <v>16062</v>
      </c>
      <c r="C13357" s="70" t="s">
        <v>25029</v>
      </c>
      <c r="D13357" s="71">
        <v>2.9060000000000001</v>
      </c>
      <c r="E13357" s="71">
        <v>47.752808999999999</v>
      </c>
    </row>
    <row r="13358" spans="1:5" x14ac:dyDescent="0.2">
      <c r="A13358" s="70" t="s">
        <v>25029</v>
      </c>
      <c r="B13358" s="70" t="s">
        <v>16062</v>
      </c>
      <c r="C13358" s="70" t="s">
        <v>25029</v>
      </c>
      <c r="D13358" s="71">
        <v>2.9060000000000001</v>
      </c>
      <c r="E13358" s="71">
        <v>44.276094299999997</v>
      </c>
    </row>
    <row r="13359" spans="1:5" x14ac:dyDescent="0.2">
      <c r="A13359" s="70" t="s">
        <v>16064</v>
      </c>
      <c r="B13359" s="70" t="s">
        <v>16063</v>
      </c>
      <c r="C13359" s="70" t="s">
        <v>16064</v>
      </c>
      <c r="D13359" s="71">
        <v>2.9079999999999999</v>
      </c>
      <c r="E13359" s="71">
        <v>67.307692299999999</v>
      </c>
    </row>
    <row r="13360" spans="1:5" x14ac:dyDescent="0.2">
      <c r="A13360" s="70" t="s">
        <v>16064</v>
      </c>
      <c r="B13360" s="70" t="s">
        <v>16063</v>
      </c>
      <c r="C13360" s="70" t="s">
        <v>16064</v>
      </c>
      <c r="D13360" s="71">
        <v>2.9079999999999999</v>
      </c>
      <c r="E13360" s="71">
        <v>55.573248399999997</v>
      </c>
    </row>
    <row r="13361" spans="1:5" x14ac:dyDescent="0.2">
      <c r="A13361" s="70" t="s">
        <v>16064</v>
      </c>
      <c r="B13361" s="70" t="s">
        <v>16063</v>
      </c>
      <c r="C13361" s="70" t="s">
        <v>16064</v>
      </c>
      <c r="D13361" s="71">
        <v>2.9079999999999999</v>
      </c>
      <c r="E13361" s="71">
        <v>55.0847458</v>
      </c>
    </row>
    <row r="13362" spans="1:5" x14ac:dyDescent="0.2">
      <c r="A13362" s="70" t="s">
        <v>16066</v>
      </c>
      <c r="B13362" s="70" t="s">
        <v>16065</v>
      </c>
      <c r="C13362" s="70" t="s">
        <v>16066</v>
      </c>
      <c r="D13362" s="71">
        <v>4.8570000000000002</v>
      </c>
      <c r="E13362" s="71">
        <v>86.538461499999997</v>
      </c>
    </row>
    <row r="13363" spans="1:5" x14ac:dyDescent="0.2">
      <c r="A13363" s="70" t="s">
        <v>16066</v>
      </c>
      <c r="B13363" s="70" t="s">
        <v>16065</v>
      </c>
      <c r="C13363" s="70" t="s">
        <v>16066</v>
      </c>
      <c r="D13363" s="71">
        <v>4.8570000000000002</v>
      </c>
      <c r="E13363" s="71">
        <v>75.955414000000005</v>
      </c>
    </row>
    <row r="13364" spans="1:5" x14ac:dyDescent="0.2">
      <c r="A13364" s="70" t="s">
        <v>16066</v>
      </c>
      <c r="B13364" s="70" t="s">
        <v>16065</v>
      </c>
      <c r="C13364" s="70" t="s">
        <v>16066</v>
      </c>
      <c r="D13364" s="71">
        <v>4.8570000000000002</v>
      </c>
      <c r="E13364" s="71">
        <v>69.496855300000007</v>
      </c>
    </row>
    <row r="13365" spans="1:5" x14ac:dyDescent="0.2">
      <c r="A13365" s="70" t="s">
        <v>16068</v>
      </c>
      <c r="B13365" s="70" t="s">
        <v>16067</v>
      </c>
      <c r="C13365" s="70" t="s">
        <v>16068</v>
      </c>
      <c r="D13365" s="71">
        <v>0.26300000000000001</v>
      </c>
      <c r="E13365" s="71">
        <v>4.6762589999999999</v>
      </c>
    </row>
    <row r="13366" spans="1:5" x14ac:dyDescent="0.2">
      <c r="A13366" s="70" t="s">
        <v>16070</v>
      </c>
      <c r="B13366" s="70" t="s">
        <v>16069</v>
      </c>
      <c r="C13366" s="70" t="s">
        <v>16070</v>
      </c>
      <c r="D13366" s="71">
        <v>1.1579999999999999</v>
      </c>
      <c r="E13366" s="71">
        <v>61.229946499999997</v>
      </c>
    </row>
    <row r="13367" spans="1:5" x14ac:dyDescent="0.2">
      <c r="A13367" s="70" t="s">
        <v>16070</v>
      </c>
      <c r="B13367" s="70" t="s">
        <v>16069</v>
      </c>
      <c r="C13367" s="70" t="s">
        <v>16070</v>
      </c>
      <c r="D13367" s="71">
        <v>1.1579999999999999</v>
      </c>
      <c r="E13367" s="71">
        <v>29.847908700000001</v>
      </c>
    </row>
    <row r="13368" spans="1:5" x14ac:dyDescent="0.2">
      <c r="A13368" s="70" t="s">
        <v>16076</v>
      </c>
      <c r="B13368" s="70" t="s">
        <v>16075</v>
      </c>
      <c r="C13368" s="70" t="s">
        <v>16076</v>
      </c>
      <c r="D13368" s="71">
        <v>1.2330000000000001</v>
      </c>
      <c r="E13368" s="71">
        <v>61.6666667</v>
      </c>
    </row>
    <row r="13369" spans="1:5" x14ac:dyDescent="0.2">
      <c r="A13369" s="70" t="s">
        <v>16078</v>
      </c>
      <c r="B13369" s="70" t="s">
        <v>16077</v>
      </c>
      <c r="C13369" s="70" t="s">
        <v>16078</v>
      </c>
      <c r="D13369" s="71">
        <v>0.34200000000000003</v>
      </c>
      <c r="E13369" s="71">
        <v>1.7647059</v>
      </c>
    </row>
    <row r="13370" spans="1:5" x14ac:dyDescent="0.2">
      <c r="A13370" s="70" t="s">
        <v>16078</v>
      </c>
      <c r="B13370" s="70" t="s">
        <v>16077</v>
      </c>
      <c r="C13370" s="70" t="s">
        <v>16078</v>
      </c>
      <c r="D13370" s="71">
        <v>0.34200000000000003</v>
      </c>
      <c r="E13370" s="71">
        <v>1.6666666999999999</v>
      </c>
    </row>
    <row r="13371" spans="1:5" x14ac:dyDescent="0.2">
      <c r="A13371" s="70" t="s">
        <v>16078</v>
      </c>
      <c r="B13371" s="70" t="s">
        <v>16077</v>
      </c>
      <c r="C13371" s="70" t="s">
        <v>16078</v>
      </c>
      <c r="D13371" s="71">
        <v>0.34200000000000003</v>
      </c>
      <c r="E13371" s="71">
        <v>1.0638297999999999</v>
      </c>
    </row>
    <row r="13372" spans="1:5" x14ac:dyDescent="0.2">
      <c r="A13372" s="70" t="s">
        <v>16080</v>
      </c>
      <c r="B13372" s="70" t="s">
        <v>16079</v>
      </c>
      <c r="C13372" s="70" t="s">
        <v>16080</v>
      </c>
      <c r="D13372" s="71">
        <v>3.39</v>
      </c>
      <c r="E13372" s="71">
        <v>75</v>
      </c>
    </row>
    <row r="13373" spans="1:5" x14ac:dyDescent="0.2">
      <c r="A13373" s="70" t="s">
        <v>16080</v>
      </c>
      <c r="B13373" s="70" t="s">
        <v>16079</v>
      </c>
      <c r="C13373" s="70" t="s">
        <v>16080</v>
      </c>
      <c r="D13373" s="71">
        <v>3.39</v>
      </c>
      <c r="E13373" s="71">
        <v>74.705882399999993</v>
      </c>
    </row>
    <row r="13374" spans="1:5" x14ac:dyDescent="0.2">
      <c r="A13374" s="70" t="s">
        <v>16082</v>
      </c>
      <c r="B13374" s="70" t="s">
        <v>16081</v>
      </c>
      <c r="C13374" s="70" t="s">
        <v>16082</v>
      </c>
      <c r="D13374" s="71">
        <v>3.2480000000000002</v>
      </c>
      <c r="E13374" s="71">
        <v>88.297872299999995</v>
      </c>
    </row>
    <row r="13375" spans="1:5" x14ac:dyDescent="0.2">
      <c r="A13375" s="70" t="s">
        <v>16082</v>
      </c>
      <c r="B13375" s="70" t="s">
        <v>16081</v>
      </c>
      <c r="C13375" s="70" t="s">
        <v>16082</v>
      </c>
      <c r="D13375" s="71">
        <v>3.2480000000000002</v>
      </c>
      <c r="E13375" s="71">
        <v>70</v>
      </c>
    </row>
    <row r="13376" spans="1:5" x14ac:dyDescent="0.2">
      <c r="A13376" s="70" t="s">
        <v>16072</v>
      </c>
      <c r="B13376" s="70" t="s">
        <v>16071</v>
      </c>
      <c r="C13376" s="70" t="s">
        <v>16072</v>
      </c>
      <c r="D13376" s="71">
        <v>0.96599999999999997</v>
      </c>
      <c r="E13376" s="71">
        <v>26.470588200000002</v>
      </c>
    </row>
    <row r="13377" spans="1:5" x14ac:dyDescent="0.2">
      <c r="A13377" s="70" t="s">
        <v>16074</v>
      </c>
      <c r="B13377" s="70" t="s">
        <v>16073</v>
      </c>
      <c r="C13377" s="70" t="s">
        <v>16074</v>
      </c>
      <c r="D13377" s="71">
        <v>0.41299999999999998</v>
      </c>
      <c r="E13377" s="71">
        <v>8.1790123000000001</v>
      </c>
    </row>
    <row r="13378" spans="1:5" x14ac:dyDescent="0.2">
      <c r="A13378" s="70" t="s">
        <v>24419</v>
      </c>
      <c r="B13378" s="70" t="s">
        <v>24420</v>
      </c>
      <c r="C13378" s="70" t="s">
        <v>24419</v>
      </c>
      <c r="D13378" s="71">
        <v>9.7200000000000006</v>
      </c>
      <c r="E13378" s="71">
        <v>92.008196699999999</v>
      </c>
    </row>
    <row r="13379" spans="1:5" x14ac:dyDescent="0.2">
      <c r="A13379" s="70" t="s">
        <v>24419</v>
      </c>
      <c r="B13379" s="70" t="s">
        <v>24420</v>
      </c>
      <c r="C13379" s="70" t="s">
        <v>24419</v>
      </c>
      <c r="D13379" s="71">
        <v>9.7200000000000006</v>
      </c>
      <c r="E13379" s="71">
        <v>91.4772727</v>
      </c>
    </row>
    <row r="13380" spans="1:5" x14ac:dyDescent="0.2">
      <c r="A13380" s="70" t="s">
        <v>16084</v>
      </c>
      <c r="B13380" s="70" t="s">
        <v>16083</v>
      </c>
      <c r="C13380" s="70" t="s">
        <v>16084</v>
      </c>
      <c r="D13380" s="71">
        <v>5.1749999999999998</v>
      </c>
      <c r="E13380" s="71">
        <v>78.9772727</v>
      </c>
    </row>
    <row r="13381" spans="1:5" x14ac:dyDescent="0.2">
      <c r="A13381" s="70" t="s">
        <v>16086</v>
      </c>
      <c r="B13381" s="70" t="s">
        <v>16085</v>
      </c>
      <c r="C13381" s="70" t="s">
        <v>16086</v>
      </c>
      <c r="D13381" s="71">
        <v>4.57</v>
      </c>
      <c r="E13381" s="71">
        <v>93.095238100000003</v>
      </c>
    </row>
    <row r="13382" spans="1:5" x14ac:dyDescent="0.2">
      <c r="A13382" s="70" t="s">
        <v>16086</v>
      </c>
      <c r="B13382" s="70" t="s">
        <v>16085</v>
      </c>
      <c r="C13382" s="70" t="s">
        <v>16086</v>
      </c>
      <c r="D13382" s="71">
        <v>4.57</v>
      </c>
      <c r="E13382" s="71">
        <v>85.416666699999993</v>
      </c>
    </row>
    <row r="13383" spans="1:5" x14ac:dyDescent="0.2">
      <c r="A13383" s="70" t="s">
        <v>16086</v>
      </c>
      <c r="B13383" s="70" t="s">
        <v>16085</v>
      </c>
      <c r="C13383" s="70" t="s">
        <v>16086</v>
      </c>
      <c r="D13383" s="71">
        <v>4.57</v>
      </c>
      <c r="E13383" s="71">
        <v>74.431818199999995</v>
      </c>
    </row>
    <row r="13384" spans="1:5" x14ac:dyDescent="0.2">
      <c r="A13384" s="70" t="s">
        <v>16088</v>
      </c>
      <c r="B13384" s="70" t="s">
        <v>16087</v>
      </c>
      <c r="C13384" s="70" t="s">
        <v>16088</v>
      </c>
      <c r="D13384" s="71">
        <v>1.7</v>
      </c>
      <c r="E13384" s="71">
        <v>72.222222200000004</v>
      </c>
    </row>
    <row r="13385" spans="1:5" x14ac:dyDescent="0.2">
      <c r="A13385" s="70" t="s">
        <v>24421</v>
      </c>
      <c r="B13385" s="70" t="s">
        <v>16089</v>
      </c>
      <c r="C13385" s="70" t="s">
        <v>24421</v>
      </c>
      <c r="D13385" s="71">
        <v>35.429000000000002</v>
      </c>
      <c r="E13385" s="71">
        <v>98.275862099999998</v>
      </c>
    </row>
    <row r="13386" spans="1:5" x14ac:dyDescent="0.2">
      <c r="A13386" s="70" t="s">
        <v>24422</v>
      </c>
      <c r="B13386" s="70" t="s">
        <v>16090</v>
      </c>
      <c r="C13386" s="70" t="s">
        <v>24422</v>
      </c>
      <c r="D13386" s="71">
        <v>20</v>
      </c>
      <c r="E13386" s="71">
        <v>97.794117600000007</v>
      </c>
    </row>
    <row r="13387" spans="1:5" x14ac:dyDescent="0.2">
      <c r="A13387" s="70" t="s">
        <v>16092</v>
      </c>
      <c r="B13387" s="70" t="s">
        <v>16091</v>
      </c>
      <c r="C13387" s="70" t="s">
        <v>16092</v>
      </c>
      <c r="D13387" s="71">
        <v>0.316</v>
      </c>
      <c r="E13387" s="71">
        <v>1.1363635999999999</v>
      </c>
    </row>
    <row r="13388" spans="1:5" x14ac:dyDescent="0.2">
      <c r="A13388" s="70" t="s">
        <v>16094</v>
      </c>
      <c r="B13388" s="70" t="s">
        <v>16093</v>
      </c>
      <c r="C13388" s="70" t="s">
        <v>16094</v>
      </c>
      <c r="D13388" s="71">
        <v>1.8560000000000001</v>
      </c>
      <c r="E13388" s="71">
        <v>34.552845499999997</v>
      </c>
    </row>
    <row r="13389" spans="1:5" x14ac:dyDescent="0.2">
      <c r="A13389" s="70" t="s">
        <v>16094</v>
      </c>
      <c r="B13389" s="70" t="s">
        <v>16093</v>
      </c>
      <c r="C13389" s="70" t="s">
        <v>16094</v>
      </c>
      <c r="D13389" s="71">
        <v>1.8560000000000001</v>
      </c>
      <c r="E13389" s="71">
        <v>34.528301900000002</v>
      </c>
    </row>
    <row r="13390" spans="1:5" x14ac:dyDescent="0.2">
      <c r="A13390" s="70" t="s">
        <v>16096</v>
      </c>
      <c r="B13390" s="70" t="s">
        <v>16095</v>
      </c>
      <c r="C13390" s="70" t="s">
        <v>16096</v>
      </c>
      <c r="D13390" s="71">
        <v>1.909</v>
      </c>
      <c r="E13390" s="71">
        <v>69.722222200000004</v>
      </c>
    </row>
    <row r="13391" spans="1:5" x14ac:dyDescent="0.2">
      <c r="A13391" s="70" t="s">
        <v>16096</v>
      </c>
      <c r="B13391" s="70" t="s">
        <v>16095</v>
      </c>
      <c r="C13391" s="70" t="s">
        <v>16096</v>
      </c>
      <c r="D13391" s="71">
        <v>1.909</v>
      </c>
      <c r="E13391" s="71">
        <v>59.375</v>
      </c>
    </row>
    <row r="13392" spans="1:5" x14ac:dyDescent="0.2">
      <c r="A13392" s="70" t="s">
        <v>16096</v>
      </c>
      <c r="B13392" s="70" t="s">
        <v>16095</v>
      </c>
      <c r="C13392" s="70" t="s">
        <v>16096</v>
      </c>
      <c r="D13392" s="71">
        <v>1.909</v>
      </c>
      <c r="E13392" s="71">
        <v>29.4871795</v>
      </c>
    </row>
    <row r="13393" spans="1:5" x14ac:dyDescent="0.2">
      <c r="A13393" s="70" t="s">
        <v>16098</v>
      </c>
      <c r="B13393" s="70" t="s">
        <v>16097</v>
      </c>
      <c r="C13393" s="70" t="s">
        <v>16098</v>
      </c>
      <c r="D13393" s="71">
        <v>0.93100000000000005</v>
      </c>
      <c r="E13393" s="71">
        <v>88.095238100000003</v>
      </c>
    </row>
    <row r="13394" spans="1:5" x14ac:dyDescent="0.2">
      <c r="A13394" s="70" t="s">
        <v>16098</v>
      </c>
      <c r="B13394" s="70" t="s">
        <v>16097</v>
      </c>
      <c r="C13394" s="70" t="s">
        <v>16098</v>
      </c>
      <c r="D13394" s="71">
        <v>0.93100000000000005</v>
      </c>
      <c r="E13394" s="71">
        <v>61.265432099999998</v>
      </c>
    </row>
    <row r="13395" spans="1:5" x14ac:dyDescent="0.2">
      <c r="A13395" s="70" t="s">
        <v>16098</v>
      </c>
      <c r="B13395" s="70" t="s">
        <v>16097</v>
      </c>
      <c r="C13395" s="70" t="s">
        <v>16098</v>
      </c>
      <c r="D13395" s="71">
        <v>0.93100000000000005</v>
      </c>
      <c r="E13395" s="71">
        <v>34.423076899999998</v>
      </c>
    </row>
    <row r="13396" spans="1:5" x14ac:dyDescent="0.2">
      <c r="A13396" s="70" t="s">
        <v>24423</v>
      </c>
      <c r="B13396" s="70" t="s">
        <v>24424</v>
      </c>
      <c r="C13396" s="70" t="s">
        <v>24423</v>
      </c>
      <c r="D13396" s="71">
        <v>0.70199999999999996</v>
      </c>
      <c r="E13396" s="71">
        <v>64.285714299999995</v>
      </c>
    </row>
    <row r="13397" spans="1:5" x14ac:dyDescent="0.2">
      <c r="A13397" s="70" t="s">
        <v>16100</v>
      </c>
      <c r="B13397" s="70" t="s">
        <v>16099</v>
      </c>
      <c r="C13397" s="70" t="s">
        <v>16100</v>
      </c>
      <c r="D13397" s="71">
        <v>0.67200000000000004</v>
      </c>
      <c r="E13397" s="71">
        <v>45.238095199999997</v>
      </c>
    </row>
    <row r="13398" spans="1:5" x14ac:dyDescent="0.2">
      <c r="A13398" s="70" t="s">
        <v>16100</v>
      </c>
      <c r="B13398" s="70" t="s">
        <v>16099</v>
      </c>
      <c r="C13398" s="70" t="s">
        <v>16100</v>
      </c>
      <c r="D13398" s="71">
        <v>0.67200000000000004</v>
      </c>
      <c r="E13398" s="71">
        <v>12.5</v>
      </c>
    </row>
    <row r="13399" spans="1:5" x14ac:dyDescent="0.2">
      <c r="A13399" s="70" t="s">
        <v>16102</v>
      </c>
      <c r="B13399" s="70" t="s">
        <v>16101</v>
      </c>
      <c r="C13399" s="70" t="s">
        <v>16102</v>
      </c>
      <c r="D13399" s="71">
        <v>0.71399999999999997</v>
      </c>
      <c r="E13399" s="71">
        <v>5.9523809999999999</v>
      </c>
    </row>
    <row r="13400" spans="1:5" x14ac:dyDescent="0.2">
      <c r="A13400" s="70" t="s">
        <v>16102</v>
      </c>
      <c r="B13400" s="70" t="s">
        <v>16101</v>
      </c>
      <c r="C13400" s="70" t="s">
        <v>16102</v>
      </c>
      <c r="D13400" s="71">
        <v>0.71399999999999997</v>
      </c>
      <c r="E13400" s="71">
        <v>5.5555555999999999</v>
      </c>
    </row>
    <row r="13401" spans="1:5" x14ac:dyDescent="0.2">
      <c r="A13401" s="70" t="s">
        <v>16104</v>
      </c>
      <c r="B13401" s="70" t="s">
        <v>16103</v>
      </c>
      <c r="C13401" s="70" t="s">
        <v>16104</v>
      </c>
      <c r="D13401" s="71">
        <v>0.13300000000000001</v>
      </c>
      <c r="E13401" s="71">
        <v>6.5</v>
      </c>
    </row>
    <row r="13402" spans="1:5" x14ac:dyDescent="0.2">
      <c r="A13402" s="70" t="s">
        <v>16104</v>
      </c>
      <c r="B13402" s="70" t="s">
        <v>16103</v>
      </c>
      <c r="C13402" s="70" t="s">
        <v>16104</v>
      </c>
      <c r="D13402" s="71">
        <v>0.13300000000000001</v>
      </c>
      <c r="E13402" s="71">
        <v>1.9480519000000001</v>
      </c>
    </row>
    <row r="13403" spans="1:5" x14ac:dyDescent="0.2">
      <c r="A13403" s="70" t="s">
        <v>16106</v>
      </c>
      <c r="B13403" s="70" t="s">
        <v>16105</v>
      </c>
      <c r="C13403" s="70" t="s">
        <v>16106</v>
      </c>
      <c r="D13403" s="71">
        <v>4.0410000000000004</v>
      </c>
      <c r="E13403" s="71">
        <v>89.024390199999999</v>
      </c>
    </row>
    <row r="13404" spans="1:5" x14ac:dyDescent="0.2">
      <c r="A13404" s="70" t="s">
        <v>16106</v>
      </c>
      <c r="B13404" s="70" t="s">
        <v>16105</v>
      </c>
      <c r="C13404" s="70" t="s">
        <v>16106</v>
      </c>
      <c r="D13404" s="71">
        <v>4.0410000000000004</v>
      </c>
      <c r="E13404" s="71">
        <v>76.327433600000006</v>
      </c>
    </row>
    <row r="13405" spans="1:5" x14ac:dyDescent="0.2">
      <c r="A13405" s="70" t="s">
        <v>16106</v>
      </c>
      <c r="B13405" s="70" t="s">
        <v>16105</v>
      </c>
      <c r="C13405" s="70" t="s">
        <v>16106</v>
      </c>
      <c r="D13405" s="71">
        <v>4.0410000000000004</v>
      </c>
      <c r="E13405" s="71">
        <v>72.697368400000002</v>
      </c>
    </row>
    <row r="13406" spans="1:5" x14ac:dyDescent="0.2">
      <c r="A13406" s="70" t="s">
        <v>24425</v>
      </c>
      <c r="B13406" s="70" t="s">
        <v>24426</v>
      </c>
      <c r="C13406" s="70" t="s">
        <v>24425</v>
      </c>
      <c r="D13406" s="71">
        <v>1</v>
      </c>
      <c r="E13406" s="71">
        <v>37.5</v>
      </c>
    </row>
    <row r="13407" spans="1:5" x14ac:dyDescent="0.2">
      <c r="A13407" s="70" t="s">
        <v>24425</v>
      </c>
      <c r="B13407" s="70" t="s">
        <v>24426</v>
      </c>
      <c r="C13407" s="70" t="s">
        <v>24425</v>
      </c>
      <c r="D13407" s="71">
        <v>1</v>
      </c>
      <c r="E13407" s="71">
        <v>13.8235294</v>
      </c>
    </row>
    <row r="13408" spans="1:5" x14ac:dyDescent="0.2">
      <c r="A13408" s="70" t="s">
        <v>16108</v>
      </c>
      <c r="B13408" s="70" t="s">
        <v>16107</v>
      </c>
      <c r="C13408" s="70" t="s">
        <v>16108</v>
      </c>
      <c r="D13408" s="71">
        <v>0.79100000000000004</v>
      </c>
      <c r="E13408" s="71">
        <v>10.7142857</v>
      </c>
    </row>
    <row r="13409" spans="1:5" x14ac:dyDescent="0.2">
      <c r="A13409" s="70" t="s">
        <v>16110</v>
      </c>
      <c r="B13409" s="70" t="s">
        <v>16109</v>
      </c>
      <c r="C13409" s="70" t="s">
        <v>16110</v>
      </c>
      <c r="D13409" s="71">
        <v>1.8120000000000001</v>
      </c>
      <c r="E13409" s="71">
        <v>45.769230800000003</v>
      </c>
    </row>
    <row r="13410" spans="1:5" x14ac:dyDescent="0.2">
      <c r="A13410" s="70" t="s">
        <v>16110</v>
      </c>
      <c r="B13410" s="70" t="s">
        <v>16109</v>
      </c>
      <c r="C13410" s="70" t="s">
        <v>16110</v>
      </c>
      <c r="D13410" s="71">
        <v>1.8120000000000001</v>
      </c>
      <c r="E13410" s="71">
        <v>43.706293700000003</v>
      </c>
    </row>
    <row r="13411" spans="1:5" x14ac:dyDescent="0.2">
      <c r="A13411" s="70" t="s">
        <v>16112</v>
      </c>
      <c r="B13411" s="70" t="s">
        <v>16111</v>
      </c>
      <c r="C13411" s="70" t="s">
        <v>16112</v>
      </c>
      <c r="D13411" s="71">
        <v>1.855</v>
      </c>
      <c r="E13411" s="71">
        <v>35.465116299999998</v>
      </c>
    </row>
    <row r="13412" spans="1:5" x14ac:dyDescent="0.2">
      <c r="A13412" s="70" t="s">
        <v>16114</v>
      </c>
      <c r="B13412" s="70" t="s">
        <v>16113</v>
      </c>
      <c r="C13412" s="70" t="s">
        <v>16114</v>
      </c>
      <c r="D13412" s="71">
        <v>1.8169999999999999</v>
      </c>
      <c r="E13412" s="71">
        <v>21.09375</v>
      </c>
    </row>
    <row r="13413" spans="1:5" x14ac:dyDescent="0.2">
      <c r="A13413" s="70" t="s">
        <v>16116</v>
      </c>
      <c r="B13413" s="70" t="s">
        <v>16115</v>
      </c>
      <c r="C13413" s="70" t="s">
        <v>16116</v>
      </c>
      <c r="D13413" s="71">
        <v>4.702</v>
      </c>
      <c r="E13413" s="71">
        <v>77.34375</v>
      </c>
    </row>
    <row r="13414" spans="1:5" x14ac:dyDescent="0.2">
      <c r="A13414" s="70" t="s">
        <v>16116</v>
      </c>
      <c r="B13414" s="70" t="s">
        <v>16115</v>
      </c>
      <c r="C13414" s="70" t="s">
        <v>16116</v>
      </c>
      <c r="D13414" s="71">
        <v>4.702</v>
      </c>
      <c r="E13414" s="71">
        <v>70.696721299999993</v>
      </c>
    </row>
    <row r="13415" spans="1:5" x14ac:dyDescent="0.2">
      <c r="A13415" s="70" t="s">
        <v>16118</v>
      </c>
      <c r="B13415" s="70" t="s">
        <v>16117</v>
      </c>
      <c r="C13415" s="70" t="s">
        <v>16118</v>
      </c>
      <c r="D13415" s="71">
        <v>2.2509999999999999</v>
      </c>
      <c r="E13415" s="71">
        <v>32.8125</v>
      </c>
    </row>
    <row r="13416" spans="1:5" x14ac:dyDescent="0.2">
      <c r="A13416" s="70" t="s">
        <v>16120</v>
      </c>
      <c r="B13416" s="70" t="s">
        <v>16119</v>
      </c>
      <c r="C13416" s="70" t="s">
        <v>16120</v>
      </c>
      <c r="D13416" s="71">
        <v>1.2050000000000001</v>
      </c>
      <c r="E13416" s="71">
        <v>14.7058824</v>
      </c>
    </row>
    <row r="13417" spans="1:5" x14ac:dyDescent="0.2">
      <c r="A13417" s="70" t="s">
        <v>16122</v>
      </c>
      <c r="B13417" s="70" t="s">
        <v>16121</v>
      </c>
      <c r="C13417" s="70" t="s">
        <v>16122</v>
      </c>
      <c r="D13417" s="71">
        <v>4.0060000000000002</v>
      </c>
      <c r="E13417" s="71">
        <v>80.215827300000001</v>
      </c>
    </row>
    <row r="13418" spans="1:5" x14ac:dyDescent="0.2">
      <c r="A13418" s="70" t="s">
        <v>16124</v>
      </c>
      <c r="B13418" s="70" t="s">
        <v>16123</v>
      </c>
      <c r="C13418" s="70" t="s">
        <v>16124</v>
      </c>
      <c r="D13418" s="71">
        <v>1.492</v>
      </c>
      <c r="E13418" s="71">
        <v>17.7536232</v>
      </c>
    </row>
    <row r="13419" spans="1:5" x14ac:dyDescent="0.2">
      <c r="A13419" s="70" t="s">
        <v>16124</v>
      </c>
      <c r="B13419" s="70" t="s">
        <v>16123</v>
      </c>
      <c r="C13419" s="70" t="s">
        <v>16124</v>
      </c>
      <c r="D13419" s="71">
        <v>1.492</v>
      </c>
      <c r="E13419" s="71">
        <v>15.4320988</v>
      </c>
    </row>
    <row r="13420" spans="1:5" x14ac:dyDescent="0.2">
      <c r="A13420" s="70" t="s">
        <v>16126</v>
      </c>
      <c r="B13420" s="70" t="s">
        <v>16125</v>
      </c>
      <c r="C13420" s="70" t="s">
        <v>16126</v>
      </c>
      <c r="D13420" s="71">
        <v>0.23300000000000001</v>
      </c>
      <c r="E13420" s="71">
        <v>1.8518519</v>
      </c>
    </row>
    <row r="13421" spans="1:5" x14ac:dyDescent="0.2">
      <c r="A13421" s="70" t="s">
        <v>16126</v>
      </c>
      <c r="B13421" s="70" t="s">
        <v>16125</v>
      </c>
      <c r="C13421" s="70" t="s">
        <v>16126</v>
      </c>
      <c r="D13421" s="71">
        <v>0.23300000000000001</v>
      </c>
      <c r="E13421" s="71">
        <v>0.31645570000000001</v>
      </c>
    </row>
    <row r="13422" spans="1:5" x14ac:dyDescent="0.2">
      <c r="A13422" s="70" t="s">
        <v>16128</v>
      </c>
      <c r="B13422" s="70" t="s">
        <v>16127</v>
      </c>
      <c r="C13422" s="70" t="s">
        <v>16128</v>
      </c>
      <c r="D13422" s="71">
        <v>0.69199999999999995</v>
      </c>
      <c r="E13422" s="71">
        <v>3.9855071999999998</v>
      </c>
    </row>
    <row r="13423" spans="1:5" x14ac:dyDescent="0.2">
      <c r="A13423" s="70" t="s">
        <v>16130</v>
      </c>
      <c r="B13423" s="70" t="s">
        <v>16129</v>
      </c>
      <c r="C13423" s="70" t="s">
        <v>16130</v>
      </c>
      <c r="D13423" s="71">
        <v>4.2809999999999997</v>
      </c>
      <c r="E13423" s="71">
        <v>84.939758999999995</v>
      </c>
    </row>
    <row r="13424" spans="1:5" x14ac:dyDescent="0.2">
      <c r="A13424" s="70" t="s">
        <v>16130</v>
      </c>
      <c r="B13424" s="70" t="s">
        <v>16129</v>
      </c>
      <c r="C13424" s="70" t="s">
        <v>16130</v>
      </c>
      <c r="D13424" s="71">
        <v>4.2809999999999997</v>
      </c>
      <c r="E13424" s="71">
        <v>79.867256600000005</v>
      </c>
    </row>
    <row r="13425" spans="1:5" x14ac:dyDescent="0.2">
      <c r="A13425" s="70" t="s">
        <v>16132</v>
      </c>
      <c r="B13425" s="70" t="s">
        <v>16131</v>
      </c>
      <c r="C13425" s="70" t="s">
        <v>16132</v>
      </c>
      <c r="D13425" s="71">
        <v>4.6340000000000003</v>
      </c>
      <c r="E13425" s="71">
        <v>77.898550700000001</v>
      </c>
    </row>
    <row r="13426" spans="1:5" x14ac:dyDescent="0.2">
      <c r="A13426" s="70" t="s">
        <v>16134</v>
      </c>
      <c r="B13426" s="70" t="s">
        <v>16133</v>
      </c>
      <c r="C13426" s="70" t="s">
        <v>16134</v>
      </c>
      <c r="D13426" s="71">
        <v>0.82899999999999996</v>
      </c>
      <c r="E13426" s="71">
        <v>16.4335664</v>
      </c>
    </row>
    <row r="13427" spans="1:5" x14ac:dyDescent="0.2">
      <c r="A13427" s="70" t="s">
        <v>16134</v>
      </c>
      <c r="B13427" s="70" t="s">
        <v>16133</v>
      </c>
      <c r="C13427" s="70" t="s">
        <v>16134</v>
      </c>
      <c r="D13427" s="71">
        <v>0.82899999999999996</v>
      </c>
      <c r="E13427" s="71">
        <v>15.536723200000001</v>
      </c>
    </row>
    <row r="13428" spans="1:5" x14ac:dyDescent="0.2">
      <c r="A13428" s="70" t="s">
        <v>16136</v>
      </c>
      <c r="B13428" s="70" t="s">
        <v>16135</v>
      </c>
      <c r="C13428" s="70" t="s">
        <v>16136</v>
      </c>
      <c r="D13428" s="71">
        <v>2.6720000000000002</v>
      </c>
      <c r="E13428" s="71">
        <v>58.4558824</v>
      </c>
    </row>
    <row r="13429" spans="1:5" x14ac:dyDescent="0.2">
      <c r="A13429" s="70" t="s">
        <v>16140</v>
      </c>
      <c r="B13429" s="70" t="s">
        <v>16139</v>
      </c>
      <c r="C13429" s="70" t="s">
        <v>16140</v>
      </c>
      <c r="D13429" s="71">
        <v>1.605</v>
      </c>
      <c r="E13429" s="71">
        <v>38.636363600000003</v>
      </c>
    </row>
    <row r="13430" spans="1:5" x14ac:dyDescent="0.2">
      <c r="A13430" s="70" t="s">
        <v>16140</v>
      </c>
      <c r="B13430" s="70" t="s">
        <v>16139</v>
      </c>
      <c r="C13430" s="70" t="s">
        <v>16140</v>
      </c>
      <c r="D13430" s="71">
        <v>1.605</v>
      </c>
      <c r="E13430" s="71">
        <v>36.278195500000002</v>
      </c>
    </row>
    <row r="13431" spans="1:5" x14ac:dyDescent="0.2">
      <c r="A13431" s="70" t="s">
        <v>16140</v>
      </c>
      <c r="B13431" s="70" t="s">
        <v>16139</v>
      </c>
      <c r="C13431" s="70" t="s">
        <v>16140</v>
      </c>
      <c r="D13431" s="71">
        <v>1.605</v>
      </c>
      <c r="E13431" s="71">
        <v>34.926470600000002</v>
      </c>
    </row>
    <row r="13432" spans="1:5" x14ac:dyDescent="0.2">
      <c r="A13432" s="70" t="s">
        <v>16138</v>
      </c>
      <c r="B13432" s="70" t="s">
        <v>16137</v>
      </c>
      <c r="C13432" s="70" t="s">
        <v>16138</v>
      </c>
      <c r="D13432" s="71">
        <v>2.0710000000000002</v>
      </c>
      <c r="E13432" s="71">
        <v>55.769230800000003</v>
      </c>
    </row>
    <row r="13433" spans="1:5" x14ac:dyDescent="0.2">
      <c r="A13433" s="70" t="s">
        <v>16138</v>
      </c>
      <c r="B13433" s="70" t="s">
        <v>16137</v>
      </c>
      <c r="C13433" s="70" t="s">
        <v>16138</v>
      </c>
      <c r="D13433" s="71">
        <v>2.0710000000000002</v>
      </c>
      <c r="E13433" s="71">
        <v>40.605095499999997</v>
      </c>
    </row>
    <row r="13434" spans="1:5" x14ac:dyDescent="0.2">
      <c r="A13434" s="70" t="s">
        <v>16138</v>
      </c>
      <c r="B13434" s="70" t="s">
        <v>16137</v>
      </c>
      <c r="C13434" s="70" t="s">
        <v>16138</v>
      </c>
      <c r="D13434" s="71">
        <v>2.0710000000000002</v>
      </c>
      <c r="E13434" s="71">
        <v>35</v>
      </c>
    </row>
    <row r="13435" spans="1:5" x14ac:dyDescent="0.2">
      <c r="A13435" s="70" t="s">
        <v>16142</v>
      </c>
      <c r="B13435" s="70" t="s">
        <v>16141</v>
      </c>
      <c r="C13435" s="70" t="s">
        <v>16142</v>
      </c>
      <c r="D13435" s="71">
        <v>0.97599999999999998</v>
      </c>
      <c r="E13435" s="71">
        <v>33.288409700000003</v>
      </c>
    </row>
    <row r="13436" spans="1:5" x14ac:dyDescent="0.2">
      <c r="A13436" s="70" t="s">
        <v>16144</v>
      </c>
      <c r="B13436" s="70" t="s">
        <v>16143</v>
      </c>
      <c r="C13436" s="70" t="s">
        <v>16144</v>
      </c>
      <c r="D13436" s="71">
        <v>0.85499999999999998</v>
      </c>
      <c r="E13436" s="71">
        <v>17.7966102</v>
      </c>
    </row>
    <row r="13437" spans="1:5" x14ac:dyDescent="0.2">
      <c r="A13437" s="70" t="s">
        <v>16146</v>
      </c>
      <c r="B13437" s="70" t="s">
        <v>16145</v>
      </c>
      <c r="C13437" s="70" t="s">
        <v>16146</v>
      </c>
      <c r="D13437" s="71">
        <v>3.4159999999999999</v>
      </c>
      <c r="E13437" s="71">
        <v>81.4606742</v>
      </c>
    </row>
    <row r="13438" spans="1:5" x14ac:dyDescent="0.2">
      <c r="A13438" s="70" t="s">
        <v>16146</v>
      </c>
      <c r="B13438" s="70" t="s">
        <v>16145</v>
      </c>
      <c r="C13438" s="70" t="s">
        <v>16146</v>
      </c>
      <c r="D13438" s="71">
        <v>3.4159999999999999</v>
      </c>
      <c r="E13438" s="71">
        <v>56.397306399999998</v>
      </c>
    </row>
    <row r="13439" spans="1:5" x14ac:dyDescent="0.2">
      <c r="A13439" s="70" t="s">
        <v>16146</v>
      </c>
      <c r="B13439" s="70" t="s">
        <v>16145</v>
      </c>
      <c r="C13439" s="70" t="s">
        <v>16146</v>
      </c>
      <c r="D13439" s="71">
        <v>3.4159999999999999</v>
      </c>
      <c r="E13439" s="71">
        <v>53.947368400000002</v>
      </c>
    </row>
    <row r="13440" spans="1:5" x14ac:dyDescent="0.2">
      <c r="A13440" s="70" t="s">
        <v>16148</v>
      </c>
      <c r="B13440" s="70" t="s">
        <v>16147</v>
      </c>
      <c r="C13440" s="70" t="s">
        <v>16148</v>
      </c>
      <c r="D13440" s="71">
        <v>2.335</v>
      </c>
      <c r="E13440" s="71">
        <v>61.235955099999998</v>
      </c>
    </row>
    <row r="13441" spans="1:5" x14ac:dyDescent="0.2">
      <c r="A13441" s="70" t="s">
        <v>16150</v>
      </c>
      <c r="B13441" s="70" t="s">
        <v>16149</v>
      </c>
      <c r="C13441" s="70" t="s">
        <v>16150</v>
      </c>
      <c r="D13441" s="71">
        <v>3.8530000000000002</v>
      </c>
      <c r="E13441" s="71">
        <v>83.707865200000001</v>
      </c>
    </row>
    <row r="13442" spans="1:5" x14ac:dyDescent="0.2">
      <c r="A13442" s="70" t="s">
        <v>16150</v>
      </c>
      <c r="B13442" s="70" t="s">
        <v>16149</v>
      </c>
      <c r="C13442" s="70" t="s">
        <v>16150</v>
      </c>
      <c r="D13442" s="71">
        <v>3.8530000000000002</v>
      </c>
      <c r="E13442" s="71">
        <v>69.267515900000006</v>
      </c>
    </row>
    <row r="13443" spans="1:5" x14ac:dyDescent="0.2">
      <c r="A13443" s="70" t="s">
        <v>16152</v>
      </c>
      <c r="B13443" s="70" t="s">
        <v>16151</v>
      </c>
      <c r="C13443" s="70" t="s">
        <v>16152</v>
      </c>
      <c r="D13443" s="71">
        <v>4.8860000000000001</v>
      </c>
      <c r="E13443" s="71">
        <v>89.325842699999995</v>
      </c>
    </row>
    <row r="13444" spans="1:5" x14ac:dyDescent="0.2">
      <c r="A13444" s="70" t="s">
        <v>16154</v>
      </c>
      <c r="B13444" s="70" t="s">
        <v>16153</v>
      </c>
      <c r="C13444" s="70" t="s">
        <v>16154</v>
      </c>
      <c r="D13444" s="71">
        <v>1.33</v>
      </c>
      <c r="E13444" s="71">
        <v>32.5174825</v>
      </c>
    </row>
    <row r="13445" spans="1:5" x14ac:dyDescent="0.2">
      <c r="A13445" s="70" t="s">
        <v>16154</v>
      </c>
      <c r="B13445" s="70" t="s">
        <v>16153</v>
      </c>
      <c r="C13445" s="70" t="s">
        <v>16154</v>
      </c>
      <c r="D13445" s="71">
        <v>1.33</v>
      </c>
      <c r="E13445" s="71">
        <v>25.2808989</v>
      </c>
    </row>
    <row r="13446" spans="1:5" x14ac:dyDescent="0.2">
      <c r="A13446" s="70" t="s">
        <v>16156</v>
      </c>
      <c r="B13446" s="70" t="s">
        <v>16155</v>
      </c>
      <c r="C13446" s="70" t="s">
        <v>16156</v>
      </c>
      <c r="D13446" s="71">
        <v>2.0470000000000002</v>
      </c>
      <c r="E13446" s="71">
        <v>58.988764000000003</v>
      </c>
    </row>
    <row r="13447" spans="1:5" x14ac:dyDescent="0.2">
      <c r="A13447" s="70" t="s">
        <v>16158</v>
      </c>
      <c r="B13447" s="70" t="s">
        <v>16157</v>
      </c>
      <c r="C13447" s="70" t="s">
        <v>16158</v>
      </c>
      <c r="D13447" s="71">
        <v>1.6359999999999999</v>
      </c>
      <c r="E13447" s="71">
        <v>37.640449400000001</v>
      </c>
    </row>
    <row r="13448" spans="1:5" x14ac:dyDescent="0.2">
      <c r="A13448" s="70" t="s">
        <v>16160</v>
      </c>
      <c r="B13448" s="70" t="s">
        <v>16159</v>
      </c>
      <c r="C13448" s="70" t="s">
        <v>16160</v>
      </c>
      <c r="D13448" s="71">
        <v>5.9180000000000001</v>
      </c>
      <c r="E13448" s="71">
        <v>92.696629200000004</v>
      </c>
    </row>
    <row r="13449" spans="1:5" x14ac:dyDescent="0.2">
      <c r="A13449" s="70" t="s">
        <v>24427</v>
      </c>
      <c r="B13449" s="70" t="s">
        <v>16161</v>
      </c>
      <c r="C13449" s="70" t="s">
        <v>24427</v>
      </c>
      <c r="D13449" s="71">
        <v>0.41399999999999998</v>
      </c>
      <c r="E13449" s="71">
        <v>5.1470587999999999</v>
      </c>
    </row>
    <row r="13450" spans="1:5" x14ac:dyDescent="0.2">
      <c r="A13450" s="70" t="s">
        <v>16163</v>
      </c>
      <c r="B13450" s="70" t="s">
        <v>16162</v>
      </c>
      <c r="C13450" s="70" t="s">
        <v>16163</v>
      </c>
      <c r="D13450" s="71">
        <v>1.2569999999999999</v>
      </c>
      <c r="E13450" s="71">
        <v>59.523809499999999</v>
      </c>
    </row>
    <row r="13451" spans="1:5" x14ac:dyDescent="0.2">
      <c r="A13451" s="70" t="s">
        <v>16165</v>
      </c>
      <c r="B13451" s="70" t="s">
        <v>16164</v>
      </c>
      <c r="C13451" s="70" t="s">
        <v>16165</v>
      </c>
      <c r="D13451" s="71">
        <v>0.32600000000000001</v>
      </c>
      <c r="E13451" s="71">
        <v>6.3380282000000001</v>
      </c>
    </row>
    <row r="13452" spans="1:5" x14ac:dyDescent="0.2">
      <c r="A13452" s="70" t="s">
        <v>16169</v>
      </c>
      <c r="B13452" s="70" t="s">
        <v>16168</v>
      </c>
      <c r="C13452" s="70" t="s">
        <v>16169</v>
      </c>
      <c r="D13452" s="71">
        <v>0.192</v>
      </c>
      <c r="E13452" s="71">
        <v>5</v>
      </c>
    </row>
    <row r="13453" spans="1:5" x14ac:dyDescent="0.2">
      <c r="A13453" s="70" t="s">
        <v>16167</v>
      </c>
      <c r="B13453" s="70" t="s">
        <v>16166</v>
      </c>
      <c r="C13453" s="70" t="s">
        <v>16167</v>
      </c>
      <c r="D13453" s="71">
        <v>2.0880000000000001</v>
      </c>
      <c r="E13453" s="71">
        <v>56.349206299999999</v>
      </c>
    </row>
    <row r="13454" spans="1:5" x14ac:dyDescent="0.2">
      <c r="A13454" s="70" t="s">
        <v>16167</v>
      </c>
      <c r="B13454" s="70" t="s">
        <v>16166</v>
      </c>
      <c r="C13454" s="70" t="s">
        <v>16167</v>
      </c>
      <c r="D13454" s="71">
        <v>2.0880000000000001</v>
      </c>
      <c r="E13454" s="71">
        <v>40.923566899999997</v>
      </c>
    </row>
    <row r="13455" spans="1:5" x14ac:dyDescent="0.2">
      <c r="A13455" s="70" t="s">
        <v>16183</v>
      </c>
      <c r="B13455" s="70" t="s">
        <v>16182</v>
      </c>
      <c r="C13455" s="70" t="s">
        <v>16183</v>
      </c>
      <c r="D13455" s="71">
        <v>1.034</v>
      </c>
      <c r="E13455" s="71">
        <v>6.9023569</v>
      </c>
    </row>
    <row r="13456" spans="1:5" x14ac:dyDescent="0.2">
      <c r="A13456" s="70" t="s">
        <v>16183</v>
      </c>
      <c r="B13456" s="70" t="s">
        <v>16182</v>
      </c>
      <c r="C13456" s="70" t="s">
        <v>16183</v>
      </c>
      <c r="D13456" s="71">
        <v>1.034</v>
      </c>
      <c r="E13456" s="71">
        <v>5.9440559000000004</v>
      </c>
    </row>
    <row r="13457" spans="1:5" x14ac:dyDescent="0.2">
      <c r="A13457" s="70" t="s">
        <v>16173</v>
      </c>
      <c r="B13457" s="70" t="s">
        <v>16172</v>
      </c>
      <c r="C13457" s="70" t="s">
        <v>16173</v>
      </c>
      <c r="D13457" s="71">
        <v>2.0529999999999999</v>
      </c>
      <c r="E13457" s="71">
        <v>43.984962400000001</v>
      </c>
    </row>
    <row r="13458" spans="1:5" x14ac:dyDescent="0.2">
      <c r="A13458" s="70" t="s">
        <v>16175</v>
      </c>
      <c r="B13458" s="70" t="s">
        <v>16174</v>
      </c>
      <c r="C13458" s="70" t="s">
        <v>16175</v>
      </c>
      <c r="D13458" s="71">
        <v>1.542</v>
      </c>
      <c r="E13458" s="71">
        <v>24.436090199999999</v>
      </c>
    </row>
    <row r="13459" spans="1:5" x14ac:dyDescent="0.2">
      <c r="A13459" s="70" t="s">
        <v>16171</v>
      </c>
      <c r="B13459" s="70" t="s">
        <v>16170</v>
      </c>
      <c r="C13459" s="70" t="s">
        <v>16171</v>
      </c>
      <c r="D13459" s="71">
        <v>2.0350000000000001</v>
      </c>
      <c r="E13459" s="71">
        <v>58.3333333</v>
      </c>
    </row>
    <row r="13460" spans="1:5" x14ac:dyDescent="0.2">
      <c r="A13460" s="70" t="s">
        <v>16171</v>
      </c>
      <c r="B13460" s="70" t="s">
        <v>16170</v>
      </c>
      <c r="C13460" s="70" t="s">
        <v>16171</v>
      </c>
      <c r="D13460" s="71">
        <v>2.0350000000000001</v>
      </c>
      <c r="E13460" s="71">
        <v>42.655367200000001</v>
      </c>
    </row>
    <row r="13461" spans="1:5" x14ac:dyDescent="0.2">
      <c r="A13461" s="70" t="s">
        <v>16171</v>
      </c>
      <c r="B13461" s="70" t="s">
        <v>16170</v>
      </c>
      <c r="C13461" s="70" t="s">
        <v>16171</v>
      </c>
      <c r="D13461" s="71">
        <v>2.0350000000000001</v>
      </c>
      <c r="E13461" s="71">
        <v>34.905660400000002</v>
      </c>
    </row>
    <row r="13462" spans="1:5" x14ac:dyDescent="0.2">
      <c r="A13462" s="70" t="s">
        <v>16181</v>
      </c>
      <c r="B13462" s="70" t="s">
        <v>16180</v>
      </c>
      <c r="C13462" s="70" t="s">
        <v>16181</v>
      </c>
      <c r="D13462" s="71">
        <v>1.89</v>
      </c>
      <c r="E13462" s="71">
        <v>37.969924800000001</v>
      </c>
    </row>
    <row r="13463" spans="1:5" x14ac:dyDescent="0.2">
      <c r="A13463" s="70" t="s">
        <v>16179</v>
      </c>
      <c r="B13463" s="70" t="s">
        <v>16178</v>
      </c>
      <c r="C13463" s="70" t="s">
        <v>16179</v>
      </c>
      <c r="D13463" s="71">
        <v>3.6349999999999998</v>
      </c>
      <c r="E13463" s="71">
        <v>80.075187999999997</v>
      </c>
    </row>
    <row r="13464" spans="1:5" x14ac:dyDescent="0.2">
      <c r="A13464" s="70" t="s">
        <v>16177</v>
      </c>
      <c r="B13464" s="70" t="s">
        <v>16176</v>
      </c>
      <c r="C13464" s="70" t="s">
        <v>16177</v>
      </c>
      <c r="D13464" s="71">
        <v>1.956</v>
      </c>
      <c r="E13464" s="71">
        <v>39.473684200000001</v>
      </c>
    </row>
    <row r="13465" spans="1:5" x14ac:dyDescent="0.2">
      <c r="A13465" s="70" t="s">
        <v>25030</v>
      </c>
      <c r="B13465" s="70" t="s">
        <v>24428</v>
      </c>
      <c r="C13465" s="70" t="s">
        <v>13887</v>
      </c>
      <c r="D13465" s="71">
        <v>1.9470000000000001</v>
      </c>
      <c r="E13465" s="71">
        <v>52.222222199999997</v>
      </c>
    </row>
    <row r="13466" spans="1:5" x14ac:dyDescent="0.2">
      <c r="A13466" s="70" t="s">
        <v>25030</v>
      </c>
      <c r="B13466" s="70" t="s">
        <v>24428</v>
      </c>
      <c r="C13466" s="70" t="s">
        <v>13887</v>
      </c>
      <c r="D13466" s="71">
        <v>1.9470000000000001</v>
      </c>
      <c r="E13466" s="71">
        <v>36.146496800000001</v>
      </c>
    </row>
    <row r="13467" spans="1:5" x14ac:dyDescent="0.2">
      <c r="A13467" s="70" t="s">
        <v>25030</v>
      </c>
      <c r="B13467" s="70" t="s">
        <v>24428</v>
      </c>
      <c r="C13467" s="70" t="s">
        <v>13887</v>
      </c>
      <c r="D13467" s="71">
        <v>1.9470000000000001</v>
      </c>
      <c r="E13467" s="71">
        <v>31.761006299999998</v>
      </c>
    </row>
    <row r="13468" spans="1:5" x14ac:dyDescent="0.2">
      <c r="A13468" s="70" t="s">
        <v>16185</v>
      </c>
      <c r="B13468" s="70" t="s">
        <v>16184</v>
      </c>
      <c r="C13468" s="70" t="s">
        <v>16185</v>
      </c>
      <c r="D13468" s="71">
        <v>0.41799999999999998</v>
      </c>
      <c r="E13468" s="71">
        <v>1.4705881999999999</v>
      </c>
    </row>
    <row r="13469" spans="1:5" x14ac:dyDescent="0.2">
      <c r="A13469" s="70" t="s">
        <v>16185</v>
      </c>
      <c r="B13469" s="70" t="s">
        <v>16184</v>
      </c>
      <c r="C13469" s="70" t="s">
        <v>16185</v>
      </c>
      <c r="D13469" s="71">
        <v>0.41799999999999998</v>
      </c>
      <c r="E13469" s="71">
        <v>1.1029412000000001</v>
      </c>
    </row>
    <row r="13470" spans="1:5" x14ac:dyDescent="0.2">
      <c r="A13470" s="70" t="s">
        <v>16187</v>
      </c>
      <c r="B13470" s="70" t="s">
        <v>16186</v>
      </c>
      <c r="C13470" s="70" t="s">
        <v>16187</v>
      </c>
      <c r="D13470" s="71">
        <v>0.107</v>
      </c>
      <c r="E13470" s="71">
        <v>2.4647887000000002</v>
      </c>
    </row>
    <row r="13471" spans="1:5" x14ac:dyDescent="0.2">
      <c r="A13471" s="70" t="s">
        <v>16189</v>
      </c>
      <c r="B13471" s="70" t="s">
        <v>16188</v>
      </c>
      <c r="C13471" s="70" t="s">
        <v>16189</v>
      </c>
      <c r="D13471" s="71">
        <v>0.84499999999999997</v>
      </c>
      <c r="E13471" s="71">
        <v>16.6666667</v>
      </c>
    </row>
    <row r="13472" spans="1:5" x14ac:dyDescent="0.2">
      <c r="A13472" s="70" t="s">
        <v>16191</v>
      </c>
      <c r="B13472" s="70" t="s">
        <v>16190</v>
      </c>
      <c r="C13472" s="70" t="s">
        <v>16191</v>
      </c>
      <c r="D13472" s="71">
        <v>0.55800000000000005</v>
      </c>
      <c r="E13472" s="71">
        <v>6.1403508999999996</v>
      </c>
    </row>
    <row r="13473" spans="1:5" x14ac:dyDescent="0.2">
      <c r="A13473" s="70" t="s">
        <v>16191</v>
      </c>
      <c r="B13473" s="70" t="s">
        <v>16190</v>
      </c>
      <c r="C13473" s="70" t="s">
        <v>16191</v>
      </c>
      <c r="D13473" s="71">
        <v>0.55800000000000005</v>
      </c>
      <c r="E13473" s="71">
        <v>1.1111111</v>
      </c>
    </row>
    <row r="13474" spans="1:5" x14ac:dyDescent="0.2">
      <c r="A13474" s="70" t="s">
        <v>16193</v>
      </c>
      <c r="B13474" s="70" t="s">
        <v>16192</v>
      </c>
      <c r="C13474" s="70" t="s">
        <v>16193</v>
      </c>
      <c r="D13474" s="71">
        <v>13.5</v>
      </c>
      <c r="E13474" s="71">
        <v>99.702381000000003</v>
      </c>
    </row>
    <row r="13475" spans="1:5" x14ac:dyDescent="0.2">
      <c r="A13475" s="70" t="s">
        <v>25031</v>
      </c>
      <c r="B13475" s="70" t="s">
        <v>16194</v>
      </c>
      <c r="C13475" s="70" t="s">
        <v>25031</v>
      </c>
      <c r="D13475" s="71">
        <v>2.6309999999999998</v>
      </c>
      <c r="E13475" s="71">
        <v>84.782608699999997</v>
      </c>
    </row>
    <row r="13476" spans="1:5" x14ac:dyDescent="0.2">
      <c r="A13476" s="70" t="s">
        <v>25031</v>
      </c>
      <c r="B13476" s="70" t="s">
        <v>16194</v>
      </c>
      <c r="C13476" s="70" t="s">
        <v>25031</v>
      </c>
      <c r="D13476" s="71">
        <v>2.6309999999999998</v>
      </c>
      <c r="E13476" s="71">
        <v>70.512820500000004</v>
      </c>
    </row>
    <row r="13477" spans="1:5" x14ac:dyDescent="0.2">
      <c r="A13477" s="70" t="s">
        <v>25031</v>
      </c>
      <c r="B13477" s="70" t="s">
        <v>16194</v>
      </c>
      <c r="C13477" s="70" t="s">
        <v>25031</v>
      </c>
      <c r="D13477" s="71">
        <v>2.6309999999999998</v>
      </c>
      <c r="E13477" s="71">
        <v>43.548387099999999</v>
      </c>
    </row>
    <row r="13478" spans="1:5" x14ac:dyDescent="0.2">
      <c r="A13478" s="70" t="s">
        <v>16196</v>
      </c>
      <c r="B13478" s="70" t="s">
        <v>16195</v>
      </c>
      <c r="C13478" s="70" t="s">
        <v>16196</v>
      </c>
      <c r="D13478" s="71">
        <v>0.59799999999999998</v>
      </c>
      <c r="E13478" s="71">
        <v>4.9222798000000001</v>
      </c>
    </row>
    <row r="13479" spans="1:5" x14ac:dyDescent="0.2">
      <c r="A13479" s="70" t="s">
        <v>16198</v>
      </c>
      <c r="B13479" s="70" t="s">
        <v>16197</v>
      </c>
      <c r="C13479" s="70" t="s">
        <v>16198</v>
      </c>
      <c r="D13479" s="71">
        <v>0.72299999999999998</v>
      </c>
      <c r="E13479" s="71">
        <v>18.981481500000001</v>
      </c>
    </row>
    <row r="13480" spans="1:5" x14ac:dyDescent="0.2">
      <c r="A13480" s="70" t="s">
        <v>16198</v>
      </c>
      <c r="B13480" s="70" t="s">
        <v>16197</v>
      </c>
      <c r="C13480" s="70" t="s">
        <v>16198</v>
      </c>
      <c r="D13480" s="71">
        <v>0.72299999999999998</v>
      </c>
      <c r="E13480" s="71">
        <v>8.4558824000000001</v>
      </c>
    </row>
    <row r="13481" spans="1:5" x14ac:dyDescent="0.2">
      <c r="A13481" s="70" t="s">
        <v>16200</v>
      </c>
      <c r="B13481" s="70" t="s">
        <v>16199</v>
      </c>
      <c r="C13481" s="70" t="s">
        <v>16200</v>
      </c>
      <c r="D13481" s="71">
        <v>1.55</v>
      </c>
      <c r="E13481" s="71">
        <v>47.701149399999998</v>
      </c>
    </row>
    <row r="13482" spans="1:5" x14ac:dyDescent="0.2">
      <c r="A13482" s="70" t="s">
        <v>16202</v>
      </c>
      <c r="B13482" s="70" t="s">
        <v>16201</v>
      </c>
      <c r="C13482" s="70" t="s">
        <v>16202</v>
      </c>
      <c r="D13482" s="71">
        <v>0.47699999999999998</v>
      </c>
      <c r="E13482" s="71">
        <v>4.4871794999999999</v>
      </c>
    </row>
    <row r="13483" spans="1:5" x14ac:dyDescent="0.2">
      <c r="A13483" s="70" t="s">
        <v>24429</v>
      </c>
      <c r="B13483" s="70" t="s">
        <v>24430</v>
      </c>
      <c r="C13483" s="70" t="s">
        <v>24429</v>
      </c>
      <c r="D13483" s="71">
        <v>0.2</v>
      </c>
      <c r="E13483" s="71">
        <v>1.7857143</v>
      </c>
    </row>
    <row r="13484" spans="1:5" x14ac:dyDescent="0.2">
      <c r="A13484" s="70" t="s">
        <v>16210</v>
      </c>
      <c r="B13484" s="70" t="s">
        <v>16209</v>
      </c>
      <c r="C13484" s="70" t="s">
        <v>16210</v>
      </c>
      <c r="D13484" s="71">
        <v>1.3560000000000001</v>
      </c>
      <c r="E13484" s="71">
        <v>56.845238100000003</v>
      </c>
    </row>
    <row r="13485" spans="1:5" x14ac:dyDescent="0.2">
      <c r="A13485" s="70" t="s">
        <v>16212</v>
      </c>
      <c r="B13485" s="70" t="s">
        <v>16211</v>
      </c>
      <c r="C13485" s="70" t="s">
        <v>16212</v>
      </c>
      <c r="D13485" s="71">
        <v>2.8039999999999998</v>
      </c>
      <c r="E13485" s="71">
        <v>95.535714299999995</v>
      </c>
    </row>
    <row r="13486" spans="1:5" x14ac:dyDescent="0.2">
      <c r="A13486" s="70" t="s">
        <v>16212</v>
      </c>
      <c r="B13486" s="70" t="s">
        <v>16211</v>
      </c>
      <c r="C13486" s="70" t="s">
        <v>16212</v>
      </c>
      <c r="D13486" s="71">
        <v>2.8039999999999998</v>
      </c>
      <c r="E13486" s="71">
        <v>70.535714299999995</v>
      </c>
    </row>
    <row r="13487" spans="1:5" x14ac:dyDescent="0.2">
      <c r="A13487" s="70" t="s">
        <v>16208</v>
      </c>
      <c r="B13487" s="70" t="s">
        <v>16207</v>
      </c>
      <c r="C13487" s="70" t="s">
        <v>16208</v>
      </c>
      <c r="D13487" s="71">
        <v>0.58099999999999996</v>
      </c>
      <c r="E13487" s="71">
        <v>13.392857100000001</v>
      </c>
    </row>
    <row r="13488" spans="1:5" x14ac:dyDescent="0.2">
      <c r="A13488" s="70" t="s">
        <v>16214</v>
      </c>
      <c r="B13488" s="70" t="s">
        <v>16213</v>
      </c>
      <c r="C13488" s="70" t="s">
        <v>16214</v>
      </c>
      <c r="D13488" s="71">
        <v>0.67900000000000005</v>
      </c>
      <c r="E13488" s="71">
        <v>20.535714299999999</v>
      </c>
    </row>
    <row r="13489" spans="1:5" x14ac:dyDescent="0.2">
      <c r="A13489" s="70" t="s">
        <v>16204</v>
      </c>
      <c r="B13489" s="70" t="s">
        <v>16203</v>
      </c>
      <c r="C13489" s="70" t="s">
        <v>16204</v>
      </c>
      <c r="D13489" s="71">
        <v>1.595</v>
      </c>
      <c r="E13489" s="71">
        <v>68.154761899999997</v>
      </c>
    </row>
    <row r="13490" spans="1:5" x14ac:dyDescent="0.2">
      <c r="A13490" s="70" t="s">
        <v>16206</v>
      </c>
      <c r="B13490" s="70" t="s">
        <v>16205</v>
      </c>
      <c r="C13490" s="70" t="s">
        <v>16206</v>
      </c>
      <c r="D13490" s="71">
        <v>2.2869999999999999</v>
      </c>
      <c r="E13490" s="71">
        <v>42.628205100000002</v>
      </c>
    </row>
    <row r="13491" spans="1:5" x14ac:dyDescent="0.2">
      <c r="A13491" s="70" t="s">
        <v>16206</v>
      </c>
      <c r="B13491" s="70" t="s">
        <v>16205</v>
      </c>
      <c r="C13491" s="70" t="s">
        <v>16206</v>
      </c>
      <c r="D13491" s="71">
        <v>2.2869999999999999</v>
      </c>
      <c r="E13491" s="71">
        <v>37.570621500000001</v>
      </c>
    </row>
    <row r="13492" spans="1:5" x14ac:dyDescent="0.2">
      <c r="A13492" s="70" t="s">
        <v>16206</v>
      </c>
      <c r="B13492" s="70" t="s">
        <v>16205</v>
      </c>
      <c r="C13492" s="70" t="s">
        <v>16206</v>
      </c>
      <c r="D13492" s="71">
        <v>2.2869999999999999</v>
      </c>
      <c r="E13492" s="71">
        <v>30.808080799999999</v>
      </c>
    </row>
    <row r="13493" spans="1:5" x14ac:dyDescent="0.2">
      <c r="A13493" s="70" t="s">
        <v>24431</v>
      </c>
      <c r="B13493" s="70" t="s">
        <v>24432</v>
      </c>
      <c r="C13493" s="70" t="s">
        <v>24431</v>
      </c>
      <c r="D13493" s="71">
        <v>0.371</v>
      </c>
      <c r="E13493" s="71">
        <v>35.5</v>
      </c>
    </row>
    <row r="13494" spans="1:5" x14ac:dyDescent="0.2">
      <c r="A13494" s="70" t="s">
        <v>24431</v>
      </c>
      <c r="B13494" s="70" t="s">
        <v>24432</v>
      </c>
      <c r="C13494" s="70" t="s">
        <v>24431</v>
      </c>
      <c r="D13494" s="71">
        <v>0.371</v>
      </c>
      <c r="E13494" s="71">
        <v>13.235294100000001</v>
      </c>
    </row>
    <row r="13495" spans="1:5" x14ac:dyDescent="0.2">
      <c r="A13495" s="70" t="s">
        <v>24431</v>
      </c>
      <c r="B13495" s="70" t="s">
        <v>24432</v>
      </c>
      <c r="C13495" s="70" t="s">
        <v>24431</v>
      </c>
      <c r="D13495" s="71">
        <v>0.371</v>
      </c>
      <c r="E13495" s="71">
        <v>1.1061947000000001</v>
      </c>
    </row>
    <row r="13496" spans="1:5" x14ac:dyDescent="0.2">
      <c r="A13496" s="70" t="s">
        <v>16220</v>
      </c>
      <c r="B13496" s="70" t="s">
        <v>16219</v>
      </c>
      <c r="C13496" s="70" t="s">
        <v>16220</v>
      </c>
      <c r="D13496" s="71">
        <v>3.0539999999999998</v>
      </c>
      <c r="E13496" s="71">
        <v>88.425925899999996</v>
      </c>
    </row>
    <row r="13497" spans="1:5" x14ac:dyDescent="0.2">
      <c r="A13497" s="70" t="s">
        <v>16220</v>
      </c>
      <c r="B13497" s="70" t="s">
        <v>16219</v>
      </c>
      <c r="C13497" s="70" t="s">
        <v>16220</v>
      </c>
      <c r="D13497" s="71">
        <v>3.0539999999999998</v>
      </c>
      <c r="E13497" s="71">
        <v>62.168141599999998</v>
      </c>
    </row>
    <row r="13498" spans="1:5" x14ac:dyDescent="0.2">
      <c r="A13498" s="70" t="s">
        <v>16230</v>
      </c>
      <c r="B13498" s="70" t="s">
        <v>16229</v>
      </c>
      <c r="C13498" s="70" t="s">
        <v>16230</v>
      </c>
      <c r="D13498" s="71">
        <v>2.339</v>
      </c>
      <c r="E13498" s="71">
        <v>46.681415899999998</v>
      </c>
    </row>
    <row r="13499" spans="1:5" x14ac:dyDescent="0.2">
      <c r="A13499" s="70" t="s">
        <v>16222</v>
      </c>
      <c r="B13499" s="70" t="s">
        <v>16221</v>
      </c>
      <c r="C13499" s="70" t="s">
        <v>16222</v>
      </c>
      <c r="D13499" s="71">
        <v>1.4530000000000001</v>
      </c>
      <c r="E13499" s="71">
        <v>42.934782599999998</v>
      </c>
    </row>
    <row r="13500" spans="1:5" x14ac:dyDescent="0.2">
      <c r="A13500" s="70" t="s">
        <v>16222</v>
      </c>
      <c r="B13500" s="70" t="s">
        <v>16221</v>
      </c>
      <c r="C13500" s="70" t="s">
        <v>16222</v>
      </c>
      <c r="D13500" s="71">
        <v>1.4530000000000001</v>
      </c>
      <c r="E13500" s="71">
        <v>20.575221200000001</v>
      </c>
    </row>
    <row r="13501" spans="1:5" x14ac:dyDescent="0.2">
      <c r="A13501" s="70" t="s">
        <v>16224</v>
      </c>
      <c r="B13501" s="70" t="s">
        <v>16223</v>
      </c>
      <c r="C13501" s="70" t="s">
        <v>16224</v>
      </c>
      <c r="D13501" s="71">
        <v>2.7229999999999999</v>
      </c>
      <c r="E13501" s="71">
        <v>55.088495600000002</v>
      </c>
    </row>
    <row r="13502" spans="1:5" x14ac:dyDescent="0.2">
      <c r="A13502" s="70" t="s">
        <v>16224</v>
      </c>
      <c r="B13502" s="70" t="s">
        <v>16223</v>
      </c>
      <c r="C13502" s="70" t="s">
        <v>16224</v>
      </c>
      <c r="D13502" s="71">
        <v>2.7229999999999999</v>
      </c>
      <c r="E13502" s="71">
        <v>54.276315799999999</v>
      </c>
    </row>
    <row r="13503" spans="1:5" x14ac:dyDescent="0.2">
      <c r="A13503" s="70" t="s">
        <v>16226</v>
      </c>
      <c r="B13503" s="70" t="s">
        <v>16225</v>
      </c>
      <c r="C13503" s="70" t="s">
        <v>16226</v>
      </c>
      <c r="D13503" s="71">
        <v>2.0150000000000001</v>
      </c>
      <c r="E13503" s="71">
        <v>37.389380500000001</v>
      </c>
    </row>
    <row r="13504" spans="1:5" x14ac:dyDescent="0.2">
      <c r="A13504" s="70" t="s">
        <v>16228</v>
      </c>
      <c r="B13504" s="70" t="s">
        <v>16227</v>
      </c>
      <c r="C13504" s="70" t="s">
        <v>16228</v>
      </c>
      <c r="D13504" s="71">
        <v>2.1800000000000002</v>
      </c>
      <c r="E13504" s="71">
        <v>42.2566372</v>
      </c>
    </row>
    <row r="13505" spans="1:5" x14ac:dyDescent="0.2">
      <c r="A13505" s="70" t="s">
        <v>16218</v>
      </c>
      <c r="B13505" s="70" t="s">
        <v>16217</v>
      </c>
      <c r="C13505" s="70" t="s">
        <v>16218</v>
      </c>
      <c r="D13505" s="71">
        <v>2.1269999999999998</v>
      </c>
      <c r="E13505" s="71">
        <v>60.169491499999999</v>
      </c>
    </row>
    <row r="13506" spans="1:5" x14ac:dyDescent="0.2">
      <c r="A13506" s="70" t="s">
        <v>16232</v>
      </c>
      <c r="B13506" s="70" t="s">
        <v>16231</v>
      </c>
      <c r="C13506" s="70" t="s">
        <v>16232</v>
      </c>
      <c r="D13506" s="71">
        <v>3.9350000000000001</v>
      </c>
      <c r="E13506" s="71">
        <v>78.915662699999999</v>
      </c>
    </row>
    <row r="13507" spans="1:5" x14ac:dyDescent="0.2">
      <c r="A13507" s="70" t="s">
        <v>16232</v>
      </c>
      <c r="B13507" s="70" t="s">
        <v>16231</v>
      </c>
      <c r="C13507" s="70" t="s">
        <v>16232</v>
      </c>
      <c r="D13507" s="71">
        <v>3.9350000000000001</v>
      </c>
      <c r="E13507" s="71">
        <v>75</v>
      </c>
    </row>
    <row r="13508" spans="1:5" x14ac:dyDescent="0.2">
      <c r="A13508" s="70" t="s">
        <v>24433</v>
      </c>
      <c r="B13508" s="70" t="s">
        <v>24434</v>
      </c>
      <c r="C13508" s="70" t="s">
        <v>24433</v>
      </c>
      <c r="D13508" s="71">
        <v>0.49399999999999999</v>
      </c>
      <c r="E13508" s="71">
        <v>8.2210242999999998</v>
      </c>
    </row>
    <row r="13509" spans="1:5" x14ac:dyDescent="0.2">
      <c r="A13509" s="70" t="s">
        <v>24433</v>
      </c>
      <c r="B13509" s="70" t="s">
        <v>24434</v>
      </c>
      <c r="C13509" s="70" t="s">
        <v>24433</v>
      </c>
      <c r="D13509" s="71">
        <v>0.49399999999999999</v>
      </c>
      <c r="E13509" s="71">
        <v>2.4336283000000001</v>
      </c>
    </row>
    <row r="13510" spans="1:5" x14ac:dyDescent="0.2">
      <c r="A13510" s="70" t="s">
        <v>16216</v>
      </c>
      <c r="B13510" s="70" t="s">
        <v>16215</v>
      </c>
      <c r="C13510" s="70" t="s">
        <v>16216</v>
      </c>
      <c r="D13510" s="71">
        <v>1.87</v>
      </c>
      <c r="E13510" s="71">
        <v>60.6481481</v>
      </c>
    </row>
    <row r="13511" spans="1:5" x14ac:dyDescent="0.2">
      <c r="A13511" s="70" t="s">
        <v>16216</v>
      </c>
      <c r="B13511" s="70" t="s">
        <v>16215</v>
      </c>
      <c r="C13511" s="70" t="s">
        <v>16216</v>
      </c>
      <c r="D13511" s="71">
        <v>1.87</v>
      </c>
      <c r="E13511" s="71">
        <v>31.194690300000001</v>
      </c>
    </row>
    <row r="13512" spans="1:5" x14ac:dyDescent="0.2">
      <c r="A13512" s="70" t="s">
        <v>16234</v>
      </c>
      <c r="B13512" s="70" t="s">
        <v>16233</v>
      </c>
      <c r="C13512" s="70" t="s">
        <v>16234</v>
      </c>
      <c r="D13512" s="71">
        <v>0.622</v>
      </c>
      <c r="E13512" s="71">
        <v>14.150943399999999</v>
      </c>
    </row>
    <row r="13513" spans="1:5" x14ac:dyDescent="0.2">
      <c r="A13513" s="70" t="s">
        <v>16236</v>
      </c>
      <c r="B13513" s="70" t="s">
        <v>16235</v>
      </c>
      <c r="C13513" s="70" t="s">
        <v>16236</v>
      </c>
      <c r="D13513" s="71">
        <v>2.1999999999999999E-2</v>
      </c>
      <c r="E13513" s="71">
        <v>1</v>
      </c>
    </row>
    <row r="13514" spans="1:5" x14ac:dyDescent="0.2">
      <c r="A13514" s="70" t="s">
        <v>16238</v>
      </c>
      <c r="B13514" s="70" t="s">
        <v>16237</v>
      </c>
      <c r="C13514" s="70" t="s">
        <v>16238</v>
      </c>
      <c r="D13514" s="71">
        <v>0.61</v>
      </c>
      <c r="E13514" s="71">
        <v>30.0925926</v>
      </c>
    </row>
    <row r="13515" spans="1:5" x14ac:dyDescent="0.2">
      <c r="A13515" s="70" t="s">
        <v>16240</v>
      </c>
      <c r="B13515" s="70" t="s">
        <v>16239</v>
      </c>
      <c r="C13515" s="70" t="s">
        <v>16240</v>
      </c>
      <c r="D13515" s="71">
        <v>1.0329999999999999</v>
      </c>
      <c r="E13515" s="71">
        <v>17.96875</v>
      </c>
    </row>
    <row r="13516" spans="1:5" x14ac:dyDescent="0.2">
      <c r="A13516" s="70" t="s">
        <v>16240</v>
      </c>
      <c r="B13516" s="70" t="s">
        <v>16239</v>
      </c>
      <c r="C13516" s="70" t="s">
        <v>16240</v>
      </c>
      <c r="D13516" s="71">
        <v>1.0329999999999999</v>
      </c>
      <c r="E13516" s="71">
        <v>15.909090900000001</v>
      </c>
    </row>
    <row r="13517" spans="1:5" x14ac:dyDescent="0.2">
      <c r="A13517" s="70" t="s">
        <v>16250</v>
      </c>
      <c r="B13517" s="70" t="s">
        <v>16249</v>
      </c>
      <c r="C13517" s="70" t="s">
        <v>16250</v>
      </c>
      <c r="D13517" s="71">
        <v>1.736</v>
      </c>
      <c r="E13517" s="71">
        <v>63.679245299999998</v>
      </c>
    </row>
    <row r="13518" spans="1:5" x14ac:dyDescent="0.2">
      <c r="A13518" s="70" t="s">
        <v>16250</v>
      </c>
      <c r="B13518" s="70" t="s">
        <v>16249</v>
      </c>
      <c r="C13518" s="70" t="s">
        <v>16250</v>
      </c>
      <c r="D13518" s="71">
        <v>1.736</v>
      </c>
      <c r="E13518" s="71">
        <v>61.320754700000002</v>
      </c>
    </row>
    <row r="13519" spans="1:5" x14ac:dyDescent="0.2">
      <c r="A13519" s="70" t="s">
        <v>16259</v>
      </c>
      <c r="B13519" s="70" t="s">
        <v>16258</v>
      </c>
      <c r="C13519" s="70" t="s">
        <v>16259</v>
      </c>
      <c r="D13519" s="71">
        <v>0.78900000000000003</v>
      </c>
      <c r="E13519" s="71">
        <v>25</v>
      </c>
    </row>
    <row r="13520" spans="1:5" x14ac:dyDescent="0.2">
      <c r="A13520" s="70" t="s">
        <v>16261</v>
      </c>
      <c r="B13520" s="70" t="s">
        <v>16260</v>
      </c>
      <c r="C13520" s="70" t="s">
        <v>16261</v>
      </c>
      <c r="D13520" s="71">
        <v>1.488</v>
      </c>
      <c r="E13520" s="71">
        <v>52.358490600000003</v>
      </c>
    </row>
    <row r="13521" spans="1:5" x14ac:dyDescent="0.2">
      <c r="A13521" s="70" t="s">
        <v>16261</v>
      </c>
      <c r="B13521" s="70" t="s">
        <v>16260</v>
      </c>
      <c r="C13521" s="70" t="s">
        <v>16261</v>
      </c>
      <c r="D13521" s="71">
        <v>1.488</v>
      </c>
      <c r="E13521" s="71">
        <v>52.2727273</v>
      </c>
    </row>
    <row r="13522" spans="1:5" x14ac:dyDescent="0.2">
      <c r="A13522" s="70" t="s">
        <v>16261</v>
      </c>
      <c r="B13522" s="70" t="s">
        <v>16260</v>
      </c>
      <c r="C13522" s="70" t="s">
        <v>16261</v>
      </c>
      <c r="D13522" s="71">
        <v>1.488</v>
      </c>
      <c r="E13522" s="71">
        <v>51.886792499999999</v>
      </c>
    </row>
    <row r="13523" spans="1:5" x14ac:dyDescent="0.2">
      <c r="A13523" s="70" t="s">
        <v>16261</v>
      </c>
      <c r="B13523" s="70" t="s">
        <v>16260</v>
      </c>
      <c r="C13523" s="70" t="s">
        <v>16261</v>
      </c>
      <c r="D13523" s="71">
        <v>1.488</v>
      </c>
      <c r="E13523" s="71">
        <v>40.151515199999999</v>
      </c>
    </row>
    <row r="13524" spans="1:5" x14ac:dyDescent="0.2">
      <c r="A13524" s="70" t="s">
        <v>16277</v>
      </c>
      <c r="B13524" s="70" t="s">
        <v>16276</v>
      </c>
      <c r="C13524" s="70" t="s">
        <v>16277</v>
      </c>
      <c r="D13524" s="71">
        <v>3.79</v>
      </c>
      <c r="E13524" s="71">
        <v>84.75</v>
      </c>
    </row>
    <row r="13525" spans="1:5" x14ac:dyDescent="0.2">
      <c r="A13525" s="70" t="s">
        <v>16242</v>
      </c>
      <c r="B13525" s="70" t="s">
        <v>16241</v>
      </c>
      <c r="C13525" s="70" t="s">
        <v>16242</v>
      </c>
      <c r="D13525" s="71">
        <v>1.4870000000000001</v>
      </c>
      <c r="E13525" s="71">
        <v>51.4150943</v>
      </c>
    </row>
    <row r="13526" spans="1:5" x14ac:dyDescent="0.2">
      <c r="A13526" s="70" t="s">
        <v>16242</v>
      </c>
      <c r="B13526" s="70" t="s">
        <v>16241</v>
      </c>
      <c r="C13526" s="70" t="s">
        <v>16242</v>
      </c>
      <c r="D13526" s="71">
        <v>1.4870000000000001</v>
      </c>
      <c r="E13526" s="71">
        <v>36.440677999999998</v>
      </c>
    </row>
    <row r="13527" spans="1:5" x14ac:dyDescent="0.2">
      <c r="A13527" s="70" t="s">
        <v>16244</v>
      </c>
      <c r="B13527" s="70" t="s">
        <v>16243</v>
      </c>
      <c r="C13527" s="70" t="s">
        <v>16244</v>
      </c>
      <c r="D13527" s="71">
        <v>2.0499999999999998</v>
      </c>
      <c r="E13527" s="71">
        <v>71.226415099999997</v>
      </c>
    </row>
    <row r="13528" spans="1:5" x14ac:dyDescent="0.2">
      <c r="A13528" s="70" t="s">
        <v>16246</v>
      </c>
      <c r="B13528" s="70" t="s">
        <v>16245</v>
      </c>
      <c r="C13528" s="70" t="s">
        <v>16246</v>
      </c>
      <c r="D13528" s="71">
        <v>1.298</v>
      </c>
      <c r="E13528" s="71">
        <v>41.0377358</v>
      </c>
    </row>
    <row r="13529" spans="1:5" x14ac:dyDescent="0.2">
      <c r="A13529" s="70" t="s">
        <v>16246</v>
      </c>
      <c r="B13529" s="70" t="s">
        <v>16245</v>
      </c>
      <c r="C13529" s="70" t="s">
        <v>16246</v>
      </c>
      <c r="D13529" s="71">
        <v>1.298</v>
      </c>
      <c r="E13529" s="71">
        <v>26.4880952</v>
      </c>
    </row>
    <row r="13530" spans="1:5" x14ac:dyDescent="0.2">
      <c r="A13530" s="70" t="s">
        <v>16248</v>
      </c>
      <c r="B13530" s="70" t="s">
        <v>16247</v>
      </c>
      <c r="C13530" s="70" t="s">
        <v>16248</v>
      </c>
      <c r="D13530" s="71">
        <v>2.9329999999999998</v>
      </c>
      <c r="E13530" s="71">
        <v>78.030303000000004</v>
      </c>
    </row>
    <row r="13531" spans="1:5" x14ac:dyDescent="0.2">
      <c r="A13531" s="70" t="s">
        <v>16248</v>
      </c>
      <c r="B13531" s="70" t="s">
        <v>16247</v>
      </c>
      <c r="C13531" s="70" t="s">
        <v>16248</v>
      </c>
      <c r="D13531" s="71">
        <v>2.9329999999999998</v>
      </c>
      <c r="E13531" s="71">
        <v>55.649717500000001</v>
      </c>
    </row>
    <row r="13532" spans="1:5" x14ac:dyDescent="0.2">
      <c r="A13532" s="70" t="s">
        <v>25032</v>
      </c>
      <c r="B13532" s="70" t="s">
        <v>16251</v>
      </c>
      <c r="C13532" s="70" t="s">
        <v>25032</v>
      </c>
      <c r="D13532" s="71">
        <v>4.0730000000000004</v>
      </c>
      <c r="E13532" s="71">
        <v>74.590163899999993</v>
      </c>
    </row>
    <row r="13533" spans="1:5" x14ac:dyDescent="0.2">
      <c r="A13533" s="70" t="s">
        <v>16253</v>
      </c>
      <c r="B13533" s="70" t="s">
        <v>16252</v>
      </c>
      <c r="C13533" s="70" t="s">
        <v>16253</v>
      </c>
      <c r="D13533" s="71">
        <v>2.3260000000000001</v>
      </c>
      <c r="E13533" s="71">
        <v>76.886792499999999</v>
      </c>
    </row>
    <row r="13534" spans="1:5" x14ac:dyDescent="0.2">
      <c r="A13534" s="70" t="s">
        <v>16253</v>
      </c>
      <c r="B13534" s="70" t="s">
        <v>16252</v>
      </c>
      <c r="C13534" s="70" t="s">
        <v>16253</v>
      </c>
      <c r="D13534" s="71">
        <v>2.3260000000000001</v>
      </c>
      <c r="E13534" s="71">
        <v>61.363636399999997</v>
      </c>
    </row>
    <row r="13535" spans="1:5" x14ac:dyDescent="0.2">
      <c r="A13535" s="70" t="s">
        <v>16253</v>
      </c>
      <c r="B13535" s="70" t="s">
        <v>16252</v>
      </c>
      <c r="C13535" s="70" t="s">
        <v>16253</v>
      </c>
      <c r="D13535" s="71">
        <v>2.3260000000000001</v>
      </c>
      <c r="E13535" s="71">
        <v>57.440476199999999</v>
      </c>
    </row>
    <row r="13536" spans="1:5" x14ac:dyDescent="0.2">
      <c r="A13536" s="70" t="s">
        <v>16255</v>
      </c>
      <c r="B13536" s="70" t="s">
        <v>16254</v>
      </c>
      <c r="C13536" s="70" t="s">
        <v>16255</v>
      </c>
      <c r="D13536" s="71">
        <v>1.359</v>
      </c>
      <c r="E13536" s="71">
        <v>41.981132100000004</v>
      </c>
    </row>
    <row r="13537" spans="1:5" x14ac:dyDescent="0.2">
      <c r="A13537" s="70" t="s">
        <v>16257</v>
      </c>
      <c r="B13537" s="70" t="s">
        <v>16256</v>
      </c>
      <c r="C13537" s="70" t="s">
        <v>16257</v>
      </c>
      <c r="D13537" s="71">
        <v>2.7269999999999999</v>
      </c>
      <c r="E13537" s="71">
        <v>84.433962300000005</v>
      </c>
    </row>
    <row r="13538" spans="1:5" x14ac:dyDescent="0.2">
      <c r="A13538" s="70" t="s">
        <v>16257</v>
      </c>
      <c r="B13538" s="70" t="s">
        <v>16256</v>
      </c>
      <c r="C13538" s="70" t="s">
        <v>16257</v>
      </c>
      <c r="D13538" s="71">
        <v>2.7269999999999999</v>
      </c>
      <c r="E13538" s="71">
        <v>57.924528299999999</v>
      </c>
    </row>
    <row r="13539" spans="1:5" x14ac:dyDescent="0.2">
      <c r="A13539" s="70" t="s">
        <v>16257</v>
      </c>
      <c r="B13539" s="70" t="s">
        <v>16256</v>
      </c>
      <c r="C13539" s="70" t="s">
        <v>16257</v>
      </c>
      <c r="D13539" s="71">
        <v>2.7269999999999999</v>
      </c>
      <c r="E13539" s="71">
        <v>49.456521700000003</v>
      </c>
    </row>
    <row r="13540" spans="1:5" x14ac:dyDescent="0.2">
      <c r="A13540" s="70" t="s">
        <v>16263</v>
      </c>
      <c r="B13540" s="70" t="s">
        <v>16262</v>
      </c>
      <c r="C13540" s="70" t="s">
        <v>16263</v>
      </c>
      <c r="D13540" s="71">
        <v>1.6719999999999999</v>
      </c>
      <c r="E13540" s="71">
        <v>23.446327700000001</v>
      </c>
    </row>
    <row r="13541" spans="1:5" x14ac:dyDescent="0.2">
      <c r="A13541" s="70" t="s">
        <v>16265</v>
      </c>
      <c r="B13541" s="70" t="s">
        <v>16264</v>
      </c>
      <c r="C13541" s="70" t="s">
        <v>16265</v>
      </c>
      <c r="D13541" s="71">
        <v>1.3220000000000001</v>
      </c>
      <c r="E13541" s="71">
        <v>31.176470599999998</v>
      </c>
    </row>
    <row r="13542" spans="1:5" x14ac:dyDescent="0.2">
      <c r="A13542" s="70" t="s">
        <v>16265</v>
      </c>
      <c r="B13542" s="70" t="s">
        <v>16264</v>
      </c>
      <c r="C13542" s="70" t="s">
        <v>16265</v>
      </c>
      <c r="D13542" s="71">
        <v>1.3220000000000001</v>
      </c>
      <c r="E13542" s="71">
        <v>29.545454500000002</v>
      </c>
    </row>
    <row r="13543" spans="1:5" x14ac:dyDescent="0.2">
      <c r="A13543" s="70" t="s">
        <v>16265</v>
      </c>
      <c r="B13543" s="70" t="s">
        <v>16264</v>
      </c>
      <c r="C13543" s="70" t="s">
        <v>16265</v>
      </c>
      <c r="D13543" s="71">
        <v>1.3220000000000001</v>
      </c>
      <c r="E13543" s="71">
        <v>11.6666667</v>
      </c>
    </row>
    <row r="13544" spans="1:5" x14ac:dyDescent="0.2">
      <c r="A13544" s="70" t="s">
        <v>16267</v>
      </c>
      <c r="B13544" s="70" t="s">
        <v>16266</v>
      </c>
      <c r="C13544" s="70" t="s">
        <v>16267</v>
      </c>
      <c r="D13544" s="71">
        <v>3.04</v>
      </c>
      <c r="E13544" s="71">
        <v>81.060606100000001</v>
      </c>
    </row>
    <row r="13545" spans="1:5" x14ac:dyDescent="0.2">
      <c r="A13545" s="70" t="s">
        <v>16267</v>
      </c>
      <c r="B13545" s="70" t="s">
        <v>16266</v>
      </c>
      <c r="C13545" s="70" t="s">
        <v>16267</v>
      </c>
      <c r="D13545" s="71">
        <v>3.04</v>
      </c>
      <c r="E13545" s="71">
        <v>72.25</v>
      </c>
    </row>
    <row r="13546" spans="1:5" x14ac:dyDescent="0.2">
      <c r="A13546" s="70" t="s">
        <v>16269</v>
      </c>
      <c r="B13546" s="70" t="s">
        <v>16268</v>
      </c>
      <c r="C13546" s="70" t="s">
        <v>16269</v>
      </c>
      <c r="D13546" s="71">
        <v>2.2949999999999999</v>
      </c>
      <c r="E13546" s="71">
        <v>59.848484800000001</v>
      </c>
    </row>
    <row r="13547" spans="1:5" x14ac:dyDescent="0.2">
      <c r="A13547" s="70" t="s">
        <v>16269</v>
      </c>
      <c r="B13547" s="70" t="s">
        <v>16268</v>
      </c>
      <c r="C13547" s="70" t="s">
        <v>16269</v>
      </c>
      <c r="D13547" s="71">
        <v>2.2949999999999999</v>
      </c>
      <c r="E13547" s="71">
        <v>52.352941199999997</v>
      </c>
    </row>
    <row r="13548" spans="1:5" x14ac:dyDescent="0.2">
      <c r="A13548" s="70" t="s">
        <v>16271</v>
      </c>
      <c r="B13548" s="70" t="s">
        <v>16270</v>
      </c>
      <c r="C13548" s="70" t="s">
        <v>16271</v>
      </c>
      <c r="D13548" s="71">
        <v>1.716</v>
      </c>
      <c r="E13548" s="71">
        <v>50</v>
      </c>
    </row>
    <row r="13549" spans="1:5" x14ac:dyDescent="0.2">
      <c r="A13549" s="70" t="s">
        <v>16271</v>
      </c>
      <c r="B13549" s="70" t="s">
        <v>16270</v>
      </c>
      <c r="C13549" s="70" t="s">
        <v>16271</v>
      </c>
      <c r="D13549" s="71">
        <v>1.716</v>
      </c>
      <c r="E13549" s="71">
        <v>46.428571400000003</v>
      </c>
    </row>
    <row r="13550" spans="1:5" x14ac:dyDescent="0.2">
      <c r="A13550" s="70" t="s">
        <v>16271</v>
      </c>
      <c r="B13550" s="70" t="s">
        <v>16270</v>
      </c>
      <c r="C13550" s="70" t="s">
        <v>16271</v>
      </c>
      <c r="D13550" s="71">
        <v>1.716</v>
      </c>
      <c r="E13550" s="71">
        <v>46.212121199999999</v>
      </c>
    </row>
    <row r="13551" spans="1:5" x14ac:dyDescent="0.2">
      <c r="A13551" s="70" t="s">
        <v>16271</v>
      </c>
      <c r="B13551" s="70" t="s">
        <v>16270</v>
      </c>
      <c r="C13551" s="70" t="s">
        <v>16271</v>
      </c>
      <c r="D13551" s="71">
        <v>1.716</v>
      </c>
      <c r="E13551" s="71">
        <v>26.923076900000002</v>
      </c>
    </row>
    <row r="13552" spans="1:5" x14ac:dyDescent="0.2">
      <c r="A13552" s="70" t="s">
        <v>16273</v>
      </c>
      <c r="B13552" s="70" t="s">
        <v>16272</v>
      </c>
      <c r="C13552" s="70" t="s">
        <v>16273</v>
      </c>
      <c r="D13552" s="71">
        <v>1.651</v>
      </c>
      <c r="E13552" s="71">
        <v>69.345238100000003</v>
      </c>
    </row>
    <row r="13553" spans="1:5" x14ac:dyDescent="0.2">
      <c r="A13553" s="70" t="s">
        <v>16273</v>
      </c>
      <c r="B13553" s="70" t="s">
        <v>16272</v>
      </c>
      <c r="C13553" s="70" t="s">
        <v>16273</v>
      </c>
      <c r="D13553" s="71">
        <v>1.651</v>
      </c>
      <c r="E13553" s="71">
        <v>58.9622642</v>
      </c>
    </row>
    <row r="13554" spans="1:5" x14ac:dyDescent="0.2">
      <c r="A13554" s="70" t="s">
        <v>16275</v>
      </c>
      <c r="B13554" s="70" t="s">
        <v>16274</v>
      </c>
      <c r="C13554" s="70" t="s">
        <v>16275</v>
      </c>
      <c r="D13554" s="71">
        <v>2.2069999999999999</v>
      </c>
      <c r="E13554" s="71">
        <v>82.7272727</v>
      </c>
    </row>
    <row r="13555" spans="1:5" x14ac:dyDescent="0.2">
      <c r="A13555" s="70" t="s">
        <v>24435</v>
      </c>
      <c r="B13555" s="70" t="s">
        <v>24436</v>
      </c>
      <c r="C13555" s="70" t="s">
        <v>24435</v>
      </c>
      <c r="D13555" s="71">
        <v>0.40300000000000002</v>
      </c>
      <c r="E13555" s="71">
        <v>19.642857100000001</v>
      </c>
    </row>
    <row r="13556" spans="1:5" x14ac:dyDescent="0.2">
      <c r="A13556" s="70" t="s">
        <v>16279</v>
      </c>
      <c r="B13556" s="70" t="s">
        <v>16278</v>
      </c>
      <c r="C13556" s="70" t="s">
        <v>16279</v>
      </c>
      <c r="D13556" s="71">
        <v>3.2280000000000002</v>
      </c>
      <c r="E13556" s="71">
        <v>93.1578947</v>
      </c>
    </row>
    <row r="13557" spans="1:5" x14ac:dyDescent="0.2">
      <c r="A13557" s="70" t="s">
        <v>16279</v>
      </c>
      <c r="B13557" s="70" t="s">
        <v>16278</v>
      </c>
      <c r="C13557" s="70" t="s">
        <v>16279</v>
      </c>
      <c r="D13557" s="71">
        <v>3.2280000000000002</v>
      </c>
      <c r="E13557" s="71">
        <v>70.325203299999998</v>
      </c>
    </row>
    <row r="13558" spans="1:5" x14ac:dyDescent="0.2">
      <c r="A13558" s="70" t="s">
        <v>16281</v>
      </c>
      <c r="B13558" s="70" t="s">
        <v>16280</v>
      </c>
      <c r="C13558" s="70" t="s">
        <v>16281</v>
      </c>
      <c r="D13558" s="71">
        <v>4.0490000000000004</v>
      </c>
      <c r="E13558" s="71">
        <v>96.698113199999995</v>
      </c>
    </row>
    <row r="13559" spans="1:5" x14ac:dyDescent="0.2">
      <c r="A13559" s="70" t="s">
        <v>16281</v>
      </c>
      <c r="B13559" s="70" t="s">
        <v>16280</v>
      </c>
      <c r="C13559" s="70" t="s">
        <v>16281</v>
      </c>
      <c r="D13559" s="71">
        <v>4.0490000000000004</v>
      </c>
      <c r="E13559" s="71">
        <v>74.150943400000003</v>
      </c>
    </row>
    <row r="13560" spans="1:5" x14ac:dyDescent="0.2">
      <c r="A13560" s="70" t="s">
        <v>16283</v>
      </c>
      <c r="B13560" s="70" t="s">
        <v>16282</v>
      </c>
      <c r="C13560" s="70" t="s">
        <v>16283</v>
      </c>
      <c r="D13560" s="71">
        <v>2.8679999999999999</v>
      </c>
      <c r="E13560" s="71">
        <v>85.849056599999997</v>
      </c>
    </row>
    <row r="13561" spans="1:5" x14ac:dyDescent="0.2">
      <c r="A13561" s="70" t="s">
        <v>16283</v>
      </c>
      <c r="B13561" s="70" t="s">
        <v>16282</v>
      </c>
      <c r="C13561" s="70" t="s">
        <v>16283</v>
      </c>
      <c r="D13561" s="71">
        <v>2.8679999999999999</v>
      </c>
      <c r="E13561" s="71">
        <v>83.153638799999996</v>
      </c>
    </row>
    <row r="13562" spans="1:5" x14ac:dyDescent="0.2">
      <c r="A13562" s="70" t="s">
        <v>16283</v>
      </c>
      <c r="B13562" s="70" t="s">
        <v>16282</v>
      </c>
      <c r="C13562" s="70" t="s">
        <v>16283</v>
      </c>
      <c r="D13562" s="71">
        <v>2.8679999999999999</v>
      </c>
      <c r="E13562" s="71">
        <v>65.447154499999996</v>
      </c>
    </row>
    <row r="13563" spans="1:5" x14ac:dyDescent="0.2">
      <c r="A13563" s="70" t="s">
        <v>16285</v>
      </c>
      <c r="B13563" s="70" t="s">
        <v>16284</v>
      </c>
      <c r="C13563" s="70" t="s">
        <v>16285</v>
      </c>
      <c r="D13563" s="71">
        <v>2.7080000000000002</v>
      </c>
      <c r="E13563" s="71">
        <v>89.285714299999995</v>
      </c>
    </row>
    <row r="13564" spans="1:5" x14ac:dyDescent="0.2">
      <c r="A13564" s="70" t="s">
        <v>16285</v>
      </c>
      <c r="B13564" s="70" t="s">
        <v>16284</v>
      </c>
      <c r="C13564" s="70" t="s">
        <v>16285</v>
      </c>
      <c r="D13564" s="71">
        <v>2.7080000000000002</v>
      </c>
      <c r="E13564" s="71">
        <v>74.253731299999998</v>
      </c>
    </row>
    <row r="13565" spans="1:5" x14ac:dyDescent="0.2">
      <c r="A13565" s="70" t="s">
        <v>16287</v>
      </c>
      <c r="B13565" s="70" t="s">
        <v>16286</v>
      </c>
      <c r="C13565" s="70" t="s">
        <v>16287</v>
      </c>
      <c r="D13565" s="71">
        <v>0.61899999999999999</v>
      </c>
      <c r="E13565" s="71">
        <v>17.857142899999999</v>
      </c>
    </row>
    <row r="13566" spans="1:5" x14ac:dyDescent="0.2">
      <c r="A13566" s="70" t="s">
        <v>16287</v>
      </c>
      <c r="B13566" s="70" t="s">
        <v>16286</v>
      </c>
      <c r="C13566" s="70" t="s">
        <v>16287</v>
      </c>
      <c r="D13566" s="71">
        <v>0.61899999999999999</v>
      </c>
      <c r="E13566" s="71">
        <v>8.3333332999999996</v>
      </c>
    </row>
    <row r="13567" spans="1:5" x14ac:dyDescent="0.2">
      <c r="A13567" s="70" t="s">
        <v>16289</v>
      </c>
      <c r="B13567" s="70" t="s">
        <v>16288</v>
      </c>
      <c r="C13567" s="70" t="s">
        <v>16289</v>
      </c>
      <c r="D13567" s="71">
        <v>1.7030000000000001</v>
      </c>
      <c r="E13567" s="71">
        <v>31.081081099999999</v>
      </c>
    </row>
    <row r="13568" spans="1:5" x14ac:dyDescent="0.2">
      <c r="A13568" s="70" t="s">
        <v>24437</v>
      </c>
      <c r="B13568" s="70" t="s">
        <v>24438</v>
      </c>
      <c r="C13568" s="70" t="s">
        <v>24437</v>
      </c>
      <c r="D13568" s="71">
        <v>3.1520000000000001</v>
      </c>
      <c r="E13568" s="71">
        <v>63.513513500000002</v>
      </c>
    </row>
    <row r="13569" spans="1:5" x14ac:dyDescent="0.2">
      <c r="A13569" s="70" t="s">
        <v>16291</v>
      </c>
      <c r="B13569" s="70" t="s">
        <v>16290</v>
      </c>
      <c r="C13569" s="70" t="s">
        <v>16291</v>
      </c>
      <c r="D13569" s="71">
        <v>2.1640000000000001</v>
      </c>
      <c r="E13569" s="71">
        <v>37.171052600000003</v>
      </c>
    </row>
    <row r="13570" spans="1:5" x14ac:dyDescent="0.2">
      <c r="A13570" s="70" t="s">
        <v>16293</v>
      </c>
      <c r="B13570" s="70" t="s">
        <v>16292</v>
      </c>
      <c r="C13570" s="70" t="s">
        <v>16293</v>
      </c>
      <c r="D13570" s="71">
        <v>1.2769999999999999</v>
      </c>
      <c r="E13570" s="71">
        <v>18.0921053</v>
      </c>
    </row>
    <row r="13571" spans="1:5" x14ac:dyDescent="0.2">
      <c r="A13571" s="70" t="s">
        <v>16295</v>
      </c>
      <c r="B13571" s="70" t="s">
        <v>16294</v>
      </c>
      <c r="C13571" s="70" t="s">
        <v>16295</v>
      </c>
      <c r="D13571" s="71">
        <v>3.0190000000000001</v>
      </c>
      <c r="E13571" s="71">
        <v>60.197368400000002</v>
      </c>
    </row>
    <row r="13572" spans="1:5" x14ac:dyDescent="0.2">
      <c r="A13572" s="70" t="s">
        <v>16297</v>
      </c>
      <c r="B13572" s="70" t="s">
        <v>16296</v>
      </c>
      <c r="C13572" s="70" t="s">
        <v>16297</v>
      </c>
      <c r="D13572" s="71">
        <v>2.8149999999999999</v>
      </c>
      <c r="E13572" s="71">
        <v>56.25</v>
      </c>
    </row>
    <row r="13573" spans="1:5" x14ac:dyDescent="0.2">
      <c r="A13573" s="70" t="s">
        <v>16299</v>
      </c>
      <c r="B13573" s="70" t="s">
        <v>16298</v>
      </c>
      <c r="C13573" s="70" t="s">
        <v>16299</v>
      </c>
      <c r="D13573" s="71">
        <v>0.40400000000000003</v>
      </c>
      <c r="E13573" s="71">
        <v>1.2096773999999999</v>
      </c>
    </row>
    <row r="13574" spans="1:5" x14ac:dyDescent="0.2">
      <c r="A13574" s="70" t="s">
        <v>16301</v>
      </c>
      <c r="B13574" s="70" t="s">
        <v>16300</v>
      </c>
      <c r="C13574" s="70" t="s">
        <v>16301</v>
      </c>
      <c r="D13574" s="71">
        <v>1.792</v>
      </c>
      <c r="E13574" s="71">
        <v>60.326087000000001</v>
      </c>
    </row>
    <row r="13575" spans="1:5" x14ac:dyDescent="0.2">
      <c r="A13575" s="70" t="s">
        <v>16303</v>
      </c>
      <c r="B13575" s="70" t="s">
        <v>16302</v>
      </c>
      <c r="C13575" s="70" t="s">
        <v>16303</v>
      </c>
      <c r="D13575" s="71">
        <v>8.8870000000000005</v>
      </c>
      <c r="E13575" s="71">
        <v>96.428571399999996</v>
      </c>
    </row>
    <row r="13576" spans="1:5" x14ac:dyDescent="0.2">
      <c r="A13576" s="70" t="s">
        <v>16313</v>
      </c>
      <c r="B13576" s="70" t="s">
        <v>16312</v>
      </c>
      <c r="C13576" s="70" t="s">
        <v>16313</v>
      </c>
      <c r="D13576" s="71">
        <v>1.9490000000000001</v>
      </c>
      <c r="E13576" s="71">
        <v>63.679245299999998</v>
      </c>
    </row>
    <row r="13577" spans="1:5" x14ac:dyDescent="0.2">
      <c r="A13577" s="70" t="s">
        <v>16313</v>
      </c>
      <c r="B13577" s="70" t="s">
        <v>16312</v>
      </c>
      <c r="C13577" s="70" t="s">
        <v>16313</v>
      </c>
      <c r="D13577" s="71">
        <v>1.9490000000000001</v>
      </c>
      <c r="E13577" s="71">
        <v>43.577981700000002</v>
      </c>
    </row>
    <row r="13578" spans="1:5" x14ac:dyDescent="0.2">
      <c r="A13578" s="70" t="s">
        <v>16313</v>
      </c>
      <c r="B13578" s="70" t="s">
        <v>16312</v>
      </c>
      <c r="C13578" s="70" t="s">
        <v>16313</v>
      </c>
      <c r="D13578" s="71">
        <v>1.9490000000000001</v>
      </c>
      <c r="E13578" s="71">
        <v>39.265536699999998</v>
      </c>
    </row>
    <row r="13579" spans="1:5" x14ac:dyDescent="0.2">
      <c r="A13579" s="70" t="s">
        <v>16369</v>
      </c>
      <c r="B13579" s="70" t="s">
        <v>16368</v>
      </c>
      <c r="C13579" s="70" t="s">
        <v>16369</v>
      </c>
      <c r="D13579" s="71">
        <v>0.17399999999999999</v>
      </c>
      <c r="E13579" s="71">
        <v>0.79617830000000001</v>
      </c>
    </row>
    <row r="13580" spans="1:5" x14ac:dyDescent="0.2">
      <c r="A13580" s="70" t="s">
        <v>24439</v>
      </c>
      <c r="B13580" s="70" t="s">
        <v>16338</v>
      </c>
      <c r="C13580" s="70" t="s">
        <v>24439</v>
      </c>
      <c r="D13580" s="71">
        <v>1.5169999999999999</v>
      </c>
      <c r="E13580" s="71">
        <v>23.089172000000001</v>
      </c>
    </row>
    <row r="13581" spans="1:5" x14ac:dyDescent="0.2">
      <c r="A13581" s="70" t="s">
        <v>16319</v>
      </c>
      <c r="B13581" s="70" t="s">
        <v>16318</v>
      </c>
      <c r="C13581" s="70" t="s">
        <v>16319</v>
      </c>
      <c r="D13581" s="71">
        <v>1.456</v>
      </c>
      <c r="E13581" s="71">
        <v>38.888888899999998</v>
      </c>
    </row>
    <row r="13582" spans="1:5" x14ac:dyDescent="0.2">
      <c r="A13582" s="70" t="s">
        <v>16319</v>
      </c>
      <c r="B13582" s="70" t="s">
        <v>16318</v>
      </c>
      <c r="C13582" s="70" t="s">
        <v>16319</v>
      </c>
      <c r="D13582" s="71">
        <v>1.456</v>
      </c>
      <c r="E13582" s="71">
        <v>21.8152866</v>
      </c>
    </row>
    <row r="13583" spans="1:5" x14ac:dyDescent="0.2">
      <c r="A13583" s="70" t="s">
        <v>16361</v>
      </c>
      <c r="B13583" s="70" t="s">
        <v>16360</v>
      </c>
      <c r="C13583" s="70" t="s">
        <v>16361</v>
      </c>
      <c r="D13583" s="71">
        <v>0.69699999999999995</v>
      </c>
      <c r="E13583" s="71">
        <v>20.886075900000002</v>
      </c>
    </row>
    <row r="13584" spans="1:5" x14ac:dyDescent="0.2">
      <c r="A13584" s="70" t="s">
        <v>16361</v>
      </c>
      <c r="B13584" s="70" t="s">
        <v>16360</v>
      </c>
      <c r="C13584" s="70" t="s">
        <v>16361</v>
      </c>
      <c r="D13584" s="71">
        <v>0.69699999999999995</v>
      </c>
      <c r="E13584" s="71">
        <v>9.7133757999999997</v>
      </c>
    </row>
    <row r="13585" spans="1:5" x14ac:dyDescent="0.2">
      <c r="A13585" s="70" t="s">
        <v>25033</v>
      </c>
      <c r="B13585" s="70" t="s">
        <v>16370</v>
      </c>
      <c r="C13585" s="70" t="s">
        <v>25033</v>
      </c>
      <c r="D13585" s="71">
        <v>3.0569999999999999</v>
      </c>
      <c r="E13585" s="71">
        <v>58.121019099999998</v>
      </c>
    </row>
    <row r="13586" spans="1:5" x14ac:dyDescent="0.2">
      <c r="A13586" s="70" t="s">
        <v>16323</v>
      </c>
      <c r="B13586" s="70" t="s">
        <v>16322</v>
      </c>
      <c r="C13586" s="70" t="s">
        <v>16323</v>
      </c>
      <c r="D13586" s="71">
        <v>6.2889999999999997</v>
      </c>
      <c r="E13586" s="71">
        <v>81.369426799999999</v>
      </c>
    </row>
    <row r="13587" spans="1:5" x14ac:dyDescent="0.2">
      <c r="A13587" s="70" t="s">
        <v>16321</v>
      </c>
      <c r="B13587" s="70" t="s">
        <v>16320</v>
      </c>
      <c r="C13587" s="70" t="s">
        <v>16321</v>
      </c>
      <c r="D13587" s="71">
        <v>1.5329999999999999</v>
      </c>
      <c r="E13587" s="71">
        <v>55.063291100000001</v>
      </c>
    </row>
    <row r="13588" spans="1:5" x14ac:dyDescent="0.2">
      <c r="A13588" s="70" t="s">
        <v>16321</v>
      </c>
      <c r="B13588" s="70" t="s">
        <v>16320</v>
      </c>
      <c r="C13588" s="70" t="s">
        <v>16321</v>
      </c>
      <c r="D13588" s="71">
        <v>1.5329999999999999</v>
      </c>
      <c r="E13588" s="71">
        <v>23.4076433</v>
      </c>
    </row>
    <row r="13589" spans="1:5" x14ac:dyDescent="0.2">
      <c r="A13589" s="70" t="s">
        <v>16335</v>
      </c>
      <c r="B13589" s="70" t="s">
        <v>16334</v>
      </c>
      <c r="C13589" s="70" t="s">
        <v>16335</v>
      </c>
      <c r="D13589" s="71">
        <v>3.0459999999999998</v>
      </c>
      <c r="E13589" s="71">
        <v>61</v>
      </c>
    </row>
    <row r="13590" spans="1:5" x14ac:dyDescent="0.2">
      <c r="A13590" s="70" t="s">
        <v>16335</v>
      </c>
      <c r="B13590" s="70" t="s">
        <v>16334</v>
      </c>
      <c r="C13590" s="70" t="s">
        <v>16335</v>
      </c>
      <c r="D13590" s="71">
        <v>3.0459999999999998</v>
      </c>
      <c r="E13590" s="71">
        <v>57.484076399999999</v>
      </c>
    </row>
    <row r="13591" spans="1:5" x14ac:dyDescent="0.2">
      <c r="A13591" s="70" t="s">
        <v>16357</v>
      </c>
      <c r="B13591" s="70" t="s">
        <v>16356</v>
      </c>
      <c r="C13591" s="70" t="s">
        <v>16357</v>
      </c>
      <c r="D13591" s="71">
        <v>2.9009999999999998</v>
      </c>
      <c r="E13591" s="71">
        <v>78.731343300000006</v>
      </c>
    </row>
    <row r="13592" spans="1:5" x14ac:dyDescent="0.2">
      <c r="A13592" s="70" t="s">
        <v>16357</v>
      </c>
      <c r="B13592" s="70" t="s">
        <v>16356</v>
      </c>
      <c r="C13592" s="70" t="s">
        <v>16357</v>
      </c>
      <c r="D13592" s="71">
        <v>2.9009999999999998</v>
      </c>
      <c r="E13592" s="71">
        <v>73.809523799999994</v>
      </c>
    </row>
    <row r="13593" spans="1:5" x14ac:dyDescent="0.2">
      <c r="A13593" s="70" t="s">
        <v>16357</v>
      </c>
      <c r="B13593" s="70" t="s">
        <v>16356</v>
      </c>
      <c r="C13593" s="70" t="s">
        <v>16357</v>
      </c>
      <c r="D13593" s="71">
        <v>2.9009999999999998</v>
      </c>
      <c r="E13593" s="71">
        <v>54.936305699999998</v>
      </c>
    </row>
    <row r="13594" spans="1:5" x14ac:dyDescent="0.2">
      <c r="A13594" s="70" t="s">
        <v>16329</v>
      </c>
      <c r="B13594" s="70" t="s">
        <v>16328</v>
      </c>
      <c r="C13594" s="70" t="s">
        <v>16329</v>
      </c>
      <c r="D13594" s="71">
        <v>1.389</v>
      </c>
      <c r="E13594" s="71">
        <v>50</v>
      </c>
    </row>
    <row r="13595" spans="1:5" x14ac:dyDescent="0.2">
      <c r="A13595" s="70" t="s">
        <v>16329</v>
      </c>
      <c r="B13595" s="70" t="s">
        <v>16328</v>
      </c>
      <c r="C13595" s="70" t="s">
        <v>16329</v>
      </c>
      <c r="D13595" s="71">
        <v>1.389</v>
      </c>
      <c r="E13595" s="71">
        <v>20.5414013</v>
      </c>
    </row>
    <row r="13596" spans="1:5" x14ac:dyDescent="0.2">
      <c r="A13596" s="70" t="s">
        <v>16315</v>
      </c>
      <c r="B13596" s="70" t="s">
        <v>16314</v>
      </c>
      <c r="C13596" s="70" t="s">
        <v>16315</v>
      </c>
      <c r="D13596" s="71">
        <v>3.5619999999999998</v>
      </c>
      <c r="E13596" s="71">
        <v>92.424242399999997</v>
      </c>
    </row>
    <row r="13597" spans="1:5" x14ac:dyDescent="0.2">
      <c r="A13597" s="70" t="s">
        <v>16315</v>
      </c>
      <c r="B13597" s="70" t="s">
        <v>16314</v>
      </c>
      <c r="C13597" s="70" t="s">
        <v>16315</v>
      </c>
      <c r="D13597" s="71">
        <v>3.5619999999999998</v>
      </c>
      <c r="E13597" s="71">
        <v>89.240506300000007</v>
      </c>
    </row>
    <row r="13598" spans="1:5" x14ac:dyDescent="0.2">
      <c r="A13598" s="70" t="s">
        <v>16315</v>
      </c>
      <c r="B13598" s="70" t="s">
        <v>16314</v>
      </c>
      <c r="C13598" s="70" t="s">
        <v>16315</v>
      </c>
      <c r="D13598" s="71">
        <v>3.5619999999999998</v>
      </c>
      <c r="E13598" s="71">
        <v>66.401273900000007</v>
      </c>
    </row>
    <row r="13599" spans="1:5" x14ac:dyDescent="0.2">
      <c r="A13599" s="70" t="s">
        <v>16317</v>
      </c>
      <c r="B13599" s="70" t="s">
        <v>16316</v>
      </c>
      <c r="C13599" s="70" t="s">
        <v>16317</v>
      </c>
      <c r="D13599" s="71">
        <v>3.4079999999999999</v>
      </c>
      <c r="E13599" s="71">
        <v>63.535031799999999</v>
      </c>
    </row>
    <row r="13600" spans="1:5" x14ac:dyDescent="0.2">
      <c r="A13600" s="70" t="s">
        <v>25034</v>
      </c>
      <c r="B13600" s="70" t="s">
        <v>24440</v>
      </c>
      <c r="C13600" s="70" t="s">
        <v>13887</v>
      </c>
      <c r="D13600" s="71">
        <v>6.7880000000000003</v>
      </c>
      <c r="E13600" s="71">
        <v>83.898305100000002</v>
      </c>
    </row>
    <row r="13601" spans="1:5" x14ac:dyDescent="0.2">
      <c r="A13601" s="70" t="s">
        <v>25034</v>
      </c>
      <c r="B13601" s="70" t="s">
        <v>24440</v>
      </c>
      <c r="C13601" s="70" t="s">
        <v>13887</v>
      </c>
      <c r="D13601" s="71">
        <v>6.7880000000000003</v>
      </c>
      <c r="E13601" s="71">
        <v>83.598726099999993</v>
      </c>
    </row>
    <row r="13602" spans="1:5" x14ac:dyDescent="0.2">
      <c r="A13602" s="70" t="s">
        <v>16325</v>
      </c>
      <c r="B13602" s="70" t="s">
        <v>16324</v>
      </c>
      <c r="C13602" s="70" t="s">
        <v>16325</v>
      </c>
      <c r="D13602" s="71">
        <v>0.77200000000000002</v>
      </c>
      <c r="E13602" s="71">
        <v>13.636363599999999</v>
      </c>
    </row>
    <row r="13603" spans="1:5" x14ac:dyDescent="0.2">
      <c r="A13603" s="70" t="s">
        <v>16327</v>
      </c>
      <c r="B13603" s="70" t="s">
        <v>16326</v>
      </c>
      <c r="C13603" s="70" t="s">
        <v>16327</v>
      </c>
      <c r="D13603" s="71">
        <v>1.65</v>
      </c>
      <c r="E13603" s="71">
        <v>26.910827999999999</v>
      </c>
    </row>
    <row r="13604" spans="1:5" x14ac:dyDescent="0.2">
      <c r="A13604" s="70" t="s">
        <v>16327</v>
      </c>
      <c r="B13604" s="70" t="s">
        <v>16326</v>
      </c>
      <c r="C13604" s="70" t="s">
        <v>16327</v>
      </c>
      <c r="D13604" s="71">
        <v>1.65</v>
      </c>
      <c r="E13604" s="71">
        <v>19.902912600000001</v>
      </c>
    </row>
    <row r="13605" spans="1:5" x14ac:dyDescent="0.2">
      <c r="A13605" s="70" t="s">
        <v>16331</v>
      </c>
      <c r="B13605" s="70" t="s">
        <v>16330</v>
      </c>
      <c r="C13605" s="70" t="s">
        <v>16331</v>
      </c>
      <c r="D13605" s="71">
        <v>12.319000000000001</v>
      </c>
      <c r="E13605" s="71">
        <v>93.789808899999997</v>
      </c>
    </row>
    <row r="13606" spans="1:5" x14ac:dyDescent="0.2">
      <c r="A13606" s="70" t="s">
        <v>16331</v>
      </c>
      <c r="B13606" s="70" t="s">
        <v>16330</v>
      </c>
      <c r="C13606" s="70" t="s">
        <v>16331</v>
      </c>
      <c r="D13606" s="71">
        <v>12.319000000000001</v>
      </c>
      <c r="E13606" s="71">
        <v>90.677966100000006</v>
      </c>
    </row>
    <row r="13607" spans="1:5" x14ac:dyDescent="0.2">
      <c r="A13607" s="70" t="s">
        <v>16333</v>
      </c>
      <c r="B13607" s="70" t="s">
        <v>16332</v>
      </c>
      <c r="C13607" s="70" t="s">
        <v>16333</v>
      </c>
      <c r="D13607" s="71">
        <v>3.2040000000000002</v>
      </c>
      <c r="E13607" s="71">
        <v>72.402597400000005</v>
      </c>
    </row>
    <row r="13608" spans="1:5" x14ac:dyDescent="0.2">
      <c r="A13608" s="70" t="s">
        <v>16333</v>
      </c>
      <c r="B13608" s="70" t="s">
        <v>16332</v>
      </c>
      <c r="C13608" s="70" t="s">
        <v>16333</v>
      </c>
      <c r="D13608" s="71">
        <v>3.2040000000000002</v>
      </c>
      <c r="E13608" s="71">
        <v>60.668789799999999</v>
      </c>
    </row>
    <row r="13609" spans="1:5" x14ac:dyDescent="0.2">
      <c r="A13609" s="70" t="s">
        <v>16337</v>
      </c>
      <c r="B13609" s="70" t="s">
        <v>16336</v>
      </c>
      <c r="C13609" s="70" t="s">
        <v>16337</v>
      </c>
      <c r="D13609" s="71">
        <v>0.158</v>
      </c>
      <c r="E13609" s="71">
        <v>1.5151515</v>
      </c>
    </row>
    <row r="13610" spans="1:5" x14ac:dyDescent="0.2">
      <c r="A13610" s="70" t="s">
        <v>16340</v>
      </c>
      <c r="B13610" s="70" t="s">
        <v>16339</v>
      </c>
      <c r="C13610" s="70" t="s">
        <v>16340</v>
      </c>
      <c r="D13610" s="71">
        <v>4.0190000000000001</v>
      </c>
      <c r="E13610" s="71">
        <v>70.222929899999997</v>
      </c>
    </row>
    <row r="13611" spans="1:5" x14ac:dyDescent="0.2">
      <c r="A13611" s="70" t="s">
        <v>25035</v>
      </c>
      <c r="B13611" s="70" t="s">
        <v>16341</v>
      </c>
      <c r="C13611" s="70" t="s">
        <v>25035</v>
      </c>
      <c r="D13611" s="71">
        <v>1.929</v>
      </c>
      <c r="E13611" s="71">
        <v>35.509554100000003</v>
      </c>
    </row>
    <row r="13612" spans="1:5" x14ac:dyDescent="0.2">
      <c r="A13612" s="70" t="s">
        <v>16343</v>
      </c>
      <c r="B13612" s="70" t="s">
        <v>16342</v>
      </c>
      <c r="C13612" s="70" t="s">
        <v>16343</v>
      </c>
      <c r="D13612" s="71">
        <v>6.6</v>
      </c>
      <c r="E13612" s="71">
        <v>82.961783400000002</v>
      </c>
    </row>
    <row r="13613" spans="1:5" x14ac:dyDescent="0.2">
      <c r="A13613" s="70" t="s">
        <v>16345</v>
      </c>
      <c r="B13613" s="70" t="s">
        <v>16344</v>
      </c>
      <c r="C13613" s="70" t="s">
        <v>16345</v>
      </c>
      <c r="D13613" s="71">
        <v>1.468</v>
      </c>
      <c r="E13613" s="71">
        <v>22.133758</v>
      </c>
    </row>
    <row r="13614" spans="1:5" x14ac:dyDescent="0.2">
      <c r="A13614" s="70" t="s">
        <v>16351</v>
      </c>
      <c r="B13614" s="70" t="s">
        <v>16350</v>
      </c>
      <c r="C13614" s="70" t="s">
        <v>16351</v>
      </c>
      <c r="D13614" s="71">
        <v>0.748</v>
      </c>
      <c r="E13614" s="71">
        <v>10.9872611</v>
      </c>
    </row>
    <row r="13615" spans="1:5" x14ac:dyDescent="0.2">
      <c r="A13615" s="70" t="s">
        <v>16307</v>
      </c>
      <c r="B13615" s="70" t="s">
        <v>16306</v>
      </c>
      <c r="C13615" s="70" t="s">
        <v>16307</v>
      </c>
      <c r="D13615" s="71">
        <v>5.88</v>
      </c>
      <c r="E13615" s="71">
        <v>82.894736800000004</v>
      </c>
    </row>
    <row r="13616" spans="1:5" x14ac:dyDescent="0.2">
      <c r="A13616" s="70" t="s">
        <v>16309</v>
      </c>
      <c r="B13616" s="70" t="s">
        <v>16308</v>
      </c>
      <c r="C13616" s="70" t="s">
        <v>16309</v>
      </c>
      <c r="D13616" s="71">
        <v>26.625</v>
      </c>
      <c r="E13616" s="71">
        <v>97.7272727</v>
      </c>
    </row>
    <row r="13617" spans="1:5" x14ac:dyDescent="0.2">
      <c r="A13617" s="70" t="s">
        <v>16309</v>
      </c>
      <c r="B13617" s="70" t="s">
        <v>16308</v>
      </c>
      <c r="C13617" s="70" t="s">
        <v>16309</v>
      </c>
      <c r="D13617" s="71">
        <v>26.625</v>
      </c>
      <c r="E13617" s="71">
        <v>97.611464999999995</v>
      </c>
    </row>
    <row r="13618" spans="1:5" ht="32" x14ac:dyDescent="0.2">
      <c r="A13618" s="70" t="s">
        <v>16305</v>
      </c>
      <c r="B13618" s="70" t="s">
        <v>16304</v>
      </c>
      <c r="C13618" s="70" t="s">
        <v>16305</v>
      </c>
      <c r="D13618" s="71">
        <v>4.6520000000000001</v>
      </c>
      <c r="E13618" s="71">
        <v>91.772151899999997</v>
      </c>
    </row>
    <row r="13619" spans="1:5" ht="32" x14ac:dyDescent="0.2">
      <c r="A13619" s="70" t="s">
        <v>16305</v>
      </c>
      <c r="B13619" s="70" t="s">
        <v>16304</v>
      </c>
      <c r="C13619" s="70" t="s">
        <v>16305</v>
      </c>
      <c r="D13619" s="71">
        <v>4.6520000000000001</v>
      </c>
      <c r="E13619" s="71">
        <v>74.681528700000001</v>
      </c>
    </row>
    <row r="13620" spans="1:5" ht="32" x14ac:dyDescent="0.2">
      <c r="A13620" s="70" t="s">
        <v>16305</v>
      </c>
      <c r="B13620" s="70" t="s">
        <v>16304</v>
      </c>
      <c r="C13620" s="70" t="s">
        <v>16305</v>
      </c>
      <c r="D13620" s="71">
        <v>4.6520000000000001</v>
      </c>
      <c r="E13620" s="71">
        <v>63.592233</v>
      </c>
    </row>
    <row r="13621" spans="1:5" x14ac:dyDescent="0.2">
      <c r="A13621" s="70" t="s">
        <v>16347</v>
      </c>
      <c r="B13621" s="70" t="s">
        <v>16346</v>
      </c>
      <c r="C13621" s="70" t="s">
        <v>16347</v>
      </c>
      <c r="D13621" s="71">
        <v>4.7060000000000004</v>
      </c>
      <c r="E13621" s="71">
        <v>75.318471299999999</v>
      </c>
    </row>
    <row r="13622" spans="1:5" x14ac:dyDescent="0.2">
      <c r="A13622" s="70" t="s">
        <v>16347</v>
      </c>
      <c r="B13622" s="70" t="s">
        <v>16346</v>
      </c>
      <c r="C13622" s="70" t="s">
        <v>16347</v>
      </c>
      <c r="D13622" s="71">
        <v>4.7060000000000004</v>
      </c>
      <c r="E13622" s="71">
        <v>71.739130399999993</v>
      </c>
    </row>
    <row r="13623" spans="1:5" x14ac:dyDescent="0.2">
      <c r="A13623" s="70" t="s">
        <v>16349</v>
      </c>
      <c r="B13623" s="70" t="s">
        <v>16348</v>
      </c>
      <c r="C13623" s="70" t="s">
        <v>16349</v>
      </c>
      <c r="D13623" s="71">
        <v>1.835</v>
      </c>
      <c r="E13623" s="71">
        <v>66.455696200000006</v>
      </c>
    </row>
    <row r="13624" spans="1:5" x14ac:dyDescent="0.2">
      <c r="A13624" s="70" t="s">
        <v>16349</v>
      </c>
      <c r="B13624" s="70" t="s">
        <v>16348</v>
      </c>
      <c r="C13624" s="70" t="s">
        <v>16349</v>
      </c>
      <c r="D13624" s="71">
        <v>1.835</v>
      </c>
      <c r="E13624" s="71">
        <v>33.280254800000002</v>
      </c>
    </row>
    <row r="13625" spans="1:5" x14ac:dyDescent="0.2">
      <c r="A13625" s="70" t="s">
        <v>16311</v>
      </c>
      <c r="B13625" s="70" t="s">
        <v>16310</v>
      </c>
      <c r="C13625" s="70" t="s">
        <v>16311</v>
      </c>
      <c r="D13625" s="71">
        <v>3.085</v>
      </c>
      <c r="E13625" s="71">
        <v>70.454545499999995</v>
      </c>
    </row>
    <row r="13626" spans="1:5" x14ac:dyDescent="0.2">
      <c r="A13626" s="70" t="s">
        <v>16311</v>
      </c>
      <c r="B13626" s="70" t="s">
        <v>16310</v>
      </c>
      <c r="C13626" s="70" t="s">
        <v>16311</v>
      </c>
      <c r="D13626" s="71">
        <v>3.085</v>
      </c>
      <c r="E13626" s="71">
        <v>66.353383500000007</v>
      </c>
    </row>
    <row r="13627" spans="1:5" x14ac:dyDescent="0.2">
      <c r="A13627" s="70" t="s">
        <v>16311</v>
      </c>
      <c r="B13627" s="70" t="s">
        <v>16310</v>
      </c>
      <c r="C13627" s="70" t="s">
        <v>16311</v>
      </c>
      <c r="D13627" s="71">
        <v>3.085</v>
      </c>
      <c r="E13627" s="71">
        <v>61.594202899999999</v>
      </c>
    </row>
    <row r="13628" spans="1:5" x14ac:dyDescent="0.2">
      <c r="A13628" s="70" t="s">
        <v>16311</v>
      </c>
      <c r="B13628" s="70" t="s">
        <v>16310</v>
      </c>
      <c r="C13628" s="70" t="s">
        <v>16311</v>
      </c>
      <c r="D13628" s="71">
        <v>3.085</v>
      </c>
      <c r="E13628" s="71">
        <v>58.757961799999997</v>
      </c>
    </row>
    <row r="13629" spans="1:5" x14ac:dyDescent="0.2">
      <c r="A13629" s="70" t="s">
        <v>16353</v>
      </c>
      <c r="B13629" s="70" t="s">
        <v>16352</v>
      </c>
      <c r="C13629" s="70" t="s">
        <v>16353</v>
      </c>
      <c r="D13629" s="71">
        <v>0.625</v>
      </c>
      <c r="E13629" s="71">
        <v>7.8025478000000001</v>
      </c>
    </row>
    <row r="13630" spans="1:5" x14ac:dyDescent="0.2">
      <c r="A13630" s="70" t="s">
        <v>16355</v>
      </c>
      <c r="B13630" s="70" t="s">
        <v>16354</v>
      </c>
      <c r="C13630" s="70" t="s">
        <v>16355</v>
      </c>
      <c r="D13630" s="71">
        <v>0.91100000000000003</v>
      </c>
      <c r="E13630" s="71">
        <v>13.8535032</v>
      </c>
    </row>
    <row r="13631" spans="1:5" x14ac:dyDescent="0.2">
      <c r="A13631" s="70" t="s">
        <v>16359</v>
      </c>
      <c r="B13631" s="70" t="s">
        <v>16358</v>
      </c>
      <c r="C13631" s="70" t="s">
        <v>16359</v>
      </c>
      <c r="D13631" s="71">
        <v>1.738</v>
      </c>
      <c r="E13631" s="71">
        <v>30.095541399999998</v>
      </c>
    </row>
    <row r="13632" spans="1:5" x14ac:dyDescent="0.2">
      <c r="A13632" s="70" t="s">
        <v>16363</v>
      </c>
      <c r="B13632" s="70" t="s">
        <v>16362</v>
      </c>
      <c r="C13632" s="70" t="s">
        <v>16363</v>
      </c>
      <c r="D13632" s="71">
        <v>0.79900000000000004</v>
      </c>
      <c r="E13632" s="71">
        <v>19.6969697</v>
      </c>
    </row>
    <row r="13633" spans="1:5" x14ac:dyDescent="0.2">
      <c r="A13633" s="70" t="s">
        <v>16365</v>
      </c>
      <c r="B13633" s="70" t="s">
        <v>16364</v>
      </c>
      <c r="C13633" s="70" t="s">
        <v>16365</v>
      </c>
      <c r="D13633" s="71">
        <v>26.416</v>
      </c>
      <c r="E13633" s="71">
        <v>97.292993600000003</v>
      </c>
    </row>
    <row r="13634" spans="1:5" x14ac:dyDescent="0.2">
      <c r="A13634" s="70" t="s">
        <v>24441</v>
      </c>
      <c r="B13634" s="70" t="s">
        <v>24442</v>
      </c>
      <c r="C13634" s="70" t="s">
        <v>24441</v>
      </c>
      <c r="D13634" s="71">
        <v>2.6779999999999999</v>
      </c>
      <c r="E13634" s="71">
        <v>52.070063699999999</v>
      </c>
    </row>
    <row r="13635" spans="1:5" x14ac:dyDescent="0.2">
      <c r="A13635" s="70" t="s">
        <v>24443</v>
      </c>
      <c r="B13635" s="70" t="s">
        <v>24444</v>
      </c>
      <c r="C13635" s="70" t="s">
        <v>24443</v>
      </c>
      <c r="D13635" s="71">
        <v>5.6040000000000001</v>
      </c>
      <c r="E13635" s="71">
        <v>79.910714299999995</v>
      </c>
    </row>
    <row r="13636" spans="1:5" x14ac:dyDescent="0.2">
      <c r="A13636" s="70" t="s">
        <v>24443</v>
      </c>
      <c r="B13636" s="70" t="s">
        <v>24444</v>
      </c>
      <c r="C13636" s="70" t="s">
        <v>24443</v>
      </c>
      <c r="D13636" s="71">
        <v>5.6040000000000001</v>
      </c>
      <c r="E13636" s="71">
        <v>79.458598699999996</v>
      </c>
    </row>
    <row r="13637" spans="1:5" x14ac:dyDescent="0.2">
      <c r="A13637" s="70" t="s">
        <v>24443</v>
      </c>
      <c r="B13637" s="70" t="s">
        <v>24444</v>
      </c>
      <c r="C13637" s="70" t="s">
        <v>24443</v>
      </c>
      <c r="D13637" s="71">
        <v>5.6040000000000001</v>
      </c>
      <c r="E13637" s="71">
        <v>73.899371099999996</v>
      </c>
    </row>
    <row r="13638" spans="1:5" x14ac:dyDescent="0.2">
      <c r="A13638" s="70" t="s">
        <v>24445</v>
      </c>
      <c r="B13638" s="70" t="s">
        <v>24446</v>
      </c>
      <c r="C13638" s="70" t="s">
        <v>24445</v>
      </c>
      <c r="D13638" s="71">
        <v>10.443</v>
      </c>
      <c r="E13638" s="71">
        <v>91.883116900000005</v>
      </c>
    </row>
    <row r="13639" spans="1:5" x14ac:dyDescent="0.2">
      <c r="A13639" s="70" t="s">
        <v>24445</v>
      </c>
      <c r="B13639" s="70" t="s">
        <v>24446</v>
      </c>
      <c r="C13639" s="70" t="s">
        <v>24445</v>
      </c>
      <c r="D13639" s="71">
        <v>10.443</v>
      </c>
      <c r="E13639" s="71">
        <v>91.878980900000002</v>
      </c>
    </row>
    <row r="13640" spans="1:5" x14ac:dyDescent="0.2">
      <c r="A13640" s="70" t="s">
        <v>16367</v>
      </c>
      <c r="B13640" s="70" t="s">
        <v>16366</v>
      </c>
      <c r="C13640" s="70" t="s">
        <v>16367</v>
      </c>
      <c r="D13640" s="71">
        <v>0.73099999999999998</v>
      </c>
      <c r="E13640" s="71">
        <v>22.1518987</v>
      </c>
    </row>
    <row r="13641" spans="1:5" x14ac:dyDescent="0.2">
      <c r="A13641" s="70" t="s">
        <v>16367</v>
      </c>
      <c r="B13641" s="70" t="s">
        <v>16366</v>
      </c>
      <c r="C13641" s="70" t="s">
        <v>16367</v>
      </c>
      <c r="D13641" s="71">
        <v>0.73099999999999998</v>
      </c>
      <c r="E13641" s="71">
        <v>10.3503185</v>
      </c>
    </row>
    <row r="13642" spans="1:5" x14ac:dyDescent="0.2">
      <c r="A13642" s="70" t="s">
        <v>16372</v>
      </c>
      <c r="B13642" s="70" t="s">
        <v>16371</v>
      </c>
      <c r="C13642" s="70" t="s">
        <v>16372</v>
      </c>
      <c r="D13642" s="71">
        <v>0.74399999999999999</v>
      </c>
      <c r="E13642" s="71">
        <v>10.668789800000001</v>
      </c>
    </row>
    <row r="13643" spans="1:5" x14ac:dyDescent="0.2">
      <c r="A13643" s="70" t="s">
        <v>16374</v>
      </c>
      <c r="B13643" s="70" t="s">
        <v>16373</v>
      </c>
      <c r="C13643" s="70" t="s">
        <v>16374</v>
      </c>
      <c r="D13643" s="71">
        <v>1.89</v>
      </c>
      <c r="E13643" s="71">
        <v>58.529411799999998</v>
      </c>
    </row>
    <row r="13644" spans="1:5" x14ac:dyDescent="0.2">
      <c r="A13644" s="70" t="s">
        <v>16376</v>
      </c>
      <c r="B13644" s="70" t="s">
        <v>16375</v>
      </c>
      <c r="C13644" s="70" t="s">
        <v>16376</v>
      </c>
      <c r="D13644" s="71">
        <v>2.7890000000000001</v>
      </c>
      <c r="E13644" s="71">
        <v>82.421875</v>
      </c>
    </row>
    <row r="13645" spans="1:5" x14ac:dyDescent="0.2">
      <c r="A13645" s="70" t="s">
        <v>16376</v>
      </c>
      <c r="B13645" s="70" t="s">
        <v>16375</v>
      </c>
      <c r="C13645" s="70" t="s">
        <v>16376</v>
      </c>
      <c r="D13645" s="71">
        <v>2.7890000000000001</v>
      </c>
      <c r="E13645" s="71">
        <v>41.011235999999997</v>
      </c>
    </row>
    <row r="13646" spans="1:5" x14ac:dyDescent="0.2">
      <c r="A13646" s="70" t="s">
        <v>16442</v>
      </c>
      <c r="B13646" s="70" t="s">
        <v>16441</v>
      </c>
      <c r="C13646" s="70" t="s">
        <v>16442</v>
      </c>
      <c r="D13646" s="71">
        <v>0.65800000000000003</v>
      </c>
      <c r="E13646" s="71">
        <v>35.030864200000003</v>
      </c>
    </row>
    <row r="13647" spans="1:5" x14ac:dyDescent="0.2">
      <c r="A13647" s="70" t="s">
        <v>16444</v>
      </c>
      <c r="B13647" s="70" t="s">
        <v>16443</v>
      </c>
      <c r="C13647" s="70" t="s">
        <v>16444</v>
      </c>
      <c r="D13647" s="71">
        <v>0.65400000000000003</v>
      </c>
      <c r="E13647" s="71">
        <v>33.796296300000002</v>
      </c>
    </row>
    <row r="13648" spans="1:5" x14ac:dyDescent="0.2">
      <c r="A13648" s="70" t="s">
        <v>16386</v>
      </c>
      <c r="B13648" s="70" t="s">
        <v>16385</v>
      </c>
      <c r="C13648" s="70" t="s">
        <v>16386</v>
      </c>
      <c r="D13648" s="71">
        <v>0.76600000000000001</v>
      </c>
      <c r="E13648" s="71">
        <v>24.807692299999999</v>
      </c>
    </row>
    <row r="13649" spans="1:5" x14ac:dyDescent="0.2">
      <c r="A13649" s="70" t="s">
        <v>16386</v>
      </c>
      <c r="B13649" s="70" t="s">
        <v>16385</v>
      </c>
      <c r="C13649" s="70" t="s">
        <v>16386</v>
      </c>
      <c r="D13649" s="71">
        <v>0.76600000000000001</v>
      </c>
      <c r="E13649" s="71">
        <v>5.0458715999999999</v>
      </c>
    </row>
    <row r="13650" spans="1:5" x14ac:dyDescent="0.2">
      <c r="A13650" s="70" t="s">
        <v>16380</v>
      </c>
      <c r="B13650" s="70" t="s">
        <v>16379</v>
      </c>
      <c r="C13650" s="70" t="s">
        <v>16380</v>
      </c>
      <c r="D13650" s="71">
        <v>1.649</v>
      </c>
      <c r="E13650" s="71">
        <v>39.830508500000001</v>
      </c>
    </row>
    <row r="13651" spans="1:5" x14ac:dyDescent="0.2">
      <c r="A13651" s="70" t="s">
        <v>16380</v>
      </c>
      <c r="B13651" s="70" t="s">
        <v>16379</v>
      </c>
      <c r="C13651" s="70" t="s">
        <v>16380</v>
      </c>
      <c r="D13651" s="71">
        <v>1.649</v>
      </c>
      <c r="E13651" s="71">
        <v>38.172043000000002</v>
      </c>
    </row>
    <row r="13652" spans="1:5" x14ac:dyDescent="0.2">
      <c r="A13652" s="70" t="s">
        <v>16382</v>
      </c>
      <c r="B13652" s="70" t="s">
        <v>16381</v>
      </c>
      <c r="C13652" s="70" t="s">
        <v>16382</v>
      </c>
      <c r="D13652" s="71">
        <v>1.2849999999999999</v>
      </c>
      <c r="E13652" s="71">
        <v>24.576271200000001</v>
      </c>
    </row>
    <row r="13653" spans="1:5" x14ac:dyDescent="0.2">
      <c r="A13653" s="70" t="s">
        <v>16384</v>
      </c>
      <c r="B13653" s="70" t="s">
        <v>16383</v>
      </c>
      <c r="C13653" s="70" t="s">
        <v>16384</v>
      </c>
      <c r="D13653" s="71">
        <v>0.80500000000000005</v>
      </c>
      <c r="E13653" s="71">
        <v>51.080246899999999</v>
      </c>
    </row>
    <row r="13654" spans="1:5" x14ac:dyDescent="0.2">
      <c r="A13654" s="70" t="s">
        <v>16384</v>
      </c>
      <c r="B13654" s="70" t="s">
        <v>16383</v>
      </c>
      <c r="C13654" s="70" t="s">
        <v>16384</v>
      </c>
      <c r="D13654" s="71">
        <v>0.80500000000000005</v>
      </c>
      <c r="E13654" s="71">
        <v>27.5</v>
      </c>
    </row>
    <row r="13655" spans="1:5" x14ac:dyDescent="0.2">
      <c r="A13655" s="70" t="s">
        <v>16392</v>
      </c>
      <c r="B13655" s="70" t="s">
        <v>16391</v>
      </c>
      <c r="C13655" s="70" t="s">
        <v>16392</v>
      </c>
      <c r="D13655" s="71">
        <v>0.85699999999999998</v>
      </c>
      <c r="E13655" s="71">
        <v>55.401234600000002</v>
      </c>
    </row>
    <row r="13656" spans="1:5" x14ac:dyDescent="0.2">
      <c r="A13656" s="70" t="s">
        <v>16392</v>
      </c>
      <c r="B13656" s="70" t="s">
        <v>16391</v>
      </c>
      <c r="C13656" s="70" t="s">
        <v>16392</v>
      </c>
      <c r="D13656" s="71">
        <v>0.85699999999999998</v>
      </c>
      <c r="E13656" s="71">
        <v>30.9615385</v>
      </c>
    </row>
    <row r="13657" spans="1:5" x14ac:dyDescent="0.2">
      <c r="A13657" s="70" t="s">
        <v>16396</v>
      </c>
      <c r="B13657" s="70" t="s">
        <v>16395</v>
      </c>
      <c r="C13657" s="70" t="s">
        <v>16396</v>
      </c>
      <c r="D13657" s="71">
        <v>2.25</v>
      </c>
      <c r="E13657" s="71">
        <v>79.411764700000006</v>
      </c>
    </row>
    <row r="13658" spans="1:5" x14ac:dyDescent="0.2">
      <c r="A13658" s="70" t="s">
        <v>16396</v>
      </c>
      <c r="B13658" s="70" t="s">
        <v>16395</v>
      </c>
      <c r="C13658" s="70" t="s">
        <v>16396</v>
      </c>
      <c r="D13658" s="71">
        <v>2.25</v>
      </c>
      <c r="E13658" s="71">
        <v>75.336927200000005</v>
      </c>
    </row>
    <row r="13659" spans="1:5" x14ac:dyDescent="0.2">
      <c r="A13659" s="70" t="s">
        <v>16396</v>
      </c>
      <c r="B13659" s="70" t="s">
        <v>16395</v>
      </c>
      <c r="C13659" s="70" t="s">
        <v>16396</v>
      </c>
      <c r="D13659" s="71">
        <v>2.25</v>
      </c>
      <c r="E13659" s="71">
        <v>71.759259299999997</v>
      </c>
    </row>
    <row r="13660" spans="1:5" x14ac:dyDescent="0.2">
      <c r="A13660" s="70" t="s">
        <v>16396</v>
      </c>
      <c r="B13660" s="70" t="s">
        <v>16395</v>
      </c>
      <c r="C13660" s="70" t="s">
        <v>16396</v>
      </c>
      <c r="D13660" s="71">
        <v>2.25</v>
      </c>
      <c r="E13660" s="71">
        <v>71.226415099999997</v>
      </c>
    </row>
    <row r="13661" spans="1:5" x14ac:dyDescent="0.2">
      <c r="A13661" s="70" t="s">
        <v>16400</v>
      </c>
      <c r="B13661" s="70" t="s">
        <v>16399</v>
      </c>
      <c r="C13661" s="70" t="s">
        <v>16400</v>
      </c>
      <c r="D13661" s="71">
        <v>2.4710000000000001</v>
      </c>
      <c r="E13661" s="71">
        <v>75.943396199999995</v>
      </c>
    </row>
    <row r="13662" spans="1:5" x14ac:dyDescent="0.2">
      <c r="A13662" s="70" t="s">
        <v>16400</v>
      </c>
      <c r="B13662" s="70" t="s">
        <v>16399</v>
      </c>
      <c r="C13662" s="70" t="s">
        <v>16400</v>
      </c>
      <c r="D13662" s="71">
        <v>2.4710000000000001</v>
      </c>
      <c r="E13662" s="71">
        <v>57.25</v>
      </c>
    </row>
    <row r="13663" spans="1:5" x14ac:dyDescent="0.2">
      <c r="A13663" s="70" t="s">
        <v>16402</v>
      </c>
      <c r="B13663" s="70" t="s">
        <v>16401</v>
      </c>
      <c r="C13663" s="70" t="s">
        <v>16402</v>
      </c>
      <c r="D13663" s="71">
        <v>1.51</v>
      </c>
      <c r="E13663" s="71">
        <v>86.574074100000004</v>
      </c>
    </row>
    <row r="13664" spans="1:5" x14ac:dyDescent="0.2">
      <c r="A13664" s="70" t="s">
        <v>16404</v>
      </c>
      <c r="B13664" s="70" t="s">
        <v>16403</v>
      </c>
      <c r="C13664" s="70" t="s">
        <v>16404</v>
      </c>
      <c r="D13664" s="71">
        <v>0.39700000000000002</v>
      </c>
      <c r="E13664" s="71">
        <v>6.0185184999999999</v>
      </c>
    </row>
    <row r="13665" spans="1:5" x14ac:dyDescent="0.2">
      <c r="A13665" s="70" t="s">
        <v>16406</v>
      </c>
      <c r="B13665" s="70" t="s">
        <v>16405</v>
      </c>
      <c r="C13665" s="70" t="s">
        <v>16406</v>
      </c>
      <c r="D13665" s="71">
        <v>0.24399999999999999</v>
      </c>
      <c r="E13665" s="71">
        <v>7.1428570999999996</v>
      </c>
    </row>
    <row r="13666" spans="1:5" x14ac:dyDescent="0.2">
      <c r="A13666" s="70" t="s">
        <v>16406</v>
      </c>
      <c r="B13666" s="70" t="s">
        <v>16405</v>
      </c>
      <c r="C13666" s="70" t="s">
        <v>16406</v>
      </c>
      <c r="D13666" s="71">
        <v>0.24399999999999999</v>
      </c>
      <c r="E13666" s="71">
        <v>2.3148148000000002</v>
      </c>
    </row>
    <row r="13667" spans="1:5" x14ac:dyDescent="0.2">
      <c r="A13667" s="70" t="s">
        <v>16410</v>
      </c>
      <c r="B13667" s="70" t="s">
        <v>16409</v>
      </c>
      <c r="C13667" s="70" t="s">
        <v>16410</v>
      </c>
      <c r="D13667" s="71">
        <v>1.3919999999999999</v>
      </c>
      <c r="E13667" s="71">
        <v>30.645161300000002</v>
      </c>
    </row>
    <row r="13668" spans="1:5" x14ac:dyDescent="0.2">
      <c r="A13668" s="70" t="s">
        <v>16410</v>
      </c>
      <c r="B13668" s="70" t="s">
        <v>16409</v>
      </c>
      <c r="C13668" s="70" t="s">
        <v>16410</v>
      </c>
      <c r="D13668" s="71">
        <v>1.3919999999999999</v>
      </c>
      <c r="E13668" s="71">
        <v>27.966101699999999</v>
      </c>
    </row>
    <row r="13669" spans="1:5" x14ac:dyDescent="0.2">
      <c r="A13669" s="70" t="s">
        <v>16412</v>
      </c>
      <c r="B13669" s="70" t="s">
        <v>16411</v>
      </c>
      <c r="C13669" s="70" t="s">
        <v>16412</v>
      </c>
      <c r="D13669" s="71">
        <v>1.6259999999999999</v>
      </c>
      <c r="E13669" s="71">
        <v>74.423076899999998</v>
      </c>
    </row>
    <row r="13670" spans="1:5" x14ac:dyDescent="0.2">
      <c r="A13670" s="70" t="s">
        <v>16414</v>
      </c>
      <c r="B13670" s="70" t="s">
        <v>16413</v>
      </c>
      <c r="C13670" s="70" t="s">
        <v>16414</v>
      </c>
      <c r="D13670" s="71">
        <v>1</v>
      </c>
      <c r="E13670" s="71">
        <v>40.192307700000001</v>
      </c>
    </row>
    <row r="13671" spans="1:5" x14ac:dyDescent="0.2">
      <c r="A13671" s="70" t="s">
        <v>16414</v>
      </c>
      <c r="B13671" s="70" t="s">
        <v>16413</v>
      </c>
      <c r="C13671" s="70" t="s">
        <v>16414</v>
      </c>
      <c r="D13671" s="71">
        <v>1</v>
      </c>
      <c r="E13671" s="71">
        <v>18.674698800000002</v>
      </c>
    </row>
    <row r="13672" spans="1:5" x14ac:dyDescent="0.2">
      <c r="A13672" s="70" t="s">
        <v>16418</v>
      </c>
      <c r="B13672" s="70" t="s">
        <v>16417</v>
      </c>
      <c r="C13672" s="70" t="s">
        <v>16418</v>
      </c>
      <c r="D13672" s="71">
        <v>0.95699999999999996</v>
      </c>
      <c r="E13672" s="71">
        <v>63.117283999999998</v>
      </c>
    </row>
    <row r="13673" spans="1:5" x14ac:dyDescent="0.2">
      <c r="A13673" s="70" t="s">
        <v>16420</v>
      </c>
      <c r="B13673" s="70" t="s">
        <v>16419</v>
      </c>
      <c r="C13673" s="70" t="s">
        <v>16420</v>
      </c>
      <c r="D13673" s="71">
        <v>1.6419999999999999</v>
      </c>
      <c r="E13673" s="71">
        <v>74.807692299999999</v>
      </c>
    </row>
    <row r="13674" spans="1:5" x14ac:dyDescent="0.2">
      <c r="A13674" s="70" t="s">
        <v>16420</v>
      </c>
      <c r="B13674" s="70" t="s">
        <v>16419</v>
      </c>
      <c r="C13674" s="70" t="s">
        <v>16420</v>
      </c>
      <c r="D13674" s="71">
        <v>1.6419999999999999</v>
      </c>
      <c r="E13674" s="71">
        <v>51.4150943</v>
      </c>
    </row>
    <row r="13675" spans="1:5" x14ac:dyDescent="0.2">
      <c r="A13675" s="70" t="s">
        <v>16420</v>
      </c>
      <c r="B13675" s="70" t="s">
        <v>16419</v>
      </c>
      <c r="C13675" s="70" t="s">
        <v>16420</v>
      </c>
      <c r="D13675" s="71">
        <v>1.6419999999999999</v>
      </c>
      <c r="E13675" s="71">
        <v>38.135593200000002</v>
      </c>
    </row>
    <row r="13676" spans="1:5" x14ac:dyDescent="0.2">
      <c r="A13676" s="70" t="s">
        <v>16416</v>
      </c>
      <c r="B13676" s="70" t="s">
        <v>16415</v>
      </c>
      <c r="C13676" s="70" t="s">
        <v>16416</v>
      </c>
      <c r="D13676" s="71">
        <v>3.044</v>
      </c>
      <c r="E13676" s="71">
        <v>94.807692299999999</v>
      </c>
    </row>
    <row r="13677" spans="1:5" x14ac:dyDescent="0.2">
      <c r="A13677" s="70" t="s">
        <v>16424</v>
      </c>
      <c r="B13677" s="70" t="s">
        <v>16423</v>
      </c>
      <c r="C13677" s="70" t="s">
        <v>16424</v>
      </c>
      <c r="D13677" s="71">
        <v>0.626</v>
      </c>
      <c r="E13677" s="71">
        <v>31.6358025</v>
      </c>
    </row>
    <row r="13678" spans="1:5" x14ac:dyDescent="0.2">
      <c r="A13678" s="70" t="s">
        <v>16428</v>
      </c>
      <c r="B13678" s="70" t="s">
        <v>16427</v>
      </c>
      <c r="C13678" s="70" t="s">
        <v>16428</v>
      </c>
      <c r="D13678" s="71">
        <v>1.19</v>
      </c>
      <c r="E13678" s="71">
        <v>50.961538500000003</v>
      </c>
    </row>
    <row r="13679" spans="1:5" x14ac:dyDescent="0.2">
      <c r="A13679" s="70" t="s">
        <v>16428</v>
      </c>
      <c r="B13679" s="70" t="s">
        <v>16427</v>
      </c>
      <c r="C13679" s="70" t="s">
        <v>16428</v>
      </c>
      <c r="D13679" s="71">
        <v>1.19</v>
      </c>
      <c r="E13679" s="71">
        <v>33.636363600000003</v>
      </c>
    </row>
    <row r="13680" spans="1:5" x14ac:dyDescent="0.2">
      <c r="A13680" s="70" t="s">
        <v>16430</v>
      </c>
      <c r="B13680" s="70" t="s">
        <v>16429</v>
      </c>
      <c r="C13680" s="70" t="s">
        <v>16430</v>
      </c>
      <c r="D13680" s="71">
        <v>0.58599999999999997</v>
      </c>
      <c r="E13680" s="71">
        <v>8.8235294</v>
      </c>
    </row>
    <row r="13681" spans="1:5" x14ac:dyDescent="0.2">
      <c r="A13681" s="70" t="s">
        <v>16430</v>
      </c>
      <c r="B13681" s="70" t="s">
        <v>16429</v>
      </c>
      <c r="C13681" s="70" t="s">
        <v>16430</v>
      </c>
      <c r="D13681" s="71">
        <v>0.58599999999999997</v>
      </c>
      <c r="E13681" s="71">
        <v>8.6206896999999998</v>
      </c>
    </row>
    <row r="13682" spans="1:5" x14ac:dyDescent="0.2">
      <c r="A13682" s="70" t="s">
        <v>16430</v>
      </c>
      <c r="B13682" s="70" t="s">
        <v>16429</v>
      </c>
      <c r="C13682" s="70" t="s">
        <v>16430</v>
      </c>
      <c r="D13682" s="71">
        <v>0.58599999999999997</v>
      </c>
      <c r="E13682" s="71">
        <v>8.4677419</v>
      </c>
    </row>
    <row r="13683" spans="1:5" x14ac:dyDescent="0.2">
      <c r="A13683" s="70" t="s">
        <v>16430</v>
      </c>
      <c r="B13683" s="70" t="s">
        <v>16429</v>
      </c>
      <c r="C13683" s="70" t="s">
        <v>16430</v>
      </c>
      <c r="D13683" s="71">
        <v>0.58599999999999997</v>
      </c>
      <c r="E13683" s="71">
        <v>8.0188679</v>
      </c>
    </row>
    <row r="13684" spans="1:5" x14ac:dyDescent="0.2">
      <c r="A13684" s="70" t="s">
        <v>16432</v>
      </c>
      <c r="B13684" s="70" t="s">
        <v>16431</v>
      </c>
      <c r="C13684" s="70" t="s">
        <v>16432</v>
      </c>
      <c r="D13684" s="71">
        <v>1.0089999999999999</v>
      </c>
      <c r="E13684" s="71">
        <v>27.830188700000001</v>
      </c>
    </row>
    <row r="13685" spans="1:5" x14ac:dyDescent="0.2">
      <c r="A13685" s="70" t="s">
        <v>16432</v>
      </c>
      <c r="B13685" s="70" t="s">
        <v>16431</v>
      </c>
      <c r="C13685" s="70" t="s">
        <v>16432</v>
      </c>
      <c r="D13685" s="71">
        <v>1.0089999999999999</v>
      </c>
      <c r="E13685" s="71">
        <v>26.923076900000002</v>
      </c>
    </row>
    <row r="13686" spans="1:5" x14ac:dyDescent="0.2">
      <c r="A13686" s="70" t="s">
        <v>16434</v>
      </c>
      <c r="B13686" s="70" t="s">
        <v>16433</v>
      </c>
      <c r="C13686" s="70" t="s">
        <v>16434</v>
      </c>
      <c r="D13686" s="71">
        <v>0.74099999999999999</v>
      </c>
      <c r="E13686" s="71">
        <v>44.907407399999997</v>
      </c>
    </row>
    <row r="13687" spans="1:5" x14ac:dyDescent="0.2">
      <c r="A13687" s="70" t="s">
        <v>16436</v>
      </c>
      <c r="B13687" s="70" t="s">
        <v>16435</v>
      </c>
      <c r="C13687" s="70" t="s">
        <v>16436</v>
      </c>
      <c r="D13687" s="71">
        <v>2.823</v>
      </c>
      <c r="E13687" s="71">
        <v>93.653846200000004</v>
      </c>
    </row>
    <row r="13688" spans="1:5" x14ac:dyDescent="0.2">
      <c r="A13688" s="70" t="s">
        <v>16436</v>
      </c>
      <c r="B13688" s="70" t="s">
        <v>16435</v>
      </c>
      <c r="C13688" s="70" t="s">
        <v>16436</v>
      </c>
      <c r="D13688" s="71">
        <v>2.823</v>
      </c>
      <c r="E13688" s="71">
        <v>78.240740700000003</v>
      </c>
    </row>
    <row r="13689" spans="1:5" x14ac:dyDescent="0.2">
      <c r="A13689" s="70" t="s">
        <v>16436</v>
      </c>
      <c r="B13689" s="70" t="s">
        <v>16435</v>
      </c>
      <c r="C13689" s="70" t="s">
        <v>16436</v>
      </c>
      <c r="D13689" s="71">
        <v>2.823</v>
      </c>
      <c r="E13689" s="71">
        <v>70.4819277</v>
      </c>
    </row>
    <row r="13690" spans="1:5" x14ac:dyDescent="0.2">
      <c r="A13690" s="70" t="s">
        <v>16438</v>
      </c>
      <c r="B13690" s="70" t="s">
        <v>16437</v>
      </c>
      <c r="C13690" s="70" t="s">
        <v>16438</v>
      </c>
      <c r="D13690" s="71">
        <v>0.441</v>
      </c>
      <c r="E13690" s="71">
        <v>10.339506200000001</v>
      </c>
    </row>
    <row r="13691" spans="1:5" x14ac:dyDescent="0.2">
      <c r="A13691" s="70" t="s">
        <v>16440</v>
      </c>
      <c r="B13691" s="70" t="s">
        <v>16439</v>
      </c>
      <c r="C13691" s="70" t="s">
        <v>16440</v>
      </c>
      <c r="D13691" s="71">
        <v>0.503</v>
      </c>
      <c r="E13691" s="71">
        <v>17.746913599999999</v>
      </c>
    </row>
    <row r="13692" spans="1:5" x14ac:dyDescent="0.2">
      <c r="A13692" s="70" t="s">
        <v>24447</v>
      </c>
      <c r="B13692" s="70" t="s">
        <v>24448</v>
      </c>
      <c r="C13692" s="70" t="s">
        <v>24447</v>
      </c>
      <c r="D13692" s="71">
        <v>0.94499999999999995</v>
      </c>
      <c r="E13692" s="71">
        <v>61.882716000000002</v>
      </c>
    </row>
    <row r="13693" spans="1:5" x14ac:dyDescent="0.2">
      <c r="A13693" s="70" t="s">
        <v>24447</v>
      </c>
      <c r="B13693" s="70" t="s">
        <v>24448</v>
      </c>
      <c r="C13693" s="70" t="s">
        <v>24447</v>
      </c>
      <c r="D13693" s="71">
        <v>0.94499999999999995</v>
      </c>
      <c r="E13693" s="71">
        <v>35.192307700000001</v>
      </c>
    </row>
    <row r="13694" spans="1:5" x14ac:dyDescent="0.2">
      <c r="A13694" s="70" t="s">
        <v>16446</v>
      </c>
      <c r="B13694" s="70" t="s">
        <v>16445</v>
      </c>
      <c r="C13694" s="70" t="s">
        <v>16446</v>
      </c>
      <c r="D13694" s="71">
        <v>0.66900000000000004</v>
      </c>
      <c r="E13694" s="71">
        <v>15.768194100000001</v>
      </c>
    </row>
    <row r="13695" spans="1:5" x14ac:dyDescent="0.2">
      <c r="A13695" s="70" t="s">
        <v>16446</v>
      </c>
      <c r="B13695" s="70" t="s">
        <v>16445</v>
      </c>
      <c r="C13695" s="70" t="s">
        <v>16446</v>
      </c>
      <c r="D13695" s="71">
        <v>0.66900000000000004</v>
      </c>
      <c r="E13695" s="71">
        <v>12.745098</v>
      </c>
    </row>
    <row r="13696" spans="1:5" x14ac:dyDescent="0.2">
      <c r="A13696" s="70" t="s">
        <v>16446</v>
      </c>
      <c r="B13696" s="70" t="s">
        <v>16445</v>
      </c>
      <c r="C13696" s="70" t="s">
        <v>16446</v>
      </c>
      <c r="D13696" s="71">
        <v>0.66900000000000004</v>
      </c>
      <c r="E13696" s="71">
        <v>9.9056604000000004</v>
      </c>
    </row>
    <row r="13697" spans="1:5" x14ac:dyDescent="0.2">
      <c r="A13697" s="70" t="s">
        <v>16448</v>
      </c>
      <c r="B13697" s="70" t="s">
        <v>16447</v>
      </c>
      <c r="C13697" s="70" t="s">
        <v>16448</v>
      </c>
      <c r="D13697" s="71">
        <v>0.64700000000000002</v>
      </c>
      <c r="E13697" s="71">
        <v>11.574074100000001</v>
      </c>
    </row>
    <row r="13698" spans="1:5" x14ac:dyDescent="0.2">
      <c r="A13698" s="70" t="s">
        <v>16450</v>
      </c>
      <c r="B13698" s="70" t="s">
        <v>16449</v>
      </c>
      <c r="C13698" s="70" t="s">
        <v>16450</v>
      </c>
      <c r="D13698" s="71">
        <v>1.0740000000000001</v>
      </c>
      <c r="E13698" s="71">
        <v>26.045627400000001</v>
      </c>
    </row>
    <row r="13699" spans="1:5" x14ac:dyDescent="0.2">
      <c r="A13699" s="70" t="s">
        <v>25036</v>
      </c>
      <c r="B13699" s="70" t="s">
        <v>24449</v>
      </c>
      <c r="C13699" s="70" t="s">
        <v>13887</v>
      </c>
      <c r="D13699" s="71">
        <v>1.7470000000000001</v>
      </c>
      <c r="E13699" s="71">
        <v>91.512345699999997</v>
      </c>
    </row>
    <row r="13700" spans="1:5" x14ac:dyDescent="0.2">
      <c r="A13700" s="70" t="s">
        <v>16390</v>
      </c>
      <c r="B13700" s="70" t="s">
        <v>16389</v>
      </c>
      <c r="C13700" s="70" t="s">
        <v>16390</v>
      </c>
      <c r="D13700" s="71">
        <v>1.62</v>
      </c>
      <c r="E13700" s="71">
        <v>74.038461499999997</v>
      </c>
    </row>
    <row r="13701" spans="1:5" x14ac:dyDescent="0.2">
      <c r="A13701" s="70" t="s">
        <v>16390</v>
      </c>
      <c r="B13701" s="70" t="s">
        <v>16389</v>
      </c>
      <c r="C13701" s="70" t="s">
        <v>16390</v>
      </c>
      <c r="D13701" s="71">
        <v>1.62</v>
      </c>
      <c r="E13701" s="71">
        <v>52.314814800000001</v>
      </c>
    </row>
    <row r="13702" spans="1:5" x14ac:dyDescent="0.2">
      <c r="A13702" s="70" t="s">
        <v>16390</v>
      </c>
      <c r="B13702" s="70" t="s">
        <v>16389</v>
      </c>
      <c r="C13702" s="70" t="s">
        <v>16390</v>
      </c>
      <c r="D13702" s="71">
        <v>1.62</v>
      </c>
      <c r="E13702" s="71">
        <v>32.568807300000003</v>
      </c>
    </row>
    <row r="13703" spans="1:5" x14ac:dyDescent="0.2">
      <c r="A13703" s="70" t="s">
        <v>16398</v>
      </c>
      <c r="B13703" s="70" t="s">
        <v>16397</v>
      </c>
      <c r="C13703" s="70" t="s">
        <v>16398</v>
      </c>
      <c r="D13703" s="71">
        <v>0.79200000000000004</v>
      </c>
      <c r="E13703" s="71">
        <v>23.045822099999999</v>
      </c>
    </row>
    <row r="13704" spans="1:5" x14ac:dyDescent="0.2">
      <c r="A13704" s="70" t="s">
        <v>16398</v>
      </c>
      <c r="B13704" s="70" t="s">
        <v>16397</v>
      </c>
      <c r="C13704" s="70" t="s">
        <v>16398</v>
      </c>
      <c r="D13704" s="71">
        <v>0.79200000000000004</v>
      </c>
      <c r="E13704" s="71">
        <v>22.549019600000001</v>
      </c>
    </row>
    <row r="13705" spans="1:5" x14ac:dyDescent="0.2">
      <c r="A13705" s="70" t="s">
        <v>16398</v>
      </c>
      <c r="B13705" s="70" t="s">
        <v>16397</v>
      </c>
      <c r="C13705" s="70" t="s">
        <v>16398</v>
      </c>
      <c r="D13705" s="71">
        <v>0.79200000000000004</v>
      </c>
      <c r="E13705" s="71">
        <v>15.277777800000001</v>
      </c>
    </row>
    <row r="13706" spans="1:5" x14ac:dyDescent="0.2">
      <c r="A13706" s="70" t="s">
        <v>16398</v>
      </c>
      <c r="B13706" s="70" t="s">
        <v>16397</v>
      </c>
      <c r="C13706" s="70" t="s">
        <v>16398</v>
      </c>
      <c r="D13706" s="71">
        <v>0.79200000000000004</v>
      </c>
      <c r="E13706" s="71">
        <v>13.6792453</v>
      </c>
    </row>
    <row r="13707" spans="1:5" x14ac:dyDescent="0.2">
      <c r="A13707" s="70" t="s">
        <v>16408</v>
      </c>
      <c r="B13707" s="70" t="s">
        <v>16407</v>
      </c>
      <c r="C13707" s="70" t="s">
        <v>16408</v>
      </c>
      <c r="D13707" s="71">
        <v>2.04</v>
      </c>
      <c r="E13707" s="71">
        <v>66.509433999999999</v>
      </c>
    </row>
    <row r="13708" spans="1:5" x14ac:dyDescent="0.2">
      <c r="A13708" s="70" t="s">
        <v>16408</v>
      </c>
      <c r="B13708" s="70" t="s">
        <v>16407</v>
      </c>
      <c r="C13708" s="70" t="s">
        <v>16408</v>
      </c>
      <c r="D13708" s="71">
        <v>2.04</v>
      </c>
      <c r="E13708" s="71">
        <v>46.691176499999997</v>
      </c>
    </row>
    <row r="13709" spans="1:5" x14ac:dyDescent="0.2">
      <c r="A13709" s="70" t="s">
        <v>16408</v>
      </c>
      <c r="B13709" s="70" t="s">
        <v>16407</v>
      </c>
      <c r="C13709" s="70" t="s">
        <v>16408</v>
      </c>
      <c r="D13709" s="71">
        <v>2.04</v>
      </c>
      <c r="E13709" s="71">
        <v>39.9681529</v>
      </c>
    </row>
    <row r="13710" spans="1:5" x14ac:dyDescent="0.2">
      <c r="A13710" s="70" t="s">
        <v>16388</v>
      </c>
      <c r="B13710" s="70" t="s">
        <v>16387</v>
      </c>
      <c r="C13710" s="70" t="s">
        <v>16388</v>
      </c>
      <c r="D13710" s="71">
        <v>2.0699999999999998</v>
      </c>
      <c r="E13710" s="71">
        <v>85.576923100000002</v>
      </c>
    </row>
    <row r="13711" spans="1:5" x14ac:dyDescent="0.2">
      <c r="A13711" s="70" t="s">
        <v>16394</v>
      </c>
      <c r="B13711" s="70" t="s">
        <v>16393</v>
      </c>
      <c r="C13711" s="70" t="s">
        <v>16394</v>
      </c>
      <c r="D13711" s="71">
        <v>0.97599999999999998</v>
      </c>
      <c r="E13711" s="71">
        <v>24.056603800000001</v>
      </c>
    </row>
    <row r="13712" spans="1:5" x14ac:dyDescent="0.2">
      <c r="A13712" s="70" t="s">
        <v>16394</v>
      </c>
      <c r="B13712" s="70" t="s">
        <v>16393</v>
      </c>
      <c r="C13712" s="70" t="s">
        <v>16394</v>
      </c>
      <c r="D13712" s="71">
        <v>0.97599999999999998</v>
      </c>
      <c r="E13712" s="71">
        <v>17.857142899999999</v>
      </c>
    </row>
    <row r="13713" spans="1:5" x14ac:dyDescent="0.2">
      <c r="A13713" s="70" t="s">
        <v>16394</v>
      </c>
      <c r="B13713" s="70" t="s">
        <v>16393</v>
      </c>
      <c r="C13713" s="70" t="s">
        <v>16394</v>
      </c>
      <c r="D13713" s="71">
        <v>0.97599999999999998</v>
      </c>
      <c r="E13713" s="71">
        <v>15.0793651</v>
      </c>
    </row>
    <row r="13714" spans="1:5" x14ac:dyDescent="0.2">
      <c r="A13714" s="70" t="s">
        <v>16426</v>
      </c>
      <c r="B13714" s="70" t="s">
        <v>16425</v>
      </c>
      <c r="C13714" s="70" t="s">
        <v>16426</v>
      </c>
      <c r="D13714" s="71">
        <v>1.7829999999999999</v>
      </c>
      <c r="E13714" s="71">
        <v>77.884615400000001</v>
      </c>
    </row>
    <row r="13715" spans="1:5" x14ac:dyDescent="0.2">
      <c r="A13715" s="70" t="s">
        <v>16426</v>
      </c>
      <c r="B13715" s="70" t="s">
        <v>16425</v>
      </c>
      <c r="C13715" s="70" t="s">
        <v>16426</v>
      </c>
      <c r="D13715" s="71">
        <v>1.7829999999999999</v>
      </c>
      <c r="E13715" s="71">
        <v>48.795180700000003</v>
      </c>
    </row>
    <row r="13716" spans="1:5" x14ac:dyDescent="0.2">
      <c r="A13716" s="70" t="s">
        <v>16454</v>
      </c>
      <c r="B13716" s="70" t="s">
        <v>16453</v>
      </c>
      <c r="C13716" s="70" t="s">
        <v>16454</v>
      </c>
      <c r="D13716" s="71">
        <v>0.875</v>
      </c>
      <c r="E13716" s="71">
        <v>55.7098765</v>
      </c>
    </row>
    <row r="13717" spans="1:5" x14ac:dyDescent="0.2">
      <c r="A13717" s="70" t="s">
        <v>16454</v>
      </c>
      <c r="B13717" s="70" t="s">
        <v>16453</v>
      </c>
      <c r="C13717" s="70" t="s">
        <v>16454</v>
      </c>
      <c r="D13717" s="71">
        <v>0.875</v>
      </c>
      <c r="E13717" s="71">
        <v>32.115384599999999</v>
      </c>
    </row>
    <row r="13718" spans="1:5" x14ac:dyDescent="0.2">
      <c r="A13718" s="70" t="s">
        <v>16378</v>
      </c>
      <c r="B13718" s="70" t="s">
        <v>16377</v>
      </c>
      <c r="C13718" s="70" t="s">
        <v>16378</v>
      </c>
      <c r="D13718" s="71">
        <v>1.1359999999999999</v>
      </c>
      <c r="E13718" s="71">
        <v>73.302469099999996</v>
      </c>
    </row>
    <row r="13719" spans="1:5" x14ac:dyDescent="0.2">
      <c r="A13719" s="70" t="s">
        <v>16422</v>
      </c>
      <c r="B13719" s="70" t="s">
        <v>16421</v>
      </c>
      <c r="C13719" s="70" t="s">
        <v>16422</v>
      </c>
      <c r="D13719" s="71">
        <v>0.91</v>
      </c>
      <c r="E13719" s="71">
        <v>58.487654300000003</v>
      </c>
    </row>
    <row r="13720" spans="1:5" x14ac:dyDescent="0.2">
      <c r="A13720" s="70" t="s">
        <v>16452</v>
      </c>
      <c r="B13720" s="70" t="s">
        <v>16451</v>
      </c>
      <c r="C13720" s="70" t="s">
        <v>16452</v>
      </c>
      <c r="D13720" s="71">
        <v>0.88100000000000001</v>
      </c>
      <c r="E13720" s="71">
        <v>57.253086400000001</v>
      </c>
    </row>
    <row r="13721" spans="1:5" x14ac:dyDescent="0.2">
      <c r="A13721" s="70" t="s">
        <v>16456</v>
      </c>
      <c r="B13721" s="70" t="s">
        <v>16455</v>
      </c>
      <c r="C13721" s="70" t="s">
        <v>16456</v>
      </c>
      <c r="D13721" s="71">
        <v>8.5719999999999992</v>
      </c>
      <c r="E13721" s="71">
        <v>90.740740700000003</v>
      </c>
    </row>
    <row r="13722" spans="1:5" x14ac:dyDescent="0.2">
      <c r="A13722" s="70" t="s">
        <v>16456</v>
      </c>
      <c r="B13722" s="70" t="s">
        <v>16455</v>
      </c>
      <c r="C13722" s="70" t="s">
        <v>16456</v>
      </c>
      <c r="D13722" s="71">
        <v>8.5719999999999992</v>
      </c>
      <c r="E13722" s="71">
        <v>85.897435900000005</v>
      </c>
    </row>
    <row r="13723" spans="1:5" x14ac:dyDescent="0.2">
      <c r="A13723" s="70" t="s">
        <v>24450</v>
      </c>
      <c r="B13723" s="70" t="s">
        <v>24451</v>
      </c>
      <c r="C13723" s="70" t="s">
        <v>24450</v>
      </c>
      <c r="D13723" s="71">
        <v>2.931</v>
      </c>
      <c r="E13723" s="71">
        <v>71.176470600000002</v>
      </c>
    </row>
    <row r="13724" spans="1:5" x14ac:dyDescent="0.2">
      <c r="A13724" s="70" t="s">
        <v>16458</v>
      </c>
      <c r="B13724" s="70" t="s">
        <v>16457</v>
      </c>
      <c r="C13724" s="70" t="s">
        <v>16458</v>
      </c>
      <c r="D13724" s="71">
        <v>3.63</v>
      </c>
      <c r="E13724" s="71">
        <v>85.975609800000001</v>
      </c>
    </row>
    <row r="13725" spans="1:5" x14ac:dyDescent="0.2">
      <c r="A13725" s="70" t="s">
        <v>16458</v>
      </c>
      <c r="B13725" s="70" t="s">
        <v>16457</v>
      </c>
      <c r="C13725" s="70" t="s">
        <v>16458</v>
      </c>
      <c r="D13725" s="71">
        <v>3.63</v>
      </c>
      <c r="E13725" s="71">
        <v>73.529411800000005</v>
      </c>
    </row>
    <row r="13726" spans="1:5" x14ac:dyDescent="0.2">
      <c r="A13726" s="70" t="s">
        <v>16460</v>
      </c>
      <c r="B13726" s="70" t="s">
        <v>16459</v>
      </c>
      <c r="C13726" s="70" t="s">
        <v>16460</v>
      </c>
      <c r="D13726" s="71">
        <v>0.37</v>
      </c>
      <c r="E13726" s="71">
        <v>1.6129032000000001</v>
      </c>
    </row>
    <row r="13727" spans="1:5" x14ac:dyDescent="0.2">
      <c r="A13727" s="70" t="s">
        <v>16462</v>
      </c>
      <c r="B13727" s="70" t="s">
        <v>16461</v>
      </c>
      <c r="C13727" s="70" t="s">
        <v>16462</v>
      </c>
      <c r="D13727" s="71">
        <v>0.57099999999999995</v>
      </c>
      <c r="E13727" s="71">
        <v>14.835164799999999</v>
      </c>
    </row>
    <row r="13728" spans="1:5" x14ac:dyDescent="0.2">
      <c r="A13728" s="70" t="s">
        <v>16462</v>
      </c>
      <c r="B13728" s="70" t="s">
        <v>16461</v>
      </c>
      <c r="C13728" s="70" t="s">
        <v>16462</v>
      </c>
      <c r="D13728" s="71">
        <v>0.57099999999999995</v>
      </c>
      <c r="E13728" s="71">
        <v>10.8974359</v>
      </c>
    </row>
    <row r="13729" spans="1:5" x14ac:dyDescent="0.2">
      <c r="A13729" s="70" t="s">
        <v>16464</v>
      </c>
      <c r="B13729" s="70" t="s">
        <v>16463</v>
      </c>
      <c r="C13729" s="70" t="s">
        <v>16464</v>
      </c>
      <c r="D13729" s="71">
        <v>6.9420000000000002</v>
      </c>
      <c r="E13729" s="71">
        <v>92.424242399999997</v>
      </c>
    </row>
    <row r="13730" spans="1:5" x14ac:dyDescent="0.2">
      <c r="A13730" s="70" t="s">
        <v>16466</v>
      </c>
      <c r="B13730" s="70" t="s">
        <v>16465</v>
      </c>
      <c r="C13730" s="70" t="s">
        <v>16466</v>
      </c>
      <c r="D13730" s="71">
        <v>6.7839999999999998</v>
      </c>
      <c r="E13730" s="71">
        <v>87.777777799999996</v>
      </c>
    </row>
    <row r="13731" spans="1:5" x14ac:dyDescent="0.2">
      <c r="A13731" s="70" t="s">
        <v>16468</v>
      </c>
      <c r="B13731" s="70" t="s">
        <v>16467</v>
      </c>
      <c r="C13731" s="70" t="s">
        <v>16468</v>
      </c>
      <c r="D13731" s="71">
        <v>1.169</v>
      </c>
      <c r="E13731" s="71">
        <v>36.991869899999998</v>
      </c>
    </row>
    <row r="13732" spans="1:5" x14ac:dyDescent="0.2">
      <c r="A13732" s="70" t="s">
        <v>16478</v>
      </c>
      <c r="B13732" s="70" t="s">
        <v>16477</v>
      </c>
      <c r="C13732" s="70" t="s">
        <v>16478</v>
      </c>
      <c r="D13732" s="71">
        <v>3.3639999999999999</v>
      </c>
      <c r="E13732" s="71">
        <v>80.46875</v>
      </c>
    </row>
    <row r="13733" spans="1:5" x14ac:dyDescent="0.2">
      <c r="A13733" s="70" t="s">
        <v>16478</v>
      </c>
      <c r="B13733" s="70" t="s">
        <v>16477</v>
      </c>
      <c r="C13733" s="70" t="s">
        <v>16478</v>
      </c>
      <c r="D13733" s="71">
        <v>3.3639999999999999</v>
      </c>
      <c r="E13733" s="71">
        <v>76.373626400000006</v>
      </c>
    </row>
    <row r="13734" spans="1:5" x14ac:dyDescent="0.2">
      <c r="A13734" s="70" t="s">
        <v>16470</v>
      </c>
      <c r="B13734" s="70" t="s">
        <v>16469</v>
      </c>
      <c r="C13734" s="70" t="s">
        <v>16470</v>
      </c>
      <c r="D13734" s="71">
        <v>1.492</v>
      </c>
      <c r="E13734" s="71">
        <v>36.71875</v>
      </c>
    </row>
    <row r="13735" spans="1:5" x14ac:dyDescent="0.2">
      <c r="A13735" s="70" t="s">
        <v>16470</v>
      </c>
      <c r="B13735" s="70" t="s">
        <v>16469</v>
      </c>
      <c r="C13735" s="70" t="s">
        <v>16470</v>
      </c>
      <c r="D13735" s="71">
        <v>1.492</v>
      </c>
      <c r="E13735" s="71">
        <v>32.539682499999998</v>
      </c>
    </row>
    <row r="13736" spans="1:5" x14ac:dyDescent="0.2">
      <c r="A13736" s="70" t="s">
        <v>16472</v>
      </c>
      <c r="B13736" s="70" t="s">
        <v>16471</v>
      </c>
      <c r="C13736" s="70" t="s">
        <v>16472</v>
      </c>
      <c r="D13736" s="71">
        <v>1.851</v>
      </c>
      <c r="E13736" s="71">
        <v>54.1666667</v>
      </c>
    </row>
    <row r="13737" spans="1:5" x14ac:dyDescent="0.2">
      <c r="A13737" s="70" t="s">
        <v>16472</v>
      </c>
      <c r="B13737" s="70" t="s">
        <v>16471</v>
      </c>
      <c r="C13737" s="70" t="s">
        <v>16472</v>
      </c>
      <c r="D13737" s="71">
        <v>1.851</v>
      </c>
      <c r="E13737" s="71">
        <v>43.452381000000003</v>
      </c>
    </row>
    <row r="13738" spans="1:5" x14ac:dyDescent="0.2">
      <c r="A13738" s="70" t="s">
        <v>24452</v>
      </c>
      <c r="B13738" s="70" t="s">
        <v>24453</v>
      </c>
      <c r="C13738" s="70" t="s">
        <v>24452</v>
      </c>
      <c r="D13738" s="71">
        <v>1.75</v>
      </c>
      <c r="E13738" s="71">
        <v>56.463878299999998</v>
      </c>
    </row>
    <row r="13739" spans="1:5" x14ac:dyDescent="0.2">
      <c r="A13739" s="70" t="s">
        <v>24452</v>
      </c>
      <c r="B13739" s="70" t="s">
        <v>24453</v>
      </c>
      <c r="C13739" s="70" t="s">
        <v>24452</v>
      </c>
      <c r="D13739" s="71">
        <v>1.75</v>
      </c>
      <c r="E13739" s="71">
        <v>38.235294099999997</v>
      </c>
    </row>
    <row r="13740" spans="1:5" x14ac:dyDescent="0.2">
      <c r="A13740" s="70" t="s">
        <v>24452</v>
      </c>
      <c r="B13740" s="70" t="s">
        <v>24453</v>
      </c>
      <c r="C13740" s="70" t="s">
        <v>24452</v>
      </c>
      <c r="D13740" s="71">
        <v>1.75</v>
      </c>
      <c r="E13740" s="71">
        <v>29.464285700000001</v>
      </c>
    </row>
    <row r="13741" spans="1:5" x14ac:dyDescent="0.2">
      <c r="A13741" s="70" t="s">
        <v>16476</v>
      </c>
      <c r="B13741" s="70" t="s">
        <v>16475</v>
      </c>
      <c r="C13741" s="70" t="s">
        <v>16476</v>
      </c>
      <c r="D13741" s="71">
        <v>1.857</v>
      </c>
      <c r="E13741" s="71">
        <v>53.296703299999997</v>
      </c>
    </row>
    <row r="13742" spans="1:5" x14ac:dyDescent="0.2">
      <c r="A13742" s="70" t="s">
        <v>16476</v>
      </c>
      <c r="B13742" s="70" t="s">
        <v>16475</v>
      </c>
      <c r="C13742" s="70" t="s">
        <v>16476</v>
      </c>
      <c r="D13742" s="71">
        <v>1.857</v>
      </c>
      <c r="E13742" s="71">
        <v>50.78125</v>
      </c>
    </row>
    <row r="13743" spans="1:5" x14ac:dyDescent="0.2">
      <c r="A13743" s="70" t="s">
        <v>16474</v>
      </c>
      <c r="B13743" s="70" t="s">
        <v>16473</v>
      </c>
      <c r="C13743" s="70" t="s">
        <v>16474</v>
      </c>
      <c r="D13743" s="71">
        <v>0.9</v>
      </c>
      <c r="E13743" s="71">
        <v>16.40625</v>
      </c>
    </row>
    <row r="13744" spans="1:5" x14ac:dyDescent="0.2">
      <c r="A13744" s="70" t="s">
        <v>16480</v>
      </c>
      <c r="B13744" s="70" t="s">
        <v>16479</v>
      </c>
      <c r="C13744" s="70" t="s">
        <v>16480</v>
      </c>
      <c r="D13744" s="71">
        <v>3.6440000000000001</v>
      </c>
      <c r="E13744" s="71">
        <v>76.618705000000006</v>
      </c>
    </row>
    <row r="13745" spans="1:5" x14ac:dyDescent="0.2">
      <c r="A13745" s="70" t="s">
        <v>16482</v>
      </c>
      <c r="B13745" s="70" t="s">
        <v>16481</v>
      </c>
      <c r="C13745" s="70" t="s">
        <v>16482</v>
      </c>
      <c r="D13745" s="71">
        <v>2.153</v>
      </c>
      <c r="E13745" s="71">
        <v>51.838235300000001</v>
      </c>
    </row>
    <row r="13746" spans="1:5" x14ac:dyDescent="0.2">
      <c r="A13746" s="70" t="s">
        <v>16494</v>
      </c>
      <c r="B13746" s="70" t="s">
        <v>16493</v>
      </c>
      <c r="C13746" s="70" t="s">
        <v>16494</v>
      </c>
      <c r="D13746" s="71">
        <v>0.52200000000000002</v>
      </c>
      <c r="E13746" s="71">
        <v>3.4615385000000001</v>
      </c>
    </row>
    <row r="13747" spans="1:5" x14ac:dyDescent="0.2">
      <c r="A13747" s="70" t="s">
        <v>16504</v>
      </c>
      <c r="B13747" s="70" t="s">
        <v>16503</v>
      </c>
      <c r="C13747" s="70" t="s">
        <v>16504</v>
      </c>
      <c r="D13747" s="71">
        <v>1.0149999999999999</v>
      </c>
      <c r="E13747" s="71">
        <v>15</v>
      </c>
    </row>
    <row r="13748" spans="1:5" x14ac:dyDescent="0.2">
      <c r="A13748" s="70" t="s">
        <v>16508</v>
      </c>
      <c r="B13748" s="70" t="s">
        <v>16507</v>
      </c>
      <c r="C13748" s="70" t="s">
        <v>16508</v>
      </c>
      <c r="D13748" s="71">
        <v>6.4710000000000001</v>
      </c>
      <c r="E13748" s="71">
        <v>96.538461499999997</v>
      </c>
    </row>
    <row r="13749" spans="1:5" x14ac:dyDescent="0.2">
      <c r="A13749" s="70" t="s">
        <v>16496</v>
      </c>
      <c r="B13749" s="70" t="s">
        <v>16495</v>
      </c>
      <c r="C13749" s="70" t="s">
        <v>16496</v>
      </c>
      <c r="D13749" s="71">
        <v>0.874</v>
      </c>
      <c r="E13749" s="71">
        <v>12.692307700000001</v>
      </c>
    </row>
    <row r="13750" spans="1:5" x14ac:dyDescent="0.2">
      <c r="A13750" s="70" t="s">
        <v>16496</v>
      </c>
      <c r="B13750" s="70" t="s">
        <v>16495</v>
      </c>
      <c r="C13750" s="70" t="s">
        <v>16496</v>
      </c>
      <c r="D13750" s="71">
        <v>0.874</v>
      </c>
      <c r="E13750" s="71">
        <v>12.132352900000001</v>
      </c>
    </row>
    <row r="13751" spans="1:5" x14ac:dyDescent="0.2">
      <c r="A13751" s="70" t="s">
        <v>16488</v>
      </c>
      <c r="B13751" s="70" t="s">
        <v>16487</v>
      </c>
      <c r="C13751" s="70" t="s">
        <v>16488</v>
      </c>
      <c r="D13751" s="71">
        <v>2.286</v>
      </c>
      <c r="E13751" s="71">
        <v>56.25</v>
      </c>
    </row>
    <row r="13752" spans="1:5" x14ac:dyDescent="0.2">
      <c r="A13752" s="70" t="s">
        <v>16484</v>
      </c>
      <c r="B13752" s="70" t="s">
        <v>16483</v>
      </c>
      <c r="C13752" s="70" t="s">
        <v>16484</v>
      </c>
      <c r="D13752" s="71">
        <v>3.5169999999999999</v>
      </c>
      <c r="E13752" s="71">
        <v>89.393939399999994</v>
      </c>
    </row>
    <row r="13753" spans="1:5" x14ac:dyDescent="0.2">
      <c r="A13753" s="70" t="s">
        <v>16484</v>
      </c>
      <c r="B13753" s="70" t="s">
        <v>16483</v>
      </c>
      <c r="C13753" s="70" t="s">
        <v>16484</v>
      </c>
      <c r="D13753" s="71">
        <v>3.5169999999999999</v>
      </c>
      <c r="E13753" s="71">
        <v>84.191176499999997</v>
      </c>
    </row>
    <row r="13754" spans="1:5" x14ac:dyDescent="0.2">
      <c r="A13754" s="70" t="s">
        <v>16484</v>
      </c>
      <c r="B13754" s="70" t="s">
        <v>16483</v>
      </c>
      <c r="C13754" s="70" t="s">
        <v>16484</v>
      </c>
      <c r="D13754" s="71">
        <v>3.5169999999999999</v>
      </c>
      <c r="E13754" s="71">
        <v>67.307692299999999</v>
      </c>
    </row>
    <row r="13755" spans="1:5" x14ac:dyDescent="0.2">
      <c r="A13755" s="70" t="s">
        <v>16484</v>
      </c>
      <c r="B13755" s="70" t="s">
        <v>16483</v>
      </c>
      <c r="C13755" s="70" t="s">
        <v>16484</v>
      </c>
      <c r="D13755" s="71">
        <v>3.5169999999999999</v>
      </c>
      <c r="E13755" s="71">
        <v>65.127388499999995</v>
      </c>
    </row>
    <row r="13756" spans="1:5" x14ac:dyDescent="0.2">
      <c r="A13756" s="70" t="s">
        <v>16490</v>
      </c>
      <c r="B13756" s="70" t="s">
        <v>16489</v>
      </c>
      <c r="C13756" s="70" t="s">
        <v>16490</v>
      </c>
      <c r="D13756" s="71">
        <v>1.0069999999999999</v>
      </c>
      <c r="E13756" s="71">
        <v>21.1538462</v>
      </c>
    </row>
    <row r="13757" spans="1:5" x14ac:dyDescent="0.2">
      <c r="A13757" s="70" t="s">
        <v>16490</v>
      </c>
      <c r="B13757" s="70" t="s">
        <v>16489</v>
      </c>
      <c r="C13757" s="70" t="s">
        <v>16490</v>
      </c>
      <c r="D13757" s="71">
        <v>1.0069999999999999</v>
      </c>
      <c r="E13757" s="71">
        <v>19.662921300000001</v>
      </c>
    </row>
    <row r="13758" spans="1:5" x14ac:dyDescent="0.2">
      <c r="A13758" s="70" t="s">
        <v>16490</v>
      </c>
      <c r="B13758" s="70" t="s">
        <v>16489</v>
      </c>
      <c r="C13758" s="70" t="s">
        <v>16490</v>
      </c>
      <c r="D13758" s="71">
        <v>1.0069999999999999</v>
      </c>
      <c r="E13758" s="71">
        <v>15.808823500000001</v>
      </c>
    </row>
    <row r="13759" spans="1:5" x14ac:dyDescent="0.2">
      <c r="A13759" s="70" t="s">
        <v>16500</v>
      </c>
      <c r="B13759" s="70" t="s">
        <v>16499</v>
      </c>
      <c r="C13759" s="70" t="s">
        <v>16500</v>
      </c>
      <c r="D13759" s="71">
        <v>2.9929999999999999</v>
      </c>
      <c r="E13759" s="71">
        <v>75.367647099999999</v>
      </c>
    </row>
    <row r="13760" spans="1:5" x14ac:dyDescent="0.2">
      <c r="A13760" s="70" t="s">
        <v>16500</v>
      </c>
      <c r="B13760" s="70" t="s">
        <v>16499</v>
      </c>
      <c r="C13760" s="70" t="s">
        <v>16500</v>
      </c>
      <c r="D13760" s="71">
        <v>2.9929999999999999</v>
      </c>
      <c r="E13760" s="71">
        <v>56.847133800000002</v>
      </c>
    </row>
    <row r="13761" spans="1:5" x14ac:dyDescent="0.2">
      <c r="A13761" s="70" t="s">
        <v>16506</v>
      </c>
      <c r="B13761" s="70" t="s">
        <v>16505</v>
      </c>
      <c r="C13761" s="70" t="s">
        <v>16506</v>
      </c>
      <c r="D13761" s="71">
        <v>0.374</v>
      </c>
      <c r="E13761" s="71">
        <v>0.3676471</v>
      </c>
    </row>
    <row r="13762" spans="1:5" x14ac:dyDescent="0.2">
      <c r="A13762" s="70" t="s">
        <v>16510</v>
      </c>
      <c r="B13762" s="70" t="s">
        <v>16509</v>
      </c>
      <c r="C13762" s="70" t="s">
        <v>16510</v>
      </c>
      <c r="D13762" s="71">
        <v>1.5740000000000001</v>
      </c>
      <c r="E13762" s="71">
        <v>62.121212100000001</v>
      </c>
    </row>
    <row r="13763" spans="1:5" x14ac:dyDescent="0.2">
      <c r="A13763" s="70" t="s">
        <v>16510</v>
      </c>
      <c r="B13763" s="70" t="s">
        <v>16509</v>
      </c>
      <c r="C13763" s="70" t="s">
        <v>16510</v>
      </c>
      <c r="D13763" s="71">
        <v>1.5740000000000001</v>
      </c>
      <c r="E13763" s="71">
        <v>34.191176499999997</v>
      </c>
    </row>
    <row r="13764" spans="1:5" x14ac:dyDescent="0.2">
      <c r="A13764" s="70" t="s">
        <v>16502</v>
      </c>
      <c r="B13764" s="70" t="s">
        <v>16501</v>
      </c>
      <c r="C13764" s="70" t="s">
        <v>16502</v>
      </c>
      <c r="D13764" s="71">
        <v>2.282</v>
      </c>
      <c r="E13764" s="71">
        <v>55.514705900000003</v>
      </c>
    </row>
    <row r="13765" spans="1:5" x14ac:dyDescent="0.2">
      <c r="A13765" s="70" t="s">
        <v>16512</v>
      </c>
      <c r="B13765" s="70" t="s">
        <v>16511</v>
      </c>
      <c r="C13765" s="70" t="s">
        <v>16512</v>
      </c>
      <c r="D13765" s="71">
        <v>0.45800000000000002</v>
      </c>
      <c r="E13765" s="71">
        <v>4.0441175999999999</v>
      </c>
    </row>
    <row r="13766" spans="1:5" x14ac:dyDescent="0.2">
      <c r="A13766" s="70" t="s">
        <v>16498</v>
      </c>
      <c r="B13766" s="70" t="s">
        <v>16497</v>
      </c>
      <c r="C13766" s="70" t="s">
        <v>16498</v>
      </c>
      <c r="D13766" s="71">
        <v>3.3119999999999998</v>
      </c>
      <c r="E13766" s="71">
        <v>77.307692299999999</v>
      </c>
    </row>
    <row r="13767" spans="1:5" x14ac:dyDescent="0.2">
      <c r="A13767" s="70" t="s">
        <v>16486</v>
      </c>
      <c r="B13767" s="70" t="s">
        <v>16485</v>
      </c>
      <c r="C13767" s="70" t="s">
        <v>16486</v>
      </c>
      <c r="D13767" s="71">
        <v>4.3040000000000003</v>
      </c>
      <c r="E13767" s="71">
        <v>79.411764700000006</v>
      </c>
    </row>
    <row r="13768" spans="1:5" x14ac:dyDescent="0.2">
      <c r="A13768" s="70" t="s">
        <v>16486</v>
      </c>
      <c r="B13768" s="70" t="s">
        <v>16485</v>
      </c>
      <c r="C13768" s="70" t="s">
        <v>16486</v>
      </c>
      <c r="D13768" s="71">
        <v>4.3040000000000003</v>
      </c>
      <c r="E13768" s="71">
        <v>63.3333333</v>
      </c>
    </row>
    <row r="13769" spans="1:5" x14ac:dyDescent="0.2">
      <c r="A13769" s="70" t="s">
        <v>16492</v>
      </c>
      <c r="B13769" s="70" t="s">
        <v>16491</v>
      </c>
      <c r="C13769" s="70" t="s">
        <v>16492</v>
      </c>
      <c r="D13769" s="71">
        <v>2.1259999999999999</v>
      </c>
      <c r="E13769" s="71">
        <v>50</v>
      </c>
    </row>
    <row r="13770" spans="1:5" x14ac:dyDescent="0.2">
      <c r="A13770" s="70" t="s">
        <v>16514</v>
      </c>
      <c r="B13770" s="70" t="s">
        <v>16513</v>
      </c>
      <c r="C13770" s="70" t="s">
        <v>16514</v>
      </c>
      <c r="D13770" s="71">
        <v>2.992</v>
      </c>
      <c r="E13770" s="71">
        <v>74.230769199999997</v>
      </c>
    </row>
    <row r="13771" spans="1:5" x14ac:dyDescent="0.2">
      <c r="A13771" s="70" t="s">
        <v>16514</v>
      </c>
      <c r="B13771" s="70" t="s">
        <v>16513</v>
      </c>
      <c r="C13771" s="70" t="s">
        <v>16514</v>
      </c>
      <c r="D13771" s="71">
        <v>2.992</v>
      </c>
      <c r="E13771" s="71">
        <v>63.721804499999998</v>
      </c>
    </row>
    <row r="13772" spans="1:5" x14ac:dyDescent="0.2">
      <c r="A13772" s="70" t="s">
        <v>16514</v>
      </c>
      <c r="B13772" s="70" t="s">
        <v>16513</v>
      </c>
      <c r="C13772" s="70" t="s">
        <v>16514</v>
      </c>
      <c r="D13772" s="71">
        <v>2.992</v>
      </c>
      <c r="E13772" s="71">
        <v>62.5</v>
      </c>
    </row>
    <row r="13773" spans="1:5" x14ac:dyDescent="0.2">
      <c r="A13773" s="70" t="s">
        <v>16514</v>
      </c>
      <c r="B13773" s="70" t="s">
        <v>16513</v>
      </c>
      <c r="C13773" s="70" t="s">
        <v>16514</v>
      </c>
      <c r="D13773" s="71">
        <v>2.992</v>
      </c>
      <c r="E13773" s="71">
        <v>61.111111100000002</v>
      </c>
    </row>
    <row r="13774" spans="1:5" x14ac:dyDescent="0.2">
      <c r="A13774" s="70" t="s">
        <v>16605</v>
      </c>
      <c r="B13774" s="70" t="s">
        <v>16604</v>
      </c>
      <c r="C13774" s="70" t="s">
        <v>16605</v>
      </c>
      <c r="D13774" s="71">
        <v>2.8069999999999999</v>
      </c>
      <c r="E13774" s="71">
        <v>53.278688500000001</v>
      </c>
    </row>
    <row r="13775" spans="1:5" x14ac:dyDescent="0.2">
      <c r="A13775" s="70" t="s">
        <v>16605</v>
      </c>
      <c r="B13775" s="70" t="s">
        <v>16604</v>
      </c>
      <c r="C13775" s="70" t="s">
        <v>16605</v>
      </c>
      <c r="D13775" s="71">
        <v>2.8069999999999999</v>
      </c>
      <c r="E13775" s="71">
        <v>40.909090900000002</v>
      </c>
    </row>
    <row r="13776" spans="1:5" x14ac:dyDescent="0.2">
      <c r="A13776" s="70" t="s">
        <v>16565</v>
      </c>
      <c r="B13776" s="70" t="s">
        <v>16564</v>
      </c>
      <c r="C13776" s="70" t="s">
        <v>16565</v>
      </c>
      <c r="D13776" s="71">
        <v>1.782</v>
      </c>
      <c r="E13776" s="71">
        <v>19.8924731</v>
      </c>
    </row>
    <row r="13777" spans="1:5" x14ac:dyDescent="0.2">
      <c r="A13777" s="70" t="s">
        <v>16573</v>
      </c>
      <c r="B13777" s="70" t="s">
        <v>16572</v>
      </c>
      <c r="C13777" s="70" t="s">
        <v>16573</v>
      </c>
      <c r="D13777" s="71">
        <v>0.23499999999999999</v>
      </c>
      <c r="E13777" s="71">
        <v>0.64102559999999997</v>
      </c>
    </row>
    <row r="13778" spans="1:5" x14ac:dyDescent="0.2">
      <c r="A13778" s="70" t="s">
        <v>24454</v>
      </c>
      <c r="B13778" s="70" t="s">
        <v>24455</v>
      </c>
      <c r="C13778" s="70" t="s">
        <v>24454</v>
      </c>
      <c r="D13778" s="71">
        <v>1.4</v>
      </c>
      <c r="E13778" s="71">
        <v>41.847826099999999</v>
      </c>
    </row>
    <row r="13779" spans="1:5" x14ac:dyDescent="0.2">
      <c r="A13779" s="70" t="s">
        <v>16607</v>
      </c>
      <c r="B13779" s="70" t="s">
        <v>16606</v>
      </c>
      <c r="C13779" s="70" t="s">
        <v>16607</v>
      </c>
      <c r="D13779" s="71">
        <v>2</v>
      </c>
      <c r="E13779" s="71">
        <v>73</v>
      </c>
    </row>
    <row r="13780" spans="1:5" x14ac:dyDescent="0.2">
      <c r="A13780" s="70" t="s">
        <v>16607</v>
      </c>
      <c r="B13780" s="70" t="s">
        <v>16606</v>
      </c>
      <c r="C13780" s="70" t="s">
        <v>16607</v>
      </c>
      <c r="D13780" s="71">
        <v>2</v>
      </c>
      <c r="E13780" s="71">
        <v>66.847826100000006</v>
      </c>
    </row>
    <row r="13781" spans="1:5" x14ac:dyDescent="0.2">
      <c r="A13781" s="70" t="s">
        <v>16609</v>
      </c>
      <c r="B13781" s="70" t="s">
        <v>16608</v>
      </c>
      <c r="C13781" s="70" t="s">
        <v>16609</v>
      </c>
      <c r="D13781" s="71">
        <v>0.61599999999999999</v>
      </c>
      <c r="E13781" s="71">
        <v>8.1521738999999993</v>
      </c>
    </row>
    <row r="13782" spans="1:5" x14ac:dyDescent="0.2">
      <c r="A13782" s="70" t="s">
        <v>16611</v>
      </c>
      <c r="B13782" s="70" t="s">
        <v>16610</v>
      </c>
      <c r="C13782" s="70" t="s">
        <v>16611</v>
      </c>
      <c r="D13782" s="71">
        <v>2.3969999999999998</v>
      </c>
      <c r="E13782" s="71">
        <v>77.717391300000003</v>
      </c>
    </row>
    <row r="13783" spans="1:5" x14ac:dyDescent="0.2">
      <c r="A13783" s="70" t="s">
        <v>16611</v>
      </c>
      <c r="B13783" s="70" t="s">
        <v>16610</v>
      </c>
      <c r="C13783" s="70" t="s">
        <v>16611</v>
      </c>
      <c r="D13783" s="71">
        <v>2.3969999999999998</v>
      </c>
      <c r="E13783" s="71">
        <v>64.880952399999998</v>
      </c>
    </row>
    <row r="13784" spans="1:5" x14ac:dyDescent="0.2">
      <c r="A13784" s="70" t="s">
        <v>16613</v>
      </c>
      <c r="B13784" s="70" t="s">
        <v>16612</v>
      </c>
      <c r="C13784" s="70" t="s">
        <v>16613</v>
      </c>
      <c r="D13784" s="71">
        <v>3.758</v>
      </c>
      <c r="E13784" s="71">
        <v>60.443038000000001</v>
      </c>
    </row>
    <row r="13785" spans="1:5" x14ac:dyDescent="0.2">
      <c r="A13785" s="70" t="s">
        <v>16613</v>
      </c>
      <c r="B13785" s="70" t="s">
        <v>16612</v>
      </c>
      <c r="C13785" s="70" t="s">
        <v>16613</v>
      </c>
      <c r="D13785" s="71">
        <v>3.758</v>
      </c>
      <c r="E13785" s="71">
        <v>53.589743599999998</v>
      </c>
    </row>
    <row r="13786" spans="1:5" x14ac:dyDescent="0.2">
      <c r="A13786" s="70" t="s">
        <v>16520</v>
      </c>
      <c r="B13786" s="70" t="s">
        <v>16519</v>
      </c>
      <c r="C13786" s="70" t="s">
        <v>16520</v>
      </c>
      <c r="D13786" s="71">
        <v>2.0219999999999998</v>
      </c>
      <c r="E13786" s="71">
        <v>60.169491499999999</v>
      </c>
    </row>
    <row r="13787" spans="1:5" x14ac:dyDescent="0.2">
      <c r="A13787" s="70" t="s">
        <v>16520</v>
      </c>
      <c r="B13787" s="70" t="s">
        <v>16519</v>
      </c>
      <c r="C13787" s="70" t="s">
        <v>16520</v>
      </c>
      <c r="D13787" s="71">
        <v>2.0219999999999998</v>
      </c>
      <c r="E13787" s="71">
        <v>44.495412799999997</v>
      </c>
    </row>
    <row r="13788" spans="1:5" x14ac:dyDescent="0.2">
      <c r="A13788" s="70" t="s">
        <v>16520</v>
      </c>
      <c r="B13788" s="70" t="s">
        <v>16519</v>
      </c>
      <c r="C13788" s="70" t="s">
        <v>16520</v>
      </c>
      <c r="D13788" s="71">
        <v>2.0219999999999998</v>
      </c>
      <c r="E13788" s="71">
        <v>35.185185199999999</v>
      </c>
    </row>
    <row r="13789" spans="1:5" x14ac:dyDescent="0.2">
      <c r="A13789" s="70" t="s">
        <v>16520</v>
      </c>
      <c r="B13789" s="70" t="s">
        <v>16519</v>
      </c>
      <c r="C13789" s="70" t="s">
        <v>16520</v>
      </c>
      <c r="D13789" s="71">
        <v>2.0219999999999998</v>
      </c>
      <c r="E13789" s="71">
        <v>33.908045999999999</v>
      </c>
    </row>
    <row r="13790" spans="1:5" x14ac:dyDescent="0.2">
      <c r="A13790" s="70" t="s">
        <v>16601</v>
      </c>
      <c r="B13790" s="70" t="s">
        <v>16600</v>
      </c>
      <c r="C13790" s="70" t="s">
        <v>16601</v>
      </c>
      <c r="D13790" s="71">
        <v>2.1779999999999999</v>
      </c>
      <c r="E13790" s="71">
        <v>84.154929600000003</v>
      </c>
    </row>
    <row r="13791" spans="1:5" x14ac:dyDescent="0.2">
      <c r="A13791" s="70" t="s">
        <v>16601</v>
      </c>
      <c r="B13791" s="70" t="s">
        <v>16600</v>
      </c>
      <c r="C13791" s="70" t="s">
        <v>16601</v>
      </c>
      <c r="D13791" s="71">
        <v>2.1779999999999999</v>
      </c>
      <c r="E13791" s="71">
        <v>80.693069300000005</v>
      </c>
    </row>
    <row r="13792" spans="1:5" x14ac:dyDescent="0.2">
      <c r="A13792" s="70" t="s">
        <v>16516</v>
      </c>
      <c r="B13792" s="70" t="s">
        <v>16515</v>
      </c>
      <c r="C13792" s="70" t="s">
        <v>16516</v>
      </c>
      <c r="D13792" s="71">
        <v>1.23</v>
      </c>
      <c r="E13792" s="71">
        <v>59.444444400000002</v>
      </c>
    </row>
    <row r="13793" spans="1:5" x14ac:dyDescent="0.2">
      <c r="A13793" s="70" t="s">
        <v>16516</v>
      </c>
      <c r="B13793" s="70" t="s">
        <v>16515</v>
      </c>
      <c r="C13793" s="70" t="s">
        <v>16516</v>
      </c>
      <c r="D13793" s="71">
        <v>1.23</v>
      </c>
      <c r="E13793" s="71">
        <v>34.444444400000002</v>
      </c>
    </row>
    <row r="13794" spans="1:5" x14ac:dyDescent="0.2">
      <c r="A13794" s="70" t="s">
        <v>16518</v>
      </c>
      <c r="B13794" s="70" t="s">
        <v>16517</v>
      </c>
      <c r="C13794" s="70" t="s">
        <v>16518</v>
      </c>
      <c r="D13794" s="71">
        <v>1.35</v>
      </c>
      <c r="E13794" s="71">
        <v>65</v>
      </c>
    </row>
    <row r="13795" spans="1:5" x14ac:dyDescent="0.2">
      <c r="A13795" s="70" t="s">
        <v>16518</v>
      </c>
      <c r="B13795" s="70" t="s">
        <v>16517</v>
      </c>
      <c r="C13795" s="70" t="s">
        <v>16518</v>
      </c>
      <c r="D13795" s="71">
        <v>1.35</v>
      </c>
      <c r="E13795" s="71">
        <v>41.111111100000002</v>
      </c>
    </row>
    <row r="13796" spans="1:5" x14ac:dyDescent="0.2">
      <c r="A13796" s="70" t="s">
        <v>16518</v>
      </c>
      <c r="B13796" s="70" t="s">
        <v>16517</v>
      </c>
      <c r="C13796" s="70" t="s">
        <v>16518</v>
      </c>
      <c r="D13796" s="71">
        <v>1.35</v>
      </c>
      <c r="E13796" s="71">
        <v>32.647058800000003</v>
      </c>
    </row>
    <row r="13797" spans="1:5" x14ac:dyDescent="0.2">
      <c r="A13797" s="70" t="s">
        <v>16522</v>
      </c>
      <c r="B13797" s="70" t="s">
        <v>16521</v>
      </c>
      <c r="C13797" s="70" t="s">
        <v>16522</v>
      </c>
      <c r="D13797" s="71">
        <v>3.21</v>
      </c>
      <c r="E13797" s="71">
        <v>87.931034499999996</v>
      </c>
    </row>
    <row r="13798" spans="1:5" x14ac:dyDescent="0.2">
      <c r="A13798" s="70" t="s">
        <v>16522</v>
      </c>
      <c r="B13798" s="70" t="s">
        <v>16521</v>
      </c>
      <c r="C13798" s="70" t="s">
        <v>16522</v>
      </c>
      <c r="D13798" s="71">
        <v>3.21</v>
      </c>
      <c r="E13798" s="71">
        <v>79.901960799999998</v>
      </c>
    </row>
    <row r="13799" spans="1:5" x14ac:dyDescent="0.2">
      <c r="A13799" s="70" t="s">
        <v>16522</v>
      </c>
      <c r="B13799" s="70" t="s">
        <v>16521</v>
      </c>
      <c r="C13799" s="70" t="s">
        <v>16522</v>
      </c>
      <c r="D13799" s="71">
        <v>3.21</v>
      </c>
      <c r="E13799" s="71">
        <v>74.870466300000004</v>
      </c>
    </row>
    <row r="13800" spans="1:5" x14ac:dyDescent="0.2">
      <c r="A13800" s="70" t="s">
        <v>16524</v>
      </c>
      <c r="B13800" s="70" t="s">
        <v>16523</v>
      </c>
      <c r="C13800" s="70" t="s">
        <v>16524</v>
      </c>
      <c r="D13800" s="71">
        <v>3.2120000000000002</v>
      </c>
      <c r="E13800" s="71">
        <v>89.0804598</v>
      </c>
    </row>
    <row r="13801" spans="1:5" x14ac:dyDescent="0.2">
      <c r="A13801" s="70" t="s">
        <v>16524</v>
      </c>
      <c r="B13801" s="70" t="s">
        <v>16523</v>
      </c>
      <c r="C13801" s="70" t="s">
        <v>16524</v>
      </c>
      <c r="D13801" s="71">
        <v>3.2120000000000002</v>
      </c>
      <c r="E13801" s="71">
        <v>80.882352900000001</v>
      </c>
    </row>
    <row r="13802" spans="1:5" x14ac:dyDescent="0.2">
      <c r="A13802" s="70" t="s">
        <v>16530</v>
      </c>
      <c r="B13802" s="70" t="s">
        <v>16529</v>
      </c>
      <c r="C13802" s="70" t="s">
        <v>16530</v>
      </c>
      <c r="D13802" s="71">
        <v>3.5289999999999999</v>
      </c>
      <c r="E13802" s="71">
        <v>80.303030300000003</v>
      </c>
    </row>
    <row r="13803" spans="1:5" x14ac:dyDescent="0.2">
      <c r="A13803" s="70" t="s">
        <v>16534</v>
      </c>
      <c r="B13803" s="70" t="s">
        <v>16533</v>
      </c>
      <c r="C13803" s="70" t="s">
        <v>16534</v>
      </c>
      <c r="D13803" s="71">
        <v>2.3090000000000002</v>
      </c>
      <c r="E13803" s="71">
        <v>66.091954000000001</v>
      </c>
    </row>
    <row r="13804" spans="1:5" x14ac:dyDescent="0.2">
      <c r="A13804" s="70" t="s">
        <v>16534</v>
      </c>
      <c r="B13804" s="70" t="s">
        <v>16533</v>
      </c>
      <c r="C13804" s="70" t="s">
        <v>16534</v>
      </c>
      <c r="D13804" s="71">
        <v>2.3090000000000002</v>
      </c>
      <c r="E13804" s="71">
        <v>57.352941199999997</v>
      </c>
    </row>
    <row r="13805" spans="1:5" x14ac:dyDescent="0.2">
      <c r="A13805" s="70" t="s">
        <v>16534</v>
      </c>
      <c r="B13805" s="70" t="s">
        <v>16533</v>
      </c>
      <c r="C13805" s="70" t="s">
        <v>16534</v>
      </c>
      <c r="D13805" s="71">
        <v>2.3090000000000002</v>
      </c>
      <c r="E13805" s="71">
        <v>46.296296300000002</v>
      </c>
    </row>
    <row r="13806" spans="1:5" x14ac:dyDescent="0.2">
      <c r="A13806" s="70" t="s">
        <v>16536</v>
      </c>
      <c r="B13806" s="70" t="s">
        <v>16535</v>
      </c>
      <c r="C13806" s="70" t="s">
        <v>16536</v>
      </c>
      <c r="D13806" s="71">
        <v>1.3959999999999999</v>
      </c>
      <c r="E13806" s="71">
        <v>22.180451099999999</v>
      </c>
    </row>
    <row r="13807" spans="1:5" x14ac:dyDescent="0.2">
      <c r="A13807" s="70" t="s">
        <v>16536</v>
      </c>
      <c r="B13807" s="70" t="s">
        <v>16535</v>
      </c>
      <c r="C13807" s="70" t="s">
        <v>16536</v>
      </c>
      <c r="D13807" s="71">
        <v>1.3959999999999999</v>
      </c>
      <c r="E13807" s="71">
        <v>6.7622951000000002</v>
      </c>
    </row>
    <row r="13808" spans="1:5" x14ac:dyDescent="0.2">
      <c r="A13808" s="70" t="s">
        <v>16538</v>
      </c>
      <c r="B13808" s="70" t="s">
        <v>16537</v>
      </c>
      <c r="C13808" s="70" t="s">
        <v>16538</v>
      </c>
      <c r="D13808" s="71">
        <v>4.57</v>
      </c>
      <c r="E13808" s="71">
        <v>96.341463399999995</v>
      </c>
    </row>
    <row r="13809" spans="1:5" x14ac:dyDescent="0.2">
      <c r="A13809" s="70" t="s">
        <v>16538</v>
      </c>
      <c r="B13809" s="70" t="s">
        <v>16537</v>
      </c>
      <c r="C13809" s="70" t="s">
        <v>16538</v>
      </c>
      <c r="D13809" s="71">
        <v>4.57</v>
      </c>
      <c r="E13809" s="71">
        <v>91.666666699999993</v>
      </c>
    </row>
    <row r="13810" spans="1:5" x14ac:dyDescent="0.2">
      <c r="A13810" s="70" t="s">
        <v>16540</v>
      </c>
      <c r="B13810" s="70" t="s">
        <v>16539</v>
      </c>
      <c r="C13810" s="70" t="s">
        <v>16540</v>
      </c>
      <c r="D13810" s="71">
        <v>1.97</v>
      </c>
      <c r="E13810" s="71">
        <v>64.828897299999994</v>
      </c>
    </row>
    <row r="13811" spans="1:5" x14ac:dyDescent="0.2">
      <c r="A13811" s="70" t="s">
        <v>16542</v>
      </c>
      <c r="B13811" s="70" t="s">
        <v>16541</v>
      </c>
      <c r="C13811" s="70" t="s">
        <v>16542</v>
      </c>
      <c r="D13811" s="71">
        <v>1.7370000000000001</v>
      </c>
      <c r="E13811" s="71">
        <v>29.310344799999999</v>
      </c>
    </row>
    <row r="13812" spans="1:5" x14ac:dyDescent="0.2">
      <c r="A13812" s="70" t="s">
        <v>16547</v>
      </c>
      <c r="B13812" s="70" t="s">
        <v>16546</v>
      </c>
      <c r="C13812" s="70" t="s">
        <v>16547</v>
      </c>
      <c r="D13812" s="71">
        <v>1.429</v>
      </c>
      <c r="E13812" s="71">
        <v>84.920634899999996</v>
      </c>
    </row>
    <row r="13813" spans="1:5" x14ac:dyDescent="0.2">
      <c r="A13813" s="70" t="s">
        <v>16547</v>
      </c>
      <c r="B13813" s="70" t="s">
        <v>16546</v>
      </c>
      <c r="C13813" s="70" t="s">
        <v>16547</v>
      </c>
      <c r="D13813" s="71">
        <v>1.429</v>
      </c>
      <c r="E13813" s="71">
        <v>17.156862700000001</v>
      </c>
    </row>
    <row r="13814" spans="1:5" x14ac:dyDescent="0.2">
      <c r="A13814" s="70" t="s">
        <v>16549</v>
      </c>
      <c r="B13814" s="70" t="s">
        <v>16548</v>
      </c>
      <c r="C13814" s="70" t="s">
        <v>16549</v>
      </c>
      <c r="D13814" s="71">
        <v>1.375</v>
      </c>
      <c r="E13814" s="71">
        <v>14.1304348</v>
      </c>
    </row>
    <row r="13815" spans="1:5" x14ac:dyDescent="0.2">
      <c r="A13815" s="70" t="s">
        <v>16551</v>
      </c>
      <c r="B13815" s="70" t="s">
        <v>16550</v>
      </c>
      <c r="C13815" s="70" t="s">
        <v>16551</v>
      </c>
      <c r="D13815" s="71">
        <v>11.148</v>
      </c>
      <c r="E13815" s="71">
        <v>98.872180499999999</v>
      </c>
    </row>
    <row r="13816" spans="1:5" x14ac:dyDescent="0.2">
      <c r="A13816" s="70" t="s">
        <v>16551</v>
      </c>
      <c r="B13816" s="70" t="s">
        <v>16550</v>
      </c>
      <c r="C13816" s="70" t="s">
        <v>16551</v>
      </c>
      <c r="D13816" s="71">
        <v>11.148</v>
      </c>
      <c r="E13816" s="71">
        <v>98.623853199999999</v>
      </c>
    </row>
    <row r="13817" spans="1:5" x14ac:dyDescent="0.2">
      <c r="A13817" s="70" t="s">
        <v>16551</v>
      </c>
      <c r="B13817" s="70" t="s">
        <v>16550</v>
      </c>
      <c r="C13817" s="70" t="s">
        <v>16551</v>
      </c>
      <c r="D13817" s="71">
        <v>11.148</v>
      </c>
      <c r="E13817" s="71">
        <v>97.426470600000002</v>
      </c>
    </row>
    <row r="13818" spans="1:5" x14ac:dyDescent="0.2">
      <c r="A13818" s="70" t="s">
        <v>16551</v>
      </c>
      <c r="B13818" s="70" t="s">
        <v>16550</v>
      </c>
      <c r="C13818" s="70" t="s">
        <v>16551</v>
      </c>
      <c r="D13818" s="71">
        <v>11.148</v>
      </c>
      <c r="E13818" s="71">
        <v>97.126436799999993</v>
      </c>
    </row>
    <row r="13819" spans="1:5" x14ac:dyDescent="0.2">
      <c r="A13819" s="70" t="s">
        <v>16555</v>
      </c>
      <c r="B13819" s="70" t="s">
        <v>16554</v>
      </c>
      <c r="C13819" s="70" t="s">
        <v>16555</v>
      </c>
      <c r="D13819" s="71">
        <v>6.1120000000000001</v>
      </c>
      <c r="E13819" s="71">
        <v>90.606060600000006</v>
      </c>
    </row>
    <row r="13820" spans="1:5" x14ac:dyDescent="0.2">
      <c r="A13820" s="70" t="s">
        <v>16561</v>
      </c>
      <c r="B13820" s="70" t="s">
        <v>16560</v>
      </c>
      <c r="C13820" s="70" t="s">
        <v>16561</v>
      </c>
      <c r="D13820" s="71">
        <v>1.46</v>
      </c>
      <c r="E13820" s="71">
        <v>67.2077922</v>
      </c>
    </row>
    <row r="13821" spans="1:5" x14ac:dyDescent="0.2">
      <c r="A13821" s="70" t="s">
        <v>16561</v>
      </c>
      <c r="B13821" s="70" t="s">
        <v>16560</v>
      </c>
      <c r="C13821" s="70" t="s">
        <v>16561</v>
      </c>
      <c r="D13821" s="71">
        <v>1.46</v>
      </c>
      <c r="E13821" s="71">
        <v>59.375</v>
      </c>
    </row>
    <row r="13822" spans="1:5" x14ac:dyDescent="0.2">
      <c r="A13822" s="70" t="s">
        <v>16563</v>
      </c>
      <c r="B13822" s="70" t="s">
        <v>16562</v>
      </c>
      <c r="C13822" s="70" t="s">
        <v>16563</v>
      </c>
      <c r="D13822" s="71">
        <v>1.77</v>
      </c>
      <c r="E13822" s="71">
        <v>20.925925899999999</v>
      </c>
    </row>
    <row r="13823" spans="1:5" x14ac:dyDescent="0.2">
      <c r="A13823" s="70" t="s">
        <v>16567</v>
      </c>
      <c r="B13823" s="70" t="s">
        <v>16566</v>
      </c>
      <c r="C13823" s="70" t="s">
        <v>16567</v>
      </c>
      <c r="D13823" s="71">
        <v>1.9610000000000001</v>
      </c>
      <c r="E13823" s="71">
        <v>27.037037000000002</v>
      </c>
    </row>
    <row r="13824" spans="1:5" x14ac:dyDescent="0.2">
      <c r="A13824" s="70" t="s">
        <v>16567</v>
      </c>
      <c r="B13824" s="70" t="s">
        <v>16566</v>
      </c>
      <c r="C13824" s="70" t="s">
        <v>16567</v>
      </c>
      <c r="D13824" s="71">
        <v>1.9610000000000001</v>
      </c>
      <c r="E13824" s="71">
        <v>18.670886100000001</v>
      </c>
    </row>
    <row r="13825" spans="1:5" x14ac:dyDescent="0.2">
      <c r="A13825" s="70" t="s">
        <v>16569</v>
      </c>
      <c r="B13825" s="70" t="s">
        <v>16568</v>
      </c>
      <c r="C13825" s="70" t="s">
        <v>16569</v>
      </c>
      <c r="D13825" s="71">
        <v>2.4289999999999998</v>
      </c>
      <c r="E13825" s="71">
        <v>60.897435899999998</v>
      </c>
    </row>
    <row r="13826" spans="1:5" x14ac:dyDescent="0.2">
      <c r="A13826" s="70" t="s">
        <v>16571</v>
      </c>
      <c r="B13826" s="70" t="s">
        <v>16570</v>
      </c>
      <c r="C13826" s="70" t="s">
        <v>16571</v>
      </c>
      <c r="D13826" s="71">
        <v>2.8220000000000001</v>
      </c>
      <c r="E13826" s="71">
        <v>94.718309899999994</v>
      </c>
    </row>
    <row r="13827" spans="1:5" x14ac:dyDescent="0.2">
      <c r="A13827" s="70" t="s">
        <v>16571</v>
      </c>
      <c r="B13827" s="70" t="s">
        <v>16570</v>
      </c>
      <c r="C13827" s="70" t="s">
        <v>16571</v>
      </c>
      <c r="D13827" s="71">
        <v>2.8220000000000001</v>
      </c>
      <c r="E13827" s="71">
        <v>56.896551700000003</v>
      </c>
    </row>
    <row r="13828" spans="1:5" x14ac:dyDescent="0.2">
      <c r="A13828" s="70" t="s">
        <v>16571</v>
      </c>
      <c r="B13828" s="70" t="s">
        <v>16570</v>
      </c>
      <c r="C13828" s="70" t="s">
        <v>16571</v>
      </c>
      <c r="D13828" s="71">
        <v>2.8220000000000001</v>
      </c>
      <c r="E13828" s="71">
        <v>50</v>
      </c>
    </row>
    <row r="13829" spans="1:5" x14ac:dyDescent="0.2">
      <c r="A13829" s="70" t="s">
        <v>16575</v>
      </c>
      <c r="B13829" s="70" t="s">
        <v>16574</v>
      </c>
      <c r="C13829" s="70" t="s">
        <v>16575</v>
      </c>
      <c r="D13829" s="71">
        <v>2.8340000000000001</v>
      </c>
      <c r="E13829" s="71">
        <v>39.549180300000003</v>
      </c>
    </row>
    <row r="13830" spans="1:5" x14ac:dyDescent="0.2">
      <c r="A13830" s="70" t="s">
        <v>16579</v>
      </c>
      <c r="B13830" s="70" t="s">
        <v>16578</v>
      </c>
      <c r="C13830" s="70" t="s">
        <v>16579</v>
      </c>
      <c r="D13830" s="71">
        <v>3.3170000000000002</v>
      </c>
      <c r="E13830" s="71">
        <v>75.563909800000005</v>
      </c>
    </row>
    <row r="13831" spans="1:5" x14ac:dyDescent="0.2">
      <c r="A13831" s="70" t="s">
        <v>16583</v>
      </c>
      <c r="B13831" s="70" t="s">
        <v>16582</v>
      </c>
      <c r="C13831" s="70" t="s">
        <v>16583</v>
      </c>
      <c r="D13831" s="71">
        <v>1.2949999999999999</v>
      </c>
      <c r="E13831" s="71">
        <v>39.090909099999998</v>
      </c>
    </row>
    <row r="13832" spans="1:5" x14ac:dyDescent="0.2">
      <c r="A13832" s="70" t="s">
        <v>16585</v>
      </c>
      <c r="B13832" s="70" t="s">
        <v>16584</v>
      </c>
      <c r="C13832" s="70" t="s">
        <v>16585</v>
      </c>
      <c r="D13832" s="71">
        <v>0.41799999999999998</v>
      </c>
      <c r="E13832" s="71">
        <v>6.969697</v>
      </c>
    </row>
    <row r="13833" spans="1:5" x14ac:dyDescent="0.2">
      <c r="A13833" s="70" t="s">
        <v>16591</v>
      </c>
      <c r="B13833" s="70" t="s">
        <v>16590</v>
      </c>
      <c r="C13833" s="70" t="s">
        <v>16591</v>
      </c>
      <c r="D13833" s="71">
        <v>1.9179999999999999</v>
      </c>
      <c r="E13833" s="71">
        <v>27.173912999999999</v>
      </c>
    </row>
    <row r="13834" spans="1:5" x14ac:dyDescent="0.2">
      <c r="A13834" s="70" t="s">
        <v>16597</v>
      </c>
      <c r="B13834" s="70" t="s">
        <v>16596</v>
      </c>
      <c r="C13834" s="70" t="s">
        <v>16597</v>
      </c>
      <c r="D13834" s="71">
        <v>2.6539999999999999</v>
      </c>
      <c r="E13834" s="71">
        <v>86.585365899999999</v>
      </c>
    </row>
    <row r="13835" spans="1:5" x14ac:dyDescent="0.2">
      <c r="A13835" s="70" t="s">
        <v>16597</v>
      </c>
      <c r="B13835" s="70" t="s">
        <v>16596</v>
      </c>
      <c r="C13835" s="70" t="s">
        <v>16597</v>
      </c>
      <c r="D13835" s="71">
        <v>2.6539999999999999</v>
      </c>
      <c r="E13835" s="71">
        <v>65.196078400000005</v>
      </c>
    </row>
    <row r="13836" spans="1:5" x14ac:dyDescent="0.2">
      <c r="A13836" s="70" t="s">
        <v>16599</v>
      </c>
      <c r="B13836" s="70" t="s">
        <v>16598</v>
      </c>
      <c r="C13836" s="70" t="s">
        <v>16599</v>
      </c>
      <c r="D13836" s="71">
        <v>1.5529999999999999</v>
      </c>
      <c r="E13836" s="71">
        <v>48.4375</v>
      </c>
    </row>
    <row r="13837" spans="1:5" x14ac:dyDescent="0.2">
      <c r="A13837" s="70" t="s">
        <v>16599</v>
      </c>
      <c r="B13837" s="70" t="s">
        <v>16598</v>
      </c>
      <c r="C13837" s="70" t="s">
        <v>16599</v>
      </c>
      <c r="D13837" s="71">
        <v>1.5529999999999999</v>
      </c>
      <c r="E13837" s="71">
        <v>25.187969899999999</v>
      </c>
    </row>
    <row r="13838" spans="1:5" x14ac:dyDescent="0.2">
      <c r="A13838" s="70" t="s">
        <v>16615</v>
      </c>
      <c r="B13838" s="70" t="s">
        <v>16614</v>
      </c>
      <c r="C13838" s="70" t="s">
        <v>16615</v>
      </c>
      <c r="D13838" s="71">
        <v>0.64400000000000002</v>
      </c>
      <c r="E13838" s="71">
        <v>5.4404145000000002</v>
      </c>
    </row>
    <row r="13839" spans="1:5" x14ac:dyDescent="0.2">
      <c r="A13839" s="70" t="s">
        <v>16532</v>
      </c>
      <c r="B13839" s="70" t="s">
        <v>16531</v>
      </c>
      <c r="C13839" s="70" t="s">
        <v>16532</v>
      </c>
      <c r="D13839" s="71">
        <v>1.635</v>
      </c>
      <c r="E13839" s="71">
        <v>47.575757600000003</v>
      </c>
    </row>
    <row r="13840" spans="1:5" x14ac:dyDescent="0.2">
      <c r="A13840" s="70" t="s">
        <v>16559</v>
      </c>
      <c r="B13840" s="70" t="s">
        <v>16558</v>
      </c>
      <c r="C13840" s="70" t="s">
        <v>16559</v>
      </c>
      <c r="D13840" s="71">
        <v>0.97799999999999998</v>
      </c>
      <c r="E13840" s="71">
        <v>12.1761658</v>
      </c>
    </row>
    <row r="13841" spans="1:5" x14ac:dyDescent="0.2">
      <c r="A13841" s="70" t="s">
        <v>16595</v>
      </c>
      <c r="B13841" s="70" t="s">
        <v>16594</v>
      </c>
      <c r="C13841" s="70" t="s">
        <v>16595</v>
      </c>
      <c r="D13841" s="71">
        <v>0.40600000000000003</v>
      </c>
      <c r="E13841" s="71">
        <v>5.7575757999999997</v>
      </c>
    </row>
    <row r="13842" spans="1:5" x14ac:dyDescent="0.2">
      <c r="A13842" s="70" t="s">
        <v>16595</v>
      </c>
      <c r="B13842" s="70" t="s">
        <v>16594</v>
      </c>
      <c r="C13842" s="70" t="s">
        <v>16595</v>
      </c>
      <c r="D13842" s="71">
        <v>0.40600000000000003</v>
      </c>
      <c r="E13842" s="71">
        <v>2.9411765000000001</v>
      </c>
    </row>
    <row r="13843" spans="1:5" x14ac:dyDescent="0.2">
      <c r="A13843" s="70" t="s">
        <v>16553</v>
      </c>
      <c r="B13843" s="70" t="s">
        <v>16552</v>
      </c>
      <c r="C13843" s="70" t="s">
        <v>16553</v>
      </c>
      <c r="D13843" s="71">
        <v>2.363</v>
      </c>
      <c r="E13843" s="71">
        <v>37.5</v>
      </c>
    </row>
    <row r="13844" spans="1:5" x14ac:dyDescent="0.2">
      <c r="A13844" s="70" t="s">
        <v>16577</v>
      </c>
      <c r="B13844" s="70" t="s">
        <v>16576</v>
      </c>
      <c r="C13844" s="70" t="s">
        <v>16577</v>
      </c>
      <c r="D13844" s="71">
        <v>1.5960000000000001</v>
      </c>
      <c r="E13844" s="71">
        <v>43.406593399999998</v>
      </c>
    </row>
    <row r="13845" spans="1:5" x14ac:dyDescent="0.2">
      <c r="A13845" s="70" t="s">
        <v>16617</v>
      </c>
      <c r="B13845" s="70" t="s">
        <v>16616</v>
      </c>
      <c r="C13845" s="70" t="s">
        <v>16617</v>
      </c>
      <c r="D13845" s="71">
        <v>0.46</v>
      </c>
      <c r="E13845" s="71">
        <v>10</v>
      </c>
    </row>
    <row r="13846" spans="1:5" x14ac:dyDescent="0.2">
      <c r="A13846" s="70" t="s">
        <v>16619</v>
      </c>
      <c r="B13846" s="70" t="s">
        <v>16618</v>
      </c>
      <c r="C13846" s="70" t="s">
        <v>16619</v>
      </c>
      <c r="D13846" s="71">
        <v>1.2050000000000001</v>
      </c>
      <c r="E13846" s="71">
        <v>35.454545500000002</v>
      </c>
    </row>
    <row r="13847" spans="1:5" x14ac:dyDescent="0.2">
      <c r="A13847" s="70" t="s">
        <v>16526</v>
      </c>
      <c r="B13847" s="70" t="s">
        <v>16525</v>
      </c>
      <c r="C13847" s="70" t="s">
        <v>16526</v>
      </c>
      <c r="D13847" s="71">
        <v>2.577</v>
      </c>
      <c r="E13847" s="71">
        <v>45.081967200000001</v>
      </c>
    </row>
    <row r="13848" spans="1:5" x14ac:dyDescent="0.2">
      <c r="A13848" s="70" t="s">
        <v>16528</v>
      </c>
      <c r="B13848" s="70" t="s">
        <v>16527</v>
      </c>
      <c r="C13848" s="70" t="s">
        <v>16528</v>
      </c>
      <c r="D13848" s="71">
        <v>1.7829999999999999</v>
      </c>
      <c r="E13848" s="71">
        <v>20.491803300000001</v>
      </c>
    </row>
    <row r="13849" spans="1:5" x14ac:dyDescent="0.2">
      <c r="A13849" s="70" t="s">
        <v>16587</v>
      </c>
      <c r="B13849" s="70" t="s">
        <v>16586</v>
      </c>
      <c r="C13849" s="70" t="s">
        <v>16587</v>
      </c>
      <c r="D13849" s="71">
        <v>9.3000000000000007</v>
      </c>
      <c r="E13849" s="71">
        <v>97.540983600000004</v>
      </c>
    </row>
    <row r="13850" spans="1:5" x14ac:dyDescent="0.2">
      <c r="A13850" s="70" t="s">
        <v>16587</v>
      </c>
      <c r="B13850" s="70" t="s">
        <v>16586</v>
      </c>
      <c r="C13850" s="70" t="s">
        <v>16587</v>
      </c>
      <c r="D13850" s="71">
        <v>9.3000000000000007</v>
      </c>
      <c r="E13850" s="71">
        <v>97.222222200000004</v>
      </c>
    </row>
    <row r="13851" spans="1:5" x14ac:dyDescent="0.2">
      <c r="A13851" s="70" t="s">
        <v>16621</v>
      </c>
      <c r="B13851" s="70" t="s">
        <v>16620</v>
      </c>
      <c r="C13851" s="70" t="s">
        <v>16621</v>
      </c>
      <c r="D13851" s="71">
        <v>1.552</v>
      </c>
      <c r="E13851" s="71">
        <v>46.363636399999997</v>
      </c>
    </row>
    <row r="13852" spans="1:5" x14ac:dyDescent="0.2">
      <c r="A13852" s="70" t="s">
        <v>16593</v>
      </c>
      <c r="B13852" s="70" t="s">
        <v>16592</v>
      </c>
      <c r="C13852" s="70" t="s">
        <v>16593</v>
      </c>
      <c r="D13852" s="71">
        <v>4.0289999999999999</v>
      </c>
      <c r="E13852" s="71">
        <v>90</v>
      </c>
    </row>
    <row r="13853" spans="1:5" x14ac:dyDescent="0.2">
      <c r="A13853" s="70" t="s">
        <v>16545</v>
      </c>
      <c r="B13853" s="70" t="s">
        <v>16544</v>
      </c>
      <c r="C13853" s="70" t="s">
        <v>16545</v>
      </c>
      <c r="D13853" s="71">
        <v>1.708</v>
      </c>
      <c r="E13853" s="71">
        <v>84.375</v>
      </c>
    </row>
    <row r="13854" spans="1:5" x14ac:dyDescent="0.2">
      <c r="A13854" s="70" t="s">
        <v>16545</v>
      </c>
      <c r="B13854" s="70" t="s">
        <v>16544</v>
      </c>
      <c r="C13854" s="70" t="s">
        <v>16545</v>
      </c>
      <c r="D13854" s="71">
        <v>1.708</v>
      </c>
      <c r="E13854" s="71">
        <v>73.636363599999996</v>
      </c>
    </row>
    <row r="13855" spans="1:5" x14ac:dyDescent="0.2">
      <c r="A13855" s="70" t="s">
        <v>16589</v>
      </c>
      <c r="B13855" s="70" t="s">
        <v>16588</v>
      </c>
      <c r="C13855" s="70" t="s">
        <v>16589</v>
      </c>
      <c r="D13855" s="71">
        <v>0.67600000000000005</v>
      </c>
      <c r="E13855" s="71">
        <v>28.8961039</v>
      </c>
    </row>
    <row r="13856" spans="1:5" x14ac:dyDescent="0.2">
      <c r="A13856" s="70" t="s">
        <v>16589</v>
      </c>
      <c r="B13856" s="70" t="s">
        <v>16588</v>
      </c>
      <c r="C13856" s="70" t="s">
        <v>16589</v>
      </c>
      <c r="D13856" s="71">
        <v>0.67600000000000005</v>
      </c>
      <c r="E13856" s="71">
        <v>15.625</v>
      </c>
    </row>
    <row r="13857" spans="1:5" x14ac:dyDescent="0.2">
      <c r="A13857" s="70" t="s">
        <v>24456</v>
      </c>
      <c r="B13857" s="70" t="s">
        <v>24457</v>
      </c>
      <c r="C13857" s="70" t="s">
        <v>24456</v>
      </c>
      <c r="D13857" s="71">
        <v>0.64700000000000002</v>
      </c>
      <c r="E13857" s="71">
        <v>14.743589699999999</v>
      </c>
    </row>
    <row r="13858" spans="1:5" x14ac:dyDescent="0.2">
      <c r="A13858" s="70" t="s">
        <v>16623</v>
      </c>
      <c r="B13858" s="70" t="s">
        <v>16622</v>
      </c>
      <c r="C13858" s="70" t="s">
        <v>16623</v>
      </c>
      <c r="D13858" s="71">
        <v>0.21099999999999999</v>
      </c>
      <c r="E13858" s="71">
        <v>11.5</v>
      </c>
    </row>
    <row r="13859" spans="1:5" x14ac:dyDescent="0.2">
      <c r="A13859" s="70" t="s">
        <v>25037</v>
      </c>
      <c r="B13859" s="70" t="s">
        <v>16624</v>
      </c>
      <c r="C13859" s="70" t="s">
        <v>25037</v>
      </c>
      <c r="D13859" s="71">
        <v>1.6</v>
      </c>
      <c r="E13859" s="71">
        <v>17.7631579</v>
      </c>
    </row>
    <row r="13860" spans="1:5" x14ac:dyDescent="0.2">
      <c r="A13860" s="70" t="s">
        <v>25037</v>
      </c>
      <c r="B13860" s="70" t="s">
        <v>16624</v>
      </c>
      <c r="C13860" s="70" t="s">
        <v>25037</v>
      </c>
      <c r="D13860" s="71">
        <v>1.6</v>
      </c>
      <c r="E13860" s="71">
        <v>14.516128999999999</v>
      </c>
    </row>
    <row r="13861" spans="1:5" x14ac:dyDescent="0.2">
      <c r="A13861" s="70" t="s">
        <v>16626</v>
      </c>
      <c r="B13861" s="70" t="s">
        <v>16625</v>
      </c>
      <c r="C13861" s="70" t="s">
        <v>16626</v>
      </c>
      <c r="D13861" s="71">
        <v>1.216</v>
      </c>
      <c r="E13861" s="71">
        <v>75.7716049</v>
      </c>
    </row>
    <row r="13862" spans="1:5" x14ac:dyDescent="0.2">
      <c r="A13862" s="70" t="s">
        <v>16626</v>
      </c>
      <c r="B13862" s="70" t="s">
        <v>16625</v>
      </c>
      <c r="C13862" s="70" t="s">
        <v>16626</v>
      </c>
      <c r="D13862" s="71">
        <v>1.216</v>
      </c>
      <c r="E13862" s="71">
        <v>51.730769199999997</v>
      </c>
    </row>
    <row r="13863" spans="1:5" x14ac:dyDescent="0.2">
      <c r="A13863" s="70" t="s">
        <v>16628</v>
      </c>
      <c r="B13863" s="70" t="s">
        <v>16627</v>
      </c>
      <c r="C13863" s="70" t="s">
        <v>16628</v>
      </c>
      <c r="D13863" s="71">
        <v>1.7090000000000001</v>
      </c>
      <c r="E13863" s="71">
        <v>60.849056599999997</v>
      </c>
    </row>
    <row r="13864" spans="1:5" x14ac:dyDescent="0.2">
      <c r="A13864" s="70" t="s">
        <v>16630</v>
      </c>
      <c r="B13864" s="70" t="s">
        <v>16629</v>
      </c>
      <c r="C13864" s="70" t="s">
        <v>16630</v>
      </c>
      <c r="D13864" s="71">
        <v>1.8440000000000001</v>
      </c>
      <c r="E13864" s="71">
        <v>90.259740300000004</v>
      </c>
    </row>
    <row r="13865" spans="1:5" x14ac:dyDescent="0.2">
      <c r="A13865" s="70" t="s">
        <v>16630</v>
      </c>
      <c r="B13865" s="70" t="s">
        <v>16629</v>
      </c>
      <c r="C13865" s="70" t="s">
        <v>16630</v>
      </c>
      <c r="D13865" s="71">
        <v>1.8440000000000001</v>
      </c>
      <c r="E13865" s="71">
        <v>70</v>
      </c>
    </row>
    <row r="13866" spans="1:5" x14ac:dyDescent="0.2">
      <c r="A13866" s="70" t="s">
        <v>16630</v>
      </c>
      <c r="B13866" s="70" t="s">
        <v>16629</v>
      </c>
      <c r="C13866" s="70" t="s">
        <v>16630</v>
      </c>
      <c r="D13866" s="71">
        <v>1.8440000000000001</v>
      </c>
      <c r="E13866" s="71">
        <v>66.944444399999995</v>
      </c>
    </row>
    <row r="13867" spans="1:5" x14ac:dyDescent="0.2">
      <c r="A13867" s="70" t="s">
        <v>24458</v>
      </c>
      <c r="B13867" s="70" t="s">
        <v>16543</v>
      </c>
      <c r="C13867" s="70" t="s">
        <v>24458</v>
      </c>
      <c r="D13867" s="71">
        <v>0.96399999999999997</v>
      </c>
      <c r="E13867" s="71">
        <v>8.1920903999999997</v>
      </c>
    </row>
    <row r="13868" spans="1:5" x14ac:dyDescent="0.2">
      <c r="A13868" s="70" t="s">
        <v>16557</v>
      </c>
      <c r="B13868" s="70" t="s">
        <v>16556</v>
      </c>
      <c r="C13868" s="70" t="s">
        <v>16557</v>
      </c>
      <c r="D13868" s="71">
        <v>1.0249999999999999</v>
      </c>
      <c r="E13868" s="71">
        <v>28.787878800000001</v>
      </c>
    </row>
    <row r="13869" spans="1:5" x14ac:dyDescent="0.2">
      <c r="A13869" s="70" t="s">
        <v>16581</v>
      </c>
      <c r="B13869" s="70" t="s">
        <v>16580</v>
      </c>
      <c r="C13869" s="70" t="s">
        <v>16581</v>
      </c>
      <c r="D13869" s="71">
        <v>0.76800000000000002</v>
      </c>
      <c r="E13869" s="71">
        <v>6.9948186999999997</v>
      </c>
    </row>
    <row r="13870" spans="1:5" x14ac:dyDescent="0.2">
      <c r="A13870" s="70" t="s">
        <v>16603</v>
      </c>
      <c r="B13870" s="70" t="s">
        <v>16602</v>
      </c>
      <c r="C13870" s="70" t="s">
        <v>16603</v>
      </c>
      <c r="D13870" s="71">
        <v>0.28100000000000003</v>
      </c>
      <c r="E13870" s="71">
        <v>10.211267599999999</v>
      </c>
    </row>
    <row r="13871" spans="1:5" x14ac:dyDescent="0.2">
      <c r="A13871" s="70" t="s">
        <v>16632</v>
      </c>
      <c r="B13871" s="70" t="s">
        <v>16631</v>
      </c>
      <c r="C13871" s="70" t="s">
        <v>16632</v>
      </c>
      <c r="D13871" s="71">
        <v>2.75</v>
      </c>
      <c r="E13871" s="71">
        <v>63.970588200000002</v>
      </c>
    </row>
    <row r="13872" spans="1:5" x14ac:dyDescent="0.2">
      <c r="A13872" s="70" t="s">
        <v>16632</v>
      </c>
      <c r="B13872" s="70" t="s">
        <v>16631</v>
      </c>
      <c r="C13872" s="70" t="s">
        <v>16632</v>
      </c>
      <c r="D13872" s="71">
        <v>2.75</v>
      </c>
      <c r="E13872" s="71">
        <v>46.014492799999999</v>
      </c>
    </row>
    <row r="13873" spans="1:5" x14ac:dyDescent="0.2">
      <c r="A13873" s="70" t="s">
        <v>16632</v>
      </c>
      <c r="B13873" s="70" t="s">
        <v>16631</v>
      </c>
      <c r="C13873" s="70" t="s">
        <v>16632</v>
      </c>
      <c r="D13873" s="71">
        <v>2.75</v>
      </c>
      <c r="E13873" s="71">
        <v>36.680327900000002</v>
      </c>
    </row>
    <row r="13874" spans="1:5" x14ac:dyDescent="0.2">
      <c r="A13874" s="70" t="s">
        <v>16634</v>
      </c>
      <c r="B13874" s="70" t="s">
        <v>16633</v>
      </c>
      <c r="C13874" s="70" t="s">
        <v>16634</v>
      </c>
      <c r="D13874" s="71">
        <v>1.3149999999999999</v>
      </c>
      <c r="E13874" s="71">
        <v>63.961039</v>
      </c>
    </row>
    <row r="13875" spans="1:5" x14ac:dyDescent="0.2">
      <c r="A13875" s="70" t="s">
        <v>16643</v>
      </c>
      <c r="B13875" s="70" t="s">
        <v>24459</v>
      </c>
      <c r="C13875" s="70" t="s">
        <v>16643</v>
      </c>
      <c r="D13875" s="71">
        <v>0.92700000000000005</v>
      </c>
      <c r="E13875" s="71">
        <v>19.230769200000001</v>
      </c>
    </row>
    <row r="13876" spans="1:5" x14ac:dyDescent="0.2">
      <c r="A13876" s="70" t="s">
        <v>16643</v>
      </c>
      <c r="B13876" s="70" t="s">
        <v>24459</v>
      </c>
      <c r="C13876" s="70" t="s">
        <v>16643</v>
      </c>
      <c r="D13876" s="71">
        <v>0.92700000000000005</v>
      </c>
      <c r="E13876" s="71">
        <v>13.2978723</v>
      </c>
    </row>
    <row r="13877" spans="1:5" x14ac:dyDescent="0.2">
      <c r="A13877" s="70" t="s">
        <v>25038</v>
      </c>
      <c r="B13877" s="70" t="s">
        <v>24460</v>
      </c>
      <c r="C13877" s="70" t="s">
        <v>13887</v>
      </c>
      <c r="D13877" s="71">
        <v>3.0939999999999999</v>
      </c>
      <c r="E13877" s="71">
        <v>74.719101100000003</v>
      </c>
    </row>
    <row r="13878" spans="1:5" x14ac:dyDescent="0.2">
      <c r="A13878" s="70" t="s">
        <v>25038</v>
      </c>
      <c r="B13878" s="70" t="s">
        <v>24460</v>
      </c>
      <c r="C13878" s="70" t="s">
        <v>13887</v>
      </c>
      <c r="D13878" s="71">
        <v>3.0939999999999999</v>
      </c>
      <c r="E13878" s="71">
        <v>63.286713300000002</v>
      </c>
    </row>
    <row r="13879" spans="1:5" x14ac:dyDescent="0.2">
      <c r="A13879" s="70" t="s">
        <v>25038</v>
      </c>
      <c r="B13879" s="70" t="s">
        <v>24460</v>
      </c>
      <c r="C13879" s="70" t="s">
        <v>13887</v>
      </c>
      <c r="D13879" s="71">
        <v>3.0939999999999999</v>
      </c>
      <c r="E13879" s="71">
        <v>59.076433100000003</v>
      </c>
    </row>
    <row r="13880" spans="1:5" x14ac:dyDescent="0.2">
      <c r="A13880" s="70" t="s">
        <v>16645</v>
      </c>
      <c r="B13880" s="70" t="s">
        <v>16644</v>
      </c>
      <c r="C13880" s="70" t="s">
        <v>16645</v>
      </c>
      <c r="D13880" s="71">
        <v>3.86</v>
      </c>
      <c r="E13880" s="71">
        <v>77.710843400000002</v>
      </c>
    </row>
    <row r="13881" spans="1:5" x14ac:dyDescent="0.2">
      <c r="A13881" s="70" t="s">
        <v>16645</v>
      </c>
      <c r="B13881" s="70" t="s">
        <v>16644</v>
      </c>
      <c r="C13881" s="70" t="s">
        <v>16645</v>
      </c>
      <c r="D13881" s="71">
        <v>3.86</v>
      </c>
      <c r="E13881" s="71">
        <v>73.897058799999996</v>
      </c>
    </row>
    <row r="13882" spans="1:5" x14ac:dyDescent="0.2">
      <c r="A13882" s="70" t="s">
        <v>16636</v>
      </c>
      <c r="B13882" s="70" t="s">
        <v>16635</v>
      </c>
      <c r="C13882" s="70" t="s">
        <v>16636</v>
      </c>
      <c r="D13882" s="71">
        <v>2.895</v>
      </c>
      <c r="E13882" s="71">
        <v>97.3765432</v>
      </c>
    </row>
    <row r="13883" spans="1:5" x14ac:dyDescent="0.2">
      <c r="A13883" s="70" t="s">
        <v>16640</v>
      </c>
      <c r="B13883" s="70" t="s">
        <v>16639</v>
      </c>
      <c r="C13883" s="70" t="s">
        <v>16640</v>
      </c>
      <c r="D13883" s="71">
        <v>2.0699999999999998</v>
      </c>
      <c r="E13883" s="71">
        <v>60.256410299999999</v>
      </c>
    </row>
    <row r="13884" spans="1:5" x14ac:dyDescent="0.2">
      <c r="A13884" s="70" t="s">
        <v>16640</v>
      </c>
      <c r="B13884" s="70" t="s">
        <v>16639</v>
      </c>
      <c r="C13884" s="70" t="s">
        <v>16640</v>
      </c>
      <c r="D13884" s="71">
        <v>2.0699999999999998</v>
      </c>
      <c r="E13884" s="71">
        <v>58.695652199999998</v>
      </c>
    </row>
    <row r="13885" spans="1:5" x14ac:dyDescent="0.2">
      <c r="A13885" s="70" t="s">
        <v>16647</v>
      </c>
      <c r="B13885" s="70" t="s">
        <v>16646</v>
      </c>
      <c r="C13885" s="70" t="s">
        <v>16647</v>
      </c>
      <c r="D13885" s="71">
        <v>1.895</v>
      </c>
      <c r="E13885" s="71">
        <v>46.551724100000001</v>
      </c>
    </row>
    <row r="13886" spans="1:5" x14ac:dyDescent="0.2">
      <c r="A13886" s="70" t="s">
        <v>16638</v>
      </c>
      <c r="B13886" s="70" t="s">
        <v>16637</v>
      </c>
      <c r="C13886" s="70" t="s">
        <v>16638</v>
      </c>
      <c r="D13886" s="71">
        <v>1.694</v>
      </c>
      <c r="E13886" s="71">
        <v>36.2068966</v>
      </c>
    </row>
    <row r="13887" spans="1:5" x14ac:dyDescent="0.2">
      <c r="A13887" s="70" t="s">
        <v>16642</v>
      </c>
      <c r="B13887" s="70" t="s">
        <v>16641</v>
      </c>
      <c r="C13887" s="70" t="s">
        <v>16642</v>
      </c>
      <c r="D13887" s="71">
        <v>1.8420000000000001</v>
      </c>
      <c r="E13887" s="71">
        <v>98.5</v>
      </c>
    </row>
    <row r="13888" spans="1:5" x14ac:dyDescent="0.2">
      <c r="A13888" s="70" t="s">
        <v>16642</v>
      </c>
      <c r="B13888" s="70" t="s">
        <v>16641</v>
      </c>
      <c r="C13888" s="70" t="s">
        <v>16642</v>
      </c>
      <c r="D13888" s="71">
        <v>1.8420000000000001</v>
      </c>
      <c r="E13888" s="71">
        <v>94.444444399999995</v>
      </c>
    </row>
    <row r="13889" spans="1:5" x14ac:dyDescent="0.2">
      <c r="A13889" s="70" t="s">
        <v>16649</v>
      </c>
      <c r="B13889" s="70" t="s">
        <v>16648</v>
      </c>
      <c r="C13889" s="70" t="s">
        <v>16649</v>
      </c>
      <c r="D13889" s="71">
        <v>1.3440000000000001</v>
      </c>
      <c r="E13889" s="71">
        <v>51</v>
      </c>
    </row>
    <row r="13890" spans="1:5" x14ac:dyDescent="0.2">
      <c r="A13890" s="70" t="s">
        <v>16651</v>
      </c>
      <c r="B13890" s="70" t="s">
        <v>16650</v>
      </c>
      <c r="C13890" s="70" t="s">
        <v>16651</v>
      </c>
      <c r="D13890" s="71">
        <v>1.694</v>
      </c>
      <c r="E13890" s="71">
        <v>34.7457627</v>
      </c>
    </row>
    <row r="13891" spans="1:5" x14ac:dyDescent="0.2">
      <c r="A13891" s="70" t="s">
        <v>16653</v>
      </c>
      <c r="B13891" s="70" t="s">
        <v>16652</v>
      </c>
      <c r="C13891" s="70" t="s">
        <v>16653</v>
      </c>
      <c r="D13891" s="71">
        <v>3.3050000000000002</v>
      </c>
      <c r="E13891" s="71">
        <v>83.536585400000007</v>
      </c>
    </row>
    <row r="13892" spans="1:5" x14ac:dyDescent="0.2">
      <c r="A13892" s="70" t="s">
        <v>16655</v>
      </c>
      <c r="B13892" s="70" t="s">
        <v>16654</v>
      </c>
      <c r="C13892" s="70" t="s">
        <v>16655</v>
      </c>
      <c r="D13892" s="71">
        <v>1.7270000000000001</v>
      </c>
      <c r="E13892" s="71">
        <v>42.198581599999997</v>
      </c>
    </row>
    <row r="13893" spans="1:5" x14ac:dyDescent="0.2">
      <c r="A13893" s="70" t="s">
        <v>16657</v>
      </c>
      <c r="B13893" s="70" t="s">
        <v>16656</v>
      </c>
      <c r="C13893" s="70" t="s">
        <v>16657</v>
      </c>
      <c r="D13893" s="71">
        <v>0.77500000000000002</v>
      </c>
      <c r="E13893" s="71">
        <v>4.5454545</v>
      </c>
    </row>
    <row r="13894" spans="1:5" x14ac:dyDescent="0.2">
      <c r="A13894" s="70" t="s">
        <v>16663</v>
      </c>
      <c r="B13894" s="70" t="s">
        <v>16662</v>
      </c>
      <c r="C13894" s="70" t="s">
        <v>16663</v>
      </c>
      <c r="D13894" s="71">
        <v>2.726</v>
      </c>
      <c r="E13894" s="71">
        <v>42.250922500000001</v>
      </c>
    </row>
    <row r="13895" spans="1:5" x14ac:dyDescent="0.2">
      <c r="A13895" s="70" t="s">
        <v>16663</v>
      </c>
      <c r="B13895" s="70" t="s">
        <v>16662</v>
      </c>
      <c r="C13895" s="70" t="s">
        <v>16663</v>
      </c>
      <c r="D13895" s="71">
        <v>2.726</v>
      </c>
      <c r="E13895" s="71">
        <v>36.013986000000003</v>
      </c>
    </row>
    <row r="13896" spans="1:5" x14ac:dyDescent="0.2">
      <c r="A13896" s="70" t="s">
        <v>16665</v>
      </c>
      <c r="B13896" s="70" t="s">
        <v>16664</v>
      </c>
      <c r="C13896" s="70" t="s">
        <v>16665</v>
      </c>
      <c r="D13896" s="71">
        <v>7.2629999999999999</v>
      </c>
      <c r="E13896" s="71">
        <v>91.987179499999996</v>
      </c>
    </row>
    <row r="13897" spans="1:5" x14ac:dyDescent="0.2">
      <c r="A13897" s="70" t="s">
        <v>16667</v>
      </c>
      <c r="B13897" s="70" t="s">
        <v>16666</v>
      </c>
      <c r="C13897" s="70" t="s">
        <v>16667</v>
      </c>
      <c r="D13897" s="71">
        <v>1.6539999999999999</v>
      </c>
      <c r="E13897" s="71">
        <v>22.101449299999999</v>
      </c>
    </row>
    <row r="13898" spans="1:5" x14ac:dyDescent="0.2">
      <c r="A13898" s="70" t="s">
        <v>16669</v>
      </c>
      <c r="B13898" s="70" t="s">
        <v>16668</v>
      </c>
      <c r="C13898" s="70" t="s">
        <v>16669</v>
      </c>
      <c r="D13898" s="71">
        <v>6.1589999999999998</v>
      </c>
      <c r="E13898" s="71">
        <v>88.461538500000003</v>
      </c>
    </row>
    <row r="13899" spans="1:5" x14ac:dyDescent="0.2">
      <c r="A13899" s="70" t="s">
        <v>25039</v>
      </c>
      <c r="B13899" s="70" t="s">
        <v>24461</v>
      </c>
      <c r="C13899" s="70" t="s">
        <v>13887</v>
      </c>
      <c r="D13899" s="71">
        <v>4.0970000000000004</v>
      </c>
      <c r="E13899" s="71">
        <v>68.181818199999995</v>
      </c>
    </row>
    <row r="13900" spans="1:5" x14ac:dyDescent="0.2">
      <c r="A13900" s="70" t="s">
        <v>16671</v>
      </c>
      <c r="B13900" s="70" t="s">
        <v>16670</v>
      </c>
      <c r="C13900" s="70" t="s">
        <v>16671</v>
      </c>
      <c r="D13900" s="71">
        <v>2.8809999999999998</v>
      </c>
      <c r="E13900" s="71">
        <v>39.510489499999998</v>
      </c>
    </row>
    <row r="13901" spans="1:5" x14ac:dyDescent="0.2">
      <c r="A13901" s="70" t="s">
        <v>16673</v>
      </c>
      <c r="B13901" s="70" t="s">
        <v>16672</v>
      </c>
      <c r="C13901" s="70" t="s">
        <v>16673</v>
      </c>
      <c r="D13901" s="71">
        <v>2.69</v>
      </c>
      <c r="E13901" s="71">
        <v>86.121673000000001</v>
      </c>
    </row>
    <row r="13902" spans="1:5" x14ac:dyDescent="0.2">
      <c r="A13902" s="70" t="s">
        <v>16673</v>
      </c>
      <c r="B13902" s="70" t="s">
        <v>16672</v>
      </c>
      <c r="C13902" s="70" t="s">
        <v>16673</v>
      </c>
      <c r="D13902" s="71">
        <v>2.69</v>
      </c>
      <c r="E13902" s="71">
        <v>79.166666699999993</v>
      </c>
    </row>
    <row r="13903" spans="1:5" x14ac:dyDescent="0.2">
      <c r="A13903" s="70" t="s">
        <v>16661</v>
      </c>
      <c r="B13903" s="70" t="s">
        <v>16660</v>
      </c>
      <c r="C13903" s="70" t="s">
        <v>16661</v>
      </c>
      <c r="D13903" s="71">
        <v>0.42</v>
      </c>
      <c r="E13903" s="71">
        <v>9.4936708999999997</v>
      </c>
    </row>
    <row r="13904" spans="1:5" x14ac:dyDescent="0.2">
      <c r="A13904" s="70" t="s">
        <v>16683</v>
      </c>
      <c r="B13904" s="70" t="s">
        <v>16682</v>
      </c>
      <c r="C13904" s="70" t="s">
        <v>16683</v>
      </c>
      <c r="D13904" s="71">
        <v>3.7959999999999998</v>
      </c>
      <c r="E13904" s="71">
        <v>62.794612800000003</v>
      </c>
    </row>
    <row r="13905" spans="1:5" x14ac:dyDescent="0.2">
      <c r="A13905" s="70" t="s">
        <v>16675</v>
      </c>
      <c r="B13905" s="70" t="s">
        <v>16674</v>
      </c>
      <c r="C13905" s="70" t="s">
        <v>16675</v>
      </c>
      <c r="D13905" s="71">
        <v>0.54600000000000004</v>
      </c>
      <c r="E13905" s="71">
        <v>13.2911392</v>
      </c>
    </row>
    <row r="13906" spans="1:5" ht="32" x14ac:dyDescent="0.2">
      <c r="A13906" s="70" t="s">
        <v>16677</v>
      </c>
      <c r="B13906" s="70" t="s">
        <v>16676</v>
      </c>
      <c r="C13906" s="70" t="s">
        <v>16677</v>
      </c>
      <c r="D13906" s="71">
        <v>2.0499999999999998</v>
      </c>
      <c r="E13906" s="71">
        <v>74.050632899999997</v>
      </c>
    </row>
    <row r="13907" spans="1:5" ht="32" x14ac:dyDescent="0.2">
      <c r="A13907" s="70" t="s">
        <v>16677</v>
      </c>
      <c r="B13907" s="70" t="s">
        <v>16676</v>
      </c>
      <c r="C13907" s="70" t="s">
        <v>16677</v>
      </c>
      <c r="D13907" s="71">
        <v>2.0499999999999998</v>
      </c>
      <c r="E13907" s="71">
        <v>40.286624199999999</v>
      </c>
    </row>
    <row r="13908" spans="1:5" ht="32" x14ac:dyDescent="0.2">
      <c r="A13908" s="70" t="s">
        <v>16679</v>
      </c>
      <c r="B13908" s="70" t="s">
        <v>16678</v>
      </c>
      <c r="C13908" s="70" t="s">
        <v>16679</v>
      </c>
      <c r="D13908" s="71">
        <v>2.0350000000000001</v>
      </c>
      <c r="E13908" s="71">
        <v>72.784810100000001</v>
      </c>
    </row>
    <row r="13909" spans="1:5" ht="32" x14ac:dyDescent="0.2">
      <c r="A13909" s="70" t="s">
        <v>16679</v>
      </c>
      <c r="B13909" s="70" t="s">
        <v>16678</v>
      </c>
      <c r="C13909" s="70" t="s">
        <v>16679</v>
      </c>
      <c r="D13909" s="71">
        <v>2.0350000000000001</v>
      </c>
      <c r="E13909" s="71">
        <v>39.6496815</v>
      </c>
    </row>
    <row r="13910" spans="1:5" x14ac:dyDescent="0.2">
      <c r="A13910" s="70" t="s">
        <v>16681</v>
      </c>
      <c r="B13910" s="70" t="s">
        <v>16680</v>
      </c>
      <c r="C13910" s="70" t="s">
        <v>16681</v>
      </c>
      <c r="D13910" s="71">
        <v>0.64600000000000002</v>
      </c>
      <c r="E13910" s="71">
        <v>18.354430399999998</v>
      </c>
    </row>
    <row r="13911" spans="1:5" x14ac:dyDescent="0.2">
      <c r="A13911" s="70" t="s">
        <v>16685</v>
      </c>
      <c r="B13911" s="70" t="s">
        <v>16684</v>
      </c>
      <c r="C13911" s="70" t="s">
        <v>16685</v>
      </c>
      <c r="D13911" s="71">
        <v>0.39500000000000002</v>
      </c>
      <c r="E13911" s="71">
        <v>8.2278480999999992</v>
      </c>
    </row>
    <row r="13912" spans="1:5" x14ac:dyDescent="0.2">
      <c r="A13912" s="70" t="s">
        <v>25040</v>
      </c>
      <c r="B13912" s="70" t="s">
        <v>16686</v>
      </c>
      <c r="C13912" s="70" t="s">
        <v>25040</v>
      </c>
      <c r="D13912" s="71">
        <v>2.117</v>
      </c>
      <c r="E13912" s="71">
        <v>77.848101299999996</v>
      </c>
    </row>
    <row r="13913" spans="1:5" x14ac:dyDescent="0.2">
      <c r="A13913" s="70" t="s">
        <v>25040</v>
      </c>
      <c r="B13913" s="70" t="s">
        <v>16686</v>
      </c>
      <c r="C13913" s="70" t="s">
        <v>25040</v>
      </c>
      <c r="D13913" s="71">
        <v>2.117</v>
      </c>
      <c r="E13913" s="71">
        <v>41.242038200000003</v>
      </c>
    </row>
    <row r="13914" spans="1:5" x14ac:dyDescent="0.2">
      <c r="A13914" s="70" t="s">
        <v>16659</v>
      </c>
      <c r="B13914" s="70" t="s">
        <v>16658</v>
      </c>
      <c r="C13914" s="70" t="s">
        <v>16659</v>
      </c>
      <c r="D13914" s="71">
        <v>1.99</v>
      </c>
      <c r="E13914" s="71">
        <v>70.253164600000005</v>
      </c>
    </row>
    <row r="13915" spans="1:5" x14ac:dyDescent="0.2">
      <c r="A13915" s="70" t="s">
        <v>16659</v>
      </c>
      <c r="B13915" s="70" t="s">
        <v>16658</v>
      </c>
      <c r="C13915" s="70" t="s">
        <v>16659</v>
      </c>
      <c r="D13915" s="71">
        <v>1.99</v>
      </c>
      <c r="E13915" s="71">
        <v>36.7834395</v>
      </c>
    </row>
    <row r="13916" spans="1:5" x14ac:dyDescent="0.2">
      <c r="A13916" s="70" t="s">
        <v>16688</v>
      </c>
      <c r="B13916" s="70" t="s">
        <v>16687</v>
      </c>
      <c r="C13916" s="70" t="s">
        <v>16688</v>
      </c>
      <c r="D13916" s="71">
        <v>1.417</v>
      </c>
      <c r="E13916" s="71">
        <v>70.320855600000002</v>
      </c>
    </row>
    <row r="13917" spans="1:5" x14ac:dyDescent="0.2">
      <c r="A13917" s="70" t="s">
        <v>16690</v>
      </c>
      <c r="B13917" s="70" t="s">
        <v>16689</v>
      </c>
      <c r="C13917" s="70" t="s">
        <v>16690</v>
      </c>
      <c r="D13917" s="71">
        <v>2.863</v>
      </c>
      <c r="E13917" s="71">
        <v>57.058823500000003</v>
      </c>
    </row>
    <row r="13918" spans="1:5" x14ac:dyDescent="0.2">
      <c r="A13918" s="70" t="s">
        <v>16692</v>
      </c>
      <c r="B13918" s="70" t="s">
        <v>16691</v>
      </c>
      <c r="C13918" s="70" t="s">
        <v>16692</v>
      </c>
      <c r="D13918" s="71">
        <v>1.6850000000000001</v>
      </c>
      <c r="E13918" s="71">
        <v>28.494623700000002</v>
      </c>
    </row>
    <row r="13919" spans="1:5" x14ac:dyDescent="0.2">
      <c r="A13919" s="70" t="s">
        <v>16696</v>
      </c>
      <c r="B13919" s="70" t="s">
        <v>16695</v>
      </c>
      <c r="C13919" s="70" t="s">
        <v>16696</v>
      </c>
      <c r="D13919" s="71">
        <v>2.0720000000000001</v>
      </c>
      <c r="E13919" s="71">
        <v>39.247311799999999</v>
      </c>
    </row>
    <row r="13920" spans="1:5" x14ac:dyDescent="0.2">
      <c r="A13920" s="70" t="s">
        <v>16694</v>
      </c>
      <c r="B13920" s="70" t="s">
        <v>16693</v>
      </c>
      <c r="C13920" s="70" t="s">
        <v>16694</v>
      </c>
      <c r="D13920" s="71">
        <v>2.2040000000000002</v>
      </c>
      <c r="E13920" s="71">
        <v>41.3978495</v>
      </c>
    </row>
    <row r="13921" spans="1:5" x14ac:dyDescent="0.2">
      <c r="A13921" s="70" t="s">
        <v>16706</v>
      </c>
      <c r="B13921" s="70" t="s">
        <v>16705</v>
      </c>
      <c r="C13921" s="70" t="s">
        <v>16706</v>
      </c>
      <c r="D13921" s="71">
        <v>0.80900000000000005</v>
      </c>
      <c r="E13921" s="71">
        <v>35.080645199999999</v>
      </c>
    </row>
    <row r="13922" spans="1:5" ht="32" x14ac:dyDescent="0.2">
      <c r="A13922" s="70" t="s">
        <v>16708</v>
      </c>
      <c r="B13922" s="70" t="s">
        <v>16707</v>
      </c>
      <c r="C13922" s="70" t="s">
        <v>16708</v>
      </c>
      <c r="D13922" s="71">
        <v>1.242</v>
      </c>
      <c r="E13922" s="71">
        <v>40.196078399999998</v>
      </c>
    </row>
    <row r="13923" spans="1:5" ht="32" x14ac:dyDescent="0.2">
      <c r="A13923" s="70" t="s">
        <v>16708</v>
      </c>
      <c r="B13923" s="70" t="s">
        <v>16707</v>
      </c>
      <c r="C13923" s="70" t="s">
        <v>16708</v>
      </c>
      <c r="D13923" s="71">
        <v>1.242</v>
      </c>
      <c r="E13923" s="71">
        <v>34.615384599999999</v>
      </c>
    </row>
    <row r="13924" spans="1:5" x14ac:dyDescent="0.2">
      <c r="A13924" s="70" t="s">
        <v>16710</v>
      </c>
      <c r="B13924" s="70" t="s">
        <v>16709</v>
      </c>
      <c r="C13924" s="70" t="s">
        <v>16710</v>
      </c>
      <c r="D13924" s="71">
        <v>3.8119999999999998</v>
      </c>
      <c r="E13924" s="71">
        <v>78.571428600000004</v>
      </c>
    </row>
    <row r="13925" spans="1:5" x14ac:dyDescent="0.2">
      <c r="A13925" s="70" t="s">
        <v>16710</v>
      </c>
      <c r="B13925" s="70" t="s">
        <v>16709</v>
      </c>
      <c r="C13925" s="70" t="s">
        <v>16710</v>
      </c>
      <c r="D13925" s="71">
        <v>3.8119999999999998</v>
      </c>
      <c r="E13925" s="71">
        <v>63.1313131</v>
      </c>
    </row>
    <row r="13926" spans="1:5" x14ac:dyDescent="0.2">
      <c r="A13926" s="70" t="s">
        <v>16712</v>
      </c>
      <c r="B13926" s="70" t="s">
        <v>16711</v>
      </c>
      <c r="C13926" s="70" t="s">
        <v>16712</v>
      </c>
      <c r="D13926" s="71">
        <v>2.8</v>
      </c>
      <c r="E13926" s="71">
        <v>61.046511600000002</v>
      </c>
    </row>
    <row r="13927" spans="1:5" x14ac:dyDescent="0.2">
      <c r="A13927" s="70" t="s">
        <v>16712</v>
      </c>
      <c r="B13927" s="70" t="s">
        <v>16711</v>
      </c>
      <c r="C13927" s="70" t="s">
        <v>16712</v>
      </c>
      <c r="D13927" s="71">
        <v>2.8</v>
      </c>
      <c r="E13927" s="71">
        <v>46.855345900000003</v>
      </c>
    </row>
    <row r="13928" spans="1:5" x14ac:dyDescent="0.2">
      <c r="A13928" s="70" t="s">
        <v>16698</v>
      </c>
      <c r="B13928" s="70" t="s">
        <v>16697</v>
      </c>
      <c r="C13928" s="70" t="s">
        <v>16698</v>
      </c>
      <c r="D13928" s="71">
        <v>1.4410000000000001</v>
      </c>
      <c r="E13928" s="71">
        <v>8.9743589999999998</v>
      </c>
    </row>
    <row r="13929" spans="1:5" x14ac:dyDescent="0.2">
      <c r="A13929" s="70" t="s">
        <v>16714</v>
      </c>
      <c r="B13929" s="70" t="s">
        <v>16713</v>
      </c>
      <c r="C13929" s="70" t="s">
        <v>16714</v>
      </c>
      <c r="D13929" s="71">
        <v>6.5110000000000001</v>
      </c>
      <c r="E13929" s="71">
        <v>94.940476200000006</v>
      </c>
    </row>
    <row r="13930" spans="1:5" x14ac:dyDescent="0.2">
      <c r="A13930" s="70" t="s">
        <v>16700</v>
      </c>
      <c r="B13930" s="70" t="s">
        <v>16699</v>
      </c>
      <c r="C13930" s="70" t="s">
        <v>16700</v>
      </c>
      <c r="D13930" s="71">
        <v>1.3939999999999999</v>
      </c>
      <c r="E13930" s="71">
        <v>13.636363599999999</v>
      </c>
    </row>
    <row r="13931" spans="1:5" x14ac:dyDescent="0.2">
      <c r="A13931" s="70" t="s">
        <v>16700</v>
      </c>
      <c r="B13931" s="70" t="s">
        <v>16699</v>
      </c>
      <c r="C13931" s="70" t="s">
        <v>16700</v>
      </c>
      <c r="D13931" s="71">
        <v>1.3939999999999999</v>
      </c>
      <c r="E13931" s="71">
        <v>10.9427609</v>
      </c>
    </row>
    <row r="13932" spans="1:5" x14ac:dyDescent="0.2">
      <c r="A13932" s="70" t="s">
        <v>16704</v>
      </c>
      <c r="B13932" s="70" t="s">
        <v>16703</v>
      </c>
      <c r="C13932" s="70" t="s">
        <v>16704</v>
      </c>
      <c r="D13932" s="71">
        <v>0.25</v>
      </c>
      <c r="E13932" s="71">
        <v>2.5925926000000001</v>
      </c>
    </row>
    <row r="13933" spans="1:5" x14ac:dyDescent="0.2">
      <c r="A13933" s="70" t="s">
        <v>16704</v>
      </c>
      <c r="B13933" s="70" t="s">
        <v>16703</v>
      </c>
      <c r="C13933" s="70" t="s">
        <v>16704</v>
      </c>
      <c r="D13933" s="71">
        <v>0.25</v>
      </c>
      <c r="E13933" s="71">
        <v>0.6493506</v>
      </c>
    </row>
    <row r="13934" spans="1:5" x14ac:dyDescent="0.2">
      <c r="A13934" s="70" t="s">
        <v>16702</v>
      </c>
      <c r="B13934" s="70" t="s">
        <v>16701</v>
      </c>
      <c r="C13934" s="70" t="s">
        <v>16702</v>
      </c>
      <c r="D13934" s="71">
        <v>1.5740000000000001</v>
      </c>
      <c r="E13934" s="71">
        <v>26.602564099999999</v>
      </c>
    </row>
    <row r="13935" spans="1:5" x14ac:dyDescent="0.2">
      <c r="A13935" s="70" t="s">
        <v>16702</v>
      </c>
      <c r="B13935" s="70" t="s">
        <v>16701</v>
      </c>
      <c r="C13935" s="70" t="s">
        <v>16702</v>
      </c>
      <c r="D13935" s="71">
        <v>1.5740000000000001</v>
      </c>
      <c r="E13935" s="71">
        <v>23.0392157</v>
      </c>
    </row>
    <row r="13936" spans="1:5" x14ac:dyDescent="0.2">
      <c r="A13936" s="70" t="s">
        <v>16702</v>
      </c>
      <c r="B13936" s="70" t="s">
        <v>16701</v>
      </c>
      <c r="C13936" s="70" t="s">
        <v>16702</v>
      </c>
      <c r="D13936" s="71">
        <v>1.5740000000000001</v>
      </c>
      <c r="E13936" s="71">
        <v>16.6666667</v>
      </c>
    </row>
    <row r="13937" spans="1:5" x14ac:dyDescent="0.2">
      <c r="A13937" s="70" t="s">
        <v>16716</v>
      </c>
      <c r="B13937" s="70" t="s">
        <v>16715</v>
      </c>
      <c r="C13937" s="70" t="s">
        <v>16716</v>
      </c>
      <c r="D13937" s="71">
        <v>0.67900000000000005</v>
      </c>
      <c r="E13937" s="71">
        <v>23.7903226</v>
      </c>
    </row>
    <row r="13938" spans="1:5" x14ac:dyDescent="0.2">
      <c r="A13938" s="70" t="s">
        <v>16718</v>
      </c>
      <c r="B13938" s="70" t="s">
        <v>16717</v>
      </c>
      <c r="C13938" s="70" t="s">
        <v>16718</v>
      </c>
      <c r="D13938" s="71">
        <v>1</v>
      </c>
      <c r="E13938" s="71">
        <v>35.175202200000001</v>
      </c>
    </row>
    <row r="13939" spans="1:5" x14ac:dyDescent="0.2">
      <c r="A13939" s="70" t="s">
        <v>16722</v>
      </c>
      <c r="B13939" s="70" t="s">
        <v>16721</v>
      </c>
      <c r="C13939" s="70" t="s">
        <v>16722</v>
      </c>
      <c r="D13939" s="71">
        <v>2.2799999999999998</v>
      </c>
      <c r="E13939" s="71">
        <v>60.15625</v>
      </c>
    </row>
    <row r="13940" spans="1:5" x14ac:dyDescent="0.2">
      <c r="A13940" s="70" t="s">
        <v>16722</v>
      </c>
      <c r="B13940" s="70" t="s">
        <v>16721</v>
      </c>
      <c r="C13940" s="70" t="s">
        <v>16722</v>
      </c>
      <c r="D13940" s="71">
        <v>2.2799999999999998</v>
      </c>
      <c r="E13940" s="71">
        <v>53.571428599999997</v>
      </c>
    </row>
    <row r="13941" spans="1:5" x14ac:dyDescent="0.2">
      <c r="A13941" s="70" t="s">
        <v>16720</v>
      </c>
      <c r="B13941" s="70" t="s">
        <v>16719</v>
      </c>
      <c r="C13941" s="70" t="s">
        <v>16720</v>
      </c>
      <c r="D13941" s="71">
        <v>1.093</v>
      </c>
      <c r="E13941" s="71">
        <v>19.53125</v>
      </c>
    </row>
    <row r="13942" spans="1:5" x14ac:dyDescent="0.2">
      <c r="A13942" s="70" t="s">
        <v>16724</v>
      </c>
      <c r="B13942" s="70" t="s">
        <v>16723</v>
      </c>
      <c r="C13942" s="70" t="s">
        <v>16724</v>
      </c>
      <c r="D13942" s="71">
        <v>3.3530000000000002</v>
      </c>
      <c r="E13942" s="71">
        <v>94.4805195</v>
      </c>
    </row>
    <row r="13943" spans="1:5" x14ac:dyDescent="0.2">
      <c r="A13943" s="70" t="s">
        <v>16726</v>
      </c>
      <c r="B13943" s="70" t="s">
        <v>16725</v>
      </c>
      <c r="C13943" s="70" t="s">
        <v>16726</v>
      </c>
      <c r="D13943" s="71">
        <v>0.69099999999999995</v>
      </c>
      <c r="E13943" s="71">
        <v>39.043209900000001</v>
      </c>
    </row>
    <row r="13944" spans="1:5" x14ac:dyDescent="0.2">
      <c r="A13944" s="70" t="s">
        <v>25041</v>
      </c>
      <c r="B13944" s="70" t="s">
        <v>16727</v>
      </c>
      <c r="C13944" s="70" t="s">
        <v>25041</v>
      </c>
      <c r="D13944" s="71">
        <v>0.97499999999999998</v>
      </c>
      <c r="E13944" s="71">
        <v>14.171974499999999</v>
      </c>
    </row>
    <row r="13945" spans="1:5" x14ac:dyDescent="0.2">
      <c r="A13945" s="70" t="s">
        <v>25041</v>
      </c>
      <c r="B13945" s="70" t="s">
        <v>16727</v>
      </c>
      <c r="C13945" s="70" t="s">
        <v>25041</v>
      </c>
      <c r="D13945" s="71">
        <v>0.97499999999999998</v>
      </c>
      <c r="E13945" s="71">
        <v>5.3398057999999997</v>
      </c>
    </row>
    <row r="13946" spans="1:5" x14ac:dyDescent="0.2">
      <c r="A13946" s="70" t="s">
        <v>16738</v>
      </c>
      <c r="B13946" s="70" t="s">
        <v>16737</v>
      </c>
      <c r="C13946" s="70" t="s">
        <v>16738</v>
      </c>
      <c r="D13946" s="71">
        <v>2.3730000000000002</v>
      </c>
      <c r="E13946" s="71">
        <v>38.172043000000002</v>
      </c>
    </row>
    <row r="13947" spans="1:5" x14ac:dyDescent="0.2">
      <c r="A13947" s="70" t="s">
        <v>16738</v>
      </c>
      <c r="B13947" s="70" t="s">
        <v>16737</v>
      </c>
      <c r="C13947" s="70" t="s">
        <v>16738</v>
      </c>
      <c r="D13947" s="71">
        <v>2.3730000000000002</v>
      </c>
      <c r="E13947" s="71">
        <v>35.925925900000003</v>
      </c>
    </row>
    <row r="13948" spans="1:5" x14ac:dyDescent="0.2">
      <c r="A13948" s="70" t="s">
        <v>16738</v>
      </c>
      <c r="B13948" s="70" t="s">
        <v>16737</v>
      </c>
      <c r="C13948" s="70" t="s">
        <v>16738</v>
      </c>
      <c r="D13948" s="71">
        <v>2.3730000000000002</v>
      </c>
      <c r="E13948" s="71">
        <v>26.8987342</v>
      </c>
    </row>
    <row r="13949" spans="1:5" x14ac:dyDescent="0.2">
      <c r="A13949" s="70" t="s">
        <v>16729</v>
      </c>
      <c r="B13949" s="70" t="s">
        <v>16728</v>
      </c>
      <c r="C13949" s="70" t="s">
        <v>16729</v>
      </c>
      <c r="D13949" s="71">
        <v>5.3280000000000003</v>
      </c>
      <c r="E13949" s="71">
        <v>86.858974399999994</v>
      </c>
    </row>
    <row r="13950" spans="1:5" x14ac:dyDescent="0.2">
      <c r="A13950" s="70" t="s">
        <v>16729</v>
      </c>
      <c r="B13950" s="70" t="s">
        <v>16728</v>
      </c>
      <c r="C13950" s="70" t="s">
        <v>16729</v>
      </c>
      <c r="D13950" s="71">
        <v>5.3280000000000003</v>
      </c>
      <c r="E13950" s="71">
        <v>81.8518519</v>
      </c>
    </row>
    <row r="13951" spans="1:5" x14ac:dyDescent="0.2">
      <c r="A13951" s="70" t="s">
        <v>25042</v>
      </c>
      <c r="B13951" s="70" t="s">
        <v>16730</v>
      </c>
      <c r="C13951" s="70" t="s">
        <v>25042</v>
      </c>
      <c r="D13951" s="71">
        <v>4.1870000000000003</v>
      </c>
      <c r="E13951" s="71">
        <v>79.807692299999999</v>
      </c>
    </row>
    <row r="13952" spans="1:5" x14ac:dyDescent="0.2">
      <c r="A13952" s="70" t="s">
        <v>16732</v>
      </c>
      <c r="B13952" s="70" t="s">
        <v>16731</v>
      </c>
      <c r="C13952" s="70" t="s">
        <v>16732</v>
      </c>
      <c r="D13952" s="71">
        <v>2.2959999999999998</v>
      </c>
      <c r="E13952" s="71">
        <v>37.222222199999997</v>
      </c>
    </row>
    <row r="13953" spans="1:5" x14ac:dyDescent="0.2">
      <c r="A13953" s="70" t="s">
        <v>16732</v>
      </c>
      <c r="B13953" s="70" t="s">
        <v>16731</v>
      </c>
      <c r="C13953" s="70" t="s">
        <v>16732</v>
      </c>
      <c r="D13953" s="71">
        <v>2.2959999999999998</v>
      </c>
      <c r="E13953" s="71">
        <v>37.096774199999999</v>
      </c>
    </row>
    <row r="13954" spans="1:5" x14ac:dyDescent="0.2">
      <c r="A13954" s="70" t="s">
        <v>16732</v>
      </c>
      <c r="B13954" s="70" t="s">
        <v>16731</v>
      </c>
      <c r="C13954" s="70" t="s">
        <v>16732</v>
      </c>
      <c r="D13954" s="71">
        <v>2.2959999999999998</v>
      </c>
      <c r="E13954" s="71">
        <v>34.444444400000002</v>
      </c>
    </row>
    <row r="13955" spans="1:5" x14ac:dyDescent="0.2">
      <c r="A13955" s="70" t="s">
        <v>16734</v>
      </c>
      <c r="B13955" s="70" t="s">
        <v>16733</v>
      </c>
      <c r="C13955" s="70" t="s">
        <v>16734</v>
      </c>
      <c r="D13955" s="71">
        <v>3.3559999999999999</v>
      </c>
      <c r="E13955" s="71">
        <v>91.981132099999996</v>
      </c>
    </row>
    <row r="13956" spans="1:5" x14ac:dyDescent="0.2">
      <c r="A13956" s="70" t="s">
        <v>16734</v>
      </c>
      <c r="B13956" s="70" t="s">
        <v>16733</v>
      </c>
      <c r="C13956" s="70" t="s">
        <v>16734</v>
      </c>
      <c r="D13956" s="71">
        <v>3.3559999999999999</v>
      </c>
      <c r="E13956" s="71">
        <v>74.702381000000003</v>
      </c>
    </row>
    <row r="13957" spans="1:5" x14ac:dyDescent="0.2">
      <c r="A13957" s="70" t="s">
        <v>16734</v>
      </c>
      <c r="B13957" s="70" t="s">
        <v>16733</v>
      </c>
      <c r="C13957" s="70" t="s">
        <v>16734</v>
      </c>
      <c r="D13957" s="71">
        <v>3.3559999999999999</v>
      </c>
      <c r="E13957" s="71">
        <v>61.111111100000002</v>
      </c>
    </row>
    <row r="13958" spans="1:5" x14ac:dyDescent="0.2">
      <c r="A13958" s="70" t="s">
        <v>24462</v>
      </c>
      <c r="B13958" s="70" t="s">
        <v>24463</v>
      </c>
      <c r="C13958" s="70" t="s">
        <v>24462</v>
      </c>
      <c r="D13958" s="71">
        <v>4.6319999999999997</v>
      </c>
      <c r="E13958" s="71">
        <v>82.203389799999997</v>
      </c>
    </row>
    <row r="13959" spans="1:5" x14ac:dyDescent="0.2">
      <c r="A13959" s="70" t="s">
        <v>24462</v>
      </c>
      <c r="B13959" s="70" t="s">
        <v>24463</v>
      </c>
      <c r="C13959" s="70" t="s">
        <v>24462</v>
      </c>
      <c r="D13959" s="71">
        <v>4.6319999999999997</v>
      </c>
      <c r="E13959" s="71">
        <v>78.1481481</v>
      </c>
    </row>
    <row r="13960" spans="1:5" x14ac:dyDescent="0.2">
      <c r="A13960" s="70" t="s">
        <v>16736</v>
      </c>
      <c r="B13960" s="70" t="s">
        <v>16735</v>
      </c>
      <c r="C13960" s="70" t="s">
        <v>16736</v>
      </c>
      <c r="D13960" s="71">
        <v>2.9140000000000001</v>
      </c>
      <c r="E13960" s="71">
        <v>49.259259299999997</v>
      </c>
    </row>
    <row r="13961" spans="1:5" x14ac:dyDescent="0.2">
      <c r="A13961" s="70" t="s">
        <v>16736</v>
      </c>
      <c r="B13961" s="70" t="s">
        <v>16735</v>
      </c>
      <c r="C13961" s="70" t="s">
        <v>16736</v>
      </c>
      <c r="D13961" s="71">
        <v>2.9140000000000001</v>
      </c>
      <c r="E13961" s="71">
        <v>38.291139200000003</v>
      </c>
    </row>
    <row r="13962" spans="1:5" x14ac:dyDescent="0.2">
      <c r="A13962" s="70" t="s">
        <v>24464</v>
      </c>
      <c r="B13962" s="70" t="s">
        <v>24465</v>
      </c>
      <c r="C13962" s="70" t="s">
        <v>24464</v>
      </c>
      <c r="D13962" s="71">
        <v>2.1819999999999999</v>
      </c>
      <c r="E13962" s="71">
        <v>52.8776978</v>
      </c>
    </row>
    <row r="13963" spans="1:5" x14ac:dyDescent="0.2">
      <c r="A13963" s="70" t="s">
        <v>24464</v>
      </c>
      <c r="B13963" s="70" t="s">
        <v>24465</v>
      </c>
      <c r="C13963" s="70" t="s">
        <v>24464</v>
      </c>
      <c r="D13963" s="71">
        <v>2.1819999999999999</v>
      </c>
      <c r="E13963" s="71">
        <v>45.094339599999998</v>
      </c>
    </row>
    <row r="13964" spans="1:5" x14ac:dyDescent="0.2">
      <c r="A13964" s="70" t="s">
        <v>24464</v>
      </c>
      <c r="B13964" s="70" t="s">
        <v>24465</v>
      </c>
      <c r="C13964" s="70" t="s">
        <v>24464</v>
      </c>
      <c r="D13964" s="71">
        <v>2.1819999999999999</v>
      </c>
      <c r="E13964" s="71">
        <v>33.703703699999998</v>
      </c>
    </row>
    <row r="13965" spans="1:5" x14ac:dyDescent="0.2">
      <c r="A13965" s="70" t="s">
        <v>16744</v>
      </c>
      <c r="B13965" s="70" t="s">
        <v>16743</v>
      </c>
      <c r="C13965" s="70" t="s">
        <v>16744</v>
      </c>
      <c r="D13965" s="71">
        <v>3.97</v>
      </c>
      <c r="E13965" s="71">
        <v>70</v>
      </c>
    </row>
    <row r="13966" spans="1:5" x14ac:dyDescent="0.2">
      <c r="A13966" s="70" t="s">
        <v>16746</v>
      </c>
      <c r="B13966" s="70" t="s">
        <v>16745</v>
      </c>
      <c r="C13966" s="70" t="s">
        <v>16746</v>
      </c>
      <c r="D13966" s="71">
        <v>0.94499999999999995</v>
      </c>
      <c r="E13966" s="71">
        <v>8.5185185000000008</v>
      </c>
    </row>
    <row r="13967" spans="1:5" x14ac:dyDescent="0.2">
      <c r="A13967" s="70" t="s">
        <v>16740</v>
      </c>
      <c r="B13967" s="70" t="s">
        <v>16739</v>
      </c>
      <c r="C13967" s="70" t="s">
        <v>16740</v>
      </c>
      <c r="D13967" s="71">
        <v>1.5660000000000001</v>
      </c>
      <c r="E13967" s="71">
        <v>15.925925899999999</v>
      </c>
    </row>
    <row r="13968" spans="1:5" x14ac:dyDescent="0.2">
      <c r="A13968" s="70" t="s">
        <v>16740</v>
      </c>
      <c r="B13968" s="70" t="s">
        <v>16739</v>
      </c>
      <c r="C13968" s="70" t="s">
        <v>16740</v>
      </c>
      <c r="D13968" s="71">
        <v>1.5660000000000001</v>
      </c>
      <c r="E13968" s="71">
        <v>12.341772199999999</v>
      </c>
    </row>
    <row r="13969" spans="1:5" x14ac:dyDescent="0.2">
      <c r="A13969" s="70" t="s">
        <v>16742</v>
      </c>
      <c r="B13969" s="70" t="s">
        <v>16741</v>
      </c>
      <c r="C13969" s="70" t="s">
        <v>16742</v>
      </c>
      <c r="D13969" s="71">
        <v>12.568</v>
      </c>
      <c r="E13969" s="71">
        <v>95.185185200000006</v>
      </c>
    </row>
    <row r="13970" spans="1:5" x14ac:dyDescent="0.2">
      <c r="A13970" s="70" t="s">
        <v>24466</v>
      </c>
      <c r="B13970" s="70" t="s">
        <v>24467</v>
      </c>
      <c r="C13970" s="70" t="s">
        <v>24466</v>
      </c>
      <c r="D13970" s="71">
        <v>5.4649999999999999</v>
      </c>
      <c r="E13970" s="71">
        <v>83.333333300000007</v>
      </c>
    </row>
    <row r="13971" spans="1:5" x14ac:dyDescent="0.2">
      <c r="A13971" s="70" t="s">
        <v>16750</v>
      </c>
      <c r="B13971" s="70" t="s">
        <v>16749</v>
      </c>
      <c r="C13971" s="70" t="s">
        <v>16750</v>
      </c>
      <c r="D13971" s="71">
        <v>2.1379999999999999</v>
      </c>
      <c r="E13971" s="71">
        <v>30</v>
      </c>
    </row>
    <row r="13972" spans="1:5" x14ac:dyDescent="0.2">
      <c r="A13972" s="70" t="s">
        <v>16748</v>
      </c>
      <c r="B13972" s="70" t="s">
        <v>16747</v>
      </c>
      <c r="C13972" s="70" t="s">
        <v>16748</v>
      </c>
      <c r="D13972" s="71">
        <v>3.1419999999999999</v>
      </c>
      <c r="E13972" s="71">
        <v>55.925925900000003</v>
      </c>
    </row>
    <row r="13973" spans="1:5" x14ac:dyDescent="0.2">
      <c r="A13973" s="70" t="s">
        <v>16752</v>
      </c>
      <c r="B13973" s="70" t="s">
        <v>16751</v>
      </c>
      <c r="C13973" s="70" t="s">
        <v>16752</v>
      </c>
      <c r="D13973" s="71">
        <v>11.606999999999999</v>
      </c>
      <c r="E13973" s="71">
        <v>94.444444399999995</v>
      </c>
    </row>
    <row r="13974" spans="1:5" x14ac:dyDescent="0.2">
      <c r="A13974" s="70" t="s">
        <v>16754</v>
      </c>
      <c r="B13974" s="70" t="s">
        <v>16753</v>
      </c>
      <c r="C13974" s="70" t="s">
        <v>16754</v>
      </c>
      <c r="D13974" s="71">
        <v>3.5939999999999999</v>
      </c>
      <c r="E13974" s="71">
        <v>78.488372100000007</v>
      </c>
    </row>
    <row r="13975" spans="1:5" x14ac:dyDescent="0.2">
      <c r="A13975" s="70" t="s">
        <v>16756</v>
      </c>
      <c r="B13975" s="70" t="s">
        <v>16755</v>
      </c>
      <c r="C13975" s="70" t="s">
        <v>16756</v>
      </c>
      <c r="D13975" s="71">
        <v>6.2320000000000002</v>
      </c>
      <c r="E13975" s="71">
        <v>90.1162791</v>
      </c>
    </row>
    <row r="13976" spans="1:5" x14ac:dyDescent="0.2">
      <c r="A13976" s="70" t="s">
        <v>16758</v>
      </c>
      <c r="B13976" s="70" t="s">
        <v>16757</v>
      </c>
      <c r="C13976" s="70" t="s">
        <v>16758</v>
      </c>
      <c r="D13976" s="71">
        <v>2.11</v>
      </c>
      <c r="E13976" s="71">
        <v>37.692307700000001</v>
      </c>
    </row>
    <row r="13977" spans="1:5" x14ac:dyDescent="0.2">
      <c r="A13977" s="70" t="s">
        <v>16758</v>
      </c>
      <c r="B13977" s="70" t="s">
        <v>16757</v>
      </c>
      <c r="C13977" s="70" t="s">
        <v>16758</v>
      </c>
      <c r="D13977" s="71">
        <v>2.11</v>
      </c>
      <c r="E13977" s="71">
        <v>28.289473699999999</v>
      </c>
    </row>
    <row r="13978" spans="1:5" x14ac:dyDescent="0.2">
      <c r="A13978" s="70" t="s">
        <v>16760</v>
      </c>
      <c r="B13978" s="70" t="s">
        <v>16759</v>
      </c>
      <c r="C13978" s="70" t="s">
        <v>16760</v>
      </c>
      <c r="D13978" s="71">
        <v>2.3050000000000002</v>
      </c>
      <c r="E13978" s="71">
        <v>57.2164948</v>
      </c>
    </row>
    <row r="13979" spans="1:5" x14ac:dyDescent="0.2">
      <c r="A13979" s="70" t="s">
        <v>16760</v>
      </c>
      <c r="B13979" s="70" t="s">
        <v>16759</v>
      </c>
      <c r="C13979" s="70" t="s">
        <v>16760</v>
      </c>
      <c r="D13979" s="71">
        <v>2.3050000000000002</v>
      </c>
      <c r="E13979" s="71">
        <v>56.1688312</v>
      </c>
    </row>
    <row r="13980" spans="1:5" x14ac:dyDescent="0.2">
      <c r="A13980" s="70" t="s">
        <v>16760</v>
      </c>
      <c r="B13980" s="70" t="s">
        <v>16759</v>
      </c>
      <c r="C13980" s="70" t="s">
        <v>16760</v>
      </c>
      <c r="D13980" s="71">
        <v>2.3050000000000002</v>
      </c>
      <c r="E13980" s="71">
        <v>50.939849600000002</v>
      </c>
    </row>
    <row r="13981" spans="1:5" x14ac:dyDescent="0.2">
      <c r="A13981" s="70" t="s">
        <v>16760</v>
      </c>
      <c r="B13981" s="70" t="s">
        <v>16759</v>
      </c>
      <c r="C13981" s="70" t="s">
        <v>16760</v>
      </c>
      <c r="D13981" s="71">
        <v>2.3050000000000002</v>
      </c>
      <c r="E13981" s="71">
        <v>31.553398099999999</v>
      </c>
    </row>
    <row r="13982" spans="1:5" x14ac:dyDescent="0.2">
      <c r="A13982" s="70" t="s">
        <v>16762</v>
      </c>
      <c r="B13982" s="70" t="s">
        <v>16761</v>
      </c>
      <c r="C13982" s="70" t="s">
        <v>16762</v>
      </c>
      <c r="D13982" s="71">
        <v>0.79600000000000004</v>
      </c>
      <c r="E13982" s="71">
        <v>12.969924799999999</v>
      </c>
    </row>
    <row r="13983" spans="1:5" x14ac:dyDescent="0.2">
      <c r="A13983" s="70" t="s">
        <v>16762</v>
      </c>
      <c r="B13983" s="70" t="s">
        <v>16761</v>
      </c>
      <c r="C13983" s="70" t="s">
        <v>16762</v>
      </c>
      <c r="D13983" s="71">
        <v>0.79600000000000004</v>
      </c>
      <c r="E13983" s="71">
        <v>12.261146500000001</v>
      </c>
    </row>
    <row r="13984" spans="1:5" x14ac:dyDescent="0.2">
      <c r="A13984" s="70" t="s">
        <v>16764</v>
      </c>
      <c r="B13984" s="70" t="s">
        <v>16763</v>
      </c>
      <c r="C13984" s="70" t="s">
        <v>16764</v>
      </c>
      <c r="D13984" s="71">
        <v>1.405</v>
      </c>
      <c r="E13984" s="71">
        <v>28.0075188</v>
      </c>
    </row>
    <row r="13985" spans="1:5" x14ac:dyDescent="0.2">
      <c r="A13985" s="70" t="s">
        <v>16764</v>
      </c>
      <c r="B13985" s="70" t="s">
        <v>16763</v>
      </c>
      <c r="C13985" s="70" t="s">
        <v>16764</v>
      </c>
      <c r="D13985" s="71">
        <v>1.405</v>
      </c>
      <c r="E13985" s="71">
        <v>13.1067961</v>
      </c>
    </row>
    <row r="13986" spans="1:5" x14ac:dyDescent="0.2">
      <c r="A13986" s="70" t="s">
        <v>16766</v>
      </c>
      <c r="B13986" s="70" t="s">
        <v>16765</v>
      </c>
      <c r="C13986" s="70" t="s">
        <v>16766</v>
      </c>
      <c r="D13986" s="71">
        <v>1.5349999999999999</v>
      </c>
      <c r="E13986" s="71">
        <v>32.142857100000001</v>
      </c>
    </row>
    <row r="13987" spans="1:5" x14ac:dyDescent="0.2">
      <c r="A13987" s="70" t="s">
        <v>16766</v>
      </c>
      <c r="B13987" s="70" t="s">
        <v>16765</v>
      </c>
      <c r="C13987" s="70" t="s">
        <v>16766</v>
      </c>
      <c r="D13987" s="71">
        <v>1.5349999999999999</v>
      </c>
      <c r="E13987" s="71">
        <v>31.766917299999999</v>
      </c>
    </row>
    <row r="13988" spans="1:5" x14ac:dyDescent="0.2">
      <c r="A13988" s="70" t="s">
        <v>16766</v>
      </c>
      <c r="B13988" s="70" t="s">
        <v>16765</v>
      </c>
      <c r="C13988" s="70" t="s">
        <v>16766</v>
      </c>
      <c r="D13988" s="71">
        <v>1.5349999999999999</v>
      </c>
      <c r="E13988" s="71">
        <v>16.019417499999999</v>
      </c>
    </row>
    <row r="13989" spans="1:5" x14ac:dyDescent="0.2">
      <c r="A13989" s="70" t="s">
        <v>16768</v>
      </c>
      <c r="B13989" s="70" t="s">
        <v>16767</v>
      </c>
      <c r="C13989" s="70" t="s">
        <v>16768</v>
      </c>
      <c r="D13989" s="71">
        <v>2.4889999999999999</v>
      </c>
      <c r="E13989" s="71">
        <v>66.176470600000002</v>
      </c>
    </row>
    <row r="13990" spans="1:5" x14ac:dyDescent="0.2">
      <c r="A13990" s="70" t="s">
        <v>16768</v>
      </c>
      <c r="B13990" s="70" t="s">
        <v>16767</v>
      </c>
      <c r="C13990" s="70" t="s">
        <v>16768</v>
      </c>
      <c r="D13990" s="71">
        <v>2.4889999999999999</v>
      </c>
      <c r="E13990" s="71">
        <v>63.28125</v>
      </c>
    </row>
    <row r="13991" spans="1:5" x14ac:dyDescent="0.2">
      <c r="A13991" s="70" t="s">
        <v>16768</v>
      </c>
      <c r="B13991" s="70" t="s">
        <v>16767</v>
      </c>
      <c r="C13991" s="70" t="s">
        <v>16768</v>
      </c>
      <c r="D13991" s="71">
        <v>2.4889999999999999</v>
      </c>
      <c r="E13991" s="71">
        <v>35.4368932</v>
      </c>
    </row>
    <row r="13992" spans="1:5" x14ac:dyDescent="0.2">
      <c r="A13992" s="70" t="s">
        <v>16770</v>
      </c>
      <c r="B13992" s="70" t="s">
        <v>16769</v>
      </c>
      <c r="C13992" s="70" t="s">
        <v>16770</v>
      </c>
      <c r="D13992" s="71">
        <v>1.845</v>
      </c>
      <c r="E13992" s="71">
        <v>66.129032300000006</v>
      </c>
    </row>
    <row r="13993" spans="1:5" x14ac:dyDescent="0.2">
      <c r="A13993" s="70" t="s">
        <v>16770</v>
      </c>
      <c r="B13993" s="70" t="s">
        <v>16769</v>
      </c>
      <c r="C13993" s="70" t="s">
        <v>16770</v>
      </c>
      <c r="D13993" s="71">
        <v>1.845</v>
      </c>
      <c r="E13993" s="71">
        <v>45.081967200000001</v>
      </c>
    </row>
    <row r="13994" spans="1:5" x14ac:dyDescent="0.2">
      <c r="A13994" s="70" t="s">
        <v>16770</v>
      </c>
      <c r="B13994" s="70" t="s">
        <v>16769</v>
      </c>
      <c r="C13994" s="70" t="s">
        <v>16770</v>
      </c>
      <c r="D13994" s="71">
        <v>1.845</v>
      </c>
      <c r="E13994" s="71">
        <v>40.808823500000003</v>
      </c>
    </row>
    <row r="13995" spans="1:5" x14ac:dyDescent="0.2">
      <c r="A13995" s="70" t="s">
        <v>25043</v>
      </c>
      <c r="B13995" s="70" t="s">
        <v>16771</v>
      </c>
      <c r="C13995" s="70" t="s">
        <v>25043</v>
      </c>
      <c r="D13995" s="71">
        <v>2.5230000000000001</v>
      </c>
      <c r="E13995" s="71">
        <v>64.84375</v>
      </c>
    </row>
    <row r="13996" spans="1:5" x14ac:dyDescent="0.2">
      <c r="A13996" s="70" t="s">
        <v>25043</v>
      </c>
      <c r="B13996" s="70" t="s">
        <v>16771</v>
      </c>
      <c r="C13996" s="70" t="s">
        <v>25043</v>
      </c>
      <c r="D13996" s="71">
        <v>2.5230000000000001</v>
      </c>
      <c r="E13996" s="71">
        <v>37.378640799999999</v>
      </c>
    </row>
    <row r="13997" spans="1:5" x14ac:dyDescent="0.2">
      <c r="A13997" s="70" t="s">
        <v>16773</v>
      </c>
      <c r="B13997" s="70" t="s">
        <v>16772</v>
      </c>
      <c r="C13997" s="70" t="s">
        <v>16773</v>
      </c>
      <c r="D13997" s="71">
        <v>1.726</v>
      </c>
      <c r="E13997" s="71">
        <v>55</v>
      </c>
    </row>
    <row r="13998" spans="1:5" x14ac:dyDescent="0.2">
      <c r="A13998" s="70" t="s">
        <v>25044</v>
      </c>
      <c r="B13998" s="70" t="s">
        <v>24468</v>
      </c>
      <c r="C13998" s="70" t="s">
        <v>13887</v>
      </c>
      <c r="D13998" s="71">
        <v>4.1520000000000001</v>
      </c>
      <c r="E13998" s="71">
        <v>72.962963000000002</v>
      </c>
    </row>
    <row r="13999" spans="1:5" x14ac:dyDescent="0.2">
      <c r="A13999" s="70" t="s">
        <v>16775</v>
      </c>
      <c r="B13999" s="70" t="s">
        <v>16774</v>
      </c>
      <c r="C13999" s="70" t="s">
        <v>16775</v>
      </c>
      <c r="D13999" s="71">
        <v>1.361</v>
      </c>
      <c r="E13999" s="71">
        <v>39.090909099999998</v>
      </c>
    </row>
    <row r="14000" spans="1:5" x14ac:dyDescent="0.2">
      <c r="A14000" s="70" t="s">
        <v>16777</v>
      </c>
      <c r="B14000" s="70" t="s">
        <v>16776</v>
      </c>
      <c r="C14000" s="70" t="s">
        <v>16777</v>
      </c>
      <c r="D14000" s="71">
        <v>4.5510000000000002</v>
      </c>
      <c r="E14000" s="71">
        <v>82.394366199999993</v>
      </c>
    </row>
    <row r="14001" spans="1:5" x14ac:dyDescent="0.2">
      <c r="A14001" s="70" t="s">
        <v>16777</v>
      </c>
      <c r="B14001" s="70" t="s">
        <v>16776</v>
      </c>
      <c r="C14001" s="70" t="s">
        <v>16777</v>
      </c>
      <c r="D14001" s="71">
        <v>4.5510000000000002</v>
      </c>
      <c r="E14001" s="71">
        <v>73.407643300000004</v>
      </c>
    </row>
    <row r="14002" spans="1:5" x14ac:dyDescent="0.2">
      <c r="A14002" s="70" t="s">
        <v>16777</v>
      </c>
      <c r="B14002" s="70" t="s">
        <v>16776</v>
      </c>
      <c r="C14002" s="70" t="s">
        <v>16777</v>
      </c>
      <c r="D14002" s="71">
        <v>4.5510000000000002</v>
      </c>
      <c r="E14002" s="71">
        <v>66.981132099999996</v>
      </c>
    </row>
    <row r="14003" spans="1:5" x14ac:dyDescent="0.2">
      <c r="A14003" s="70" t="s">
        <v>16777</v>
      </c>
      <c r="B14003" s="70" t="s">
        <v>16776</v>
      </c>
      <c r="C14003" s="70" t="s">
        <v>16777</v>
      </c>
      <c r="D14003" s="71">
        <v>4.5510000000000002</v>
      </c>
      <c r="E14003" s="71">
        <v>61.650485400000001</v>
      </c>
    </row>
    <row r="14004" spans="1:5" x14ac:dyDescent="0.2">
      <c r="A14004" s="70" t="s">
        <v>16779</v>
      </c>
      <c r="B14004" s="70" t="s">
        <v>16778</v>
      </c>
      <c r="C14004" s="70" t="s">
        <v>16779</v>
      </c>
      <c r="D14004" s="71">
        <v>1.161</v>
      </c>
      <c r="E14004" s="71">
        <v>37.5</v>
      </c>
    </row>
    <row r="14005" spans="1:5" x14ac:dyDescent="0.2">
      <c r="A14005" s="70" t="s">
        <v>16779</v>
      </c>
      <c r="B14005" s="70" t="s">
        <v>16778</v>
      </c>
      <c r="C14005" s="70" t="s">
        <v>16779</v>
      </c>
      <c r="D14005" s="71">
        <v>1.161</v>
      </c>
      <c r="E14005" s="71">
        <v>21.2406015</v>
      </c>
    </row>
    <row r="14006" spans="1:5" x14ac:dyDescent="0.2">
      <c r="A14006" s="70" t="s">
        <v>16779</v>
      </c>
      <c r="B14006" s="70" t="s">
        <v>16778</v>
      </c>
      <c r="C14006" s="70" t="s">
        <v>16779</v>
      </c>
      <c r="D14006" s="71">
        <v>1.161</v>
      </c>
      <c r="E14006" s="71">
        <v>17.924528299999999</v>
      </c>
    </row>
    <row r="14007" spans="1:5" x14ac:dyDescent="0.2">
      <c r="A14007" s="70" t="s">
        <v>16785</v>
      </c>
      <c r="B14007" s="70" t="s">
        <v>16784</v>
      </c>
      <c r="C14007" s="70" t="s">
        <v>16785</v>
      </c>
      <c r="D14007" s="71">
        <v>1.3939999999999999</v>
      </c>
      <c r="E14007" s="71">
        <v>35</v>
      </c>
    </row>
    <row r="14008" spans="1:5" x14ac:dyDescent="0.2">
      <c r="A14008" s="70" t="s">
        <v>16781</v>
      </c>
      <c r="B14008" s="70" t="s">
        <v>16780</v>
      </c>
      <c r="C14008" s="70" t="s">
        <v>16781</v>
      </c>
      <c r="D14008" s="71">
        <v>3.4140000000000001</v>
      </c>
      <c r="E14008" s="71">
        <v>85</v>
      </c>
    </row>
    <row r="14009" spans="1:5" x14ac:dyDescent="0.2">
      <c r="A14009" s="70" t="s">
        <v>16781</v>
      </c>
      <c r="B14009" s="70" t="s">
        <v>16780</v>
      </c>
      <c r="C14009" s="70" t="s">
        <v>16781</v>
      </c>
      <c r="D14009" s="71">
        <v>3.4140000000000001</v>
      </c>
      <c r="E14009" s="71">
        <v>63.853503199999999</v>
      </c>
    </row>
    <row r="14010" spans="1:5" x14ac:dyDescent="0.2">
      <c r="A14010" s="70" t="s">
        <v>16783</v>
      </c>
      <c r="B14010" s="70" t="s">
        <v>16782</v>
      </c>
      <c r="C14010" s="70" t="s">
        <v>16783</v>
      </c>
      <c r="D14010" s="71">
        <v>2.117</v>
      </c>
      <c r="E14010" s="71">
        <v>78.571428600000004</v>
      </c>
    </row>
    <row r="14011" spans="1:5" x14ac:dyDescent="0.2">
      <c r="A14011" s="70" t="s">
        <v>16783</v>
      </c>
      <c r="B14011" s="70" t="s">
        <v>16782</v>
      </c>
      <c r="C14011" s="70" t="s">
        <v>16783</v>
      </c>
      <c r="D14011" s="71">
        <v>2.117</v>
      </c>
      <c r="E14011" s="71">
        <v>65</v>
      </c>
    </row>
    <row r="14012" spans="1:5" x14ac:dyDescent="0.2">
      <c r="A14012" s="70" t="s">
        <v>16783</v>
      </c>
      <c r="B14012" s="70" t="s">
        <v>16782</v>
      </c>
      <c r="C14012" s="70" t="s">
        <v>16783</v>
      </c>
      <c r="D14012" s="71">
        <v>2.117</v>
      </c>
      <c r="E14012" s="71">
        <v>53.225806499999997</v>
      </c>
    </row>
    <row r="14013" spans="1:5" x14ac:dyDescent="0.2">
      <c r="A14013" s="70" t="s">
        <v>16787</v>
      </c>
      <c r="B14013" s="70" t="s">
        <v>16786</v>
      </c>
      <c r="C14013" s="70" t="s">
        <v>16787</v>
      </c>
      <c r="D14013" s="71">
        <v>1.996</v>
      </c>
      <c r="E14013" s="71">
        <v>54.523809499999999</v>
      </c>
    </row>
    <row r="14014" spans="1:5" ht="32" x14ac:dyDescent="0.2">
      <c r="A14014" s="70" t="s">
        <v>16791</v>
      </c>
      <c r="B14014" s="70" t="s">
        <v>16790</v>
      </c>
      <c r="C14014" s="70" t="s">
        <v>16791</v>
      </c>
      <c r="D14014" s="71">
        <v>1.7370000000000001</v>
      </c>
      <c r="E14014" s="71">
        <v>39.285714300000002</v>
      </c>
    </row>
    <row r="14015" spans="1:5" ht="32" x14ac:dyDescent="0.2">
      <c r="A14015" s="70" t="s">
        <v>16791</v>
      </c>
      <c r="B14015" s="70" t="s">
        <v>16790</v>
      </c>
      <c r="C14015" s="70" t="s">
        <v>16791</v>
      </c>
      <c r="D14015" s="71">
        <v>1.7370000000000001</v>
      </c>
      <c r="E14015" s="71">
        <v>37.987012999999997</v>
      </c>
    </row>
    <row r="14016" spans="1:5" ht="32" x14ac:dyDescent="0.2">
      <c r="A14016" s="70" t="s">
        <v>16791</v>
      </c>
      <c r="B14016" s="70" t="s">
        <v>16790</v>
      </c>
      <c r="C14016" s="70" t="s">
        <v>16791</v>
      </c>
      <c r="D14016" s="71">
        <v>1.7370000000000001</v>
      </c>
      <c r="E14016" s="71">
        <v>29.7770701</v>
      </c>
    </row>
    <row r="14017" spans="1:5" ht="32" x14ac:dyDescent="0.2">
      <c r="A14017" s="70" t="s">
        <v>16791</v>
      </c>
      <c r="B14017" s="70" t="s">
        <v>16790</v>
      </c>
      <c r="C14017" s="70" t="s">
        <v>16791</v>
      </c>
      <c r="D14017" s="71">
        <v>1.7370000000000001</v>
      </c>
      <c r="E14017" s="71">
        <v>21.8446602</v>
      </c>
    </row>
    <row r="14018" spans="1:5" x14ac:dyDescent="0.2">
      <c r="A14018" s="70" t="s">
        <v>16789</v>
      </c>
      <c r="B14018" s="70" t="s">
        <v>16788</v>
      </c>
      <c r="C14018" s="70" t="s">
        <v>16789</v>
      </c>
      <c r="D14018" s="71">
        <v>5.048</v>
      </c>
      <c r="E14018" s="71">
        <v>91.40625</v>
      </c>
    </row>
    <row r="14019" spans="1:5" x14ac:dyDescent="0.2">
      <c r="A14019" s="70" t="s">
        <v>16789</v>
      </c>
      <c r="B14019" s="70" t="s">
        <v>16788</v>
      </c>
      <c r="C14019" s="70" t="s">
        <v>16789</v>
      </c>
      <c r="D14019" s="71">
        <v>5.048</v>
      </c>
      <c r="E14019" s="71">
        <v>66.504854399999999</v>
      </c>
    </row>
    <row r="14020" spans="1:5" x14ac:dyDescent="0.2">
      <c r="A14020" s="70" t="s">
        <v>16793</v>
      </c>
      <c r="B14020" s="70" t="s">
        <v>16792</v>
      </c>
      <c r="C14020" s="70" t="s">
        <v>16793</v>
      </c>
      <c r="D14020" s="71">
        <v>2.73</v>
      </c>
      <c r="E14020" s="71">
        <v>57.692307700000001</v>
      </c>
    </row>
    <row r="14021" spans="1:5" x14ac:dyDescent="0.2">
      <c r="A14021" s="70" t="s">
        <v>16795</v>
      </c>
      <c r="B14021" s="70" t="s">
        <v>16794</v>
      </c>
      <c r="C14021" s="70" t="s">
        <v>16795</v>
      </c>
      <c r="D14021" s="71">
        <v>0.95699999999999996</v>
      </c>
      <c r="E14021" s="71">
        <v>18.0412371</v>
      </c>
    </row>
    <row r="14022" spans="1:5" x14ac:dyDescent="0.2">
      <c r="A14022" s="70" t="s">
        <v>16795</v>
      </c>
      <c r="B14022" s="70" t="s">
        <v>16794</v>
      </c>
      <c r="C14022" s="70" t="s">
        <v>16795</v>
      </c>
      <c r="D14022" s="71">
        <v>0.95699999999999996</v>
      </c>
      <c r="E14022" s="71">
        <v>17.481203000000001</v>
      </c>
    </row>
    <row r="14023" spans="1:5" x14ac:dyDescent="0.2">
      <c r="A14023" s="70" t="s">
        <v>16797</v>
      </c>
      <c r="B14023" s="70" t="s">
        <v>16796</v>
      </c>
      <c r="C14023" s="70" t="s">
        <v>16797</v>
      </c>
      <c r="D14023" s="71">
        <v>0.247</v>
      </c>
      <c r="E14023" s="71">
        <v>1.6666666999999999</v>
      </c>
    </row>
    <row r="14024" spans="1:5" x14ac:dyDescent="0.2">
      <c r="A14024" s="70" t="s">
        <v>16797</v>
      </c>
      <c r="B14024" s="70" t="s">
        <v>16796</v>
      </c>
      <c r="C14024" s="70" t="s">
        <v>16797</v>
      </c>
      <c r="D14024" s="71">
        <v>0.247</v>
      </c>
      <c r="E14024" s="71">
        <v>1.3157894999999999</v>
      </c>
    </row>
    <row r="14025" spans="1:5" x14ac:dyDescent="0.2">
      <c r="A14025" s="70" t="s">
        <v>16799</v>
      </c>
      <c r="B14025" s="70" t="s">
        <v>16798</v>
      </c>
      <c r="C14025" s="70" t="s">
        <v>16799</v>
      </c>
      <c r="D14025" s="71">
        <v>0.67500000000000004</v>
      </c>
      <c r="E14025" s="71">
        <v>42.2077922</v>
      </c>
    </row>
    <row r="14026" spans="1:5" x14ac:dyDescent="0.2">
      <c r="A14026" s="70" t="s">
        <v>16801</v>
      </c>
      <c r="B14026" s="70" t="s">
        <v>16800</v>
      </c>
      <c r="C14026" s="70" t="s">
        <v>16801</v>
      </c>
      <c r="D14026" s="71">
        <v>0.74399999999999999</v>
      </c>
      <c r="E14026" s="71">
        <v>47.402597399999998</v>
      </c>
    </row>
    <row r="14027" spans="1:5" x14ac:dyDescent="0.2">
      <c r="A14027" s="70" t="s">
        <v>16801</v>
      </c>
      <c r="B14027" s="70" t="s">
        <v>16800</v>
      </c>
      <c r="C14027" s="70" t="s">
        <v>16801</v>
      </c>
      <c r="D14027" s="71">
        <v>0.74399999999999999</v>
      </c>
      <c r="E14027" s="71">
        <v>22.631578900000001</v>
      </c>
    </row>
    <row r="14028" spans="1:5" x14ac:dyDescent="0.2">
      <c r="A14028" s="70" t="s">
        <v>16803</v>
      </c>
      <c r="B14028" s="70" t="s">
        <v>16802</v>
      </c>
      <c r="C14028" s="70" t="s">
        <v>16803</v>
      </c>
      <c r="D14028" s="71">
        <v>0.36099999999999999</v>
      </c>
      <c r="E14028" s="71">
        <v>17.532467499999999</v>
      </c>
    </row>
    <row r="14029" spans="1:5" x14ac:dyDescent="0.2">
      <c r="A14029" s="70" t="s">
        <v>16805</v>
      </c>
      <c r="B14029" s="70" t="s">
        <v>16804</v>
      </c>
      <c r="C14029" s="70" t="s">
        <v>16805</v>
      </c>
      <c r="D14029" s="71">
        <v>1.778</v>
      </c>
      <c r="E14029" s="71">
        <v>71.138211400000003</v>
      </c>
    </row>
    <row r="14030" spans="1:5" x14ac:dyDescent="0.2">
      <c r="A14030" s="70" t="s">
        <v>16807</v>
      </c>
      <c r="B14030" s="70" t="s">
        <v>16806</v>
      </c>
      <c r="C14030" s="70" t="s">
        <v>16807</v>
      </c>
      <c r="D14030" s="71">
        <v>1.5109999999999999</v>
      </c>
      <c r="E14030" s="71">
        <v>50</v>
      </c>
    </row>
    <row r="14031" spans="1:5" x14ac:dyDescent="0.2">
      <c r="A14031" s="70" t="s">
        <v>16809</v>
      </c>
      <c r="B14031" s="70" t="s">
        <v>16808</v>
      </c>
      <c r="C14031" s="70" t="s">
        <v>16809</v>
      </c>
      <c r="D14031" s="71">
        <v>0.54100000000000004</v>
      </c>
      <c r="E14031" s="71">
        <v>4.8148147999999997</v>
      </c>
    </row>
    <row r="14032" spans="1:5" x14ac:dyDescent="0.2">
      <c r="A14032" s="70" t="s">
        <v>16816</v>
      </c>
      <c r="B14032" s="70" t="s">
        <v>16815</v>
      </c>
      <c r="C14032" s="70" t="s">
        <v>16816</v>
      </c>
      <c r="D14032" s="71">
        <v>1.115</v>
      </c>
      <c r="E14032" s="71">
        <v>71.450617300000005</v>
      </c>
    </row>
    <row r="14033" spans="1:5" x14ac:dyDescent="0.2">
      <c r="A14033" s="70" t="s">
        <v>16816</v>
      </c>
      <c r="B14033" s="70" t="s">
        <v>16815</v>
      </c>
      <c r="C14033" s="70" t="s">
        <v>16816</v>
      </c>
      <c r="D14033" s="71">
        <v>1.115</v>
      </c>
      <c r="E14033" s="71">
        <v>47.115384599999999</v>
      </c>
    </row>
    <row r="14034" spans="1:5" x14ac:dyDescent="0.2">
      <c r="A14034" s="70" t="s">
        <v>16818</v>
      </c>
      <c r="B14034" s="70" t="s">
        <v>16817</v>
      </c>
      <c r="C14034" s="70" t="s">
        <v>16818</v>
      </c>
      <c r="D14034" s="71">
        <v>4.1950000000000003</v>
      </c>
      <c r="E14034" s="71">
        <v>93.678160899999995</v>
      </c>
    </row>
    <row r="14035" spans="1:5" x14ac:dyDescent="0.2">
      <c r="A14035" s="70" t="s">
        <v>16818</v>
      </c>
      <c r="B14035" s="70" t="s">
        <v>16817</v>
      </c>
      <c r="C14035" s="70" t="s">
        <v>16818</v>
      </c>
      <c r="D14035" s="71">
        <v>4.1950000000000003</v>
      </c>
      <c r="E14035" s="71">
        <v>88.725490199999996</v>
      </c>
    </row>
    <row r="14036" spans="1:5" x14ac:dyDescent="0.2">
      <c r="A14036" s="70" t="s">
        <v>24469</v>
      </c>
      <c r="B14036" s="70" t="s">
        <v>24470</v>
      </c>
      <c r="C14036" s="70" t="s">
        <v>24469</v>
      </c>
      <c r="D14036" s="71">
        <v>2.3250000000000002</v>
      </c>
      <c r="E14036" s="71">
        <v>65.151515200000006</v>
      </c>
    </row>
    <row r="14037" spans="1:5" x14ac:dyDescent="0.2">
      <c r="A14037" s="70" t="s">
        <v>16811</v>
      </c>
      <c r="B14037" s="70" t="s">
        <v>16810</v>
      </c>
      <c r="C14037" s="70" t="s">
        <v>16811</v>
      </c>
      <c r="D14037" s="71">
        <v>1.0249999999999999</v>
      </c>
      <c r="E14037" s="71">
        <v>28.787878800000001</v>
      </c>
    </row>
    <row r="14038" spans="1:5" x14ac:dyDescent="0.2">
      <c r="A14038" s="70" t="s">
        <v>24471</v>
      </c>
      <c r="B14038" s="70" t="s">
        <v>16812</v>
      </c>
      <c r="C14038" s="70" t="s">
        <v>24471</v>
      </c>
      <c r="D14038" s="71">
        <v>8.3000000000000004E-2</v>
      </c>
      <c r="E14038" s="71">
        <v>0.60240959999999999</v>
      </c>
    </row>
    <row r="14039" spans="1:5" x14ac:dyDescent="0.2">
      <c r="A14039" s="70" t="s">
        <v>16814</v>
      </c>
      <c r="B14039" s="70" t="s">
        <v>16813</v>
      </c>
      <c r="C14039" s="70" t="s">
        <v>16814</v>
      </c>
      <c r="D14039" s="71">
        <v>0.81899999999999995</v>
      </c>
      <c r="E14039" s="71">
        <v>22.826087000000001</v>
      </c>
    </row>
    <row r="14040" spans="1:5" x14ac:dyDescent="0.2">
      <c r="A14040" s="70" t="s">
        <v>16820</v>
      </c>
      <c r="B14040" s="70" t="s">
        <v>16819</v>
      </c>
      <c r="C14040" s="70" t="s">
        <v>16820</v>
      </c>
      <c r="D14040" s="71">
        <v>1.75</v>
      </c>
      <c r="E14040" s="71">
        <v>65.789473700000002</v>
      </c>
    </row>
    <row r="14041" spans="1:5" x14ac:dyDescent="0.2">
      <c r="A14041" s="70" t="s">
        <v>16828</v>
      </c>
      <c r="B14041" s="70" t="s">
        <v>16827</v>
      </c>
      <c r="C14041" s="70" t="s">
        <v>16828</v>
      </c>
      <c r="D14041" s="71">
        <v>1.2749999999999999</v>
      </c>
      <c r="E14041" s="71">
        <v>64.438502700000001</v>
      </c>
    </row>
    <row r="14042" spans="1:5" x14ac:dyDescent="0.2">
      <c r="A14042" s="70" t="s">
        <v>16828</v>
      </c>
      <c r="B14042" s="70" t="s">
        <v>16827</v>
      </c>
      <c r="C14042" s="70" t="s">
        <v>16828</v>
      </c>
      <c r="D14042" s="71">
        <v>1.2749999999999999</v>
      </c>
      <c r="E14042" s="71">
        <v>16.6666667</v>
      </c>
    </row>
    <row r="14043" spans="1:5" x14ac:dyDescent="0.2">
      <c r="A14043" s="70" t="s">
        <v>16824</v>
      </c>
      <c r="B14043" s="70" t="s">
        <v>16823</v>
      </c>
      <c r="C14043" s="70" t="s">
        <v>16824</v>
      </c>
      <c r="D14043" s="71">
        <v>1.2889999999999999</v>
      </c>
      <c r="E14043" s="71">
        <v>33.269962</v>
      </c>
    </row>
    <row r="14044" spans="1:5" x14ac:dyDescent="0.2">
      <c r="A14044" s="70" t="s">
        <v>16824</v>
      </c>
      <c r="B14044" s="70" t="s">
        <v>16823</v>
      </c>
      <c r="C14044" s="70" t="s">
        <v>16824</v>
      </c>
      <c r="D14044" s="71">
        <v>1.2889999999999999</v>
      </c>
      <c r="E14044" s="71">
        <v>22.7272727</v>
      </c>
    </row>
    <row r="14045" spans="1:5" x14ac:dyDescent="0.2">
      <c r="A14045" s="70" t="s">
        <v>16826</v>
      </c>
      <c r="B14045" s="70" t="s">
        <v>16825</v>
      </c>
      <c r="C14045" s="70" t="s">
        <v>16826</v>
      </c>
      <c r="D14045" s="71">
        <v>0.98</v>
      </c>
      <c r="E14045" s="71">
        <v>22.623574099999999</v>
      </c>
    </row>
    <row r="14046" spans="1:5" x14ac:dyDescent="0.2">
      <c r="A14046" s="70" t="s">
        <v>16832</v>
      </c>
      <c r="B14046" s="70" t="s">
        <v>16831</v>
      </c>
      <c r="C14046" s="70" t="s">
        <v>16832</v>
      </c>
      <c r="D14046" s="71">
        <v>3.581</v>
      </c>
      <c r="E14046" s="71">
        <v>85.114503799999994</v>
      </c>
    </row>
    <row r="14047" spans="1:5" x14ac:dyDescent="0.2">
      <c r="A14047" s="70" t="s">
        <v>16832</v>
      </c>
      <c r="B14047" s="70" t="s">
        <v>16831</v>
      </c>
      <c r="C14047" s="70" t="s">
        <v>16832</v>
      </c>
      <c r="D14047" s="71">
        <v>3.581</v>
      </c>
      <c r="E14047" s="71">
        <v>78.368794300000005</v>
      </c>
    </row>
    <row r="14048" spans="1:5" x14ac:dyDescent="0.2">
      <c r="A14048" s="70" t="s">
        <v>16830</v>
      </c>
      <c r="B14048" s="70" t="s">
        <v>16829</v>
      </c>
      <c r="C14048" s="70" t="s">
        <v>16830</v>
      </c>
      <c r="D14048" s="71">
        <v>1.855</v>
      </c>
      <c r="E14048" s="71">
        <v>43.014705900000003</v>
      </c>
    </row>
    <row r="14049" spans="1:5" x14ac:dyDescent="0.2">
      <c r="A14049" s="70" t="s">
        <v>16834</v>
      </c>
      <c r="B14049" s="70" t="s">
        <v>16833</v>
      </c>
      <c r="C14049" s="70" t="s">
        <v>16834</v>
      </c>
      <c r="D14049" s="71">
        <v>3.1840000000000002</v>
      </c>
      <c r="E14049" s="71">
        <v>80.319148900000002</v>
      </c>
    </row>
    <row r="14050" spans="1:5" x14ac:dyDescent="0.2">
      <c r="A14050" s="70" t="s">
        <v>16822</v>
      </c>
      <c r="B14050" s="70" t="s">
        <v>16821</v>
      </c>
      <c r="C14050" s="70" t="s">
        <v>16822</v>
      </c>
      <c r="D14050" s="71">
        <v>2.7850000000000001</v>
      </c>
      <c r="E14050" s="71">
        <v>82.911392399999997</v>
      </c>
    </row>
    <row r="14051" spans="1:5" x14ac:dyDescent="0.2">
      <c r="A14051" s="70" t="s">
        <v>16822</v>
      </c>
      <c r="B14051" s="70" t="s">
        <v>16821</v>
      </c>
      <c r="C14051" s="70" t="s">
        <v>16822</v>
      </c>
      <c r="D14051" s="71">
        <v>2.7850000000000001</v>
      </c>
      <c r="E14051" s="71">
        <v>78.571428600000004</v>
      </c>
    </row>
    <row r="14052" spans="1:5" x14ac:dyDescent="0.2">
      <c r="A14052" s="70" t="s">
        <v>16836</v>
      </c>
      <c r="B14052" s="70" t="s">
        <v>16835</v>
      </c>
      <c r="C14052" s="70" t="s">
        <v>16836</v>
      </c>
      <c r="D14052" s="71">
        <v>4.3230000000000004</v>
      </c>
      <c r="E14052" s="71">
        <v>91.666666699999993</v>
      </c>
    </row>
    <row r="14053" spans="1:5" x14ac:dyDescent="0.2">
      <c r="A14053" s="70" t="s">
        <v>16836</v>
      </c>
      <c r="B14053" s="70" t="s">
        <v>16835</v>
      </c>
      <c r="C14053" s="70" t="s">
        <v>16836</v>
      </c>
      <c r="D14053" s="71">
        <v>4.3230000000000004</v>
      </c>
      <c r="E14053" s="71">
        <v>87.647058799999996</v>
      </c>
    </row>
    <row r="14054" spans="1:5" x14ac:dyDescent="0.2">
      <c r="A14054" s="70" t="s">
        <v>16844</v>
      </c>
      <c r="B14054" s="70" t="s">
        <v>16843</v>
      </c>
      <c r="C14054" s="70" t="s">
        <v>16844</v>
      </c>
      <c r="D14054" s="71">
        <v>1.738</v>
      </c>
      <c r="E14054" s="71">
        <v>58.3333333</v>
      </c>
    </row>
    <row r="14055" spans="1:5" x14ac:dyDescent="0.2">
      <c r="A14055" s="70" t="s">
        <v>16842</v>
      </c>
      <c r="B14055" s="70" t="s">
        <v>16841</v>
      </c>
      <c r="C14055" s="70" t="s">
        <v>16842</v>
      </c>
      <c r="D14055" s="71">
        <v>1.4610000000000001</v>
      </c>
      <c r="E14055" s="71">
        <v>45</v>
      </c>
    </row>
    <row r="14056" spans="1:5" x14ac:dyDescent="0.2">
      <c r="A14056" s="70" t="s">
        <v>16842</v>
      </c>
      <c r="B14056" s="70" t="s">
        <v>16841</v>
      </c>
      <c r="C14056" s="70" t="s">
        <v>16842</v>
      </c>
      <c r="D14056" s="71">
        <v>1.4610000000000001</v>
      </c>
      <c r="E14056" s="71">
        <v>38.235294099999997</v>
      </c>
    </row>
    <row r="14057" spans="1:5" x14ac:dyDescent="0.2">
      <c r="A14057" s="70" t="s">
        <v>25045</v>
      </c>
      <c r="B14057" s="70" t="s">
        <v>16845</v>
      </c>
      <c r="C14057" s="70" t="s">
        <v>25045</v>
      </c>
      <c r="D14057" s="71">
        <v>2.38</v>
      </c>
      <c r="E14057" s="71">
        <v>73.809523799999994</v>
      </c>
    </row>
    <row r="14058" spans="1:5" x14ac:dyDescent="0.2">
      <c r="A14058" s="70" t="s">
        <v>25045</v>
      </c>
      <c r="B14058" s="70" t="s">
        <v>16845</v>
      </c>
      <c r="C14058" s="70" t="s">
        <v>25045</v>
      </c>
      <c r="D14058" s="71">
        <v>2.38</v>
      </c>
      <c r="E14058" s="71">
        <v>65</v>
      </c>
    </row>
    <row r="14059" spans="1:5" x14ac:dyDescent="0.2">
      <c r="A14059" s="70" t="s">
        <v>16840</v>
      </c>
      <c r="B14059" s="70" t="s">
        <v>16839</v>
      </c>
      <c r="C14059" s="70" t="s">
        <v>16840</v>
      </c>
      <c r="D14059" s="71">
        <v>1.02</v>
      </c>
      <c r="E14059" s="71">
        <v>32.278480999999999</v>
      </c>
    </row>
    <row r="14060" spans="1:5" x14ac:dyDescent="0.2">
      <c r="A14060" s="70" t="s">
        <v>16840</v>
      </c>
      <c r="B14060" s="70" t="s">
        <v>16839</v>
      </c>
      <c r="C14060" s="70" t="s">
        <v>16840</v>
      </c>
      <c r="D14060" s="71">
        <v>1.02</v>
      </c>
      <c r="E14060" s="71">
        <v>26.190476199999999</v>
      </c>
    </row>
    <row r="14061" spans="1:5" x14ac:dyDescent="0.2">
      <c r="A14061" s="70" t="s">
        <v>16838</v>
      </c>
      <c r="B14061" s="70" t="s">
        <v>16837</v>
      </c>
      <c r="C14061" s="70" t="s">
        <v>16838</v>
      </c>
      <c r="D14061" s="71">
        <v>3.7949999999999999</v>
      </c>
      <c r="E14061" s="71">
        <v>83.333333300000007</v>
      </c>
    </row>
    <row r="14062" spans="1:5" x14ac:dyDescent="0.2">
      <c r="A14062" s="70" t="s">
        <v>16838</v>
      </c>
      <c r="B14062" s="70" t="s">
        <v>16837</v>
      </c>
      <c r="C14062" s="70" t="s">
        <v>16838</v>
      </c>
      <c r="D14062" s="71">
        <v>3.7949999999999999</v>
      </c>
      <c r="E14062" s="71">
        <v>81.666666699999993</v>
      </c>
    </row>
    <row r="14063" spans="1:5" x14ac:dyDescent="0.2">
      <c r="A14063" s="70" t="s">
        <v>16838</v>
      </c>
      <c r="B14063" s="70" t="s">
        <v>16837</v>
      </c>
      <c r="C14063" s="70" t="s">
        <v>16838</v>
      </c>
      <c r="D14063" s="71">
        <v>3.7949999999999999</v>
      </c>
      <c r="E14063" s="71">
        <v>73.776223799999997</v>
      </c>
    </row>
    <row r="14064" spans="1:5" x14ac:dyDescent="0.2">
      <c r="A14064" s="70" t="s">
        <v>16847</v>
      </c>
      <c r="B14064" s="70" t="s">
        <v>16846</v>
      </c>
      <c r="C14064" s="70" t="s">
        <v>16847</v>
      </c>
      <c r="D14064" s="71">
        <v>2.089</v>
      </c>
      <c r="E14064" s="71">
        <v>88.541666699999993</v>
      </c>
    </row>
    <row r="14065" spans="1:5" x14ac:dyDescent="0.2">
      <c r="A14065" s="70" t="s">
        <v>16847</v>
      </c>
      <c r="B14065" s="70" t="s">
        <v>16846</v>
      </c>
      <c r="C14065" s="70" t="s">
        <v>16847</v>
      </c>
      <c r="D14065" s="71">
        <v>2.089</v>
      </c>
      <c r="E14065" s="71">
        <v>77.314814799999994</v>
      </c>
    </row>
    <row r="14066" spans="1:5" x14ac:dyDescent="0.2">
      <c r="A14066" s="70" t="s">
        <v>16847</v>
      </c>
      <c r="B14066" s="70" t="s">
        <v>16846</v>
      </c>
      <c r="C14066" s="70" t="s">
        <v>16847</v>
      </c>
      <c r="D14066" s="71">
        <v>2.089</v>
      </c>
      <c r="E14066" s="71">
        <v>69.011406800000003</v>
      </c>
    </row>
    <row r="14067" spans="1:5" x14ac:dyDescent="0.2">
      <c r="A14067" s="70" t="s">
        <v>16849</v>
      </c>
      <c r="B14067" s="70" t="s">
        <v>16848</v>
      </c>
      <c r="C14067" s="70" t="s">
        <v>16849</v>
      </c>
      <c r="D14067" s="71">
        <v>2.4980000000000002</v>
      </c>
      <c r="E14067" s="71">
        <v>48.4375</v>
      </c>
    </row>
    <row r="14068" spans="1:5" x14ac:dyDescent="0.2">
      <c r="A14068" s="70" t="s">
        <v>16849</v>
      </c>
      <c r="B14068" s="70" t="s">
        <v>16848</v>
      </c>
      <c r="C14068" s="70" t="s">
        <v>16849</v>
      </c>
      <c r="D14068" s="71">
        <v>2.4980000000000002</v>
      </c>
      <c r="E14068" s="71">
        <v>43.055555599999998</v>
      </c>
    </row>
    <row r="14069" spans="1:5" x14ac:dyDescent="0.2">
      <c r="A14069" s="70" t="s">
        <v>16851</v>
      </c>
      <c r="B14069" s="70" t="s">
        <v>16850</v>
      </c>
      <c r="C14069" s="70" t="s">
        <v>16851</v>
      </c>
      <c r="D14069" s="71">
        <v>1.1779999999999999</v>
      </c>
      <c r="E14069" s="71">
        <v>9.9358974</v>
      </c>
    </row>
    <row r="14070" spans="1:5" x14ac:dyDescent="0.2">
      <c r="A14070" s="70" t="s">
        <v>16853</v>
      </c>
      <c r="B14070" s="70" t="s">
        <v>16852</v>
      </c>
      <c r="C14070" s="70" t="s">
        <v>16853</v>
      </c>
      <c r="D14070" s="71">
        <v>0.71299999999999997</v>
      </c>
      <c r="E14070" s="71">
        <v>2.5362319000000002</v>
      </c>
    </row>
    <row r="14071" spans="1:5" x14ac:dyDescent="0.2">
      <c r="A14071" s="70" t="s">
        <v>16855</v>
      </c>
      <c r="B14071" s="70" t="s">
        <v>16854</v>
      </c>
      <c r="C14071" s="70" t="s">
        <v>16855</v>
      </c>
      <c r="D14071" s="71">
        <v>0.76500000000000001</v>
      </c>
      <c r="E14071" s="71">
        <v>8.8095237999999991</v>
      </c>
    </row>
    <row r="14072" spans="1:5" x14ac:dyDescent="0.2">
      <c r="A14072" s="70" t="s">
        <v>16857</v>
      </c>
      <c r="B14072" s="70" t="s">
        <v>16856</v>
      </c>
      <c r="C14072" s="70" t="s">
        <v>16857</v>
      </c>
      <c r="D14072" s="71">
        <v>1.5289999999999999</v>
      </c>
      <c r="E14072" s="71">
        <v>9.4405593999999997</v>
      </c>
    </row>
    <row r="14073" spans="1:5" x14ac:dyDescent="0.2">
      <c r="A14073" s="70" t="s">
        <v>16859</v>
      </c>
      <c r="B14073" s="70" t="s">
        <v>16858</v>
      </c>
      <c r="C14073" s="70" t="s">
        <v>16859</v>
      </c>
      <c r="D14073" s="71">
        <v>3.0310000000000001</v>
      </c>
      <c r="E14073" s="71">
        <v>75.454545499999995</v>
      </c>
    </row>
    <row r="14074" spans="1:5" x14ac:dyDescent="0.2">
      <c r="A14074" s="70" t="s">
        <v>16861</v>
      </c>
      <c r="B14074" s="70" t="s">
        <v>16860</v>
      </c>
      <c r="C14074" s="70" t="s">
        <v>16861</v>
      </c>
      <c r="D14074" s="71">
        <v>0.86299999999999999</v>
      </c>
      <c r="E14074" s="71">
        <v>9.765625</v>
      </c>
    </row>
    <row r="14075" spans="1:5" x14ac:dyDescent="0.2">
      <c r="A14075" s="70" t="s">
        <v>16863</v>
      </c>
      <c r="B14075" s="70" t="s">
        <v>16862</v>
      </c>
      <c r="C14075" s="70" t="s">
        <v>16863</v>
      </c>
      <c r="D14075" s="71">
        <v>3.548</v>
      </c>
      <c r="E14075" s="71">
        <v>82.941176499999997</v>
      </c>
    </row>
    <row r="14076" spans="1:5" x14ac:dyDescent="0.2">
      <c r="A14076" s="70" t="s">
        <v>16867</v>
      </c>
      <c r="B14076" s="70" t="s">
        <v>16866</v>
      </c>
      <c r="C14076" s="70" t="s">
        <v>16867</v>
      </c>
      <c r="D14076" s="71">
        <v>2.7330000000000001</v>
      </c>
      <c r="E14076" s="71">
        <v>50</v>
      </c>
    </row>
    <row r="14077" spans="1:5" x14ac:dyDescent="0.2">
      <c r="A14077" s="70" t="s">
        <v>16869</v>
      </c>
      <c r="B14077" s="70" t="s">
        <v>16868</v>
      </c>
      <c r="C14077" s="70" t="s">
        <v>16869</v>
      </c>
      <c r="D14077" s="72">
        <v>1.8240000000000001</v>
      </c>
      <c r="E14077" s="72">
        <v>37.719298199999997</v>
      </c>
    </row>
    <row r="14078" spans="1:5" x14ac:dyDescent="0.2">
      <c r="A14078" s="70" t="s">
        <v>16865</v>
      </c>
      <c r="B14078" s="70" t="s">
        <v>16864</v>
      </c>
      <c r="C14078" s="70" t="s">
        <v>16865</v>
      </c>
      <c r="D14078" s="72">
        <v>1.028</v>
      </c>
      <c r="E14078" s="72">
        <v>16.428571399999999</v>
      </c>
    </row>
    <row r="14079" spans="1:5" x14ac:dyDescent="0.2">
      <c r="A14079" s="70" t="s">
        <v>24472</v>
      </c>
      <c r="B14079" s="70" t="s">
        <v>24473</v>
      </c>
      <c r="C14079" s="70" t="s">
        <v>24472</v>
      </c>
      <c r="D14079" s="73"/>
      <c r="E14079" s="73"/>
    </row>
    <row r="14080" spans="1:5" x14ac:dyDescent="0.2">
      <c r="A14080" s="70" t="s">
        <v>24472</v>
      </c>
      <c r="B14080" s="70" t="s">
        <v>24473</v>
      </c>
      <c r="C14080" s="70" t="s">
        <v>24472</v>
      </c>
      <c r="D14080" s="73"/>
      <c r="E14080" s="73"/>
    </row>
    <row r="14081" spans="1:5" x14ac:dyDescent="0.2">
      <c r="A14081" s="70" t="s">
        <v>16871</v>
      </c>
      <c r="B14081" s="70" t="s">
        <v>16870</v>
      </c>
      <c r="C14081" s="70" t="s">
        <v>16871</v>
      </c>
      <c r="D14081" s="71">
        <v>1.57</v>
      </c>
      <c r="E14081" s="71">
        <v>71.753246799999999</v>
      </c>
    </row>
    <row r="14082" spans="1:5" x14ac:dyDescent="0.2">
      <c r="A14082" s="70" t="s">
        <v>24474</v>
      </c>
      <c r="B14082" s="70" t="s">
        <v>24475</v>
      </c>
      <c r="C14082" s="70" t="s">
        <v>24474</v>
      </c>
      <c r="D14082" s="71">
        <v>7.0999999999999994E-2</v>
      </c>
      <c r="E14082" s="71">
        <v>0.6493506</v>
      </c>
    </row>
    <row r="14083" spans="1:5" x14ac:dyDescent="0.2">
      <c r="A14083" s="70" t="s">
        <v>16873</v>
      </c>
      <c r="B14083" s="70" t="s">
        <v>16872</v>
      </c>
      <c r="C14083" s="70" t="s">
        <v>16873</v>
      </c>
      <c r="D14083" s="71">
        <v>1.3280000000000001</v>
      </c>
      <c r="E14083" s="71">
        <v>16.7924528</v>
      </c>
    </row>
    <row r="14084" spans="1:5" x14ac:dyDescent="0.2">
      <c r="A14084" s="70" t="s">
        <v>16877</v>
      </c>
      <c r="B14084" s="70" t="s">
        <v>16876</v>
      </c>
      <c r="C14084" s="70" t="s">
        <v>16877</v>
      </c>
      <c r="D14084" s="71">
        <v>5.37</v>
      </c>
      <c r="E14084" s="71">
        <v>98.275862099999998</v>
      </c>
    </row>
    <row r="14085" spans="1:5" x14ac:dyDescent="0.2">
      <c r="A14085" s="70" t="s">
        <v>16877</v>
      </c>
      <c r="B14085" s="70" t="s">
        <v>16876</v>
      </c>
      <c r="C14085" s="70" t="s">
        <v>16877</v>
      </c>
      <c r="D14085" s="71">
        <v>5.37</v>
      </c>
      <c r="E14085" s="71">
        <v>92.628205100000002</v>
      </c>
    </row>
    <row r="14086" spans="1:5" x14ac:dyDescent="0.2">
      <c r="A14086" s="70" t="s">
        <v>16877</v>
      </c>
      <c r="B14086" s="70" t="s">
        <v>16876</v>
      </c>
      <c r="C14086" s="70" t="s">
        <v>16877</v>
      </c>
      <c r="D14086" s="71">
        <v>5.37</v>
      </c>
      <c r="E14086" s="71">
        <v>90.044247799999994</v>
      </c>
    </row>
    <row r="14087" spans="1:5" x14ac:dyDescent="0.2">
      <c r="A14087" s="70" t="s">
        <v>16875</v>
      </c>
      <c r="B14087" s="70" t="s">
        <v>16874</v>
      </c>
      <c r="C14087" s="70" t="s">
        <v>16875</v>
      </c>
      <c r="D14087" s="71">
        <v>4.0880000000000001</v>
      </c>
      <c r="E14087" s="71">
        <v>85.632183900000001</v>
      </c>
    </row>
    <row r="14088" spans="1:5" x14ac:dyDescent="0.2">
      <c r="A14088" s="70" t="s">
        <v>16875</v>
      </c>
      <c r="B14088" s="70" t="s">
        <v>16874</v>
      </c>
      <c r="C14088" s="70" t="s">
        <v>16875</v>
      </c>
      <c r="D14088" s="71">
        <v>4.0880000000000001</v>
      </c>
      <c r="E14088" s="71">
        <v>77.654867300000006</v>
      </c>
    </row>
    <row r="14089" spans="1:5" x14ac:dyDescent="0.2">
      <c r="A14089" s="70" t="s">
        <v>16879</v>
      </c>
      <c r="B14089" s="70" t="s">
        <v>16878</v>
      </c>
      <c r="C14089" s="70" t="s">
        <v>16879</v>
      </c>
      <c r="D14089" s="71">
        <v>0.67700000000000005</v>
      </c>
      <c r="E14089" s="71">
        <v>37.5</v>
      </c>
    </row>
    <row r="14090" spans="1:5" x14ac:dyDescent="0.2">
      <c r="A14090" s="70" t="s">
        <v>16881</v>
      </c>
      <c r="B14090" s="70" t="s">
        <v>16880</v>
      </c>
      <c r="C14090" s="70" t="s">
        <v>16881</v>
      </c>
      <c r="D14090" s="71">
        <v>2.706</v>
      </c>
      <c r="E14090" s="71">
        <v>54.646017700000002</v>
      </c>
    </row>
    <row r="14091" spans="1:5" x14ac:dyDescent="0.2">
      <c r="A14091" s="70" t="s">
        <v>16881</v>
      </c>
      <c r="B14091" s="70" t="s">
        <v>16880</v>
      </c>
      <c r="C14091" s="70" t="s">
        <v>16881</v>
      </c>
      <c r="D14091" s="71">
        <v>2.706</v>
      </c>
      <c r="E14091" s="71">
        <v>53.618421099999999</v>
      </c>
    </row>
    <row r="14092" spans="1:5" x14ac:dyDescent="0.2">
      <c r="A14092" s="70" t="s">
        <v>24476</v>
      </c>
      <c r="B14092" s="70" t="s">
        <v>24477</v>
      </c>
      <c r="C14092" s="70" t="s">
        <v>24476</v>
      </c>
      <c r="D14092" s="71">
        <v>2.3570000000000002</v>
      </c>
      <c r="E14092" s="71">
        <v>54.225352100000002</v>
      </c>
    </row>
    <row r="14093" spans="1:5" x14ac:dyDescent="0.2">
      <c r="A14093" s="70" t="s">
        <v>16883</v>
      </c>
      <c r="B14093" s="70" t="s">
        <v>16882</v>
      </c>
      <c r="C14093" s="70" t="s">
        <v>16883</v>
      </c>
      <c r="D14093" s="71">
        <v>3.23</v>
      </c>
      <c r="E14093" s="71">
        <v>64.716981099999998</v>
      </c>
    </row>
    <row r="14094" spans="1:5" x14ac:dyDescent="0.2">
      <c r="A14094" s="70" t="s">
        <v>16885</v>
      </c>
      <c r="B14094" s="70" t="s">
        <v>16884</v>
      </c>
      <c r="C14094" s="70" t="s">
        <v>16885</v>
      </c>
      <c r="D14094" s="71">
        <v>1.073</v>
      </c>
      <c r="E14094" s="71">
        <v>9.8870056000000002</v>
      </c>
    </row>
    <row r="14095" spans="1:5" x14ac:dyDescent="0.2">
      <c r="A14095" s="70" t="s">
        <v>25046</v>
      </c>
      <c r="B14095" s="70" t="s">
        <v>16886</v>
      </c>
      <c r="C14095" s="70" t="s">
        <v>25046</v>
      </c>
      <c r="D14095" s="71">
        <v>0.88500000000000001</v>
      </c>
      <c r="E14095" s="71">
        <v>6.4971750999999998</v>
      </c>
    </row>
    <row r="14096" spans="1:5" x14ac:dyDescent="0.2">
      <c r="A14096" s="70" t="s">
        <v>16888</v>
      </c>
      <c r="B14096" s="70" t="s">
        <v>16887</v>
      </c>
      <c r="C14096" s="70" t="s">
        <v>16888</v>
      </c>
      <c r="D14096" s="71">
        <v>3.992</v>
      </c>
      <c r="E14096" s="71">
        <v>72.033898300000004</v>
      </c>
    </row>
    <row r="14097" spans="1:5" x14ac:dyDescent="0.2">
      <c r="A14097" s="70" t="s">
        <v>16888</v>
      </c>
      <c r="B14097" s="70" t="s">
        <v>16887</v>
      </c>
      <c r="C14097" s="70" t="s">
        <v>16888</v>
      </c>
      <c r="D14097" s="71">
        <v>3.992</v>
      </c>
      <c r="E14097" s="71">
        <v>56.6666667</v>
      </c>
    </row>
    <row r="14098" spans="1:5" x14ac:dyDescent="0.2">
      <c r="A14098" s="70" t="s">
        <v>16892</v>
      </c>
      <c r="B14098" s="70" t="s">
        <v>16891</v>
      </c>
      <c r="C14098" s="70" t="s">
        <v>16892</v>
      </c>
      <c r="D14098" s="71">
        <v>0.19400000000000001</v>
      </c>
      <c r="E14098" s="71">
        <v>0.59523809999999999</v>
      </c>
    </row>
    <row r="14099" spans="1:5" x14ac:dyDescent="0.2">
      <c r="A14099" s="70" t="s">
        <v>16890</v>
      </c>
      <c r="B14099" s="70" t="s">
        <v>16889</v>
      </c>
      <c r="C14099" s="70" t="s">
        <v>16890</v>
      </c>
      <c r="D14099" s="71">
        <v>0.54500000000000004</v>
      </c>
      <c r="E14099" s="71">
        <v>9.7222221999999991</v>
      </c>
    </row>
    <row r="14100" spans="1:5" x14ac:dyDescent="0.2">
      <c r="A14100" s="70" t="s">
        <v>16890</v>
      </c>
      <c r="B14100" s="70" t="s">
        <v>16889</v>
      </c>
      <c r="C14100" s="70" t="s">
        <v>16890</v>
      </c>
      <c r="D14100" s="71">
        <v>0.54500000000000004</v>
      </c>
      <c r="E14100" s="71">
        <v>9.7122302000000005</v>
      </c>
    </row>
    <row r="14101" spans="1:5" x14ac:dyDescent="0.2">
      <c r="A14101" s="70" t="s">
        <v>16894</v>
      </c>
      <c r="B14101" s="70" t="s">
        <v>16893</v>
      </c>
      <c r="C14101" s="70" t="s">
        <v>16894</v>
      </c>
      <c r="D14101" s="71">
        <v>1.016</v>
      </c>
      <c r="E14101" s="71">
        <v>40.476190500000001</v>
      </c>
    </row>
    <row r="14102" spans="1:5" x14ac:dyDescent="0.2">
      <c r="A14102" s="70" t="s">
        <v>16896</v>
      </c>
      <c r="B14102" s="70" t="s">
        <v>16895</v>
      </c>
      <c r="C14102" s="70" t="s">
        <v>16896</v>
      </c>
      <c r="D14102" s="71">
        <v>13.606</v>
      </c>
      <c r="E14102" s="71">
        <v>97.668393800000004</v>
      </c>
    </row>
    <row r="14103" spans="1:5" x14ac:dyDescent="0.2">
      <c r="A14103" s="70" t="s">
        <v>16902</v>
      </c>
      <c r="B14103" s="70" t="s">
        <v>16901</v>
      </c>
      <c r="C14103" s="70" t="s">
        <v>16902</v>
      </c>
      <c r="D14103" s="71">
        <v>3.161</v>
      </c>
      <c r="E14103" s="71">
        <v>57.344632799999999</v>
      </c>
    </row>
    <row r="14104" spans="1:5" x14ac:dyDescent="0.2">
      <c r="A14104" s="70" t="s">
        <v>16898</v>
      </c>
      <c r="B14104" s="70" t="s">
        <v>16897</v>
      </c>
      <c r="C14104" s="70" t="s">
        <v>16898</v>
      </c>
      <c r="D14104" s="71">
        <v>1.508</v>
      </c>
      <c r="E14104" s="71">
        <v>24.679487200000001</v>
      </c>
    </row>
    <row r="14105" spans="1:5" x14ac:dyDescent="0.2">
      <c r="A14105" s="70" t="s">
        <v>16898</v>
      </c>
      <c r="B14105" s="70" t="s">
        <v>16897</v>
      </c>
      <c r="C14105" s="70" t="s">
        <v>16898</v>
      </c>
      <c r="D14105" s="71">
        <v>1.508</v>
      </c>
      <c r="E14105" s="71">
        <v>23.888888900000001</v>
      </c>
    </row>
    <row r="14106" spans="1:5" x14ac:dyDescent="0.2">
      <c r="A14106" s="70" t="s">
        <v>16900</v>
      </c>
      <c r="B14106" s="70" t="s">
        <v>16899</v>
      </c>
      <c r="C14106" s="70" t="s">
        <v>16900</v>
      </c>
      <c r="D14106" s="71">
        <v>2.5449999999999999</v>
      </c>
      <c r="E14106" s="71">
        <v>80.978260899999995</v>
      </c>
    </row>
    <row r="14107" spans="1:5" x14ac:dyDescent="0.2">
      <c r="A14107" s="70" t="s">
        <v>16904</v>
      </c>
      <c r="B14107" s="70" t="s">
        <v>16903</v>
      </c>
      <c r="C14107" s="70" t="s">
        <v>16904</v>
      </c>
      <c r="D14107" s="71">
        <v>2.6019999999999999</v>
      </c>
      <c r="E14107" s="71">
        <v>61.320754700000002</v>
      </c>
    </row>
    <row r="14108" spans="1:5" x14ac:dyDescent="0.2">
      <c r="A14108" s="70" t="s">
        <v>16904</v>
      </c>
      <c r="B14108" s="70" t="s">
        <v>16903</v>
      </c>
      <c r="C14108" s="70" t="s">
        <v>16904</v>
      </c>
      <c r="D14108" s="71">
        <v>2.6019999999999999</v>
      </c>
      <c r="E14108" s="71">
        <v>52.884615400000001</v>
      </c>
    </row>
    <row r="14109" spans="1:5" x14ac:dyDescent="0.2">
      <c r="A14109" s="70" t="s">
        <v>16904</v>
      </c>
      <c r="B14109" s="70" t="s">
        <v>16903</v>
      </c>
      <c r="C14109" s="70" t="s">
        <v>16904</v>
      </c>
      <c r="D14109" s="71">
        <v>2.6019999999999999</v>
      </c>
      <c r="E14109" s="71">
        <v>50.555555599999998</v>
      </c>
    </row>
    <row r="14110" spans="1:5" x14ac:dyDescent="0.2">
      <c r="A14110" s="70" t="s">
        <v>16906</v>
      </c>
      <c r="B14110" s="70" t="s">
        <v>16905</v>
      </c>
      <c r="C14110" s="70" t="s">
        <v>16906</v>
      </c>
      <c r="D14110" s="71">
        <v>1.581</v>
      </c>
      <c r="E14110" s="71">
        <v>37.5</v>
      </c>
    </row>
    <row r="14111" spans="1:5" x14ac:dyDescent="0.2">
      <c r="A14111" s="70" t="s">
        <v>16906</v>
      </c>
      <c r="B14111" s="70" t="s">
        <v>16905</v>
      </c>
      <c r="C14111" s="70" t="s">
        <v>16906</v>
      </c>
      <c r="D14111" s="71">
        <v>1.581</v>
      </c>
      <c r="E14111" s="71">
        <v>22.972973</v>
      </c>
    </row>
    <row r="14112" spans="1:5" x14ac:dyDescent="0.2">
      <c r="A14112" s="70" t="s">
        <v>16908</v>
      </c>
      <c r="B14112" s="70" t="s">
        <v>16907</v>
      </c>
      <c r="C14112" s="70" t="s">
        <v>16908</v>
      </c>
      <c r="D14112" s="71">
        <v>1.327</v>
      </c>
      <c r="E14112" s="71">
        <v>49.6666667</v>
      </c>
    </row>
    <row r="14113" spans="1:5" x14ac:dyDescent="0.2">
      <c r="A14113" s="70" t="s">
        <v>16926</v>
      </c>
      <c r="B14113" s="70" t="s">
        <v>16925</v>
      </c>
      <c r="C14113" s="70" t="s">
        <v>16926</v>
      </c>
      <c r="D14113" s="71">
        <v>0.77800000000000002</v>
      </c>
      <c r="E14113" s="71">
        <v>11.363636400000001</v>
      </c>
    </row>
    <row r="14114" spans="1:5" x14ac:dyDescent="0.2">
      <c r="A14114" s="70" t="s">
        <v>16926</v>
      </c>
      <c r="B14114" s="70" t="s">
        <v>16925</v>
      </c>
      <c r="C14114" s="70" t="s">
        <v>16926</v>
      </c>
      <c r="D14114" s="71">
        <v>0.77800000000000002</v>
      </c>
      <c r="E14114" s="71">
        <v>7.1428570999999996</v>
      </c>
    </row>
    <row r="14115" spans="1:5" x14ac:dyDescent="0.2">
      <c r="A14115" s="70" t="s">
        <v>16928</v>
      </c>
      <c r="B14115" s="70" t="s">
        <v>16927</v>
      </c>
      <c r="C14115" s="70" t="s">
        <v>16928</v>
      </c>
      <c r="D14115" s="71">
        <v>1.8740000000000001</v>
      </c>
      <c r="E14115" s="71">
        <v>44.4805195</v>
      </c>
    </row>
    <row r="14116" spans="1:5" x14ac:dyDescent="0.2">
      <c r="A14116" s="70" t="s">
        <v>16928</v>
      </c>
      <c r="B14116" s="70" t="s">
        <v>16927</v>
      </c>
      <c r="C14116" s="70" t="s">
        <v>16928</v>
      </c>
      <c r="D14116" s="71">
        <v>1.8740000000000001</v>
      </c>
      <c r="E14116" s="71">
        <v>33.9171975</v>
      </c>
    </row>
    <row r="14117" spans="1:5" x14ac:dyDescent="0.2">
      <c r="A14117" s="70" t="s">
        <v>16910</v>
      </c>
      <c r="B14117" s="70" t="s">
        <v>16909</v>
      </c>
      <c r="C14117" s="70" t="s">
        <v>16910</v>
      </c>
      <c r="D14117" s="71">
        <v>0.48799999999999999</v>
      </c>
      <c r="E14117" s="71">
        <v>26.6233766</v>
      </c>
    </row>
    <row r="14118" spans="1:5" x14ac:dyDescent="0.2">
      <c r="A14118" s="70" t="s">
        <v>16914</v>
      </c>
      <c r="B14118" s="70" t="s">
        <v>16913</v>
      </c>
      <c r="C14118" s="70" t="s">
        <v>16914</v>
      </c>
      <c r="D14118" s="71">
        <v>1.22</v>
      </c>
      <c r="E14118" s="71">
        <v>78.571428600000004</v>
      </c>
    </row>
    <row r="14119" spans="1:5" x14ac:dyDescent="0.2">
      <c r="A14119" s="70" t="s">
        <v>16912</v>
      </c>
      <c r="B14119" s="70" t="s">
        <v>16911</v>
      </c>
      <c r="C14119" s="70" t="s">
        <v>16912</v>
      </c>
      <c r="D14119" s="71">
        <v>0.214</v>
      </c>
      <c r="E14119" s="71">
        <v>18.888888900000001</v>
      </c>
    </row>
    <row r="14120" spans="1:5" x14ac:dyDescent="0.2">
      <c r="A14120" s="70" t="s">
        <v>24478</v>
      </c>
      <c r="B14120" s="70" t="s">
        <v>24479</v>
      </c>
      <c r="C14120" s="70" t="s">
        <v>24478</v>
      </c>
      <c r="D14120" s="71">
        <v>0.46200000000000002</v>
      </c>
      <c r="E14120" s="71">
        <v>49.5</v>
      </c>
    </row>
    <row r="14121" spans="1:5" x14ac:dyDescent="0.2">
      <c r="A14121" s="70" t="s">
        <v>24478</v>
      </c>
      <c r="B14121" s="70" t="s">
        <v>24479</v>
      </c>
      <c r="C14121" s="70" t="s">
        <v>24478</v>
      </c>
      <c r="D14121" s="71">
        <v>0.46200000000000002</v>
      </c>
      <c r="E14121" s="71">
        <v>24.025974000000001</v>
      </c>
    </row>
    <row r="14122" spans="1:5" x14ac:dyDescent="0.2">
      <c r="A14122" s="70" t="s">
        <v>16916</v>
      </c>
      <c r="B14122" s="70" t="s">
        <v>16915</v>
      </c>
      <c r="C14122" s="70" t="s">
        <v>16916</v>
      </c>
      <c r="D14122" s="71">
        <v>3.5379999999999998</v>
      </c>
      <c r="E14122" s="71">
        <v>97.593582900000001</v>
      </c>
    </row>
    <row r="14123" spans="1:5" x14ac:dyDescent="0.2">
      <c r="A14123" s="70" t="s">
        <v>16916</v>
      </c>
      <c r="B14123" s="70" t="s">
        <v>16915</v>
      </c>
      <c r="C14123" s="70" t="s">
        <v>16916</v>
      </c>
      <c r="D14123" s="71">
        <v>3.5379999999999998</v>
      </c>
      <c r="E14123" s="71">
        <v>93.346007599999993</v>
      </c>
    </row>
    <row r="14124" spans="1:5" x14ac:dyDescent="0.2">
      <c r="A14124" s="70" t="s">
        <v>16918</v>
      </c>
      <c r="B14124" s="70" t="s">
        <v>16917</v>
      </c>
      <c r="C14124" s="70" t="s">
        <v>16918</v>
      </c>
      <c r="D14124" s="71">
        <v>1.512</v>
      </c>
      <c r="E14124" s="71">
        <v>69.805194799999995</v>
      </c>
    </row>
    <row r="14125" spans="1:5" x14ac:dyDescent="0.2">
      <c r="A14125" s="70" t="s">
        <v>16930</v>
      </c>
      <c r="B14125" s="70" t="s">
        <v>16929</v>
      </c>
      <c r="C14125" s="70" t="s">
        <v>16930</v>
      </c>
      <c r="D14125" s="71">
        <v>5.9880000000000004</v>
      </c>
      <c r="E14125" s="71">
        <v>94.230769199999997</v>
      </c>
    </row>
    <row r="14126" spans="1:5" x14ac:dyDescent="0.2">
      <c r="A14126" s="70" t="s">
        <v>16920</v>
      </c>
      <c r="B14126" s="70" t="s">
        <v>16919</v>
      </c>
      <c r="C14126" s="70" t="s">
        <v>16920</v>
      </c>
      <c r="D14126" s="71">
        <v>1.391</v>
      </c>
      <c r="E14126" s="71">
        <v>57.2727273</v>
      </c>
    </row>
    <row r="14127" spans="1:5" x14ac:dyDescent="0.2">
      <c r="A14127" s="70" t="s">
        <v>16920</v>
      </c>
      <c r="B14127" s="70" t="s">
        <v>16919</v>
      </c>
      <c r="C14127" s="70" t="s">
        <v>16920</v>
      </c>
      <c r="D14127" s="71">
        <v>1.391</v>
      </c>
      <c r="E14127" s="71">
        <v>28.947368399999998</v>
      </c>
    </row>
    <row r="14128" spans="1:5" x14ac:dyDescent="0.2">
      <c r="A14128" s="70" t="s">
        <v>16920</v>
      </c>
      <c r="B14128" s="70" t="s">
        <v>16919</v>
      </c>
      <c r="C14128" s="70" t="s">
        <v>16920</v>
      </c>
      <c r="D14128" s="71">
        <v>1.391</v>
      </c>
      <c r="E14128" s="71">
        <v>28.676470599999998</v>
      </c>
    </row>
    <row r="14129" spans="1:5" x14ac:dyDescent="0.2">
      <c r="A14129" s="70" t="s">
        <v>16920</v>
      </c>
      <c r="B14129" s="70" t="s">
        <v>16919</v>
      </c>
      <c r="C14129" s="70" t="s">
        <v>16920</v>
      </c>
      <c r="D14129" s="71">
        <v>1.391</v>
      </c>
      <c r="E14129" s="71">
        <v>22.413793099999999</v>
      </c>
    </row>
    <row r="14130" spans="1:5" x14ac:dyDescent="0.2">
      <c r="A14130" s="70" t="s">
        <v>16922</v>
      </c>
      <c r="B14130" s="70" t="s">
        <v>16921</v>
      </c>
      <c r="C14130" s="70" t="s">
        <v>16922</v>
      </c>
      <c r="D14130" s="71">
        <v>1.224</v>
      </c>
      <c r="E14130" s="71">
        <v>39.090909099999998</v>
      </c>
    </row>
    <row r="14131" spans="1:5" x14ac:dyDescent="0.2">
      <c r="A14131" s="70" t="s">
        <v>16922</v>
      </c>
      <c r="B14131" s="70" t="s">
        <v>16921</v>
      </c>
      <c r="C14131" s="70" t="s">
        <v>16922</v>
      </c>
      <c r="D14131" s="71">
        <v>1.224</v>
      </c>
      <c r="E14131" s="71">
        <v>22.463768099999999</v>
      </c>
    </row>
    <row r="14132" spans="1:5" x14ac:dyDescent="0.2">
      <c r="A14132" s="70" t="s">
        <v>16922</v>
      </c>
      <c r="B14132" s="70" t="s">
        <v>16921</v>
      </c>
      <c r="C14132" s="70" t="s">
        <v>16922</v>
      </c>
      <c r="D14132" s="71">
        <v>1.224</v>
      </c>
      <c r="E14132" s="71">
        <v>21.1038961</v>
      </c>
    </row>
    <row r="14133" spans="1:5" x14ac:dyDescent="0.2">
      <c r="A14133" s="70" t="s">
        <v>16924</v>
      </c>
      <c r="B14133" s="70" t="s">
        <v>16923</v>
      </c>
      <c r="C14133" s="70" t="s">
        <v>16924</v>
      </c>
      <c r="D14133" s="71">
        <v>2.113</v>
      </c>
      <c r="E14133" s="71">
        <v>29.6875</v>
      </c>
    </row>
    <row r="14134" spans="1:5" x14ac:dyDescent="0.2">
      <c r="A14134" s="70" t="s">
        <v>16932</v>
      </c>
      <c r="B14134" s="70" t="s">
        <v>16931</v>
      </c>
      <c r="C14134" s="70" t="s">
        <v>16932</v>
      </c>
      <c r="D14134" s="71">
        <v>0.13600000000000001</v>
      </c>
      <c r="E14134" s="71">
        <v>11.9047619</v>
      </c>
    </row>
    <row r="14135" spans="1:5" x14ac:dyDescent="0.2">
      <c r="A14135" s="70" t="s">
        <v>16976</v>
      </c>
      <c r="B14135" s="70" t="s">
        <v>16975</v>
      </c>
      <c r="C14135" s="70" t="s">
        <v>16976</v>
      </c>
      <c r="D14135" s="71">
        <v>4.87</v>
      </c>
      <c r="E14135" s="71">
        <v>90.259740300000004</v>
      </c>
    </row>
    <row r="14136" spans="1:5" x14ac:dyDescent="0.2">
      <c r="A14136" s="70" t="s">
        <v>16978</v>
      </c>
      <c r="B14136" s="70" t="s">
        <v>16977</v>
      </c>
      <c r="C14136" s="70" t="s">
        <v>16978</v>
      </c>
      <c r="D14136" s="71">
        <v>1.66</v>
      </c>
      <c r="E14136" s="71">
        <v>12.5</v>
      </c>
    </row>
    <row r="14137" spans="1:5" x14ac:dyDescent="0.2">
      <c r="A14137" s="70" t="s">
        <v>16938</v>
      </c>
      <c r="B14137" s="70" t="s">
        <v>16937</v>
      </c>
      <c r="C14137" s="70" t="s">
        <v>16938</v>
      </c>
      <c r="D14137" s="71">
        <v>1.571</v>
      </c>
      <c r="E14137" s="71">
        <v>39.743589700000001</v>
      </c>
    </row>
    <row r="14138" spans="1:5" x14ac:dyDescent="0.2">
      <c r="A14138" s="70" t="s">
        <v>16938</v>
      </c>
      <c r="B14138" s="70" t="s">
        <v>16937</v>
      </c>
      <c r="C14138" s="70" t="s">
        <v>16938</v>
      </c>
      <c r="D14138" s="71">
        <v>1.571</v>
      </c>
      <c r="E14138" s="71">
        <v>14.6464646</v>
      </c>
    </row>
    <row r="14139" spans="1:5" x14ac:dyDescent="0.2">
      <c r="A14139" s="70" t="s">
        <v>16966</v>
      </c>
      <c r="B14139" s="70" t="s">
        <v>16965</v>
      </c>
      <c r="C14139" s="70" t="s">
        <v>16966</v>
      </c>
      <c r="D14139" s="71">
        <v>2.7949999999999999</v>
      </c>
      <c r="E14139" s="71">
        <v>33.589743599999998</v>
      </c>
    </row>
    <row r="14140" spans="1:5" x14ac:dyDescent="0.2">
      <c r="A14140" s="70" t="s">
        <v>16968</v>
      </c>
      <c r="B14140" s="70" t="s">
        <v>16967</v>
      </c>
      <c r="C14140" s="70" t="s">
        <v>16968</v>
      </c>
      <c r="D14140" s="71">
        <v>3.6110000000000002</v>
      </c>
      <c r="E14140" s="71">
        <v>60.101010100000003</v>
      </c>
    </row>
    <row r="14141" spans="1:5" x14ac:dyDescent="0.2">
      <c r="A14141" s="70" t="s">
        <v>16968</v>
      </c>
      <c r="B14141" s="70" t="s">
        <v>16967</v>
      </c>
      <c r="C14141" s="70" t="s">
        <v>16968</v>
      </c>
      <c r="D14141" s="71">
        <v>3.6110000000000002</v>
      </c>
      <c r="E14141" s="71">
        <v>48.461538500000003</v>
      </c>
    </row>
    <row r="14142" spans="1:5" x14ac:dyDescent="0.2">
      <c r="A14142" s="70" t="s">
        <v>16970</v>
      </c>
      <c r="B14142" s="70" t="s">
        <v>16969</v>
      </c>
      <c r="C14142" s="70" t="s">
        <v>16970</v>
      </c>
      <c r="D14142" s="71">
        <v>3.871</v>
      </c>
      <c r="E14142" s="71">
        <v>70.979021000000003</v>
      </c>
    </row>
    <row r="14143" spans="1:5" x14ac:dyDescent="0.2">
      <c r="A14143" s="70" t="s">
        <v>16970</v>
      </c>
      <c r="B14143" s="70" t="s">
        <v>16969</v>
      </c>
      <c r="C14143" s="70" t="s">
        <v>16970</v>
      </c>
      <c r="D14143" s="71">
        <v>3.871</v>
      </c>
      <c r="E14143" s="71">
        <v>55.128205100000002</v>
      </c>
    </row>
    <row r="14144" spans="1:5" x14ac:dyDescent="0.2">
      <c r="A14144" s="70" t="s">
        <v>16972</v>
      </c>
      <c r="B14144" s="70" t="s">
        <v>16971</v>
      </c>
      <c r="C14144" s="70" t="s">
        <v>16972</v>
      </c>
      <c r="D14144" s="71">
        <v>3.1819999999999999</v>
      </c>
      <c r="E14144" s="71">
        <v>55.904058999999997</v>
      </c>
    </row>
    <row r="14145" spans="1:5" x14ac:dyDescent="0.2">
      <c r="A14145" s="70" t="s">
        <v>16974</v>
      </c>
      <c r="B14145" s="70" t="s">
        <v>16973</v>
      </c>
      <c r="C14145" s="70" t="s">
        <v>16974</v>
      </c>
      <c r="D14145" s="71">
        <v>1.9510000000000001</v>
      </c>
      <c r="E14145" s="71">
        <v>33.116883100000003</v>
      </c>
    </row>
    <row r="14146" spans="1:5" x14ac:dyDescent="0.2">
      <c r="A14146" s="70" t="s">
        <v>16974</v>
      </c>
      <c r="B14146" s="70" t="s">
        <v>16973</v>
      </c>
      <c r="C14146" s="70" t="s">
        <v>16974</v>
      </c>
      <c r="D14146" s="71">
        <v>1.9510000000000001</v>
      </c>
      <c r="E14146" s="71">
        <v>31.089743599999998</v>
      </c>
    </row>
    <row r="14147" spans="1:5" x14ac:dyDescent="0.2">
      <c r="A14147" s="70" t="s">
        <v>16974</v>
      </c>
      <c r="B14147" s="70" t="s">
        <v>16973</v>
      </c>
      <c r="C14147" s="70" t="s">
        <v>16974</v>
      </c>
      <c r="D14147" s="71">
        <v>1.9510000000000001</v>
      </c>
      <c r="E14147" s="71">
        <v>21.380471400000001</v>
      </c>
    </row>
    <row r="14148" spans="1:5" x14ac:dyDescent="0.2">
      <c r="A14148" s="70" t="s">
        <v>16974</v>
      </c>
      <c r="B14148" s="70" t="s">
        <v>16973</v>
      </c>
      <c r="C14148" s="70" t="s">
        <v>16974</v>
      </c>
      <c r="D14148" s="71">
        <v>1.9510000000000001</v>
      </c>
      <c r="E14148" s="71">
        <v>18.717948700000001</v>
      </c>
    </row>
    <row r="14149" spans="1:5" x14ac:dyDescent="0.2">
      <c r="A14149" s="70" t="s">
        <v>16934</v>
      </c>
      <c r="B14149" s="70" t="s">
        <v>16933</v>
      </c>
      <c r="C14149" s="70" t="s">
        <v>16934</v>
      </c>
      <c r="D14149" s="71">
        <v>9.577</v>
      </c>
      <c r="E14149" s="71">
        <v>95.289855099999997</v>
      </c>
    </row>
    <row r="14150" spans="1:5" x14ac:dyDescent="0.2">
      <c r="A14150" s="70" t="s">
        <v>16934</v>
      </c>
      <c r="B14150" s="70" t="s">
        <v>16933</v>
      </c>
      <c r="C14150" s="70" t="s">
        <v>16934</v>
      </c>
      <c r="D14150" s="71">
        <v>9.577</v>
      </c>
      <c r="E14150" s="71">
        <v>91.750841800000003</v>
      </c>
    </row>
    <row r="14151" spans="1:5" x14ac:dyDescent="0.2">
      <c r="A14151" s="70" t="s">
        <v>16936</v>
      </c>
      <c r="B14151" s="70" t="s">
        <v>16935</v>
      </c>
      <c r="C14151" s="70" t="s">
        <v>16936</v>
      </c>
      <c r="D14151" s="71">
        <v>5.8689999999999998</v>
      </c>
      <c r="E14151" s="71">
        <v>89.548022599999996</v>
      </c>
    </row>
    <row r="14152" spans="1:5" x14ac:dyDescent="0.2">
      <c r="A14152" s="70" t="s">
        <v>16936</v>
      </c>
      <c r="B14152" s="70" t="s">
        <v>16935</v>
      </c>
      <c r="C14152" s="70" t="s">
        <v>16936</v>
      </c>
      <c r="D14152" s="71">
        <v>5.8689999999999998</v>
      </c>
      <c r="E14152" s="71">
        <v>87.269372700000005</v>
      </c>
    </row>
    <row r="14153" spans="1:5" x14ac:dyDescent="0.2">
      <c r="A14153" s="70" t="s">
        <v>16946</v>
      </c>
      <c r="B14153" s="70" t="s">
        <v>16945</v>
      </c>
      <c r="C14153" s="70" t="s">
        <v>16946</v>
      </c>
      <c r="D14153" s="71">
        <v>1.0229999999999999</v>
      </c>
      <c r="E14153" s="71">
        <v>6.5656565999999996</v>
      </c>
    </row>
    <row r="14154" spans="1:5" x14ac:dyDescent="0.2">
      <c r="A14154" s="70" t="s">
        <v>16942</v>
      </c>
      <c r="B14154" s="70" t="s">
        <v>16941</v>
      </c>
      <c r="C14154" s="70" t="s">
        <v>16942</v>
      </c>
      <c r="D14154" s="71">
        <v>11.061999999999999</v>
      </c>
      <c r="E14154" s="71">
        <v>96.3276836</v>
      </c>
    </row>
    <row r="14155" spans="1:5" x14ac:dyDescent="0.2">
      <c r="A14155" s="70" t="s">
        <v>16942</v>
      </c>
      <c r="B14155" s="70" t="s">
        <v>16941</v>
      </c>
      <c r="C14155" s="70" t="s">
        <v>16942</v>
      </c>
      <c r="D14155" s="71">
        <v>11.061999999999999</v>
      </c>
      <c r="E14155" s="71">
        <v>94.107744100000005</v>
      </c>
    </row>
    <row r="14156" spans="1:5" x14ac:dyDescent="0.2">
      <c r="A14156" s="70" t="s">
        <v>16942</v>
      </c>
      <c r="B14156" s="70" t="s">
        <v>16941</v>
      </c>
      <c r="C14156" s="70" t="s">
        <v>16942</v>
      </c>
      <c r="D14156" s="71">
        <v>11.061999999999999</v>
      </c>
      <c r="E14156" s="71">
        <v>93</v>
      </c>
    </row>
    <row r="14157" spans="1:5" x14ac:dyDescent="0.2">
      <c r="A14157" s="70" t="s">
        <v>16940</v>
      </c>
      <c r="B14157" s="70" t="s">
        <v>16939</v>
      </c>
      <c r="C14157" s="70" t="s">
        <v>16940</v>
      </c>
      <c r="D14157" s="71">
        <v>3.7909999999999999</v>
      </c>
      <c r="E14157" s="71">
        <v>54.615384599999999</v>
      </c>
    </row>
    <row r="14158" spans="1:5" x14ac:dyDescent="0.2">
      <c r="A14158" s="70" t="s">
        <v>16944</v>
      </c>
      <c r="B14158" s="70" t="s">
        <v>16943</v>
      </c>
      <c r="C14158" s="70" t="s">
        <v>16944</v>
      </c>
      <c r="D14158" s="71">
        <v>1.4019999999999999</v>
      </c>
      <c r="E14158" s="71">
        <v>11.279461299999999</v>
      </c>
    </row>
    <row r="14159" spans="1:5" x14ac:dyDescent="0.2">
      <c r="A14159" s="70" t="s">
        <v>16948</v>
      </c>
      <c r="B14159" s="70" t="s">
        <v>16947</v>
      </c>
      <c r="C14159" s="70" t="s">
        <v>16948</v>
      </c>
      <c r="D14159" s="71">
        <v>3.3359999999999999</v>
      </c>
      <c r="E14159" s="71">
        <v>54.713804699999997</v>
      </c>
    </row>
    <row r="14160" spans="1:5" x14ac:dyDescent="0.2">
      <c r="A14160" s="70" t="s">
        <v>16950</v>
      </c>
      <c r="B14160" s="70" t="s">
        <v>16949</v>
      </c>
      <c r="C14160" s="70" t="s">
        <v>16950</v>
      </c>
      <c r="D14160" s="71">
        <v>2.0219999999999998</v>
      </c>
      <c r="E14160" s="71">
        <v>33.012820499999997</v>
      </c>
    </row>
    <row r="14161" spans="1:5" x14ac:dyDescent="0.2">
      <c r="A14161" s="70" t="s">
        <v>16950</v>
      </c>
      <c r="B14161" s="70" t="s">
        <v>16949</v>
      </c>
      <c r="C14161" s="70" t="s">
        <v>16950</v>
      </c>
      <c r="D14161" s="71">
        <v>2.0219999999999998</v>
      </c>
      <c r="E14161" s="71">
        <v>23.400673399999999</v>
      </c>
    </row>
    <row r="14162" spans="1:5" x14ac:dyDescent="0.2">
      <c r="A14162" s="70" t="s">
        <v>25047</v>
      </c>
      <c r="B14162" s="70" t="s">
        <v>16951</v>
      </c>
      <c r="C14162" s="70" t="s">
        <v>25047</v>
      </c>
      <c r="D14162" s="71">
        <v>4.6859999999999999</v>
      </c>
      <c r="E14162" s="71">
        <v>78.044280400000005</v>
      </c>
    </row>
    <row r="14163" spans="1:5" x14ac:dyDescent="0.2">
      <c r="A14163" s="70" t="s">
        <v>16953</v>
      </c>
      <c r="B14163" s="70" t="s">
        <v>16952</v>
      </c>
      <c r="C14163" s="70" t="s">
        <v>16953</v>
      </c>
      <c r="D14163" s="71">
        <v>2.149</v>
      </c>
      <c r="E14163" s="71">
        <v>84.722222200000004</v>
      </c>
    </row>
    <row r="14164" spans="1:5" x14ac:dyDescent="0.2">
      <c r="A14164" s="70" t="s">
        <v>16953</v>
      </c>
      <c r="B14164" s="70" t="s">
        <v>16952</v>
      </c>
      <c r="C14164" s="70" t="s">
        <v>16953</v>
      </c>
      <c r="D14164" s="71">
        <v>2.149</v>
      </c>
      <c r="E14164" s="71">
        <v>76.373626400000006</v>
      </c>
    </row>
    <row r="14165" spans="1:5" x14ac:dyDescent="0.2">
      <c r="A14165" s="70" t="s">
        <v>16953</v>
      </c>
      <c r="B14165" s="70" t="s">
        <v>16952</v>
      </c>
      <c r="C14165" s="70" t="s">
        <v>16953</v>
      </c>
      <c r="D14165" s="71">
        <v>2.149</v>
      </c>
      <c r="E14165" s="71">
        <v>63.888888899999998</v>
      </c>
    </row>
    <row r="14166" spans="1:5" x14ac:dyDescent="0.2">
      <c r="A14166" s="70" t="s">
        <v>16953</v>
      </c>
      <c r="B14166" s="70" t="s">
        <v>16952</v>
      </c>
      <c r="C14166" s="70" t="s">
        <v>16953</v>
      </c>
      <c r="D14166" s="71">
        <v>2.149</v>
      </c>
      <c r="E14166" s="71">
        <v>35.875706200000003</v>
      </c>
    </row>
    <row r="14167" spans="1:5" x14ac:dyDescent="0.2">
      <c r="A14167" s="70" t="s">
        <v>25048</v>
      </c>
      <c r="B14167" s="70" t="s">
        <v>16954</v>
      </c>
      <c r="C14167" s="70" t="s">
        <v>25048</v>
      </c>
      <c r="D14167" s="71">
        <v>15.302</v>
      </c>
      <c r="E14167" s="71">
        <v>98.484848499999998</v>
      </c>
    </row>
    <row r="14168" spans="1:5" x14ac:dyDescent="0.2">
      <c r="A14168" s="70" t="s">
        <v>25048</v>
      </c>
      <c r="B14168" s="70" t="s">
        <v>16954</v>
      </c>
      <c r="C14168" s="70" t="s">
        <v>25048</v>
      </c>
      <c r="D14168" s="71">
        <v>15.302</v>
      </c>
      <c r="E14168" s="71">
        <v>96.1065574</v>
      </c>
    </row>
    <row r="14169" spans="1:5" x14ac:dyDescent="0.2">
      <c r="A14169" s="70" t="s">
        <v>16956</v>
      </c>
      <c r="B14169" s="70" t="s">
        <v>16955</v>
      </c>
      <c r="C14169" s="70" t="s">
        <v>16956</v>
      </c>
      <c r="D14169" s="71">
        <v>4.63</v>
      </c>
      <c r="E14169" s="71">
        <v>69.467213099999995</v>
      </c>
    </row>
    <row r="14170" spans="1:5" x14ac:dyDescent="0.2">
      <c r="A14170" s="70" t="s">
        <v>16956</v>
      </c>
      <c r="B14170" s="70" t="s">
        <v>16955</v>
      </c>
      <c r="C14170" s="70" t="s">
        <v>16956</v>
      </c>
      <c r="D14170" s="71">
        <v>4.63</v>
      </c>
      <c r="E14170" s="71">
        <v>67.435897400000002</v>
      </c>
    </row>
    <row r="14171" spans="1:5" x14ac:dyDescent="0.2">
      <c r="A14171" s="70" t="s">
        <v>16958</v>
      </c>
      <c r="B14171" s="70" t="s">
        <v>16957</v>
      </c>
      <c r="C14171" s="70" t="s">
        <v>16958</v>
      </c>
      <c r="D14171" s="71">
        <v>5.6150000000000002</v>
      </c>
      <c r="E14171" s="71">
        <v>79.7131148</v>
      </c>
    </row>
    <row r="14172" spans="1:5" x14ac:dyDescent="0.2">
      <c r="A14172" s="70" t="s">
        <v>16960</v>
      </c>
      <c r="B14172" s="70" t="s">
        <v>16959</v>
      </c>
      <c r="C14172" s="70" t="s">
        <v>16960</v>
      </c>
      <c r="D14172" s="71">
        <v>3.8250000000000002</v>
      </c>
      <c r="E14172" s="71">
        <v>63.804713800000002</v>
      </c>
    </row>
    <row r="14173" spans="1:5" x14ac:dyDescent="0.2">
      <c r="A14173" s="70" t="s">
        <v>16960</v>
      </c>
      <c r="B14173" s="70" t="s">
        <v>16959</v>
      </c>
      <c r="C14173" s="70" t="s">
        <v>16960</v>
      </c>
      <c r="D14173" s="71">
        <v>3.8250000000000002</v>
      </c>
      <c r="E14173" s="71">
        <v>61.270491800000002</v>
      </c>
    </row>
    <row r="14174" spans="1:5" x14ac:dyDescent="0.2">
      <c r="A14174" s="70" t="s">
        <v>16962</v>
      </c>
      <c r="B14174" s="70" t="s">
        <v>16961</v>
      </c>
      <c r="C14174" s="70" t="s">
        <v>16962</v>
      </c>
      <c r="D14174" s="71">
        <v>3.6869999999999998</v>
      </c>
      <c r="E14174" s="71">
        <v>61.320754700000002</v>
      </c>
    </row>
    <row r="14175" spans="1:5" x14ac:dyDescent="0.2">
      <c r="A14175" s="70" t="s">
        <v>16964</v>
      </c>
      <c r="B14175" s="70" t="s">
        <v>16963</v>
      </c>
      <c r="C14175" s="70" t="s">
        <v>16964</v>
      </c>
      <c r="D14175" s="71">
        <v>15.584</v>
      </c>
      <c r="E14175" s="71">
        <v>98.821548800000002</v>
      </c>
    </row>
    <row r="14176" spans="1:5" x14ac:dyDescent="0.2">
      <c r="A14176" s="70" t="s">
        <v>16964</v>
      </c>
      <c r="B14176" s="70" t="s">
        <v>16963</v>
      </c>
      <c r="C14176" s="70" t="s">
        <v>16964</v>
      </c>
      <c r="D14176" s="71">
        <v>15.584</v>
      </c>
      <c r="E14176" s="71">
        <v>94.615384599999999</v>
      </c>
    </row>
    <row r="14177" spans="1:5" x14ac:dyDescent="0.2">
      <c r="A14177" s="70" t="s">
        <v>16982</v>
      </c>
      <c r="B14177" s="70" t="s">
        <v>16981</v>
      </c>
      <c r="C14177" s="70" t="s">
        <v>16982</v>
      </c>
      <c r="D14177" s="71">
        <v>0.51200000000000001</v>
      </c>
      <c r="E14177" s="71">
        <v>9.3220338999999992</v>
      </c>
    </row>
    <row r="14178" spans="1:5" x14ac:dyDescent="0.2">
      <c r="A14178" s="70" t="s">
        <v>16982</v>
      </c>
      <c r="B14178" s="70" t="s">
        <v>16981</v>
      </c>
      <c r="C14178" s="70" t="s">
        <v>16982</v>
      </c>
      <c r="D14178" s="71">
        <v>0.51200000000000001</v>
      </c>
      <c r="E14178" s="71">
        <v>5.7692307999999999</v>
      </c>
    </row>
    <row r="14179" spans="1:5" x14ac:dyDescent="0.2">
      <c r="A14179" s="70" t="s">
        <v>16982</v>
      </c>
      <c r="B14179" s="70" t="s">
        <v>16981</v>
      </c>
      <c r="C14179" s="70" t="s">
        <v>16982</v>
      </c>
      <c r="D14179" s="71">
        <v>0.51200000000000001</v>
      </c>
      <c r="E14179" s="71">
        <v>3.6624203999999998</v>
      </c>
    </row>
    <row r="14180" spans="1:5" x14ac:dyDescent="0.2">
      <c r="A14180" s="70" t="s">
        <v>25049</v>
      </c>
      <c r="B14180" s="70" t="s">
        <v>16983</v>
      </c>
      <c r="C14180" s="70" t="s">
        <v>25049</v>
      </c>
      <c r="D14180" s="71">
        <v>1.2330000000000001</v>
      </c>
      <c r="E14180" s="71">
        <v>15.536723200000001</v>
      </c>
    </row>
    <row r="14181" spans="1:5" x14ac:dyDescent="0.2">
      <c r="A14181" s="70" t="s">
        <v>16985</v>
      </c>
      <c r="B14181" s="70" t="s">
        <v>16984</v>
      </c>
      <c r="C14181" s="70" t="s">
        <v>16985</v>
      </c>
      <c r="D14181" s="71">
        <v>3.38</v>
      </c>
      <c r="E14181" s="71">
        <v>67.222222200000004</v>
      </c>
    </row>
    <row r="14182" spans="1:5" x14ac:dyDescent="0.2">
      <c r="A14182" s="70" t="s">
        <v>16985</v>
      </c>
      <c r="B14182" s="70" t="s">
        <v>16984</v>
      </c>
      <c r="C14182" s="70" t="s">
        <v>16985</v>
      </c>
      <c r="D14182" s="71">
        <v>3.38</v>
      </c>
      <c r="E14182" s="71">
        <v>62.429378499999999</v>
      </c>
    </row>
    <row r="14183" spans="1:5" x14ac:dyDescent="0.2">
      <c r="A14183" s="70" t="s">
        <v>16987</v>
      </c>
      <c r="B14183" s="70" t="s">
        <v>16986</v>
      </c>
      <c r="C14183" s="70" t="s">
        <v>16987</v>
      </c>
      <c r="D14183" s="71">
        <v>2.0129999999999999</v>
      </c>
      <c r="E14183" s="71">
        <v>57.042253500000001</v>
      </c>
    </row>
    <row r="14184" spans="1:5" x14ac:dyDescent="0.2">
      <c r="A14184" s="70" t="s">
        <v>16987</v>
      </c>
      <c r="B14184" s="70" t="s">
        <v>16986</v>
      </c>
      <c r="C14184" s="70" t="s">
        <v>16987</v>
      </c>
      <c r="D14184" s="71">
        <v>2.0129999999999999</v>
      </c>
      <c r="E14184" s="71">
        <v>42.0903955</v>
      </c>
    </row>
    <row r="14185" spans="1:5" x14ac:dyDescent="0.2">
      <c r="A14185" s="70" t="s">
        <v>16987</v>
      </c>
      <c r="B14185" s="70" t="s">
        <v>16986</v>
      </c>
      <c r="C14185" s="70" t="s">
        <v>16987</v>
      </c>
      <c r="D14185" s="71">
        <v>2.0129999999999999</v>
      </c>
      <c r="E14185" s="71">
        <v>28.688524600000001</v>
      </c>
    </row>
    <row r="14186" spans="1:5" x14ac:dyDescent="0.2">
      <c r="A14186" s="70" t="s">
        <v>16989</v>
      </c>
      <c r="B14186" s="70" t="s">
        <v>16988</v>
      </c>
      <c r="C14186" s="70" t="s">
        <v>16989</v>
      </c>
      <c r="D14186" s="71">
        <v>5.1630000000000003</v>
      </c>
      <c r="E14186" s="71">
        <v>88.988095200000004</v>
      </c>
    </row>
    <row r="14187" spans="1:5" x14ac:dyDescent="0.2">
      <c r="A14187" s="70" t="s">
        <v>16989</v>
      </c>
      <c r="B14187" s="70" t="s">
        <v>16988</v>
      </c>
      <c r="C14187" s="70" t="s">
        <v>16989</v>
      </c>
      <c r="D14187" s="71">
        <v>5.1630000000000003</v>
      </c>
      <c r="E14187" s="71">
        <v>87</v>
      </c>
    </row>
    <row r="14188" spans="1:5" x14ac:dyDescent="0.2">
      <c r="A14188" s="70" t="s">
        <v>16989</v>
      </c>
      <c r="B14188" s="70" t="s">
        <v>16988</v>
      </c>
      <c r="C14188" s="70" t="s">
        <v>16989</v>
      </c>
      <c r="D14188" s="71">
        <v>5.1630000000000003</v>
      </c>
      <c r="E14188" s="71">
        <v>83.333333300000007</v>
      </c>
    </row>
    <row r="14189" spans="1:5" x14ac:dyDescent="0.2">
      <c r="A14189" s="70" t="s">
        <v>16991</v>
      </c>
      <c r="B14189" s="70" t="s">
        <v>16990</v>
      </c>
      <c r="C14189" s="70" t="s">
        <v>16991</v>
      </c>
      <c r="D14189" s="71">
        <v>6.2859999999999996</v>
      </c>
      <c r="E14189" s="71">
        <v>92.559523799999994</v>
      </c>
    </row>
    <row r="14190" spans="1:5" x14ac:dyDescent="0.2">
      <c r="A14190" s="70" t="s">
        <v>16991</v>
      </c>
      <c r="B14190" s="70" t="s">
        <v>16990</v>
      </c>
      <c r="C14190" s="70" t="s">
        <v>16991</v>
      </c>
      <c r="D14190" s="71">
        <v>6.2859999999999996</v>
      </c>
      <c r="E14190" s="71">
        <v>89</v>
      </c>
    </row>
    <row r="14191" spans="1:5" x14ac:dyDescent="0.2">
      <c r="A14191" s="70" t="s">
        <v>16991</v>
      </c>
      <c r="B14191" s="70" t="s">
        <v>16990</v>
      </c>
      <c r="C14191" s="70" t="s">
        <v>16991</v>
      </c>
      <c r="D14191" s="71">
        <v>6.2859999999999996</v>
      </c>
      <c r="E14191" s="71">
        <v>86.700336699999994</v>
      </c>
    </row>
    <row r="14192" spans="1:5" x14ac:dyDescent="0.2">
      <c r="A14192" s="70" t="s">
        <v>16993</v>
      </c>
      <c r="B14192" s="70" t="s">
        <v>16992</v>
      </c>
      <c r="C14192" s="70" t="s">
        <v>16993</v>
      </c>
      <c r="D14192" s="71">
        <v>1.9950000000000001</v>
      </c>
      <c r="E14192" s="71">
        <v>30.790960500000001</v>
      </c>
    </row>
    <row r="14193" spans="1:5" x14ac:dyDescent="0.2">
      <c r="A14193" s="70" t="s">
        <v>16995</v>
      </c>
      <c r="B14193" s="70" t="s">
        <v>16994</v>
      </c>
      <c r="C14193" s="70" t="s">
        <v>16995</v>
      </c>
      <c r="D14193" s="71">
        <v>2.7970000000000002</v>
      </c>
      <c r="E14193" s="71">
        <v>48.870056499999997</v>
      </c>
    </row>
    <row r="14194" spans="1:5" x14ac:dyDescent="0.2">
      <c r="A14194" s="70" t="s">
        <v>16995</v>
      </c>
      <c r="B14194" s="70" t="s">
        <v>16994</v>
      </c>
      <c r="C14194" s="70" t="s">
        <v>16995</v>
      </c>
      <c r="D14194" s="71">
        <v>2.7970000000000002</v>
      </c>
      <c r="E14194" s="71">
        <v>40.572390599999999</v>
      </c>
    </row>
    <row r="14195" spans="1:5" x14ac:dyDescent="0.2">
      <c r="A14195" s="70" t="s">
        <v>16997</v>
      </c>
      <c r="B14195" s="70" t="s">
        <v>16996</v>
      </c>
      <c r="C14195" s="70" t="s">
        <v>16997</v>
      </c>
      <c r="D14195" s="71">
        <v>4.17</v>
      </c>
      <c r="E14195" s="71">
        <v>76.553672300000002</v>
      </c>
    </row>
    <row r="14196" spans="1:5" x14ac:dyDescent="0.2">
      <c r="A14196" s="70" t="s">
        <v>16997</v>
      </c>
      <c r="B14196" s="70" t="s">
        <v>16996</v>
      </c>
      <c r="C14196" s="70" t="s">
        <v>16997</v>
      </c>
      <c r="D14196" s="71">
        <v>4.17</v>
      </c>
      <c r="E14196" s="71">
        <v>75.874125899999996</v>
      </c>
    </row>
    <row r="14197" spans="1:5" x14ac:dyDescent="0.2">
      <c r="A14197" s="70" t="s">
        <v>16997</v>
      </c>
      <c r="B14197" s="70" t="s">
        <v>16996</v>
      </c>
      <c r="C14197" s="70" t="s">
        <v>16997</v>
      </c>
      <c r="D14197" s="71">
        <v>4.17</v>
      </c>
      <c r="E14197" s="71">
        <v>69.202898599999997</v>
      </c>
    </row>
    <row r="14198" spans="1:5" x14ac:dyDescent="0.2">
      <c r="A14198" s="70" t="s">
        <v>25050</v>
      </c>
      <c r="B14198" s="70" t="s">
        <v>24480</v>
      </c>
      <c r="C14198" s="70" t="s">
        <v>13887</v>
      </c>
      <c r="D14198" s="71">
        <v>2.0219999999999998</v>
      </c>
      <c r="E14198" s="71">
        <v>31.355932200000002</v>
      </c>
    </row>
    <row r="14199" spans="1:5" x14ac:dyDescent="0.2">
      <c r="A14199" s="70" t="s">
        <v>16999</v>
      </c>
      <c r="B14199" s="70" t="s">
        <v>16998</v>
      </c>
      <c r="C14199" s="70" t="s">
        <v>16999</v>
      </c>
      <c r="D14199" s="71">
        <v>0.25</v>
      </c>
      <c r="E14199" s="71">
        <v>2.5925926000000001</v>
      </c>
    </row>
    <row r="14200" spans="1:5" x14ac:dyDescent="0.2">
      <c r="A14200" s="70" t="s">
        <v>16999</v>
      </c>
      <c r="B14200" s="70" t="s">
        <v>16998</v>
      </c>
      <c r="C14200" s="70" t="s">
        <v>16999</v>
      </c>
      <c r="D14200" s="71">
        <v>0.25</v>
      </c>
      <c r="E14200" s="71">
        <v>0.50505049999999996</v>
      </c>
    </row>
    <row r="14201" spans="1:5" x14ac:dyDescent="0.2">
      <c r="A14201" s="70" t="s">
        <v>25051</v>
      </c>
      <c r="B14201" s="70" t="s">
        <v>17000</v>
      </c>
      <c r="C14201" s="70" t="s">
        <v>25051</v>
      </c>
      <c r="D14201" s="71">
        <v>3.6360000000000001</v>
      </c>
      <c r="E14201" s="71">
        <v>87.195121999999998</v>
      </c>
    </row>
    <row r="14202" spans="1:5" x14ac:dyDescent="0.2">
      <c r="A14202" s="70" t="s">
        <v>25051</v>
      </c>
      <c r="B14202" s="70" t="s">
        <v>17000</v>
      </c>
      <c r="C14202" s="70" t="s">
        <v>25051</v>
      </c>
      <c r="D14202" s="71">
        <v>3.6360000000000001</v>
      </c>
      <c r="E14202" s="71">
        <v>81.034482800000006</v>
      </c>
    </row>
    <row r="14203" spans="1:5" x14ac:dyDescent="0.2">
      <c r="A14203" s="70" t="s">
        <v>25051</v>
      </c>
      <c r="B14203" s="70" t="s">
        <v>17000</v>
      </c>
      <c r="C14203" s="70" t="s">
        <v>25051</v>
      </c>
      <c r="D14203" s="71">
        <v>3.6360000000000001</v>
      </c>
      <c r="E14203" s="71">
        <v>76.829268299999995</v>
      </c>
    </row>
    <row r="14204" spans="1:5" x14ac:dyDescent="0.2">
      <c r="A14204" s="70" t="s">
        <v>17002</v>
      </c>
      <c r="B14204" s="70" t="s">
        <v>17001</v>
      </c>
      <c r="C14204" s="70" t="s">
        <v>17002</v>
      </c>
      <c r="D14204" s="71">
        <v>2.7629999999999999</v>
      </c>
      <c r="E14204" s="71">
        <v>63.533834599999999</v>
      </c>
    </row>
    <row r="14205" spans="1:5" x14ac:dyDescent="0.2">
      <c r="A14205" s="70" t="s">
        <v>17002</v>
      </c>
      <c r="B14205" s="70" t="s">
        <v>17001</v>
      </c>
      <c r="C14205" s="70" t="s">
        <v>17002</v>
      </c>
      <c r="D14205" s="71">
        <v>2.7629999999999999</v>
      </c>
      <c r="E14205" s="71">
        <v>52.597402600000002</v>
      </c>
    </row>
    <row r="14206" spans="1:5" x14ac:dyDescent="0.2">
      <c r="A14206" s="70" t="s">
        <v>17004</v>
      </c>
      <c r="B14206" s="70" t="s">
        <v>17003</v>
      </c>
      <c r="C14206" s="70" t="s">
        <v>17004</v>
      </c>
      <c r="D14206" s="71">
        <v>2.9249999999999998</v>
      </c>
      <c r="E14206" s="71">
        <v>68.045112799999998</v>
      </c>
    </row>
    <row r="14207" spans="1:5" x14ac:dyDescent="0.2">
      <c r="A14207" s="70" t="s">
        <v>17006</v>
      </c>
      <c r="B14207" s="70" t="s">
        <v>17005</v>
      </c>
      <c r="C14207" s="70" t="s">
        <v>17006</v>
      </c>
      <c r="D14207" s="71">
        <v>3.641</v>
      </c>
      <c r="E14207" s="71">
        <v>60.4377104</v>
      </c>
    </row>
    <row r="14208" spans="1:5" x14ac:dyDescent="0.2">
      <c r="A14208" s="70" t="s">
        <v>17006</v>
      </c>
      <c r="B14208" s="70" t="s">
        <v>17005</v>
      </c>
      <c r="C14208" s="70" t="s">
        <v>17006</v>
      </c>
      <c r="D14208" s="71">
        <v>3.641</v>
      </c>
      <c r="E14208" s="71">
        <v>56.012658199999997</v>
      </c>
    </row>
    <row r="14209" spans="1:5" x14ac:dyDescent="0.2">
      <c r="A14209" s="70" t="s">
        <v>17008</v>
      </c>
      <c r="B14209" s="70" t="s">
        <v>17007</v>
      </c>
      <c r="C14209" s="70" t="s">
        <v>17008</v>
      </c>
      <c r="D14209" s="71">
        <v>2.7410000000000001</v>
      </c>
      <c r="E14209" s="71">
        <v>82.203389799999997</v>
      </c>
    </row>
    <row r="14210" spans="1:5" x14ac:dyDescent="0.2">
      <c r="A14210" s="70" t="s">
        <v>17008</v>
      </c>
      <c r="B14210" s="70" t="s">
        <v>17007</v>
      </c>
      <c r="C14210" s="70" t="s">
        <v>17008</v>
      </c>
      <c r="D14210" s="71">
        <v>2.7410000000000001</v>
      </c>
      <c r="E14210" s="71">
        <v>57.339449500000001</v>
      </c>
    </row>
    <row r="14211" spans="1:5" x14ac:dyDescent="0.2">
      <c r="A14211" s="70" t="s">
        <v>17008</v>
      </c>
      <c r="B14211" s="70" t="s">
        <v>17007</v>
      </c>
      <c r="C14211" s="70" t="s">
        <v>17008</v>
      </c>
      <c r="D14211" s="71">
        <v>2.7410000000000001</v>
      </c>
      <c r="E14211" s="71">
        <v>51.639344299999998</v>
      </c>
    </row>
    <row r="14212" spans="1:5" x14ac:dyDescent="0.2">
      <c r="A14212" s="70" t="s">
        <v>17010</v>
      </c>
      <c r="B14212" s="70" t="s">
        <v>17009</v>
      </c>
      <c r="C14212" s="70" t="s">
        <v>17010</v>
      </c>
      <c r="D14212" s="71">
        <v>4.0960000000000001</v>
      </c>
      <c r="E14212" s="71">
        <v>67.508417499999993</v>
      </c>
    </row>
    <row r="14213" spans="1:5" x14ac:dyDescent="0.2">
      <c r="A14213" s="70" t="s">
        <v>17010</v>
      </c>
      <c r="B14213" s="70" t="s">
        <v>17009</v>
      </c>
      <c r="C14213" s="70" t="s">
        <v>17010</v>
      </c>
      <c r="D14213" s="71">
        <v>4.0960000000000001</v>
      </c>
      <c r="E14213" s="71">
        <v>65.5797101</v>
      </c>
    </row>
    <row r="14214" spans="1:5" x14ac:dyDescent="0.2">
      <c r="A14214" s="70" t="s">
        <v>17010</v>
      </c>
      <c r="B14214" s="70" t="s">
        <v>17009</v>
      </c>
      <c r="C14214" s="70" t="s">
        <v>17010</v>
      </c>
      <c r="D14214" s="71">
        <v>4.0960000000000001</v>
      </c>
      <c r="E14214" s="71">
        <v>60.256410299999999</v>
      </c>
    </row>
    <row r="14215" spans="1:5" x14ac:dyDescent="0.2">
      <c r="A14215" s="70" t="s">
        <v>17012</v>
      </c>
      <c r="B14215" s="70" t="s">
        <v>17011</v>
      </c>
      <c r="C14215" s="70" t="s">
        <v>17012</v>
      </c>
      <c r="D14215" s="71">
        <v>2.1</v>
      </c>
      <c r="E14215" s="71">
        <v>30.797101399999999</v>
      </c>
    </row>
    <row r="14216" spans="1:5" x14ac:dyDescent="0.2">
      <c r="A14216" s="70" t="s">
        <v>17012</v>
      </c>
      <c r="B14216" s="70" t="s">
        <v>17011</v>
      </c>
      <c r="C14216" s="70" t="s">
        <v>17012</v>
      </c>
      <c r="D14216" s="71">
        <v>2.1</v>
      </c>
      <c r="E14216" s="71">
        <v>20.6967213</v>
      </c>
    </row>
    <row r="14217" spans="1:5" x14ac:dyDescent="0.2">
      <c r="A14217" s="70" t="s">
        <v>17014</v>
      </c>
      <c r="B14217" s="70" t="s">
        <v>17013</v>
      </c>
      <c r="C14217" s="70" t="s">
        <v>17014</v>
      </c>
      <c r="D14217" s="71">
        <v>2.5</v>
      </c>
      <c r="E14217" s="71">
        <v>34.848484800000001</v>
      </c>
    </row>
    <row r="14218" spans="1:5" x14ac:dyDescent="0.2">
      <c r="A14218" s="70" t="s">
        <v>17014</v>
      </c>
      <c r="B14218" s="70" t="s">
        <v>17013</v>
      </c>
      <c r="C14218" s="70" t="s">
        <v>17014</v>
      </c>
      <c r="D14218" s="71">
        <v>2.5</v>
      </c>
      <c r="E14218" s="71">
        <v>27.435897400000002</v>
      </c>
    </row>
    <row r="14219" spans="1:5" x14ac:dyDescent="0.2">
      <c r="A14219" s="70" t="s">
        <v>17016</v>
      </c>
      <c r="B14219" s="70" t="s">
        <v>17015</v>
      </c>
      <c r="C14219" s="70" t="s">
        <v>17016</v>
      </c>
      <c r="D14219" s="71">
        <v>6.4480000000000004</v>
      </c>
      <c r="E14219" s="71">
        <v>91.258741299999997</v>
      </c>
    </row>
    <row r="14220" spans="1:5" x14ac:dyDescent="0.2">
      <c r="A14220" s="70" t="s">
        <v>17018</v>
      </c>
      <c r="B14220" s="70" t="s">
        <v>17017</v>
      </c>
      <c r="C14220" s="70" t="s">
        <v>17018</v>
      </c>
      <c r="D14220" s="71">
        <v>3.4180000000000001</v>
      </c>
      <c r="E14220" s="71">
        <v>63.3333333</v>
      </c>
    </row>
    <row r="14221" spans="1:5" x14ac:dyDescent="0.2">
      <c r="A14221" s="70" t="s">
        <v>17018</v>
      </c>
      <c r="B14221" s="70" t="s">
        <v>17017</v>
      </c>
      <c r="C14221" s="70" t="s">
        <v>17018</v>
      </c>
      <c r="D14221" s="71">
        <v>3.4180000000000001</v>
      </c>
      <c r="E14221" s="71">
        <v>56.734006700000002</v>
      </c>
    </row>
    <row r="14222" spans="1:5" x14ac:dyDescent="0.2">
      <c r="A14222" s="70" t="s">
        <v>17020</v>
      </c>
      <c r="B14222" s="70" t="s">
        <v>17019</v>
      </c>
      <c r="C14222" s="70" t="s">
        <v>17020</v>
      </c>
      <c r="D14222" s="71">
        <v>4.5</v>
      </c>
      <c r="E14222" s="71">
        <v>76.199262000000004</v>
      </c>
    </row>
    <row r="14223" spans="1:5" x14ac:dyDescent="0.2">
      <c r="A14223" s="70" t="s">
        <v>25052</v>
      </c>
      <c r="B14223" s="70" t="s">
        <v>17021</v>
      </c>
      <c r="C14223" s="70" t="s">
        <v>25052</v>
      </c>
      <c r="D14223" s="71">
        <v>9.5990000000000002</v>
      </c>
      <c r="E14223" s="71">
        <v>94.649446499999996</v>
      </c>
    </row>
    <row r="14224" spans="1:5" x14ac:dyDescent="0.2">
      <c r="A14224" s="70" t="s">
        <v>17023</v>
      </c>
      <c r="B14224" s="70" t="s">
        <v>17022</v>
      </c>
      <c r="C14224" s="70" t="s">
        <v>17023</v>
      </c>
      <c r="D14224" s="71">
        <v>5.3090000000000002</v>
      </c>
      <c r="E14224" s="71">
        <v>94.604316499999996</v>
      </c>
    </row>
    <row r="14225" spans="1:5" x14ac:dyDescent="0.2">
      <c r="A14225" s="70" t="s">
        <v>25053</v>
      </c>
      <c r="B14225" s="70" t="s">
        <v>24481</v>
      </c>
      <c r="C14225" s="70" t="s">
        <v>13887</v>
      </c>
      <c r="D14225" s="71">
        <v>2.2730000000000001</v>
      </c>
      <c r="E14225" s="71">
        <v>29.7979798</v>
      </c>
    </row>
    <row r="14226" spans="1:5" x14ac:dyDescent="0.2">
      <c r="A14226" s="70" t="s">
        <v>24482</v>
      </c>
      <c r="B14226" s="70" t="s">
        <v>17024</v>
      </c>
      <c r="C14226" s="70" t="s">
        <v>24482</v>
      </c>
      <c r="D14226" s="71">
        <v>6.5739999999999998</v>
      </c>
      <c r="E14226" s="71">
        <v>85.860655699999995</v>
      </c>
    </row>
    <row r="14227" spans="1:5" x14ac:dyDescent="0.2">
      <c r="A14227" s="70" t="s">
        <v>17026</v>
      </c>
      <c r="B14227" s="70" t="s">
        <v>17025</v>
      </c>
      <c r="C14227" s="70" t="s">
        <v>17026</v>
      </c>
      <c r="D14227" s="71">
        <v>2.9049999999999998</v>
      </c>
      <c r="E14227" s="71">
        <v>85.164835199999999</v>
      </c>
    </row>
    <row r="14228" spans="1:5" x14ac:dyDescent="0.2">
      <c r="A14228" s="70" t="s">
        <v>17026</v>
      </c>
      <c r="B14228" s="70" t="s">
        <v>17025</v>
      </c>
      <c r="C14228" s="70" t="s">
        <v>17026</v>
      </c>
      <c r="D14228" s="71">
        <v>2.9049999999999998</v>
      </c>
      <c r="E14228" s="71">
        <v>47.777777800000003</v>
      </c>
    </row>
    <row r="14229" spans="1:5" x14ac:dyDescent="0.2">
      <c r="A14229" s="70" t="s">
        <v>25054</v>
      </c>
      <c r="B14229" s="70" t="s">
        <v>17027</v>
      </c>
      <c r="C14229" s="70" t="s">
        <v>25054</v>
      </c>
      <c r="D14229" s="71">
        <v>2.6960000000000002</v>
      </c>
      <c r="E14229" s="71">
        <v>41.881918800000001</v>
      </c>
    </row>
    <row r="14230" spans="1:5" x14ac:dyDescent="0.2">
      <c r="A14230" s="70" t="s">
        <v>17029</v>
      </c>
      <c r="B14230" s="70" t="s">
        <v>17028</v>
      </c>
      <c r="C14230" s="70" t="s">
        <v>17029</v>
      </c>
      <c r="D14230" s="71">
        <v>4.3209999999999997</v>
      </c>
      <c r="E14230" s="71">
        <v>82.407407399999997</v>
      </c>
    </row>
    <row r="14231" spans="1:5" x14ac:dyDescent="0.2">
      <c r="A14231" s="70" t="s">
        <v>17029</v>
      </c>
      <c r="B14231" s="70" t="s">
        <v>17028</v>
      </c>
      <c r="C14231" s="70" t="s">
        <v>17029</v>
      </c>
      <c r="D14231" s="71">
        <v>4.3209999999999997</v>
      </c>
      <c r="E14231" s="71">
        <v>72.826087000000001</v>
      </c>
    </row>
    <row r="14232" spans="1:5" x14ac:dyDescent="0.2">
      <c r="A14232" s="70" t="s">
        <v>17031</v>
      </c>
      <c r="B14232" s="70" t="s">
        <v>17030</v>
      </c>
      <c r="C14232" s="70" t="s">
        <v>17031</v>
      </c>
      <c r="D14232" s="71">
        <v>3.6640000000000001</v>
      </c>
      <c r="E14232" s="71">
        <v>72.407407399999997</v>
      </c>
    </row>
    <row r="14233" spans="1:5" x14ac:dyDescent="0.2">
      <c r="A14233" s="70" t="s">
        <v>17033</v>
      </c>
      <c r="B14233" s="70" t="s">
        <v>17032</v>
      </c>
      <c r="C14233" s="70" t="s">
        <v>17033</v>
      </c>
      <c r="D14233" s="71">
        <v>3.496</v>
      </c>
      <c r="E14233" s="71">
        <v>69</v>
      </c>
    </row>
    <row r="14234" spans="1:5" x14ac:dyDescent="0.2">
      <c r="A14234" s="70" t="s">
        <v>17033</v>
      </c>
      <c r="B14234" s="70" t="s">
        <v>17032</v>
      </c>
      <c r="C14234" s="70" t="s">
        <v>17033</v>
      </c>
      <c r="D14234" s="71">
        <v>3.496</v>
      </c>
      <c r="E14234" s="71">
        <v>66.384180799999996</v>
      </c>
    </row>
    <row r="14235" spans="1:5" x14ac:dyDescent="0.2">
      <c r="A14235" s="70" t="s">
        <v>17033</v>
      </c>
      <c r="B14235" s="70" t="s">
        <v>17032</v>
      </c>
      <c r="C14235" s="70" t="s">
        <v>17033</v>
      </c>
      <c r="D14235" s="71">
        <v>3.496</v>
      </c>
      <c r="E14235" s="71">
        <v>58.754208800000001</v>
      </c>
    </row>
    <row r="14236" spans="1:5" x14ac:dyDescent="0.2">
      <c r="A14236" s="70" t="s">
        <v>17035</v>
      </c>
      <c r="B14236" s="70" t="s">
        <v>17034</v>
      </c>
      <c r="C14236" s="70" t="s">
        <v>17035</v>
      </c>
      <c r="D14236" s="71">
        <v>1.7669999999999999</v>
      </c>
      <c r="E14236" s="71">
        <v>36.486486499999998</v>
      </c>
    </row>
    <row r="14237" spans="1:5" x14ac:dyDescent="0.2">
      <c r="A14237" s="70" t="s">
        <v>17035</v>
      </c>
      <c r="B14237" s="70" t="s">
        <v>17034</v>
      </c>
      <c r="C14237" s="70" t="s">
        <v>17035</v>
      </c>
      <c r="D14237" s="71">
        <v>1.7669999999999999</v>
      </c>
      <c r="E14237" s="71">
        <v>26.729559699999999</v>
      </c>
    </row>
    <row r="14238" spans="1:5" x14ac:dyDescent="0.2">
      <c r="A14238" s="70" t="s">
        <v>17037</v>
      </c>
      <c r="B14238" s="70" t="s">
        <v>17036</v>
      </c>
      <c r="C14238" s="70" t="s">
        <v>17037</v>
      </c>
      <c r="D14238" s="71">
        <v>12.084</v>
      </c>
      <c r="E14238" s="71">
        <v>98.076923100000002</v>
      </c>
    </row>
    <row r="14239" spans="1:5" x14ac:dyDescent="0.2">
      <c r="A14239" s="70" t="s">
        <v>17037</v>
      </c>
      <c r="B14239" s="70" t="s">
        <v>17036</v>
      </c>
      <c r="C14239" s="70" t="s">
        <v>17037</v>
      </c>
      <c r="D14239" s="71">
        <v>12.084</v>
      </c>
      <c r="E14239" s="71">
        <v>96.127946100000003</v>
      </c>
    </row>
    <row r="14240" spans="1:5" x14ac:dyDescent="0.2">
      <c r="A14240" s="70" t="s">
        <v>17041</v>
      </c>
      <c r="B14240" s="70" t="s">
        <v>17040</v>
      </c>
      <c r="C14240" s="70" t="s">
        <v>17041</v>
      </c>
      <c r="D14240" s="71">
        <v>4.3259999999999996</v>
      </c>
      <c r="E14240" s="71">
        <v>91.239316200000005</v>
      </c>
    </row>
    <row r="14241" spans="1:5" x14ac:dyDescent="0.2">
      <c r="A14241" s="70" t="s">
        <v>17039</v>
      </c>
      <c r="B14241" s="70" t="s">
        <v>17038</v>
      </c>
      <c r="C14241" s="70" t="s">
        <v>17039</v>
      </c>
      <c r="D14241" s="71">
        <v>3.6960000000000002</v>
      </c>
      <c r="E14241" s="71">
        <v>85.683760699999993</v>
      </c>
    </row>
    <row r="14242" spans="1:5" x14ac:dyDescent="0.2">
      <c r="A14242" s="70" t="s">
        <v>17039</v>
      </c>
      <c r="B14242" s="70" t="s">
        <v>17038</v>
      </c>
      <c r="C14242" s="70" t="s">
        <v>17039</v>
      </c>
      <c r="D14242" s="71">
        <v>3.6960000000000002</v>
      </c>
      <c r="E14242" s="71">
        <v>73.397435900000005</v>
      </c>
    </row>
    <row r="14243" spans="1:5" x14ac:dyDescent="0.2">
      <c r="A14243" s="70" t="s">
        <v>17039</v>
      </c>
      <c r="B14243" s="70" t="s">
        <v>17038</v>
      </c>
      <c r="C14243" s="70" t="s">
        <v>17039</v>
      </c>
      <c r="D14243" s="71">
        <v>3.6960000000000002</v>
      </c>
      <c r="E14243" s="71">
        <v>61.447811399999999</v>
      </c>
    </row>
    <row r="14244" spans="1:5" x14ac:dyDescent="0.2">
      <c r="A14244" s="70" t="s">
        <v>17043</v>
      </c>
      <c r="B14244" s="70" t="s">
        <v>17042</v>
      </c>
      <c r="C14244" s="70" t="s">
        <v>17043</v>
      </c>
      <c r="D14244" s="71">
        <v>12.384</v>
      </c>
      <c r="E14244" s="71">
        <v>96.494464899999997</v>
      </c>
    </row>
    <row r="14245" spans="1:5" x14ac:dyDescent="0.2">
      <c r="A14245" s="70" t="s">
        <v>17043</v>
      </c>
      <c r="B14245" s="70" t="s">
        <v>17042</v>
      </c>
      <c r="C14245" s="70" t="s">
        <v>17043</v>
      </c>
      <c r="D14245" s="71">
        <v>12.384</v>
      </c>
      <c r="E14245" s="71">
        <v>96.464646500000001</v>
      </c>
    </row>
    <row r="14246" spans="1:5" x14ac:dyDescent="0.2">
      <c r="A14246" s="70" t="s">
        <v>17043</v>
      </c>
      <c r="B14246" s="70" t="s">
        <v>17042</v>
      </c>
      <c r="C14246" s="70" t="s">
        <v>17043</v>
      </c>
      <c r="D14246" s="71">
        <v>12.384</v>
      </c>
      <c r="E14246" s="71">
        <v>96.451612900000001</v>
      </c>
    </row>
    <row r="14247" spans="1:5" x14ac:dyDescent="0.2">
      <c r="A14247" s="70" t="s">
        <v>17045</v>
      </c>
      <c r="B14247" s="70" t="s">
        <v>17044</v>
      </c>
      <c r="C14247" s="70" t="s">
        <v>17045</v>
      </c>
      <c r="D14247" s="71">
        <v>2.823</v>
      </c>
      <c r="E14247" s="71">
        <v>62.195121999999998</v>
      </c>
    </row>
    <row r="14248" spans="1:5" x14ac:dyDescent="0.2">
      <c r="A14248" s="70" t="s">
        <v>17045</v>
      </c>
      <c r="B14248" s="70" t="s">
        <v>17044</v>
      </c>
      <c r="C14248" s="70" t="s">
        <v>17045</v>
      </c>
      <c r="D14248" s="71">
        <v>2.823</v>
      </c>
      <c r="E14248" s="71">
        <v>50</v>
      </c>
    </row>
    <row r="14249" spans="1:5" x14ac:dyDescent="0.2">
      <c r="A14249" s="70" t="s">
        <v>17045</v>
      </c>
      <c r="B14249" s="70" t="s">
        <v>17044</v>
      </c>
      <c r="C14249" s="70" t="s">
        <v>17045</v>
      </c>
      <c r="D14249" s="71">
        <v>2.823</v>
      </c>
      <c r="E14249" s="71">
        <v>41.245791199999999</v>
      </c>
    </row>
    <row r="14250" spans="1:5" x14ac:dyDescent="0.2">
      <c r="A14250" s="70" t="s">
        <v>17045</v>
      </c>
      <c r="B14250" s="70" t="s">
        <v>17044</v>
      </c>
      <c r="C14250" s="70" t="s">
        <v>17045</v>
      </c>
      <c r="D14250" s="71">
        <v>2.823</v>
      </c>
      <c r="E14250" s="71">
        <v>34.102564100000002</v>
      </c>
    </row>
    <row r="14251" spans="1:5" x14ac:dyDescent="0.2">
      <c r="A14251" s="70" t="s">
        <v>17047</v>
      </c>
      <c r="B14251" s="70" t="s">
        <v>17046</v>
      </c>
      <c r="C14251" s="70" t="s">
        <v>17047</v>
      </c>
      <c r="D14251" s="71">
        <v>1.716</v>
      </c>
      <c r="E14251" s="71">
        <v>31.081081099999999</v>
      </c>
    </row>
    <row r="14252" spans="1:5" x14ac:dyDescent="0.2">
      <c r="A14252" s="70" t="s">
        <v>17047</v>
      </c>
      <c r="B14252" s="70" t="s">
        <v>17046</v>
      </c>
      <c r="C14252" s="70" t="s">
        <v>17047</v>
      </c>
      <c r="D14252" s="71">
        <v>1.716</v>
      </c>
      <c r="E14252" s="71">
        <v>25.471698100000001</v>
      </c>
    </row>
    <row r="14253" spans="1:5" x14ac:dyDescent="0.2">
      <c r="A14253" s="70" t="s">
        <v>24483</v>
      </c>
      <c r="B14253" s="70" t="s">
        <v>24484</v>
      </c>
      <c r="C14253" s="70" t="s">
        <v>24483</v>
      </c>
      <c r="D14253" s="71">
        <v>1.198</v>
      </c>
      <c r="E14253" s="71">
        <v>14.9717514</v>
      </c>
    </row>
    <row r="14254" spans="1:5" x14ac:dyDescent="0.2">
      <c r="A14254" s="70" t="s">
        <v>17049</v>
      </c>
      <c r="B14254" s="70" t="s">
        <v>17048</v>
      </c>
      <c r="C14254" s="70" t="s">
        <v>17049</v>
      </c>
      <c r="D14254" s="71">
        <v>8.9909999999999997</v>
      </c>
      <c r="E14254" s="71">
        <v>91.414141400000005</v>
      </c>
    </row>
    <row r="14255" spans="1:5" x14ac:dyDescent="0.2">
      <c r="A14255" s="70" t="s">
        <v>24485</v>
      </c>
      <c r="B14255" s="70" t="s">
        <v>24486</v>
      </c>
      <c r="C14255" s="70" t="s">
        <v>24485</v>
      </c>
      <c r="D14255" s="71">
        <v>3.323</v>
      </c>
      <c r="E14255" s="71">
        <v>61.942675199999996</v>
      </c>
    </row>
    <row r="14256" spans="1:5" x14ac:dyDescent="0.2">
      <c r="A14256" s="70" t="s">
        <v>24485</v>
      </c>
      <c r="B14256" s="70" t="s">
        <v>24486</v>
      </c>
      <c r="C14256" s="70" t="s">
        <v>24485</v>
      </c>
      <c r="D14256" s="71">
        <v>3.323</v>
      </c>
      <c r="E14256" s="71">
        <v>57.547169799999999</v>
      </c>
    </row>
    <row r="14257" spans="1:5" x14ac:dyDescent="0.2">
      <c r="A14257" s="70" t="s">
        <v>24485</v>
      </c>
      <c r="B14257" s="70" t="s">
        <v>24486</v>
      </c>
      <c r="C14257" s="70" t="s">
        <v>24485</v>
      </c>
      <c r="D14257" s="71">
        <v>3.323</v>
      </c>
      <c r="E14257" s="71">
        <v>49.0291262</v>
      </c>
    </row>
    <row r="14258" spans="1:5" x14ac:dyDescent="0.2">
      <c r="A14258" s="70" t="s">
        <v>17051</v>
      </c>
      <c r="B14258" s="70" t="s">
        <v>17050</v>
      </c>
      <c r="C14258" s="70" t="s">
        <v>17051</v>
      </c>
      <c r="D14258" s="71">
        <v>8.9860000000000007</v>
      </c>
      <c r="E14258" s="71">
        <v>95.192307700000001</v>
      </c>
    </row>
    <row r="14259" spans="1:5" x14ac:dyDescent="0.2">
      <c r="A14259" s="70" t="s">
        <v>17051</v>
      </c>
      <c r="B14259" s="70" t="s">
        <v>17050</v>
      </c>
      <c r="C14259" s="70" t="s">
        <v>17051</v>
      </c>
      <c r="D14259" s="71">
        <v>8.9860000000000007</v>
      </c>
      <c r="E14259" s="71">
        <v>94.565217399999995</v>
      </c>
    </row>
    <row r="14260" spans="1:5" x14ac:dyDescent="0.2">
      <c r="A14260" s="70" t="s">
        <v>17051</v>
      </c>
      <c r="B14260" s="70" t="s">
        <v>17050</v>
      </c>
      <c r="C14260" s="70" t="s">
        <v>17051</v>
      </c>
      <c r="D14260" s="71">
        <v>8.9860000000000007</v>
      </c>
      <c r="E14260" s="71">
        <v>93.502824899999993</v>
      </c>
    </row>
    <row r="14261" spans="1:5" x14ac:dyDescent="0.2">
      <c r="A14261" s="70" t="s">
        <v>25055</v>
      </c>
      <c r="B14261" s="70" t="s">
        <v>17052</v>
      </c>
      <c r="C14261" s="70" t="s">
        <v>25055</v>
      </c>
      <c r="D14261" s="71">
        <v>4.5330000000000004</v>
      </c>
      <c r="E14261" s="71">
        <v>75.724637700000002</v>
      </c>
    </row>
    <row r="14262" spans="1:5" x14ac:dyDescent="0.2">
      <c r="A14262" s="70" t="s">
        <v>17054</v>
      </c>
      <c r="B14262" s="70" t="s">
        <v>17053</v>
      </c>
      <c r="C14262" s="70" t="s">
        <v>17054</v>
      </c>
      <c r="D14262" s="71">
        <v>7.032</v>
      </c>
      <c r="E14262" s="71">
        <v>90.942029000000005</v>
      </c>
    </row>
    <row r="14263" spans="1:5" x14ac:dyDescent="0.2">
      <c r="A14263" s="70" t="s">
        <v>17056</v>
      </c>
      <c r="B14263" s="70" t="s">
        <v>17055</v>
      </c>
      <c r="C14263" s="70" t="s">
        <v>17056</v>
      </c>
      <c r="D14263" s="71">
        <v>4.1150000000000002</v>
      </c>
      <c r="E14263" s="71">
        <v>67.028985500000005</v>
      </c>
    </row>
    <row r="14264" spans="1:5" x14ac:dyDescent="0.2">
      <c r="A14264" s="70" t="s">
        <v>17056</v>
      </c>
      <c r="B14264" s="70" t="s">
        <v>17055</v>
      </c>
      <c r="C14264" s="70" t="s">
        <v>17056</v>
      </c>
      <c r="D14264" s="71">
        <v>4.1150000000000002</v>
      </c>
      <c r="E14264" s="71">
        <v>65.778688500000001</v>
      </c>
    </row>
    <row r="14265" spans="1:5" x14ac:dyDescent="0.2">
      <c r="A14265" s="70" t="s">
        <v>17058</v>
      </c>
      <c r="B14265" s="70" t="s">
        <v>17057</v>
      </c>
      <c r="C14265" s="70" t="s">
        <v>17058</v>
      </c>
      <c r="D14265" s="71">
        <v>2.202</v>
      </c>
      <c r="E14265" s="71">
        <v>57.5</v>
      </c>
    </row>
    <row r="14266" spans="1:5" x14ac:dyDescent="0.2">
      <c r="A14266" s="70" t="s">
        <v>17058</v>
      </c>
      <c r="B14266" s="70" t="s">
        <v>17057</v>
      </c>
      <c r="C14266" s="70" t="s">
        <v>17058</v>
      </c>
      <c r="D14266" s="71">
        <v>2.202</v>
      </c>
      <c r="E14266" s="71">
        <v>28.114478099999999</v>
      </c>
    </row>
    <row r="14267" spans="1:5" x14ac:dyDescent="0.2">
      <c r="A14267" s="70" t="s">
        <v>25056</v>
      </c>
      <c r="B14267" s="70" t="s">
        <v>17059</v>
      </c>
      <c r="C14267" s="70" t="s">
        <v>25056</v>
      </c>
      <c r="D14267" s="71">
        <v>3.2669999999999999</v>
      </c>
      <c r="E14267" s="71">
        <v>60.734463300000002</v>
      </c>
    </row>
    <row r="14268" spans="1:5" x14ac:dyDescent="0.2">
      <c r="A14268" s="70" t="s">
        <v>25056</v>
      </c>
      <c r="B14268" s="70" t="s">
        <v>17059</v>
      </c>
      <c r="C14268" s="70" t="s">
        <v>25056</v>
      </c>
      <c r="D14268" s="71">
        <v>3.2669999999999999</v>
      </c>
      <c r="E14268" s="71">
        <v>52.6936027</v>
      </c>
    </row>
    <row r="14269" spans="1:5" x14ac:dyDescent="0.2">
      <c r="A14269" s="70" t="s">
        <v>16980</v>
      </c>
      <c r="B14269" s="70" t="s">
        <v>16979</v>
      </c>
      <c r="C14269" s="70" t="s">
        <v>16980</v>
      </c>
      <c r="D14269" s="71">
        <v>4.0810000000000004</v>
      </c>
      <c r="E14269" s="71">
        <v>66.835016800000005</v>
      </c>
    </row>
    <row r="14270" spans="1:5" x14ac:dyDescent="0.2">
      <c r="A14270" s="70" t="s">
        <v>16980</v>
      </c>
      <c r="B14270" s="70" t="s">
        <v>16979</v>
      </c>
      <c r="C14270" s="70" t="s">
        <v>16980</v>
      </c>
      <c r="D14270" s="71">
        <v>4.0810000000000004</v>
      </c>
      <c r="E14270" s="71">
        <v>59.743589700000001</v>
      </c>
    </row>
    <row r="14271" spans="1:5" x14ac:dyDescent="0.2">
      <c r="A14271" s="70" t="s">
        <v>17061</v>
      </c>
      <c r="B14271" s="70" t="s">
        <v>17060</v>
      </c>
      <c r="C14271" s="70" t="s">
        <v>17061</v>
      </c>
      <c r="D14271" s="71">
        <v>0.93799999999999994</v>
      </c>
      <c r="E14271" s="71">
        <v>36.607142899999999</v>
      </c>
    </row>
    <row r="14272" spans="1:5" x14ac:dyDescent="0.2">
      <c r="A14272" s="70" t="s">
        <v>17073</v>
      </c>
      <c r="B14272" s="70" t="s">
        <v>17072</v>
      </c>
      <c r="C14272" s="70" t="s">
        <v>17073</v>
      </c>
      <c r="D14272" s="71">
        <v>1.349</v>
      </c>
      <c r="E14272" s="71">
        <v>27.401129900000001</v>
      </c>
    </row>
    <row r="14273" spans="1:5" x14ac:dyDescent="0.2">
      <c r="A14273" s="70" t="s">
        <v>17075</v>
      </c>
      <c r="B14273" s="70" t="s">
        <v>17074</v>
      </c>
      <c r="C14273" s="70" t="s">
        <v>17075</v>
      </c>
      <c r="D14273" s="71">
        <v>0.93300000000000005</v>
      </c>
      <c r="E14273" s="71">
        <v>61.574074099999997</v>
      </c>
    </row>
    <row r="14274" spans="1:5" x14ac:dyDescent="0.2">
      <c r="A14274" s="70" t="s">
        <v>17071</v>
      </c>
      <c r="B14274" s="70" t="s">
        <v>17070</v>
      </c>
      <c r="C14274" s="70" t="s">
        <v>17071</v>
      </c>
      <c r="D14274" s="71">
        <v>0.23300000000000001</v>
      </c>
      <c r="E14274" s="71">
        <v>0.72463770000000005</v>
      </c>
    </row>
    <row r="14275" spans="1:5" x14ac:dyDescent="0.2">
      <c r="A14275" s="70" t="s">
        <v>17077</v>
      </c>
      <c r="B14275" s="70" t="s">
        <v>17076</v>
      </c>
      <c r="C14275" s="70" t="s">
        <v>17077</v>
      </c>
      <c r="D14275" s="71">
        <v>0.23899999999999999</v>
      </c>
      <c r="E14275" s="71">
        <v>1.953125</v>
      </c>
    </row>
    <row r="14276" spans="1:5" x14ac:dyDescent="0.2">
      <c r="A14276" s="70" t="s">
        <v>17079</v>
      </c>
      <c r="B14276" s="70" t="s">
        <v>17078</v>
      </c>
      <c r="C14276" s="70" t="s">
        <v>17079</v>
      </c>
      <c r="D14276" s="71">
        <v>2.387</v>
      </c>
      <c r="E14276" s="71">
        <v>70.779220800000004</v>
      </c>
    </row>
    <row r="14277" spans="1:5" x14ac:dyDescent="0.2">
      <c r="A14277" s="70" t="s">
        <v>17063</v>
      </c>
      <c r="B14277" s="70" t="s">
        <v>17062</v>
      </c>
      <c r="C14277" s="70" t="s">
        <v>17063</v>
      </c>
      <c r="D14277" s="71">
        <v>1.2270000000000001</v>
      </c>
      <c r="E14277" s="71">
        <v>35</v>
      </c>
    </row>
    <row r="14278" spans="1:5" x14ac:dyDescent="0.2">
      <c r="A14278" s="70" t="s">
        <v>17065</v>
      </c>
      <c r="B14278" s="70" t="s">
        <v>17064</v>
      </c>
      <c r="C14278" s="70" t="s">
        <v>17065</v>
      </c>
      <c r="D14278" s="71">
        <v>5.3559999999999999</v>
      </c>
      <c r="E14278" s="71">
        <v>83.088235299999994</v>
      </c>
    </row>
    <row r="14279" spans="1:5" x14ac:dyDescent="0.2">
      <c r="A14279" s="70" t="s">
        <v>17067</v>
      </c>
      <c r="B14279" s="70" t="s">
        <v>17066</v>
      </c>
      <c r="C14279" s="70" t="s">
        <v>17067</v>
      </c>
      <c r="D14279" s="71">
        <v>0.67400000000000004</v>
      </c>
      <c r="E14279" s="71">
        <v>18.055555600000002</v>
      </c>
    </row>
    <row r="14280" spans="1:5" x14ac:dyDescent="0.2">
      <c r="A14280" s="70" t="s">
        <v>17069</v>
      </c>
      <c r="B14280" s="70" t="s">
        <v>17068</v>
      </c>
      <c r="C14280" s="70" t="s">
        <v>17069</v>
      </c>
      <c r="D14280" s="71">
        <v>3.4350000000000001</v>
      </c>
      <c r="E14280" s="71">
        <v>67.204301099999995</v>
      </c>
    </row>
    <row r="14281" spans="1:5" x14ac:dyDescent="0.2">
      <c r="A14281" s="70" t="s">
        <v>17081</v>
      </c>
      <c r="B14281" s="70" t="s">
        <v>17080</v>
      </c>
      <c r="C14281" s="70" t="s">
        <v>17081</v>
      </c>
      <c r="D14281" s="71">
        <v>2.4790000000000001</v>
      </c>
      <c r="E14281" s="71">
        <v>62.5</v>
      </c>
    </row>
    <row r="14282" spans="1:5" x14ac:dyDescent="0.2">
      <c r="A14282" s="70" t="s">
        <v>17083</v>
      </c>
      <c r="B14282" s="70" t="s">
        <v>17082</v>
      </c>
      <c r="C14282" s="70" t="s">
        <v>17083</v>
      </c>
      <c r="D14282" s="71">
        <v>0.54400000000000004</v>
      </c>
      <c r="E14282" s="71">
        <v>23.919753100000001</v>
      </c>
    </row>
    <row r="14283" spans="1:5" x14ac:dyDescent="0.2">
      <c r="A14283" s="70" t="s">
        <v>17083</v>
      </c>
      <c r="B14283" s="70" t="s">
        <v>17082</v>
      </c>
      <c r="C14283" s="70" t="s">
        <v>17083</v>
      </c>
      <c r="D14283" s="71">
        <v>0.54400000000000004</v>
      </c>
      <c r="E14283" s="71">
        <v>10.192307700000001</v>
      </c>
    </row>
    <row r="14284" spans="1:5" x14ac:dyDescent="0.2">
      <c r="A14284" s="70" t="s">
        <v>17085</v>
      </c>
      <c r="B14284" s="70" t="s">
        <v>17084</v>
      </c>
      <c r="C14284" s="70" t="s">
        <v>17085</v>
      </c>
      <c r="D14284" s="71">
        <v>0.53800000000000003</v>
      </c>
      <c r="E14284" s="71">
        <v>7.6470587999999999</v>
      </c>
    </row>
    <row r="14285" spans="1:5" x14ac:dyDescent="0.2">
      <c r="A14285" s="70" t="s">
        <v>17087</v>
      </c>
      <c r="B14285" s="70" t="s">
        <v>17086</v>
      </c>
      <c r="C14285" s="70" t="s">
        <v>17087</v>
      </c>
      <c r="D14285" s="71">
        <v>1.8779999999999999</v>
      </c>
      <c r="E14285" s="71">
        <v>49.21875</v>
      </c>
    </row>
    <row r="14286" spans="1:5" x14ac:dyDescent="0.2">
      <c r="A14286" s="70" t="s">
        <v>17087</v>
      </c>
      <c r="B14286" s="70" t="s">
        <v>17086</v>
      </c>
      <c r="C14286" s="70" t="s">
        <v>17087</v>
      </c>
      <c r="D14286" s="71">
        <v>1.8779999999999999</v>
      </c>
      <c r="E14286" s="71">
        <v>44.252873600000001</v>
      </c>
    </row>
    <row r="14287" spans="1:5" x14ac:dyDescent="0.2">
      <c r="A14287" s="70" t="s">
        <v>17089</v>
      </c>
      <c r="B14287" s="70" t="s">
        <v>17088</v>
      </c>
      <c r="C14287" s="70" t="s">
        <v>17089</v>
      </c>
      <c r="D14287" s="71">
        <v>1.0169999999999999</v>
      </c>
      <c r="E14287" s="71">
        <v>12.3529412</v>
      </c>
    </row>
    <row r="14288" spans="1:5" x14ac:dyDescent="0.2">
      <c r="A14288" s="70" t="s">
        <v>17089</v>
      </c>
      <c r="B14288" s="70" t="s">
        <v>17088</v>
      </c>
      <c r="C14288" s="70" t="s">
        <v>17089</v>
      </c>
      <c r="D14288" s="71">
        <v>1.0169999999999999</v>
      </c>
      <c r="E14288" s="71">
        <v>6.4575646000000004</v>
      </c>
    </row>
    <row r="14289" spans="1:5" x14ac:dyDescent="0.2">
      <c r="A14289" s="70" t="s">
        <v>17107</v>
      </c>
      <c r="B14289" s="70" t="s">
        <v>17106</v>
      </c>
      <c r="C14289" s="70" t="s">
        <v>17107</v>
      </c>
      <c r="D14289" s="71">
        <v>1.494</v>
      </c>
      <c r="E14289" s="71">
        <v>23</v>
      </c>
    </row>
    <row r="14290" spans="1:5" x14ac:dyDescent="0.2">
      <c r="A14290" s="70" t="s">
        <v>17107</v>
      </c>
      <c r="B14290" s="70" t="s">
        <v>17106</v>
      </c>
      <c r="C14290" s="70" t="s">
        <v>17107</v>
      </c>
      <c r="D14290" s="71">
        <v>1.494</v>
      </c>
      <c r="E14290" s="71">
        <v>22.830188700000001</v>
      </c>
    </row>
    <row r="14291" spans="1:5" x14ac:dyDescent="0.2">
      <c r="A14291" s="70" t="s">
        <v>17091</v>
      </c>
      <c r="B14291" s="70" t="s">
        <v>17090</v>
      </c>
      <c r="C14291" s="70" t="s">
        <v>17091</v>
      </c>
      <c r="D14291" s="71">
        <v>0.27800000000000002</v>
      </c>
      <c r="E14291" s="71">
        <v>20.5</v>
      </c>
    </row>
    <row r="14292" spans="1:5" x14ac:dyDescent="0.2">
      <c r="A14292" s="70" t="s">
        <v>17095</v>
      </c>
      <c r="B14292" s="70" t="s">
        <v>17094</v>
      </c>
      <c r="C14292" s="70" t="s">
        <v>17095</v>
      </c>
      <c r="D14292" s="71">
        <v>8.6790000000000003</v>
      </c>
      <c r="E14292" s="71">
        <v>94.852941200000004</v>
      </c>
    </row>
    <row r="14293" spans="1:5" x14ac:dyDescent="0.2">
      <c r="A14293" s="70" t="s">
        <v>17093</v>
      </c>
      <c r="B14293" s="70" t="s">
        <v>17092</v>
      </c>
      <c r="C14293" s="70" t="s">
        <v>17093</v>
      </c>
      <c r="D14293" s="71">
        <v>3.3650000000000002</v>
      </c>
      <c r="E14293" s="71">
        <v>75.297618999999997</v>
      </c>
    </row>
    <row r="14294" spans="1:5" x14ac:dyDescent="0.2">
      <c r="A14294" s="70" t="s">
        <v>17097</v>
      </c>
      <c r="B14294" s="70" t="s">
        <v>17096</v>
      </c>
      <c r="C14294" s="70" t="s">
        <v>17097</v>
      </c>
      <c r="D14294" s="71">
        <v>0.36499999999999999</v>
      </c>
      <c r="E14294" s="71">
        <v>13.425925899999999</v>
      </c>
    </row>
    <row r="14295" spans="1:5" x14ac:dyDescent="0.2">
      <c r="A14295" s="70" t="s">
        <v>17097</v>
      </c>
      <c r="B14295" s="70" t="s">
        <v>17096</v>
      </c>
      <c r="C14295" s="70" t="s">
        <v>17097</v>
      </c>
      <c r="D14295" s="71">
        <v>0.36499999999999999</v>
      </c>
      <c r="E14295" s="71">
        <v>3.6121672999999999</v>
      </c>
    </row>
    <row r="14296" spans="1:5" x14ac:dyDescent="0.2">
      <c r="A14296" s="70" t="s">
        <v>17099</v>
      </c>
      <c r="B14296" s="70" t="s">
        <v>17098</v>
      </c>
      <c r="C14296" s="70" t="s">
        <v>17099</v>
      </c>
      <c r="D14296" s="71">
        <v>5.0609999999999999</v>
      </c>
      <c r="E14296" s="71">
        <v>81.493506499999995</v>
      </c>
    </row>
    <row r="14297" spans="1:5" x14ac:dyDescent="0.2">
      <c r="A14297" s="70" t="s">
        <v>17099</v>
      </c>
      <c r="B14297" s="70" t="s">
        <v>17098</v>
      </c>
      <c r="C14297" s="70" t="s">
        <v>17099</v>
      </c>
      <c r="D14297" s="71">
        <v>5.0609999999999999</v>
      </c>
      <c r="E14297" s="71">
        <v>77.547770700000001</v>
      </c>
    </row>
    <row r="14298" spans="1:5" x14ac:dyDescent="0.2">
      <c r="A14298" s="70" t="s">
        <v>17101</v>
      </c>
      <c r="B14298" s="70" t="s">
        <v>17100</v>
      </c>
      <c r="C14298" s="70" t="s">
        <v>17101</v>
      </c>
      <c r="D14298" s="71">
        <v>1.9970000000000001</v>
      </c>
      <c r="E14298" s="71">
        <v>37.420382199999999</v>
      </c>
    </row>
    <row r="14299" spans="1:5" x14ac:dyDescent="0.2">
      <c r="A14299" s="70" t="s">
        <v>17103</v>
      </c>
      <c r="B14299" s="70" t="s">
        <v>17102</v>
      </c>
      <c r="C14299" s="70" t="s">
        <v>17103</v>
      </c>
      <c r="D14299" s="71">
        <v>4.282</v>
      </c>
      <c r="E14299" s="71">
        <v>75.925925899999996</v>
      </c>
    </row>
    <row r="14300" spans="1:5" x14ac:dyDescent="0.2">
      <c r="A14300" s="70" t="s">
        <v>17105</v>
      </c>
      <c r="B14300" s="70" t="s">
        <v>17104</v>
      </c>
      <c r="C14300" s="70" t="s">
        <v>17105</v>
      </c>
      <c r="D14300" s="71">
        <v>6.633</v>
      </c>
      <c r="E14300" s="71">
        <v>87.037036999999998</v>
      </c>
    </row>
    <row r="14301" spans="1:5" x14ac:dyDescent="0.2">
      <c r="A14301" s="70" t="s">
        <v>17109</v>
      </c>
      <c r="B14301" s="70" t="s">
        <v>17108</v>
      </c>
      <c r="C14301" s="70" t="s">
        <v>17109</v>
      </c>
      <c r="D14301" s="71">
        <v>6.726</v>
      </c>
      <c r="E14301" s="71">
        <v>86.392405100000005</v>
      </c>
    </row>
    <row r="14302" spans="1:5" x14ac:dyDescent="0.2">
      <c r="A14302" s="70" t="s">
        <v>17115</v>
      </c>
      <c r="B14302" s="70" t="s">
        <v>17114</v>
      </c>
      <c r="C14302" s="70" t="s">
        <v>17115</v>
      </c>
      <c r="D14302" s="71">
        <v>2.0710000000000002</v>
      </c>
      <c r="E14302" s="71">
        <v>47.426470600000002</v>
      </c>
    </row>
    <row r="14303" spans="1:5" x14ac:dyDescent="0.2">
      <c r="A14303" s="70" t="s">
        <v>17117</v>
      </c>
      <c r="B14303" s="70" t="s">
        <v>17116</v>
      </c>
      <c r="C14303" s="70" t="s">
        <v>17117</v>
      </c>
      <c r="D14303" s="71">
        <v>1.81</v>
      </c>
      <c r="E14303" s="71">
        <v>63.425925900000003</v>
      </c>
    </row>
    <row r="14304" spans="1:5" x14ac:dyDescent="0.2">
      <c r="A14304" s="70" t="s">
        <v>17117</v>
      </c>
      <c r="B14304" s="70" t="s">
        <v>17116</v>
      </c>
      <c r="C14304" s="70" t="s">
        <v>17117</v>
      </c>
      <c r="D14304" s="71">
        <v>1.81</v>
      </c>
      <c r="E14304" s="71">
        <v>42.293233100000002</v>
      </c>
    </row>
    <row r="14305" spans="1:5" x14ac:dyDescent="0.2">
      <c r="A14305" s="70" t="s">
        <v>17119</v>
      </c>
      <c r="B14305" s="70" t="s">
        <v>17118</v>
      </c>
      <c r="C14305" s="70" t="s">
        <v>17119</v>
      </c>
      <c r="D14305" s="71">
        <v>0.81499999999999995</v>
      </c>
      <c r="E14305" s="71">
        <v>46.256684499999999</v>
      </c>
    </row>
    <row r="14306" spans="1:5" x14ac:dyDescent="0.2">
      <c r="A14306" s="70" t="s">
        <v>17123</v>
      </c>
      <c r="B14306" s="70" t="s">
        <v>17122</v>
      </c>
      <c r="C14306" s="70" t="s">
        <v>17123</v>
      </c>
      <c r="D14306" s="71">
        <v>1.5629999999999999</v>
      </c>
      <c r="E14306" s="71">
        <v>55.092592600000003</v>
      </c>
    </row>
    <row r="14307" spans="1:5" x14ac:dyDescent="0.2">
      <c r="A14307" s="70" t="s">
        <v>17123</v>
      </c>
      <c r="B14307" s="70" t="s">
        <v>17122</v>
      </c>
      <c r="C14307" s="70" t="s">
        <v>17123</v>
      </c>
      <c r="D14307" s="71">
        <v>1.5629999999999999</v>
      </c>
      <c r="E14307" s="71">
        <v>25.9615385</v>
      </c>
    </row>
    <row r="14308" spans="1:5" x14ac:dyDescent="0.2">
      <c r="A14308" s="70" t="s">
        <v>17121</v>
      </c>
      <c r="B14308" s="70" t="s">
        <v>17120</v>
      </c>
      <c r="C14308" s="70" t="s">
        <v>17121</v>
      </c>
      <c r="D14308" s="71">
        <v>2.3130000000000002</v>
      </c>
      <c r="E14308" s="71">
        <v>68.981481500000001</v>
      </c>
    </row>
    <row r="14309" spans="1:5" x14ac:dyDescent="0.2">
      <c r="A14309" s="70" t="s">
        <v>17121</v>
      </c>
      <c r="B14309" s="70" t="s">
        <v>17120</v>
      </c>
      <c r="C14309" s="70" t="s">
        <v>17121</v>
      </c>
      <c r="D14309" s="71">
        <v>2.3130000000000002</v>
      </c>
      <c r="E14309" s="71">
        <v>68.981481500000001</v>
      </c>
    </row>
    <row r="14310" spans="1:5" x14ac:dyDescent="0.2">
      <c r="A14310" s="70" t="s">
        <v>17121</v>
      </c>
      <c r="B14310" s="70" t="s">
        <v>17120</v>
      </c>
      <c r="C14310" s="70" t="s">
        <v>17121</v>
      </c>
      <c r="D14310" s="71">
        <v>2.3130000000000002</v>
      </c>
      <c r="E14310" s="71">
        <v>51.691729299999999</v>
      </c>
    </row>
    <row r="14311" spans="1:5" x14ac:dyDescent="0.2">
      <c r="A14311" s="70" t="s">
        <v>17121</v>
      </c>
      <c r="B14311" s="70" t="s">
        <v>17120</v>
      </c>
      <c r="C14311" s="70" t="s">
        <v>17121</v>
      </c>
      <c r="D14311" s="71">
        <v>2.3130000000000002</v>
      </c>
      <c r="E14311" s="71">
        <v>47.115384599999999</v>
      </c>
    </row>
    <row r="14312" spans="1:5" x14ac:dyDescent="0.2">
      <c r="A14312" s="70" t="s">
        <v>24487</v>
      </c>
      <c r="B14312" s="70" t="s">
        <v>24488</v>
      </c>
      <c r="C14312" s="70" t="s">
        <v>24487</v>
      </c>
      <c r="D14312" s="71">
        <v>2.2160000000000002</v>
      </c>
      <c r="E14312" s="71">
        <v>41.118421099999999</v>
      </c>
    </row>
    <row r="14313" spans="1:5" x14ac:dyDescent="0.2">
      <c r="A14313" s="70" t="s">
        <v>17113</v>
      </c>
      <c r="B14313" s="70" t="s">
        <v>17112</v>
      </c>
      <c r="C14313" s="70" t="s">
        <v>17113</v>
      </c>
      <c r="D14313" s="71">
        <v>2.8889999999999998</v>
      </c>
      <c r="E14313" s="71">
        <v>55.147058800000003</v>
      </c>
    </row>
    <row r="14314" spans="1:5" x14ac:dyDescent="0.2">
      <c r="A14314" s="70" t="s">
        <v>17111</v>
      </c>
      <c r="B14314" s="70" t="s">
        <v>17110</v>
      </c>
      <c r="C14314" s="70" t="s">
        <v>17111</v>
      </c>
      <c r="D14314" s="71">
        <v>5.4119999999999999</v>
      </c>
      <c r="E14314" s="71">
        <v>87.5</v>
      </c>
    </row>
    <row r="14315" spans="1:5" x14ac:dyDescent="0.2">
      <c r="A14315" s="70" t="s">
        <v>17111</v>
      </c>
      <c r="B14315" s="70" t="s">
        <v>17110</v>
      </c>
      <c r="C14315" s="70" t="s">
        <v>17111</v>
      </c>
      <c r="D14315" s="71">
        <v>5.4119999999999999</v>
      </c>
      <c r="E14315" s="71">
        <v>83.948339500000003</v>
      </c>
    </row>
    <row r="14316" spans="1:5" x14ac:dyDescent="0.2">
      <c r="A14316" s="70" t="s">
        <v>17125</v>
      </c>
      <c r="B14316" s="70" t="s">
        <v>17124</v>
      </c>
      <c r="C14316" s="70" t="s">
        <v>17125</v>
      </c>
      <c r="D14316" s="71">
        <v>1.855</v>
      </c>
      <c r="E14316" s="71">
        <v>66.363636400000004</v>
      </c>
    </row>
    <row r="14317" spans="1:5" x14ac:dyDescent="0.2">
      <c r="A14317" s="70" t="s">
        <v>17125</v>
      </c>
      <c r="B14317" s="70" t="s">
        <v>17124</v>
      </c>
      <c r="C14317" s="70" t="s">
        <v>17125</v>
      </c>
      <c r="D14317" s="71">
        <v>1.855</v>
      </c>
      <c r="E14317" s="71">
        <v>61.7924528</v>
      </c>
    </row>
    <row r="14318" spans="1:5" x14ac:dyDescent="0.2">
      <c r="A14318" s="70" t="s">
        <v>17127</v>
      </c>
      <c r="B14318" s="70" t="s">
        <v>17126</v>
      </c>
      <c r="C14318" s="70" t="s">
        <v>17127</v>
      </c>
      <c r="D14318" s="71">
        <v>1.5529999999999999</v>
      </c>
      <c r="E14318" s="71">
        <v>30.5194805</v>
      </c>
    </row>
    <row r="14319" spans="1:5" x14ac:dyDescent="0.2">
      <c r="A14319" s="70" t="s">
        <v>17127</v>
      </c>
      <c r="B14319" s="70" t="s">
        <v>17126</v>
      </c>
      <c r="C14319" s="70" t="s">
        <v>17127</v>
      </c>
      <c r="D14319" s="71">
        <v>1.5529999999999999</v>
      </c>
      <c r="E14319" s="71">
        <v>30.4597701</v>
      </c>
    </row>
    <row r="14320" spans="1:5" x14ac:dyDescent="0.2">
      <c r="A14320" s="70" t="s">
        <v>17127</v>
      </c>
      <c r="B14320" s="70" t="s">
        <v>17126</v>
      </c>
      <c r="C14320" s="70" t="s">
        <v>17127</v>
      </c>
      <c r="D14320" s="71">
        <v>1.5529999999999999</v>
      </c>
      <c r="E14320" s="71">
        <v>21.830985900000002</v>
      </c>
    </row>
    <row r="14321" spans="1:5" x14ac:dyDescent="0.2">
      <c r="A14321" s="70" t="s">
        <v>17129</v>
      </c>
      <c r="B14321" s="70" t="s">
        <v>17128</v>
      </c>
      <c r="C14321" s="70" t="s">
        <v>17129</v>
      </c>
      <c r="D14321" s="71">
        <v>2.75</v>
      </c>
      <c r="E14321" s="71">
        <v>89.112903200000005</v>
      </c>
    </row>
    <row r="14322" spans="1:5" x14ac:dyDescent="0.2">
      <c r="A14322" s="70" t="s">
        <v>17129</v>
      </c>
      <c r="B14322" s="70" t="s">
        <v>17128</v>
      </c>
      <c r="C14322" s="70" t="s">
        <v>17129</v>
      </c>
      <c r="D14322" s="71">
        <v>2.75</v>
      </c>
      <c r="E14322" s="71">
        <v>83.333333300000007</v>
      </c>
    </row>
    <row r="14323" spans="1:5" x14ac:dyDescent="0.2">
      <c r="A14323" s="70" t="s">
        <v>17129</v>
      </c>
      <c r="B14323" s="70" t="s">
        <v>17128</v>
      </c>
      <c r="C14323" s="70" t="s">
        <v>17129</v>
      </c>
      <c r="D14323" s="71">
        <v>2.75</v>
      </c>
      <c r="E14323" s="71">
        <v>78.773584900000003</v>
      </c>
    </row>
    <row r="14324" spans="1:5" x14ac:dyDescent="0.2">
      <c r="A14324" s="70" t="s">
        <v>17129</v>
      </c>
      <c r="B14324" s="70" t="s">
        <v>17128</v>
      </c>
      <c r="C14324" s="70" t="s">
        <v>17129</v>
      </c>
      <c r="D14324" s="71">
        <v>2.75</v>
      </c>
      <c r="E14324" s="71">
        <v>75.287356299999999</v>
      </c>
    </row>
    <row r="14325" spans="1:5" x14ac:dyDescent="0.2">
      <c r="A14325" s="70" t="s">
        <v>17131</v>
      </c>
      <c r="B14325" s="70" t="s">
        <v>17130</v>
      </c>
      <c r="C14325" s="70" t="s">
        <v>17131</v>
      </c>
      <c r="D14325" s="71">
        <v>2.5049999999999999</v>
      </c>
      <c r="E14325" s="71">
        <v>46.813725499999997</v>
      </c>
    </row>
    <row r="14326" spans="1:5" x14ac:dyDescent="0.2">
      <c r="A14326" s="70" t="s">
        <v>17131</v>
      </c>
      <c r="B14326" s="70" t="s">
        <v>17130</v>
      </c>
      <c r="C14326" s="70" t="s">
        <v>17131</v>
      </c>
      <c r="D14326" s="71">
        <v>2.5049999999999999</v>
      </c>
      <c r="E14326" s="71">
        <v>32.656826600000002</v>
      </c>
    </row>
    <row r="14327" spans="1:5" x14ac:dyDescent="0.2">
      <c r="A14327" s="70" t="s">
        <v>17133</v>
      </c>
      <c r="B14327" s="70" t="s">
        <v>17132</v>
      </c>
      <c r="C14327" s="70" t="s">
        <v>17133</v>
      </c>
      <c r="D14327" s="71">
        <v>1.911</v>
      </c>
      <c r="E14327" s="71">
        <v>66.911764700000006</v>
      </c>
    </row>
    <row r="14328" spans="1:5" x14ac:dyDescent="0.2">
      <c r="A14328" s="70" t="s">
        <v>17135</v>
      </c>
      <c r="B14328" s="70" t="s">
        <v>17134</v>
      </c>
      <c r="C14328" s="70" t="s">
        <v>17135</v>
      </c>
      <c r="D14328" s="71">
        <v>0.68799999999999994</v>
      </c>
      <c r="E14328" s="71">
        <v>12.737642599999999</v>
      </c>
    </row>
    <row r="14329" spans="1:5" x14ac:dyDescent="0.2">
      <c r="A14329" s="70" t="s">
        <v>17137</v>
      </c>
      <c r="B14329" s="70" t="s">
        <v>17136</v>
      </c>
      <c r="C14329" s="70" t="s">
        <v>17137</v>
      </c>
      <c r="D14329" s="71">
        <v>1.292</v>
      </c>
      <c r="E14329" s="71">
        <v>18.965517200000001</v>
      </c>
    </row>
    <row r="14330" spans="1:5" x14ac:dyDescent="0.2">
      <c r="A14330" s="70" t="s">
        <v>17139</v>
      </c>
      <c r="B14330" s="70" t="s">
        <v>17138</v>
      </c>
      <c r="C14330" s="70" t="s">
        <v>17139</v>
      </c>
      <c r="D14330" s="71">
        <v>1.93</v>
      </c>
      <c r="E14330" s="71">
        <v>50</v>
      </c>
    </row>
    <row r="14331" spans="1:5" x14ac:dyDescent="0.2">
      <c r="A14331" s="70" t="s">
        <v>17141</v>
      </c>
      <c r="B14331" s="70" t="s">
        <v>17140</v>
      </c>
      <c r="C14331" s="70" t="s">
        <v>17141</v>
      </c>
      <c r="D14331" s="71">
        <v>3.379</v>
      </c>
      <c r="E14331" s="71">
        <v>71.195652199999998</v>
      </c>
    </row>
    <row r="14332" spans="1:5" x14ac:dyDescent="0.2">
      <c r="A14332" s="70" t="s">
        <v>17141</v>
      </c>
      <c r="B14332" s="70" t="s">
        <v>17140</v>
      </c>
      <c r="C14332" s="70" t="s">
        <v>17141</v>
      </c>
      <c r="D14332" s="71">
        <v>3.379</v>
      </c>
      <c r="E14332" s="71">
        <v>61.864406799999998</v>
      </c>
    </row>
    <row r="14333" spans="1:5" x14ac:dyDescent="0.2">
      <c r="A14333" s="70" t="s">
        <v>24489</v>
      </c>
      <c r="B14333" s="70" t="s">
        <v>17142</v>
      </c>
      <c r="C14333" s="70" t="s">
        <v>24489</v>
      </c>
      <c r="D14333" s="71">
        <v>2.4630000000000001</v>
      </c>
      <c r="E14333" s="71">
        <v>48.397435899999998</v>
      </c>
    </row>
    <row r="14334" spans="1:5" x14ac:dyDescent="0.2">
      <c r="A14334" s="70" t="s">
        <v>24489</v>
      </c>
      <c r="B14334" s="70" t="s">
        <v>17142</v>
      </c>
      <c r="C14334" s="70" t="s">
        <v>24489</v>
      </c>
      <c r="D14334" s="71">
        <v>2.4630000000000001</v>
      </c>
      <c r="E14334" s="71">
        <v>41.525423699999997</v>
      </c>
    </row>
    <row r="14335" spans="1:5" x14ac:dyDescent="0.2">
      <c r="A14335" s="70" t="s">
        <v>24489</v>
      </c>
      <c r="B14335" s="70" t="s">
        <v>17142</v>
      </c>
      <c r="C14335" s="70" t="s">
        <v>24489</v>
      </c>
      <c r="D14335" s="71">
        <v>2.4630000000000001</v>
      </c>
      <c r="E14335" s="71">
        <v>39.673912999999999</v>
      </c>
    </row>
    <row r="14336" spans="1:5" x14ac:dyDescent="0.2">
      <c r="A14336" s="70" t="s">
        <v>17144</v>
      </c>
      <c r="B14336" s="70" t="s">
        <v>17143</v>
      </c>
      <c r="C14336" s="70" t="s">
        <v>17144</v>
      </c>
      <c r="D14336" s="71">
        <v>2.5059999999999998</v>
      </c>
      <c r="E14336" s="71">
        <v>50.320512800000003</v>
      </c>
    </row>
    <row r="14337" spans="1:5" x14ac:dyDescent="0.2">
      <c r="A14337" s="70" t="s">
        <v>17144</v>
      </c>
      <c r="B14337" s="70" t="s">
        <v>17143</v>
      </c>
      <c r="C14337" s="70" t="s">
        <v>17144</v>
      </c>
      <c r="D14337" s="71">
        <v>2.5059999999999998</v>
      </c>
      <c r="E14337" s="71">
        <v>42.0903955</v>
      </c>
    </row>
    <row r="14338" spans="1:5" x14ac:dyDescent="0.2">
      <c r="A14338" s="70" t="s">
        <v>17144</v>
      </c>
      <c r="B14338" s="70" t="s">
        <v>17143</v>
      </c>
      <c r="C14338" s="70" t="s">
        <v>17144</v>
      </c>
      <c r="D14338" s="71">
        <v>2.5059999999999998</v>
      </c>
      <c r="E14338" s="71">
        <v>41.847826099999999</v>
      </c>
    </row>
    <row r="14339" spans="1:5" x14ac:dyDescent="0.2">
      <c r="A14339" s="70" t="s">
        <v>17146</v>
      </c>
      <c r="B14339" s="70" t="s">
        <v>17145</v>
      </c>
      <c r="C14339" s="70" t="s">
        <v>17146</v>
      </c>
      <c r="D14339" s="71">
        <v>5.8029999999999999</v>
      </c>
      <c r="E14339" s="71">
        <v>92.934782600000005</v>
      </c>
    </row>
    <row r="14340" spans="1:5" x14ac:dyDescent="0.2">
      <c r="A14340" s="70" t="s">
        <v>17146</v>
      </c>
      <c r="B14340" s="70" t="s">
        <v>17145</v>
      </c>
      <c r="C14340" s="70" t="s">
        <v>17146</v>
      </c>
      <c r="D14340" s="71">
        <v>5.8029999999999999</v>
      </c>
      <c r="E14340" s="71">
        <v>88.983050800000001</v>
      </c>
    </row>
    <row r="14341" spans="1:5" x14ac:dyDescent="0.2">
      <c r="A14341" s="70" t="s">
        <v>17146</v>
      </c>
      <c r="B14341" s="70" t="s">
        <v>17145</v>
      </c>
      <c r="C14341" s="70" t="s">
        <v>17146</v>
      </c>
      <c r="D14341" s="71">
        <v>5.8029999999999999</v>
      </c>
      <c r="E14341" s="71">
        <v>88.141025600000006</v>
      </c>
    </row>
    <row r="14342" spans="1:5" x14ac:dyDescent="0.2">
      <c r="A14342" s="70" t="s">
        <v>17148</v>
      </c>
      <c r="B14342" s="70" t="s">
        <v>17147</v>
      </c>
      <c r="C14342" s="70" t="s">
        <v>17148</v>
      </c>
      <c r="D14342" s="71">
        <v>1.4159999999999999</v>
      </c>
      <c r="E14342" s="71">
        <v>54.395604400000003</v>
      </c>
    </row>
    <row r="14343" spans="1:5" x14ac:dyDescent="0.2">
      <c r="A14343" s="70" t="s">
        <v>17148</v>
      </c>
      <c r="B14343" s="70" t="s">
        <v>17147</v>
      </c>
      <c r="C14343" s="70" t="s">
        <v>17148</v>
      </c>
      <c r="D14343" s="71">
        <v>1.4159999999999999</v>
      </c>
      <c r="E14343" s="71">
        <v>15.5172414</v>
      </c>
    </row>
    <row r="14344" spans="1:5" x14ac:dyDescent="0.2">
      <c r="A14344" s="70" t="s">
        <v>17150</v>
      </c>
      <c r="B14344" s="70" t="s">
        <v>17149</v>
      </c>
      <c r="C14344" s="70" t="s">
        <v>17150</v>
      </c>
      <c r="D14344" s="71">
        <v>2.5249999999999999</v>
      </c>
      <c r="E14344" s="71">
        <v>46.551724100000001</v>
      </c>
    </row>
    <row r="14345" spans="1:5" x14ac:dyDescent="0.2">
      <c r="A14345" s="70" t="s">
        <v>17154</v>
      </c>
      <c r="B14345" s="70" t="s">
        <v>17153</v>
      </c>
      <c r="C14345" s="70" t="s">
        <v>17154</v>
      </c>
      <c r="D14345" s="71">
        <v>2.149</v>
      </c>
      <c r="E14345" s="71">
        <v>32.758620700000002</v>
      </c>
    </row>
    <row r="14346" spans="1:5" x14ac:dyDescent="0.2">
      <c r="A14346" s="70" t="s">
        <v>17152</v>
      </c>
      <c r="B14346" s="70" t="s">
        <v>17151</v>
      </c>
      <c r="C14346" s="70" t="s">
        <v>17152</v>
      </c>
      <c r="D14346" s="71">
        <v>2.149</v>
      </c>
      <c r="E14346" s="71">
        <v>32.758620700000002</v>
      </c>
    </row>
    <row r="14347" spans="1:5" x14ac:dyDescent="0.2">
      <c r="A14347" s="70" t="s">
        <v>17156</v>
      </c>
      <c r="B14347" s="70" t="s">
        <v>17155</v>
      </c>
      <c r="C14347" s="70" t="s">
        <v>17156</v>
      </c>
      <c r="D14347" s="71">
        <v>2.452</v>
      </c>
      <c r="E14347" s="71">
        <v>43.103448299999997</v>
      </c>
    </row>
    <row r="14348" spans="1:5" x14ac:dyDescent="0.2">
      <c r="A14348" s="70" t="s">
        <v>17158</v>
      </c>
      <c r="B14348" s="70" t="s">
        <v>17157</v>
      </c>
      <c r="C14348" s="70" t="s">
        <v>17158</v>
      </c>
      <c r="D14348" s="71">
        <v>3.069</v>
      </c>
      <c r="E14348" s="71">
        <v>60.344827600000002</v>
      </c>
    </row>
    <row r="14349" spans="1:5" x14ac:dyDescent="0.2">
      <c r="A14349" s="70" t="s">
        <v>17160</v>
      </c>
      <c r="B14349" s="70" t="s">
        <v>17159</v>
      </c>
      <c r="C14349" s="70" t="s">
        <v>17160</v>
      </c>
      <c r="D14349" s="71">
        <v>1.1719999999999999</v>
      </c>
      <c r="E14349" s="71">
        <v>8.6206896999999998</v>
      </c>
    </row>
    <row r="14350" spans="1:5" x14ac:dyDescent="0.2">
      <c r="A14350" s="70" t="s">
        <v>17162</v>
      </c>
      <c r="B14350" s="70" t="s">
        <v>17161</v>
      </c>
      <c r="C14350" s="70" t="s">
        <v>17162</v>
      </c>
      <c r="D14350" s="71">
        <v>3.5750000000000002</v>
      </c>
      <c r="E14350" s="71">
        <v>80.147058799999996</v>
      </c>
    </row>
    <row r="14351" spans="1:5" x14ac:dyDescent="0.2">
      <c r="A14351" s="70" t="s">
        <v>17162</v>
      </c>
      <c r="B14351" s="70" t="s">
        <v>17161</v>
      </c>
      <c r="C14351" s="70" t="s">
        <v>17162</v>
      </c>
      <c r="D14351" s="71">
        <v>3.5750000000000002</v>
      </c>
      <c r="E14351" s="71">
        <v>77.586206899999993</v>
      </c>
    </row>
    <row r="14352" spans="1:5" x14ac:dyDescent="0.2">
      <c r="A14352" s="70" t="s">
        <v>17164</v>
      </c>
      <c r="B14352" s="70" t="s">
        <v>17163</v>
      </c>
      <c r="C14352" s="70" t="s">
        <v>17164</v>
      </c>
      <c r="D14352" s="71">
        <v>2.0920000000000001</v>
      </c>
      <c r="E14352" s="71">
        <v>25.862069000000002</v>
      </c>
    </row>
    <row r="14353" spans="1:5" x14ac:dyDescent="0.2">
      <c r="A14353" s="70" t="s">
        <v>17166</v>
      </c>
      <c r="B14353" s="70" t="s">
        <v>17165</v>
      </c>
      <c r="C14353" s="70" t="s">
        <v>17166</v>
      </c>
      <c r="D14353" s="71">
        <v>0.53800000000000003</v>
      </c>
      <c r="E14353" s="71">
        <v>1.7241378999999999</v>
      </c>
    </row>
    <row r="14354" spans="1:5" x14ac:dyDescent="0.2">
      <c r="A14354" s="70" t="s">
        <v>17168</v>
      </c>
      <c r="B14354" s="70" t="s">
        <v>17167</v>
      </c>
      <c r="C14354" s="70" t="s">
        <v>17168</v>
      </c>
      <c r="D14354" s="71">
        <v>3.1640000000000001</v>
      </c>
      <c r="E14354" s="71">
        <v>70.689655200000004</v>
      </c>
    </row>
    <row r="14355" spans="1:5" x14ac:dyDescent="0.2">
      <c r="A14355" s="70" t="s">
        <v>17168</v>
      </c>
      <c r="B14355" s="70" t="s">
        <v>17167</v>
      </c>
      <c r="C14355" s="70" t="s">
        <v>17168</v>
      </c>
      <c r="D14355" s="71">
        <v>3.1640000000000001</v>
      </c>
      <c r="E14355" s="71">
        <v>62.5</v>
      </c>
    </row>
    <row r="14356" spans="1:5" x14ac:dyDescent="0.2">
      <c r="A14356" s="70" t="s">
        <v>17170</v>
      </c>
      <c r="B14356" s="70" t="s">
        <v>17169</v>
      </c>
      <c r="C14356" s="70" t="s">
        <v>17170</v>
      </c>
      <c r="D14356" s="71">
        <v>2.5579999999999998</v>
      </c>
      <c r="E14356" s="71">
        <v>85.643564400000002</v>
      </c>
    </row>
    <row r="14357" spans="1:5" x14ac:dyDescent="0.2">
      <c r="A14357" s="70" t="s">
        <v>17178</v>
      </c>
      <c r="B14357" s="70" t="s">
        <v>17177</v>
      </c>
      <c r="C14357" s="70" t="s">
        <v>17178</v>
      </c>
      <c r="D14357" s="71">
        <v>0.76200000000000001</v>
      </c>
      <c r="E14357" s="71">
        <v>5.4347826000000001</v>
      </c>
    </row>
    <row r="14358" spans="1:5" x14ac:dyDescent="0.2">
      <c r="A14358" s="70" t="s">
        <v>17180</v>
      </c>
      <c r="B14358" s="70" t="s">
        <v>17179</v>
      </c>
      <c r="C14358" s="70" t="s">
        <v>17180</v>
      </c>
      <c r="D14358" s="71">
        <v>0.55600000000000005</v>
      </c>
      <c r="E14358" s="71">
        <v>26.388888900000001</v>
      </c>
    </row>
    <row r="14359" spans="1:5" x14ac:dyDescent="0.2">
      <c r="A14359" s="70" t="s">
        <v>17182</v>
      </c>
      <c r="B14359" s="70" t="s">
        <v>17181</v>
      </c>
      <c r="C14359" s="70" t="s">
        <v>17182</v>
      </c>
      <c r="D14359" s="71">
        <v>0.152</v>
      </c>
      <c r="E14359" s="71">
        <v>4.0106951999999998</v>
      </c>
    </row>
    <row r="14360" spans="1:5" x14ac:dyDescent="0.2">
      <c r="A14360" s="70" t="s">
        <v>17184</v>
      </c>
      <c r="B14360" s="70" t="s">
        <v>17183</v>
      </c>
      <c r="C14360" s="70" t="s">
        <v>17184</v>
      </c>
      <c r="D14360" s="71">
        <v>1.5660000000000001</v>
      </c>
      <c r="E14360" s="71">
        <v>34.090909099999998</v>
      </c>
    </row>
    <row r="14361" spans="1:5" x14ac:dyDescent="0.2">
      <c r="A14361" s="70" t="s">
        <v>17184</v>
      </c>
      <c r="B14361" s="70" t="s">
        <v>17183</v>
      </c>
      <c r="C14361" s="70" t="s">
        <v>17184</v>
      </c>
      <c r="D14361" s="71">
        <v>1.5660000000000001</v>
      </c>
      <c r="E14361" s="71">
        <v>24.681528700000001</v>
      </c>
    </row>
    <row r="14362" spans="1:5" x14ac:dyDescent="0.2">
      <c r="A14362" s="70" t="s">
        <v>17184</v>
      </c>
      <c r="B14362" s="70" t="s">
        <v>17183</v>
      </c>
      <c r="C14362" s="70" t="s">
        <v>17184</v>
      </c>
      <c r="D14362" s="71">
        <v>1.5660000000000001</v>
      </c>
      <c r="E14362" s="71">
        <v>17.961165000000001</v>
      </c>
    </row>
    <row r="14363" spans="1:5" x14ac:dyDescent="0.2">
      <c r="A14363" s="70" t="s">
        <v>17186</v>
      </c>
      <c r="B14363" s="70" t="s">
        <v>17185</v>
      </c>
      <c r="C14363" s="70" t="s">
        <v>17186</v>
      </c>
      <c r="D14363" s="71">
        <v>2.621</v>
      </c>
      <c r="E14363" s="71">
        <v>56.578947399999997</v>
      </c>
    </row>
    <row r="14364" spans="1:5" x14ac:dyDescent="0.2">
      <c r="A14364" s="70" t="s">
        <v>17186</v>
      </c>
      <c r="B14364" s="70" t="s">
        <v>17185</v>
      </c>
      <c r="C14364" s="70" t="s">
        <v>17186</v>
      </c>
      <c r="D14364" s="71">
        <v>2.621</v>
      </c>
      <c r="E14364" s="71">
        <v>51.6666667</v>
      </c>
    </row>
    <row r="14365" spans="1:5" x14ac:dyDescent="0.2">
      <c r="A14365" s="70" t="s">
        <v>17186</v>
      </c>
      <c r="B14365" s="70" t="s">
        <v>17185</v>
      </c>
      <c r="C14365" s="70" t="s">
        <v>17186</v>
      </c>
      <c r="D14365" s="71">
        <v>2.621</v>
      </c>
      <c r="E14365" s="71">
        <v>40.291262099999997</v>
      </c>
    </row>
    <row r="14366" spans="1:5" x14ac:dyDescent="0.2">
      <c r="A14366" s="70" t="s">
        <v>24490</v>
      </c>
      <c r="B14366" s="70" t="s">
        <v>24491</v>
      </c>
      <c r="C14366" s="70" t="s">
        <v>24490</v>
      </c>
      <c r="D14366" s="71">
        <v>2.919</v>
      </c>
      <c r="E14366" s="71">
        <v>66.558441599999995</v>
      </c>
    </row>
    <row r="14367" spans="1:5" x14ac:dyDescent="0.2">
      <c r="A14367" s="70" t="s">
        <v>24490</v>
      </c>
      <c r="B14367" s="70" t="s">
        <v>24491</v>
      </c>
      <c r="C14367" s="70" t="s">
        <v>24490</v>
      </c>
      <c r="D14367" s="71">
        <v>2.919</v>
      </c>
      <c r="E14367" s="71">
        <v>55.891719700000003</v>
      </c>
    </row>
    <row r="14368" spans="1:5" x14ac:dyDescent="0.2">
      <c r="A14368" s="70" t="s">
        <v>24490</v>
      </c>
      <c r="B14368" s="70" t="s">
        <v>24491</v>
      </c>
      <c r="C14368" s="70" t="s">
        <v>24490</v>
      </c>
      <c r="D14368" s="71">
        <v>2.919</v>
      </c>
      <c r="E14368" s="71">
        <v>45.145631100000003</v>
      </c>
    </row>
    <row r="14369" spans="1:5" x14ac:dyDescent="0.2">
      <c r="A14369" s="70" t="s">
        <v>17188</v>
      </c>
      <c r="B14369" s="70" t="s">
        <v>17187</v>
      </c>
      <c r="C14369" s="70" t="s">
        <v>17188</v>
      </c>
      <c r="D14369" s="71">
        <v>16.602</v>
      </c>
      <c r="E14369" s="71">
        <v>95.700636900000006</v>
      </c>
    </row>
    <row r="14370" spans="1:5" x14ac:dyDescent="0.2">
      <c r="A14370" s="70" t="s">
        <v>17188</v>
      </c>
      <c r="B14370" s="70" t="s">
        <v>17187</v>
      </c>
      <c r="C14370" s="70" t="s">
        <v>17188</v>
      </c>
      <c r="D14370" s="71">
        <v>16.602</v>
      </c>
      <c r="E14370" s="71">
        <v>95.129870100000005</v>
      </c>
    </row>
    <row r="14371" spans="1:5" x14ac:dyDescent="0.2">
      <c r="A14371" s="70" t="s">
        <v>17188</v>
      </c>
      <c r="B14371" s="70" t="s">
        <v>17187</v>
      </c>
      <c r="C14371" s="70" t="s">
        <v>17188</v>
      </c>
      <c r="D14371" s="71">
        <v>16.602</v>
      </c>
      <c r="E14371" s="71">
        <v>94.654088099999996</v>
      </c>
    </row>
    <row r="14372" spans="1:5" x14ac:dyDescent="0.2">
      <c r="A14372" s="70" t="s">
        <v>17188</v>
      </c>
      <c r="B14372" s="70" t="s">
        <v>17187</v>
      </c>
      <c r="C14372" s="70" t="s">
        <v>17188</v>
      </c>
      <c r="D14372" s="71">
        <v>16.602</v>
      </c>
      <c r="E14372" s="71">
        <v>93.6893204</v>
      </c>
    </row>
    <row r="14373" spans="1:5" x14ac:dyDescent="0.2">
      <c r="A14373" s="70" t="s">
        <v>25057</v>
      </c>
      <c r="B14373" s="70" t="s">
        <v>24492</v>
      </c>
      <c r="C14373" s="70" t="s">
        <v>13887</v>
      </c>
      <c r="D14373" s="71">
        <v>2.9820000000000002</v>
      </c>
      <c r="E14373" s="71">
        <v>67.2077922</v>
      </c>
    </row>
    <row r="14374" spans="1:5" x14ac:dyDescent="0.2">
      <c r="A14374" s="70" t="s">
        <v>25057</v>
      </c>
      <c r="B14374" s="70" t="s">
        <v>24492</v>
      </c>
      <c r="C14374" s="70" t="s">
        <v>13887</v>
      </c>
      <c r="D14374" s="71">
        <v>2.9820000000000002</v>
      </c>
      <c r="E14374" s="71">
        <v>56.528662400000002</v>
      </c>
    </row>
    <row r="14375" spans="1:5" x14ac:dyDescent="0.2">
      <c r="A14375" s="70" t="s">
        <v>25057</v>
      </c>
      <c r="B14375" s="70" t="s">
        <v>24492</v>
      </c>
      <c r="C14375" s="70" t="s">
        <v>13887</v>
      </c>
      <c r="D14375" s="71">
        <v>2.9820000000000002</v>
      </c>
      <c r="E14375" s="71">
        <v>46.116504900000002</v>
      </c>
    </row>
    <row r="14376" spans="1:5" x14ac:dyDescent="0.2">
      <c r="A14376" s="70" t="s">
        <v>17190</v>
      </c>
      <c r="B14376" s="70" t="s">
        <v>17189</v>
      </c>
      <c r="C14376" s="70" t="s">
        <v>17190</v>
      </c>
      <c r="D14376" s="71">
        <v>11.238</v>
      </c>
      <c r="E14376" s="71">
        <v>93.181818199999995</v>
      </c>
    </row>
    <row r="14377" spans="1:5" x14ac:dyDescent="0.2">
      <c r="A14377" s="70" t="s">
        <v>17190</v>
      </c>
      <c r="B14377" s="70" t="s">
        <v>17189</v>
      </c>
      <c r="C14377" s="70" t="s">
        <v>17190</v>
      </c>
      <c r="D14377" s="71">
        <v>11.238</v>
      </c>
      <c r="E14377" s="71">
        <v>92.197452200000001</v>
      </c>
    </row>
    <row r="14378" spans="1:5" x14ac:dyDescent="0.2">
      <c r="A14378" s="70" t="s">
        <v>17190</v>
      </c>
      <c r="B14378" s="70" t="s">
        <v>17189</v>
      </c>
      <c r="C14378" s="70" t="s">
        <v>17190</v>
      </c>
      <c r="D14378" s="71">
        <v>11.238</v>
      </c>
      <c r="E14378" s="71">
        <v>89.548022599999996</v>
      </c>
    </row>
    <row r="14379" spans="1:5" x14ac:dyDescent="0.2">
      <c r="A14379" s="70" t="s">
        <v>17190</v>
      </c>
      <c r="B14379" s="70" t="s">
        <v>17189</v>
      </c>
      <c r="C14379" s="70" t="s">
        <v>17190</v>
      </c>
      <c r="D14379" s="71">
        <v>11.238</v>
      </c>
      <c r="E14379" s="71">
        <v>89.130434800000003</v>
      </c>
    </row>
    <row r="14380" spans="1:5" x14ac:dyDescent="0.2">
      <c r="A14380" s="70" t="s">
        <v>17190</v>
      </c>
      <c r="B14380" s="70" t="s">
        <v>17189</v>
      </c>
      <c r="C14380" s="70" t="s">
        <v>17190</v>
      </c>
      <c r="D14380" s="71">
        <v>11.238</v>
      </c>
      <c r="E14380" s="71">
        <v>88.993710699999994</v>
      </c>
    </row>
    <row r="14381" spans="1:5" x14ac:dyDescent="0.2">
      <c r="A14381" s="70" t="s">
        <v>17190</v>
      </c>
      <c r="B14381" s="70" t="s">
        <v>17189</v>
      </c>
      <c r="C14381" s="70" t="s">
        <v>17190</v>
      </c>
      <c r="D14381" s="71">
        <v>11.238</v>
      </c>
      <c r="E14381" s="71">
        <v>86.893203900000003</v>
      </c>
    </row>
    <row r="14382" spans="1:5" x14ac:dyDescent="0.2">
      <c r="A14382" s="70" t="s">
        <v>17192</v>
      </c>
      <c r="B14382" s="70" t="s">
        <v>17191</v>
      </c>
      <c r="C14382" s="70" t="s">
        <v>17192</v>
      </c>
      <c r="D14382" s="71">
        <v>8.1829999999999998</v>
      </c>
      <c r="E14382" s="71">
        <v>89.9350649</v>
      </c>
    </row>
    <row r="14383" spans="1:5" x14ac:dyDescent="0.2">
      <c r="A14383" s="70" t="s">
        <v>17192</v>
      </c>
      <c r="B14383" s="70" t="s">
        <v>17191</v>
      </c>
      <c r="C14383" s="70" t="s">
        <v>17192</v>
      </c>
      <c r="D14383" s="71">
        <v>8.1829999999999998</v>
      </c>
      <c r="E14383" s="71">
        <v>87.738853500000005</v>
      </c>
    </row>
    <row r="14384" spans="1:5" x14ac:dyDescent="0.2">
      <c r="A14384" s="70" t="s">
        <v>17192</v>
      </c>
      <c r="B14384" s="70" t="s">
        <v>17191</v>
      </c>
      <c r="C14384" s="70" t="s">
        <v>17192</v>
      </c>
      <c r="D14384" s="71">
        <v>8.1829999999999998</v>
      </c>
      <c r="E14384" s="71">
        <v>82.7044025</v>
      </c>
    </row>
    <row r="14385" spans="1:5" x14ac:dyDescent="0.2">
      <c r="A14385" s="70" t="s">
        <v>17192</v>
      </c>
      <c r="B14385" s="70" t="s">
        <v>17191</v>
      </c>
      <c r="C14385" s="70" t="s">
        <v>17192</v>
      </c>
      <c r="D14385" s="71">
        <v>8.1829999999999998</v>
      </c>
      <c r="E14385" s="71">
        <v>82.038835000000006</v>
      </c>
    </row>
    <row r="14386" spans="1:5" x14ac:dyDescent="0.2">
      <c r="A14386" s="70" t="s">
        <v>17194</v>
      </c>
      <c r="B14386" s="70" t="s">
        <v>17193</v>
      </c>
      <c r="C14386" s="70" t="s">
        <v>17194</v>
      </c>
      <c r="D14386" s="71">
        <v>16.907</v>
      </c>
      <c r="E14386" s="71">
        <v>96.337579599999998</v>
      </c>
    </row>
    <row r="14387" spans="1:5" x14ac:dyDescent="0.2">
      <c r="A14387" s="70" t="s">
        <v>17194</v>
      </c>
      <c r="B14387" s="70" t="s">
        <v>17193</v>
      </c>
      <c r="C14387" s="70" t="s">
        <v>17194</v>
      </c>
      <c r="D14387" s="71">
        <v>16.907</v>
      </c>
      <c r="E14387" s="71">
        <v>95.631067999999999</v>
      </c>
    </row>
    <row r="14388" spans="1:5" x14ac:dyDescent="0.2">
      <c r="A14388" s="70" t="s">
        <v>17194</v>
      </c>
      <c r="B14388" s="70" t="s">
        <v>17193</v>
      </c>
      <c r="C14388" s="70" t="s">
        <v>17194</v>
      </c>
      <c r="D14388" s="71">
        <v>16.907</v>
      </c>
      <c r="E14388" s="71">
        <v>95.197740100000004</v>
      </c>
    </row>
    <row r="14389" spans="1:5" x14ac:dyDescent="0.2">
      <c r="A14389" s="70" t="s">
        <v>17205</v>
      </c>
      <c r="B14389" s="70" t="s">
        <v>17204</v>
      </c>
      <c r="C14389" s="70" t="s">
        <v>17205</v>
      </c>
      <c r="D14389" s="71">
        <v>12.263999999999999</v>
      </c>
      <c r="E14389" s="71">
        <v>94.4805195</v>
      </c>
    </row>
    <row r="14390" spans="1:5" x14ac:dyDescent="0.2">
      <c r="A14390" s="70" t="s">
        <v>17205</v>
      </c>
      <c r="B14390" s="70" t="s">
        <v>17204</v>
      </c>
      <c r="C14390" s="70" t="s">
        <v>17205</v>
      </c>
      <c r="D14390" s="71">
        <v>12.263999999999999</v>
      </c>
      <c r="E14390" s="71">
        <v>93.471337599999998</v>
      </c>
    </row>
    <row r="14391" spans="1:5" x14ac:dyDescent="0.2">
      <c r="A14391" s="70" t="s">
        <v>17205</v>
      </c>
      <c r="B14391" s="70" t="s">
        <v>17204</v>
      </c>
      <c r="C14391" s="70" t="s">
        <v>17205</v>
      </c>
      <c r="D14391" s="71">
        <v>12.263999999999999</v>
      </c>
      <c r="E14391" s="71">
        <v>89.805825200000001</v>
      </c>
    </row>
    <row r="14392" spans="1:5" x14ac:dyDescent="0.2">
      <c r="A14392" s="70" t="s">
        <v>17196</v>
      </c>
      <c r="B14392" s="70" t="s">
        <v>17195</v>
      </c>
      <c r="C14392" s="70" t="s">
        <v>17196</v>
      </c>
      <c r="D14392" s="71">
        <v>2</v>
      </c>
      <c r="E14392" s="71">
        <v>92.857142899999999</v>
      </c>
    </row>
    <row r="14393" spans="1:5" x14ac:dyDescent="0.2">
      <c r="A14393" s="70" t="s">
        <v>17196</v>
      </c>
      <c r="B14393" s="70" t="s">
        <v>17195</v>
      </c>
      <c r="C14393" s="70" t="s">
        <v>17196</v>
      </c>
      <c r="D14393" s="71">
        <v>2</v>
      </c>
      <c r="E14393" s="71">
        <v>79.090909100000005</v>
      </c>
    </row>
    <row r="14394" spans="1:5" x14ac:dyDescent="0.2">
      <c r="A14394" s="70" t="s">
        <v>24493</v>
      </c>
      <c r="B14394" s="70" t="s">
        <v>24494</v>
      </c>
      <c r="C14394" s="70" t="s">
        <v>24493</v>
      </c>
      <c r="D14394" s="71">
        <v>5.4779999999999998</v>
      </c>
      <c r="E14394" s="71">
        <v>87.358490599999996</v>
      </c>
    </row>
    <row r="14395" spans="1:5" x14ac:dyDescent="0.2">
      <c r="A14395" s="70" t="s">
        <v>24493</v>
      </c>
      <c r="B14395" s="70" t="s">
        <v>24494</v>
      </c>
      <c r="C14395" s="70" t="s">
        <v>24493</v>
      </c>
      <c r="D14395" s="71">
        <v>5.4779999999999998</v>
      </c>
      <c r="E14395" s="71">
        <v>70.388349500000004</v>
      </c>
    </row>
    <row r="14396" spans="1:5" x14ac:dyDescent="0.2">
      <c r="A14396" s="70" t="s">
        <v>25058</v>
      </c>
      <c r="B14396" s="70" t="s">
        <v>17199</v>
      </c>
      <c r="C14396" s="70" t="s">
        <v>25058</v>
      </c>
      <c r="D14396" s="71">
        <v>4.3239999999999998</v>
      </c>
      <c r="E14396" s="71">
        <v>71.815286599999993</v>
      </c>
    </row>
    <row r="14397" spans="1:5" x14ac:dyDescent="0.2">
      <c r="A14397" s="70" t="s">
        <v>25058</v>
      </c>
      <c r="B14397" s="70" t="s">
        <v>17199</v>
      </c>
      <c r="C14397" s="70" t="s">
        <v>25058</v>
      </c>
      <c r="D14397" s="71">
        <v>4.3239999999999998</v>
      </c>
      <c r="E14397" s="71">
        <v>59.708737900000003</v>
      </c>
    </row>
    <row r="14398" spans="1:5" x14ac:dyDescent="0.2">
      <c r="A14398" s="70" t="s">
        <v>17198</v>
      </c>
      <c r="B14398" s="70" t="s">
        <v>17197</v>
      </c>
      <c r="C14398" s="70" t="s">
        <v>17198</v>
      </c>
      <c r="D14398" s="71">
        <v>2</v>
      </c>
      <c r="E14398" s="71">
        <v>47.077922100000002</v>
      </c>
    </row>
    <row r="14399" spans="1:5" x14ac:dyDescent="0.2">
      <c r="A14399" s="70" t="s">
        <v>17198</v>
      </c>
      <c r="B14399" s="70" t="s">
        <v>17197</v>
      </c>
      <c r="C14399" s="70" t="s">
        <v>17198</v>
      </c>
      <c r="D14399" s="71">
        <v>2</v>
      </c>
      <c r="E14399" s="71">
        <v>38.057324800000004</v>
      </c>
    </row>
    <row r="14400" spans="1:5" x14ac:dyDescent="0.2">
      <c r="A14400" s="70" t="s">
        <v>17198</v>
      </c>
      <c r="B14400" s="70" t="s">
        <v>17197</v>
      </c>
      <c r="C14400" s="70" t="s">
        <v>17198</v>
      </c>
      <c r="D14400" s="71">
        <v>2</v>
      </c>
      <c r="E14400" s="71">
        <v>26.699029100000001</v>
      </c>
    </row>
    <row r="14401" spans="1:5" x14ac:dyDescent="0.2">
      <c r="A14401" s="70" t="s">
        <v>17201</v>
      </c>
      <c r="B14401" s="70" t="s">
        <v>17200</v>
      </c>
      <c r="C14401" s="70" t="s">
        <v>17201</v>
      </c>
      <c r="D14401" s="71">
        <v>4.3</v>
      </c>
      <c r="E14401" s="71">
        <v>81.730769199999997</v>
      </c>
    </row>
    <row r="14402" spans="1:5" x14ac:dyDescent="0.2">
      <c r="A14402" s="70" t="s">
        <v>17201</v>
      </c>
      <c r="B14402" s="70" t="s">
        <v>17200</v>
      </c>
      <c r="C14402" s="70" t="s">
        <v>17201</v>
      </c>
      <c r="D14402" s="71">
        <v>4.3</v>
      </c>
      <c r="E14402" s="71">
        <v>58.737864100000003</v>
      </c>
    </row>
    <row r="14403" spans="1:5" x14ac:dyDescent="0.2">
      <c r="A14403" s="70" t="s">
        <v>17203</v>
      </c>
      <c r="B14403" s="70" t="s">
        <v>17202</v>
      </c>
      <c r="C14403" s="70" t="s">
        <v>17203</v>
      </c>
      <c r="D14403" s="71">
        <v>5.1820000000000004</v>
      </c>
      <c r="E14403" s="71">
        <v>82.246376799999993</v>
      </c>
    </row>
    <row r="14404" spans="1:5" x14ac:dyDescent="0.2">
      <c r="A14404" s="70" t="s">
        <v>17203</v>
      </c>
      <c r="B14404" s="70" t="s">
        <v>17202</v>
      </c>
      <c r="C14404" s="70" t="s">
        <v>17203</v>
      </c>
      <c r="D14404" s="71">
        <v>5.1820000000000004</v>
      </c>
      <c r="E14404" s="71">
        <v>69.417475699999997</v>
      </c>
    </row>
    <row r="14405" spans="1:5" x14ac:dyDescent="0.2">
      <c r="A14405" s="70" t="s">
        <v>17207</v>
      </c>
      <c r="B14405" s="70" t="s">
        <v>17206</v>
      </c>
      <c r="C14405" s="70" t="s">
        <v>17207</v>
      </c>
      <c r="D14405" s="71">
        <v>7.4909999999999997</v>
      </c>
      <c r="E14405" s="71">
        <v>93.298969099999994</v>
      </c>
    </row>
    <row r="14406" spans="1:5" x14ac:dyDescent="0.2">
      <c r="A14406" s="70" t="s">
        <v>17207</v>
      </c>
      <c r="B14406" s="70" t="s">
        <v>17206</v>
      </c>
      <c r="C14406" s="70" t="s">
        <v>17207</v>
      </c>
      <c r="D14406" s="71">
        <v>7.4909999999999997</v>
      </c>
      <c r="E14406" s="71">
        <v>88.636363599999996</v>
      </c>
    </row>
    <row r="14407" spans="1:5" x14ac:dyDescent="0.2">
      <c r="A14407" s="70" t="s">
        <v>17207</v>
      </c>
      <c r="B14407" s="70" t="s">
        <v>17206</v>
      </c>
      <c r="C14407" s="70" t="s">
        <v>17207</v>
      </c>
      <c r="D14407" s="71">
        <v>7.4909999999999997</v>
      </c>
      <c r="E14407" s="71">
        <v>86.146496799999994</v>
      </c>
    </row>
    <row r="14408" spans="1:5" x14ac:dyDescent="0.2">
      <c r="A14408" s="70" t="s">
        <v>17207</v>
      </c>
      <c r="B14408" s="70" t="s">
        <v>17206</v>
      </c>
      <c r="C14408" s="70" t="s">
        <v>17207</v>
      </c>
      <c r="D14408" s="71">
        <v>7.4909999999999997</v>
      </c>
      <c r="E14408" s="71">
        <v>79.1262136</v>
      </c>
    </row>
    <row r="14409" spans="1:5" x14ac:dyDescent="0.2">
      <c r="A14409" s="70" t="s">
        <v>17211</v>
      </c>
      <c r="B14409" s="70" t="s">
        <v>17210</v>
      </c>
      <c r="C14409" s="70" t="s">
        <v>17211</v>
      </c>
      <c r="D14409" s="71">
        <v>6.8949999999999996</v>
      </c>
      <c r="E14409" s="71">
        <v>85.389610399999995</v>
      </c>
    </row>
    <row r="14410" spans="1:5" x14ac:dyDescent="0.2">
      <c r="A14410" s="70" t="s">
        <v>17211</v>
      </c>
      <c r="B14410" s="70" t="s">
        <v>17210</v>
      </c>
      <c r="C14410" s="70" t="s">
        <v>17211</v>
      </c>
      <c r="D14410" s="71">
        <v>6.8949999999999996</v>
      </c>
      <c r="E14410" s="71">
        <v>84.463276800000003</v>
      </c>
    </row>
    <row r="14411" spans="1:5" x14ac:dyDescent="0.2">
      <c r="A14411" s="70" t="s">
        <v>17211</v>
      </c>
      <c r="B14411" s="70" t="s">
        <v>17210</v>
      </c>
      <c r="C14411" s="70" t="s">
        <v>17211</v>
      </c>
      <c r="D14411" s="71">
        <v>6.8949999999999996</v>
      </c>
      <c r="E14411" s="71">
        <v>84.235668799999999</v>
      </c>
    </row>
    <row r="14412" spans="1:5" x14ac:dyDescent="0.2">
      <c r="A14412" s="70" t="s">
        <v>17211</v>
      </c>
      <c r="B14412" s="70" t="s">
        <v>17210</v>
      </c>
      <c r="C14412" s="70" t="s">
        <v>17211</v>
      </c>
      <c r="D14412" s="71">
        <v>6.8949999999999996</v>
      </c>
      <c r="E14412" s="71">
        <v>76.213592199999994</v>
      </c>
    </row>
    <row r="14413" spans="1:5" x14ac:dyDescent="0.2">
      <c r="A14413" s="70" t="s">
        <v>17209</v>
      </c>
      <c r="B14413" s="70" t="s">
        <v>17208</v>
      </c>
      <c r="C14413" s="70" t="s">
        <v>17209</v>
      </c>
      <c r="D14413" s="71">
        <v>2.7</v>
      </c>
      <c r="E14413" s="71">
        <v>77.2727273</v>
      </c>
    </row>
    <row r="14414" spans="1:5" x14ac:dyDescent="0.2">
      <c r="A14414" s="70" t="s">
        <v>17209</v>
      </c>
      <c r="B14414" s="70" t="s">
        <v>17208</v>
      </c>
      <c r="C14414" s="70" t="s">
        <v>17209</v>
      </c>
      <c r="D14414" s="71">
        <v>2.7</v>
      </c>
      <c r="E14414" s="71">
        <v>69.672131100000001</v>
      </c>
    </row>
    <row r="14415" spans="1:5" x14ac:dyDescent="0.2">
      <c r="A14415" s="70" t="s">
        <v>17209</v>
      </c>
      <c r="B14415" s="70" t="s">
        <v>17208</v>
      </c>
      <c r="C14415" s="70" t="s">
        <v>17209</v>
      </c>
      <c r="D14415" s="71">
        <v>2.7</v>
      </c>
      <c r="E14415" s="71">
        <v>68.846153799999996</v>
      </c>
    </row>
    <row r="14416" spans="1:5" x14ac:dyDescent="0.2">
      <c r="A14416" s="70" t="s">
        <v>17209</v>
      </c>
      <c r="B14416" s="70" t="s">
        <v>17208</v>
      </c>
      <c r="C14416" s="70" t="s">
        <v>17209</v>
      </c>
      <c r="D14416" s="71">
        <v>2.7</v>
      </c>
      <c r="E14416" s="71">
        <v>63.961039</v>
      </c>
    </row>
    <row r="14417" spans="1:5" x14ac:dyDescent="0.2">
      <c r="A14417" s="70" t="s">
        <v>17209</v>
      </c>
      <c r="B14417" s="70" t="s">
        <v>17208</v>
      </c>
      <c r="C14417" s="70" t="s">
        <v>17209</v>
      </c>
      <c r="D14417" s="71">
        <v>2.7</v>
      </c>
      <c r="E14417" s="71">
        <v>41.262135899999997</v>
      </c>
    </row>
    <row r="14418" spans="1:5" x14ac:dyDescent="0.2">
      <c r="A14418" s="70" t="s">
        <v>17213</v>
      </c>
      <c r="B14418" s="70" t="s">
        <v>17212</v>
      </c>
      <c r="C14418" s="70" t="s">
        <v>17213</v>
      </c>
      <c r="D14418" s="71">
        <v>9.9269999999999996</v>
      </c>
      <c r="E14418" s="71">
        <v>91.560509600000003</v>
      </c>
    </row>
    <row r="14419" spans="1:5" x14ac:dyDescent="0.2">
      <c r="A14419" s="70" t="s">
        <v>17213</v>
      </c>
      <c r="B14419" s="70" t="s">
        <v>17212</v>
      </c>
      <c r="C14419" s="70" t="s">
        <v>17213</v>
      </c>
      <c r="D14419" s="71">
        <v>9.9269999999999996</v>
      </c>
      <c r="E14419" s="71">
        <v>87.735849099999996</v>
      </c>
    </row>
    <row r="14420" spans="1:5" x14ac:dyDescent="0.2">
      <c r="A14420" s="70" t="s">
        <v>17213</v>
      </c>
      <c r="B14420" s="70" t="s">
        <v>17212</v>
      </c>
      <c r="C14420" s="70" t="s">
        <v>17213</v>
      </c>
      <c r="D14420" s="71">
        <v>9.9269999999999996</v>
      </c>
      <c r="E14420" s="71">
        <v>84.951456300000004</v>
      </c>
    </row>
    <row r="14421" spans="1:5" x14ac:dyDescent="0.2">
      <c r="A14421" s="70" t="s">
        <v>24495</v>
      </c>
      <c r="B14421" s="70" t="s">
        <v>17214</v>
      </c>
      <c r="C14421" s="70" t="s">
        <v>24495</v>
      </c>
      <c r="D14421" s="71">
        <v>3.581</v>
      </c>
      <c r="E14421" s="71">
        <v>75.649350600000005</v>
      </c>
    </row>
    <row r="14422" spans="1:5" x14ac:dyDescent="0.2">
      <c r="A14422" s="70" t="s">
        <v>24495</v>
      </c>
      <c r="B14422" s="70" t="s">
        <v>17214</v>
      </c>
      <c r="C14422" s="70" t="s">
        <v>24495</v>
      </c>
      <c r="D14422" s="71">
        <v>3.581</v>
      </c>
      <c r="E14422" s="71">
        <v>67.356687899999997</v>
      </c>
    </row>
    <row r="14423" spans="1:5" x14ac:dyDescent="0.2">
      <c r="A14423" s="70" t="s">
        <v>24495</v>
      </c>
      <c r="B14423" s="70" t="s">
        <v>17214</v>
      </c>
      <c r="C14423" s="70" t="s">
        <v>24495</v>
      </c>
      <c r="D14423" s="71">
        <v>3.581</v>
      </c>
      <c r="E14423" s="71">
        <v>52.912621399999999</v>
      </c>
    </row>
    <row r="14424" spans="1:5" x14ac:dyDescent="0.2">
      <c r="A14424" s="70" t="s">
        <v>17216</v>
      </c>
      <c r="B14424" s="70" t="s">
        <v>17215</v>
      </c>
      <c r="C14424" s="70" t="s">
        <v>17216</v>
      </c>
      <c r="D14424" s="71">
        <v>1.1279999999999999</v>
      </c>
      <c r="E14424" s="71">
        <v>19.155844200000001</v>
      </c>
    </row>
    <row r="14425" spans="1:5" x14ac:dyDescent="0.2">
      <c r="A14425" s="70" t="s">
        <v>17216</v>
      </c>
      <c r="B14425" s="70" t="s">
        <v>17215</v>
      </c>
      <c r="C14425" s="70" t="s">
        <v>17216</v>
      </c>
      <c r="D14425" s="71">
        <v>1.1279999999999999</v>
      </c>
      <c r="E14425" s="71">
        <v>15.764331200000001</v>
      </c>
    </row>
    <row r="14426" spans="1:5" x14ac:dyDescent="0.2">
      <c r="A14426" s="70" t="s">
        <v>17216</v>
      </c>
      <c r="B14426" s="70" t="s">
        <v>17215</v>
      </c>
      <c r="C14426" s="70" t="s">
        <v>17216</v>
      </c>
      <c r="D14426" s="71">
        <v>1.1279999999999999</v>
      </c>
      <c r="E14426" s="71">
        <v>8.2524271999999996</v>
      </c>
    </row>
    <row r="14427" spans="1:5" x14ac:dyDescent="0.2">
      <c r="A14427" s="70" t="s">
        <v>17220</v>
      </c>
      <c r="B14427" s="70" t="s">
        <v>17219</v>
      </c>
      <c r="C14427" s="70" t="s">
        <v>17220</v>
      </c>
      <c r="D14427" s="71">
        <v>3.5510000000000002</v>
      </c>
      <c r="E14427" s="71">
        <v>74.350649399999995</v>
      </c>
    </row>
    <row r="14428" spans="1:5" x14ac:dyDescent="0.2">
      <c r="A14428" s="70" t="s">
        <v>17220</v>
      </c>
      <c r="B14428" s="70" t="s">
        <v>17219</v>
      </c>
      <c r="C14428" s="70" t="s">
        <v>17220</v>
      </c>
      <c r="D14428" s="71">
        <v>3.5510000000000002</v>
      </c>
      <c r="E14428" s="71">
        <v>65.445859900000002</v>
      </c>
    </row>
    <row r="14429" spans="1:5" x14ac:dyDescent="0.2">
      <c r="A14429" s="70" t="s">
        <v>17220</v>
      </c>
      <c r="B14429" s="70" t="s">
        <v>17219</v>
      </c>
      <c r="C14429" s="70" t="s">
        <v>17220</v>
      </c>
      <c r="D14429" s="71">
        <v>3.5510000000000002</v>
      </c>
      <c r="E14429" s="71">
        <v>50.9708738</v>
      </c>
    </row>
    <row r="14430" spans="1:5" x14ac:dyDescent="0.2">
      <c r="A14430" s="70" t="s">
        <v>17218</v>
      </c>
      <c r="B14430" s="70" t="s">
        <v>17217</v>
      </c>
      <c r="C14430" s="70" t="s">
        <v>17218</v>
      </c>
      <c r="D14430" s="71">
        <v>3.6389999999999998</v>
      </c>
      <c r="E14430" s="71">
        <v>76.948051899999996</v>
      </c>
    </row>
    <row r="14431" spans="1:5" x14ac:dyDescent="0.2">
      <c r="A14431" s="70" t="s">
        <v>17218</v>
      </c>
      <c r="B14431" s="70" t="s">
        <v>17217</v>
      </c>
      <c r="C14431" s="70" t="s">
        <v>17218</v>
      </c>
      <c r="D14431" s="71">
        <v>3.6389999999999998</v>
      </c>
      <c r="E14431" s="71">
        <v>67.993630600000003</v>
      </c>
    </row>
    <row r="14432" spans="1:5" x14ac:dyDescent="0.2">
      <c r="A14432" s="70" t="s">
        <v>17218</v>
      </c>
      <c r="B14432" s="70" t="s">
        <v>17217</v>
      </c>
      <c r="C14432" s="70" t="s">
        <v>17218</v>
      </c>
      <c r="D14432" s="71">
        <v>3.6389999999999998</v>
      </c>
      <c r="E14432" s="71">
        <v>67.514124300000006</v>
      </c>
    </row>
    <row r="14433" spans="1:5" x14ac:dyDescent="0.2">
      <c r="A14433" s="70" t="s">
        <v>17218</v>
      </c>
      <c r="B14433" s="70" t="s">
        <v>17217</v>
      </c>
      <c r="C14433" s="70" t="s">
        <v>17218</v>
      </c>
      <c r="D14433" s="71">
        <v>3.6389999999999998</v>
      </c>
      <c r="E14433" s="71">
        <v>53.883495099999998</v>
      </c>
    </row>
    <row r="14434" spans="1:5" x14ac:dyDescent="0.2">
      <c r="A14434" s="70" t="s">
        <v>17222</v>
      </c>
      <c r="B14434" s="70" t="s">
        <v>17221</v>
      </c>
      <c r="C14434" s="70" t="s">
        <v>17222</v>
      </c>
      <c r="D14434" s="71">
        <v>4.9249999999999998</v>
      </c>
      <c r="E14434" s="71">
        <v>89.673912999999999</v>
      </c>
    </row>
    <row r="14435" spans="1:5" x14ac:dyDescent="0.2">
      <c r="A14435" s="70" t="s">
        <v>17222</v>
      </c>
      <c r="B14435" s="70" t="s">
        <v>17221</v>
      </c>
      <c r="C14435" s="70" t="s">
        <v>17222</v>
      </c>
      <c r="D14435" s="71">
        <v>4.9249999999999998</v>
      </c>
      <c r="E14435" s="71">
        <v>65.533980600000007</v>
      </c>
    </row>
    <row r="14436" spans="1:5" x14ac:dyDescent="0.2">
      <c r="A14436" s="70" t="s">
        <v>17224</v>
      </c>
      <c r="B14436" s="70" t="s">
        <v>17223</v>
      </c>
      <c r="C14436" s="70" t="s">
        <v>17224</v>
      </c>
      <c r="D14436" s="71">
        <v>0.81100000000000005</v>
      </c>
      <c r="E14436" s="71">
        <v>45.187165800000002</v>
      </c>
    </row>
    <row r="14437" spans="1:5" x14ac:dyDescent="0.2">
      <c r="A14437" s="70" t="s">
        <v>17224</v>
      </c>
      <c r="B14437" s="70" t="s">
        <v>17223</v>
      </c>
      <c r="C14437" s="70" t="s">
        <v>17224</v>
      </c>
      <c r="D14437" s="71">
        <v>0.81100000000000005</v>
      </c>
      <c r="E14437" s="71">
        <v>10.326086999999999</v>
      </c>
    </row>
    <row r="14438" spans="1:5" x14ac:dyDescent="0.2">
      <c r="A14438" s="70" t="s">
        <v>17345</v>
      </c>
      <c r="B14438" s="70" t="s">
        <v>17344</v>
      </c>
      <c r="C14438" s="70" t="s">
        <v>17345</v>
      </c>
      <c r="D14438" s="71">
        <v>1.1020000000000001</v>
      </c>
      <c r="E14438" s="71">
        <v>40.277777800000003</v>
      </c>
    </row>
    <row r="14439" spans="1:5" x14ac:dyDescent="0.2">
      <c r="A14439" s="70" t="s">
        <v>17349</v>
      </c>
      <c r="B14439" s="70" t="s">
        <v>17348</v>
      </c>
      <c r="C14439" s="70" t="s">
        <v>17349</v>
      </c>
      <c r="D14439" s="71">
        <v>0.41599999999999998</v>
      </c>
      <c r="E14439" s="71">
        <v>10.5633803</v>
      </c>
    </row>
    <row r="14440" spans="1:5" x14ac:dyDescent="0.2">
      <c r="A14440" s="70" t="s">
        <v>17351</v>
      </c>
      <c r="B14440" s="70" t="s">
        <v>17350</v>
      </c>
      <c r="C14440" s="70" t="s">
        <v>17351</v>
      </c>
      <c r="D14440" s="71">
        <v>0.53400000000000003</v>
      </c>
      <c r="E14440" s="71">
        <v>12.424242400000001</v>
      </c>
    </row>
    <row r="14441" spans="1:5" x14ac:dyDescent="0.2">
      <c r="A14441" s="70" t="s">
        <v>17353</v>
      </c>
      <c r="B14441" s="70" t="s">
        <v>17352</v>
      </c>
      <c r="C14441" s="70" t="s">
        <v>17353</v>
      </c>
      <c r="D14441" s="71">
        <v>16.693000000000001</v>
      </c>
      <c r="E14441" s="71">
        <v>96.478873199999995</v>
      </c>
    </row>
    <row r="14442" spans="1:5" x14ac:dyDescent="0.2">
      <c r="A14442" s="70" t="s">
        <v>24496</v>
      </c>
      <c r="B14442" s="70" t="s">
        <v>24497</v>
      </c>
      <c r="C14442" s="70" t="s">
        <v>24496</v>
      </c>
      <c r="D14442" s="71">
        <v>0.72799999999999998</v>
      </c>
      <c r="E14442" s="71">
        <v>80.5</v>
      </c>
    </row>
    <row r="14443" spans="1:5" x14ac:dyDescent="0.2">
      <c r="A14443" s="70" t="s">
        <v>24496</v>
      </c>
      <c r="B14443" s="70" t="s">
        <v>24497</v>
      </c>
      <c r="C14443" s="70" t="s">
        <v>24496</v>
      </c>
      <c r="D14443" s="71">
        <v>0.72799999999999998</v>
      </c>
      <c r="E14443" s="71">
        <v>46.1038961</v>
      </c>
    </row>
    <row r="14444" spans="1:5" x14ac:dyDescent="0.2">
      <c r="A14444" s="70" t="s">
        <v>24496</v>
      </c>
      <c r="B14444" s="70" t="s">
        <v>24497</v>
      </c>
      <c r="C14444" s="70" t="s">
        <v>24496</v>
      </c>
      <c r="D14444" s="71">
        <v>0.72799999999999998</v>
      </c>
      <c r="E14444" s="71">
        <v>22.5</v>
      </c>
    </row>
    <row r="14445" spans="1:5" x14ac:dyDescent="0.2">
      <c r="A14445" s="70" t="s">
        <v>24496</v>
      </c>
      <c r="B14445" s="70" t="s">
        <v>24497</v>
      </c>
      <c r="C14445" s="70" t="s">
        <v>24496</v>
      </c>
      <c r="D14445" s="71">
        <v>0.72799999999999998</v>
      </c>
      <c r="E14445" s="71">
        <v>22.5</v>
      </c>
    </row>
    <row r="14446" spans="1:5" x14ac:dyDescent="0.2">
      <c r="A14446" s="70" t="s">
        <v>17347</v>
      </c>
      <c r="B14446" s="70" t="s">
        <v>17346</v>
      </c>
      <c r="C14446" s="70" t="s">
        <v>17347</v>
      </c>
      <c r="D14446" s="71">
        <v>0.91300000000000003</v>
      </c>
      <c r="E14446" s="71">
        <v>91.5</v>
      </c>
    </row>
    <row r="14447" spans="1:5" x14ac:dyDescent="0.2">
      <c r="A14447" s="70" t="s">
        <v>17347</v>
      </c>
      <c r="B14447" s="70" t="s">
        <v>17346</v>
      </c>
      <c r="C14447" s="70" t="s">
        <v>17347</v>
      </c>
      <c r="D14447" s="71">
        <v>0.91300000000000003</v>
      </c>
      <c r="E14447" s="71">
        <v>31</v>
      </c>
    </row>
    <row r="14448" spans="1:5" x14ac:dyDescent="0.2">
      <c r="A14448" s="70" t="s">
        <v>17347</v>
      </c>
      <c r="B14448" s="70" t="s">
        <v>17346</v>
      </c>
      <c r="C14448" s="70" t="s">
        <v>17347</v>
      </c>
      <c r="D14448" s="71">
        <v>0.91300000000000003</v>
      </c>
      <c r="E14448" s="71">
        <v>30.8333333</v>
      </c>
    </row>
    <row r="14449" spans="1:5" x14ac:dyDescent="0.2">
      <c r="A14449" s="70" t="s">
        <v>17347</v>
      </c>
      <c r="B14449" s="70" t="s">
        <v>17346</v>
      </c>
      <c r="C14449" s="70" t="s">
        <v>17347</v>
      </c>
      <c r="D14449" s="71">
        <v>0.91300000000000003</v>
      </c>
      <c r="E14449" s="71">
        <v>27.5</v>
      </c>
    </row>
    <row r="14450" spans="1:5" x14ac:dyDescent="0.2">
      <c r="A14450" s="70" t="s">
        <v>17226</v>
      </c>
      <c r="B14450" s="70" t="s">
        <v>17225</v>
      </c>
      <c r="C14450" s="70" t="s">
        <v>17226</v>
      </c>
      <c r="D14450" s="71">
        <v>0.72499999999999998</v>
      </c>
      <c r="E14450" s="71">
        <v>18.382352900000001</v>
      </c>
    </row>
    <row r="14451" spans="1:5" x14ac:dyDescent="0.2">
      <c r="A14451" s="70" t="s">
        <v>17226</v>
      </c>
      <c r="B14451" s="70" t="s">
        <v>17225</v>
      </c>
      <c r="C14451" s="70" t="s">
        <v>17226</v>
      </c>
      <c r="D14451" s="71">
        <v>0.72499999999999998</v>
      </c>
      <c r="E14451" s="71">
        <v>11.607142899999999</v>
      </c>
    </row>
    <row r="14452" spans="1:5" x14ac:dyDescent="0.2">
      <c r="A14452" s="70" t="s">
        <v>17244</v>
      </c>
      <c r="B14452" s="70" t="s">
        <v>17243</v>
      </c>
      <c r="C14452" s="70" t="s">
        <v>17244</v>
      </c>
      <c r="D14452" s="71">
        <v>1.4950000000000001</v>
      </c>
      <c r="E14452" s="71">
        <v>52.314814800000001</v>
      </c>
    </row>
    <row r="14453" spans="1:5" x14ac:dyDescent="0.2">
      <c r="A14453" s="70" t="s">
        <v>17244</v>
      </c>
      <c r="B14453" s="70" t="s">
        <v>17243</v>
      </c>
      <c r="C14453" s="70" t="s">
        <v>17244</v>
      </c>
      <c r="D14453" s="71">
        <v>1.4950000000000001</v>
      </c>
      <c r="E14453" s="71">
        <v>28.308823499999999</v>
      </c>
    </row>
    <row r="14454" spans="1:5" x14ac:dyDescent="0.2">
      <c r="A14454" s="70" t="s">
        <v>17260</v>
      </c>
      <c r="B14454" s="70" t="s">
        <v>17259</v>
      </c>
      <c r="C14454" s="70" t="s">
        <v>17260</v>
      </c>
      <c r="D14454" s="71">
        <v>2.427</v>
      </c>
      <c r="E14454" s="71">
        <v>63.297872300000002</v>
      </c>
    </row>
    <row r="14455" spans="1:5" x14ac:dyDescent="0.2">
      <c r="A14455" s="70" t="s">
        <v>17260</v>
      </c>
      <c r="B14455" s="70" t="s">
        <v>17259</v>
      </c>
      <c r="C14455" s="70" t="s">
        <v>17260</v>
      </c>
      <c r="D14455" s="71">
        <v>2.427</v>
      </c>
      <c r="E14455" s="71">
        <v>56.75</v>
      </c>
    </row>
    <row r="14456" spans="1:5" x14ac:dyDescent="0.2">
      <c r="A14456" s="70" t="s">
        <v>17260</v>
      </c>
      <c r="B14456" s="70" t="s">
        <v>17259</v>
      </c>
      <c r="C14456" s="70" t="s">
        <v>17260</v>
      </c>
      <c r="D14456" s="71">
        <v>2.427</v>
      </c>
      <c r="E14456" s="71">
        <v>50</v>
      </c>
    </row>
    <row r="14457" spans="1:5" x14ac:dyDescent="0.2">
      <c r="A14457" s="70" t="s">
        <v>17258</v>
      </c>
      <c r="B14457" s="70" t="s">
        <v>17257</v>
      </c>
      <c r="C14457" s="70" t="s">
        <v>17258</v>
      </c>
      <c r="D14457" s="71">
        <v>3.1019999999999999</v>
      </c>
      <c r="E14457" s="71">
        <v>77.127659600000001</v>
      </c>
    </row>
    <row r="14458" spans="1:5" x14ac:dyDescent="0.2">
      <c r="A14458" s="70" t="s">
        <v>17258</v>
      </c>
      <c r="B14458" s="70" t="s">
        <v>17257</v>
      </c>
      <c r="C14458" s="70" t="s">
        <v>17258</v>
      </c>
      <c r="D14458" s="71">
        <v>3.1019999999999999</v>
      </c>
      <c r="E14458" s="71">
        <v>75.25</v>
      </c>
    </row>
    <row r="14459" spans="1:5" x14ac:dyDescent="0.2">
      <c r="A14459" s="70" t="s">
        <v>17258</v>
      </c>
      <c r="B14459" s="70" t="s">
        <v>17257</v>
      </c>
      <c r="C14459" s="70" t="s">
        <v>17258</v>
      </c>
      <c r="D14459" s="71">
        <v>3.1019999999999999</v>
      </c>
      <c r="E14459" s="71">
        <v>62.903225800000001</v>
      </c>
    </row>
    <row r="14460" spans="1:5" x14ac:dyDescent="0.2">
      <c r="A14460" s="70" t="s">
        <v>17262</v>
      </c>
      <c r="B14460" s="70" t="s">
        <v>17261</v>
      </c>
      <c r="C14460" s="70" t="s">
        <v>17262</v>
      </c>
      <c r="D14460" s="71">
        <v>1.667</v>
      </c>
      <c r="E14460" s="71">
        <v>43.656716400000001</v>
      </c>
    </row>
    <row r="14461" spans="1:5" x14ac:dyDescent="0.2">
      <c r="A14461" s="70" t="s">
        <v>17262</v>
      </c>
      <c r="B14461" s="70" t="s">
        <v>17261</v>
      </c>
      <c r="C14461" s="70" t="s">
        <v>17262</v>
      </c>
      <c r="D14461" s="71">
        <v>1.667</v>
      </c>
      <c r="E14461" s="71">
        <v>36.75</v>
      </c>
    </row>
    <row r="14462" spans="1:5" x14ac:dyDescent="0.2">
      <c r="A14462" s="70" t="s">
        <v>17262</v>
      </c>
      <c r="B14462" s="70" t="s">
        <v>17261</v>
      </c>
      <c r="C14462" s="70" t="s">
        <v>17262</v>
      </c>
      <c r="D14462" s="71">
        <v>1.667</v>
      </c>
      <c r="E14462" s="71">
        <v>35.638297899999998</v>
      </c>
    </row>
    <row r="14463" spans="1:5" x14ac:dyDescent="0.2">
      <c r="A14463" s="70" t="s">
        <v>17262</v>
      </c>
      <c r="B14463" s="70" t="s">
        <v>17261</v>
      </c>
      <c r="C14463" s="70" t="s">
        <v>17262</v>
      </c>
      <c r="D14463" s="71">
        <v>1.667</v>
      </c>
      <c r="E14463" s="71">
        <v>27.419354800000001</v>
      </c>
    </row>
    <row r="14464" spans="1:5" x14ac:dyDescent="0.2">
      <c r="A14464" s="70" t="s">
        <v>17262</v>
      </c>
      <c r="B14464" s="70" t="s">
        <v>17261</v>
      </c>
      <c r="C14464" s="70" t="s">
        <v>17262</v>
      </c>
      <c r="D14464" s="71">
        <v>1.667</v>
      </c>
      <c r="E14464" s="71">
        <v>22.3577236</v>
      </c>
    </row>
    <row r="14465" spans="1:5" x14ac:dyDescent="0.2">
      <c r="A14465" s="70" t="s">
        <v>17264</v>
      </c>
      <c r="B14465" s="70" t="s">
        <v>17263</v>
      </c>
      <c r="C14465" s="70" t="s">
        <v>17264</v>
      </c>
      <c r="D14465" s="71">
        <v>1.7000000000000001E-2</v>
      </c>
      <c r="E14465" s="71">
        <v>0.84745760000000003</v>
      </c>
    </row>
    <row r="14466" spans="1:5" x14ac:dyDescent="0.2">
      <c r="A14466" s="70" t="s">
        <v>17264</v>
      </c>
      <c r="B14466" s="70" t="s">
        <v>17263</v>
      </c>
      <c r="C14466" s="70" t="s">
        <v>17264</v>
      </c>
      <c r="D14466" s="71">
        <v>1.7000000000000001E-2</v>
      </c>
      <c r="E14466" s="71">
        <v>0.29761900000000002</v>
      </c>
    </row>
    <row r="14467" spans="1:5" x14ac:dyDescent="0.2">
      <c r="A14467" s="70" t="s">
        <v>17270</v>
      </c>
      <c r="B14467" s="70" t="s">
        <v>17269</v>
      </c>
      <c r="C14467" s="70" t="s">
        <v>17270</v>
      </c>
      <c r="D14467" s="71">
        <v>1.625</v>
      </c>
      <c r="E14467" s="71">
        <v>76.203208599999996</v>
      </c>
    </row>
    <row r="14468" spans="1:5" x14ac:dyDescent="0.2">
      <c r="A14468" s="70" t="s">
        <v>17268</v>
      </c>
      <c r="B14468" s="70" t="s">
        <v>17267</v>
      </c>
      <c r="C14468" s="70" t="s">
        <v>17268</v>
      </c>
      <c r="D14468" s="71">
        <v>1.4650000000000001</v>
      </c>
      <c r="E14468" s="71">
        <v>71.925133700000004</v>
      </c>
    </row>
    <row r="14469" spans="1:5" x14ac:dyDescent="0.2">
      <c r="A14469" s="70" t="s">
        <v>17268</v>
      </c>
      <c r="B14469" s="70" t="s">
        <v>17267</v>
      </c>
      <c r="C14469" s="70" t="s">
        <v>17268</v>
      </c>
      <c r="D14469" s="71">
        <v>1.4650000000000001</v>
      </c>
      <c r="E14469" s="71">
        <v>26.1029412</v>
      </c>
    </row>
    <row r="14470" spans="1:5" x14ac:dyDescent="0.2">
      <c r="A14470" s="70" t="s">
        <v>17272</v>
      </c>
      <c r="B14470" s="70" t="s">
        <v>17271</v>
      </c>
      <c r="C14470" s="70" t="s">
        <v>17272</v>
      </c>
      <c r="D14470" s="71">
        <v>1.1499999999999999</v>
      </c>
      <c r="E14470" s="71">
        <v>60.160427800000001</v>
      </c>
    </row>
    <row r="14471" spans="1:5" x14ac:dyDescent="0.2">
      <c r="A14471" s="70" t="s">
        <v>17292</v>
      </c>
      <c r="B14471" s="70" t="s">
        <v>17291</v>
      </c>
      <c r="C14471" s="70" t="s">
        <v>17292</v>
      </c>
      <c r="D14471" s="71">
        <v>0.46800000000000003</v>
      </c>
      <c r="E14471" s="71">
        <v>8.2733813000000005</v>
      </c>
    </row>
    <row r="14472" spans="1:5" x14ac:dyDescent="0.2">
      <c r="A14472" s="70" t="s">
        <v>17292</v>
      </c>
      <c r="B14472" s="70" t="s">
        <v>17291</v>
      </c>
      <c r="C14472" s="70" t="s">
        <v>17292</v>
      </c>
      <c r="D14472" s="71">
        <v>0.46800000000000003</v>
      </c>
      <c r="E14472" s="71">
        <v>0.81967210000000001</v>
      </c>
    </row>
    <row r="14473" spans="1:5" x14ac:dyDescent="0.2">
      <c r="A14473" s="70" t="s">
        <v>17294</v>
      </c>
      <c r="B14473" s="70" t="s">
        <v>17293</v>
      </c>
      <c r="C14473" s="70" t="s">
        <v>17294</v>
      </c>
      <c r="D14473" s="71">
        <v>12</v>
      </c>
      <c r="E14473" s="71">
        <v>99.180327899999995</v>
      </c>
    </row>
    <row r="14474" spans="1:5" x14ac:dyDescent="0.2">
      <c r="A14474" s="70" t="s">
        <v>17294</v>
      </c>
      <c r="B14474" s="70" t="s">
        <v>17293</v>
      </c>
      <c r="C14474" s="70" t="s">
        <v>17294</v>
      </c>
      <c r="D14474" s="71">
        <v>12</v>
      </c>
      <c r="E14474" s="71">
        <v>99.122806999999995</v>
      </c>
    </row>
    <row r="14475" spans="1:5" x14ac:dyDescent="0.2">
      <c r="A14475" s="70" t="s">
        <v>17294</v>
      </c>
      <c r="B14475" s="70" t="s">
        <v>17293</v>
      </c>
      <c r="C14475" s="70" t="s">
        <v>17294</v>
      </c>
      <c r="D14475" s="71">
        <v>12</v>
      </c>
      <c r="E14475" s="71">
        <v>95.791245799999999</v>
      </c>
    </row>
    <row r="14476" spans="1:5" x14ac:dyDescent="0.2">
      <c r="A14476" s="70" t="s">
        <v>17296</v>
      </c>
      <c r="B14476" s="70" t="s">
        <v>17295</v>
      </c>
      <c r="C14476" s="70" t="s">
        <v>17296</v>
      </c>
      <c r="D14476" s="71">
        <v>2.1579999999999999</v>
      </c>
      <c r="E14476" s="71">
        <v>58.450704199999997</v>
      </c>
    </row>
    <row r="14477" spans="1:5" x14ac:dyDescent="0.2">
      <c r="A14477" s="70" t="s">
        <v>17296</v>
      </c>
      <c r="B14477" s="70" t="s">
        <v>17295</v>
      </c>
      <c r="C14477" s="70" t="s">
        <v>17296</v>
      </c>
      <c r="D14477" s="71">
        <v>2.1579999999999999</v>
      </c>
      <c r="E14477" s="71">
        <v>33.6065574</v>
      </c>
    </row>
    <row r="14478" spans="1:5" x14ac:dyDescent="0.2">
      <c r="A14478" s="70" t="s">
        <v>17304</v>
      </c>
      <c r="B14478" s="70" t="s">
        <v>17303</v>
      </c>
      <c r="C14478" s="70" t="s">
        <v>17304</v>
      </c>
      <c r="D14478" s="71">
        <v>0.91500000000000004</v>
      </c>
      <c r="E14478" s="71">
        <v>20.283018899999998</v>
      </c>
    </row>
    <row r="14479" spans="1:5" x14ac:dyDescent="0.2">
      <c r="A14479" s="70" t="s">
        <v>17304</v>
      </c>
      <c r="B14479" s="70" t="s">
        <v>17303</v>
      </c>
      <c r="C14479" s="70" t="s">
        <v>17304</v>
      </c>
      <c r="D14479" s="71">
        <v>0.91500000000000004</v>
      </c>
      <c r="E14479" s="71">
        <v>9.2452830000000006</v>
      </c>
    </row>
    <row r="14480" spans="1:5" x14ac:dyDescent="0.2">
      <c r="A14480" s="70" t="s">
        <v>17300</v>
      </c>
      <c r="B14480" s="70" t="s">
        <v>17299</v>
      </c>
      <c r="C14480" s="70" t="s">
        <v>17300</v>
      </c>
      <c r="D14480" s="71">
        <v>1.4359999999999999</v>
      </c>
      <c r="E14480" s="71">
        <v>20.943396199999999</v>
      </c>
    </row>
    <row r="14481" spans="1:5" x14ac:dyDescent="0.2">
      <c r="A14481" s="70" t="s">
        <v>17300</v>
      </c>
      <c r="B14481" s="70" t="s">
        <v>17299</v>
      </c>
      <c r="C14481" s="70" t="s">
        <v>17300</v>
      </c>
      <c r="D14481" s="71">
        <v>1.4359999999999999</v>
      </c>
      <c r="E14481" s="71">
        <v>14.227642299999999</v>
      </c>
    </row>
    <row r="14482" spans="1:5" x14ac:dyDescent="0.2">
      <c r="A14482" s="70" t="s">
        <v>17302</v>
      </c>
      <c r="B14482" s="70" t="s">
        <v>17301</v>
      </c>
      <c r="C14482" s="70" t="s">
        <v>17302</v>
      </c>
      <c r="D14482" s="71">
        <v>0.69599999999999995</v>
      </c>
      <c r="E14482" s="71">
        <v>32.142857100000001</v>
      </c>
    </row>
    <row r="14483" spans="1:5" x14ac:dyDescent="0.2">
      <c r="A14483" s="70" t="s">
        <v>17302</v>
      </c>
      <c r="B14483" s="70" t="s">
        <v>17301</v>
      </c>
      <c r="C14483" s="70" t="s">
        <v>17302</v>
      </c>
      <c r="D14483" s="71">
        <v>0.69599999999999995</v>
      </c>
      <c r="E14483" s="71">
        <v>6.0975609999999998</v>
      </c>
    </row>
    <row r="14484" spans="1:5" x14ac:dyDescent="0.2">
      <c r="A14484" s="70" t="s">
        <v>17306</v>
      </c>
      <c r="B14484" s="70" t="s">
        <v>17305</v>
      </c>
      <c r="C14484" s="70" t="s">
        <v>17306</v>
      </c>
      <c r="D14484" s="71">
        <v>3.7080000000000002</v>
      </c>
      <c r="E14484" s="71">
        <v>83.75</v>
      </c>
    </row>
    <row r="14485" spans="1:5" x14ac:dyDescent="0.2">
      <c r="A14485" s="70" t="s">
        <v>17355</v>
      </c>
      <c r="B14485" s="70" t="s">
        <v>17354</v>
      </c>
      <c r="C14485" s="70" t="s">
        <v>17355</v>
      </c>
      <c r="D14485" s="71">
        <v>42.777999999999999</v>
      </c>
      <c r="E14485" s="71">
        <v>99.295774600000001</v>
      </c>
    </row>
    <row r="14486" spans="1:5" x14ac:dyDescent="0.2">
      <c r="A14486" s="70" t="s">
        <v>17248</v>
      </c>
      <c r="B14486" s="70" t="s">
        <v>17247</v>
      </c>
      <c r="C14486" s="70" t="s">
        <v>17248</v>
      </c>
      <c r="D14486" s="71">
        <v>0.61299999999999999</v>
      </c>
      <c r="E14486" s="71">
        <v>4.4715446999999999</v>
      </c>
    </row>
    <row r="14487" spans="1:5" x14ac:dyDescent="0.2">
      <c r="A14487" s="70" t="s">
        <v>24498</v>
      </c>
      <c r="B14487" s="70" t="s">
        <v>24499</v>
      </c>
      <c r="C14487" s="70" t="s">
        <v>24498</v>
      </c>
      <c r="D14487" s="71">
        <v>4.375</v>
      </c>
      <c r="E14487" s="71">
        <v>80.637254900000002</v>
      </c>
    </row>
    <row r="14488" spans="1:5" x14ac:dyDescent="0.2">
      <c r="A14488" s="70" t="s">
        <v>24498</v>
      </c>
      <c r="B14488" s="70" t="s">
        <v>24499</v>
      </c>
      <c r="C14488" s="70" t="s">
        <v>24498</v>
      </c>
      <c r="D14488" s="71">
        <v>4.375</v>
      </c>
      <c r="E14488" s="71">
        <v>73.616236200000003</v>
      </c>
    </row>
    <row r="14489" spans="1:5" x14ac:dyDescent="0.2">
      <c r="A14489" s="70" t="s">
        <v>17228</v>
      </c>
      <c r="B14489" s="70" t="s">
        <v>17227</v>
      </c>
      <c r="C14489" s="70" t="s">
        <v>17228</v>
      </c>
      <c r="D14489" s="71">
        <v>11.518000000000001</v>
      </c>
      <c r="E14489" s="71">
        <v>94.852941200000004</v>
      </c>
    </row>
    <row r="14490" spans="1:5" x14ac:dyDescent="0.2">
      <c r="A14490" s="70" t="s">
        <v>17230</v>
      </c>
      <c r="B14490" s="70" t="s">
        <v>17229</v>
      </c>
      <c r="C14490" s="70" t="s">
        <v>17230</v>
      </c>
      <c r="D14490" s="71">
        <v>18.952000000000002</v>
      </c>
      <c r="E14490" s="71">
        <v>99.425287400000002</v>
      </c>
    </row>
    <row r="14491" spans="1:5" x14ac:dyDescent="0.2">
      <c r="A14491" s="70" t="s">
        <v>17232</v>
      </c>
      <c r="B14491" s="70" t="s">
        <v>17231</v>
      </c>
      <c r="C14491" s="70" t="s">
        <v>17232</v>
      </c>
      <c r="D14491" s="71">
        <v>36.558</v>
      </c>
      <c r="E14491" s="71">
        <v>99.038461499999997</v>
      </c>
    </row>
    <row r="14492" spans="1:5" x14ac:dyDescent="0.2">
      <c r="A14492" s="70" t="s">
        <v>24500</v>
      </c>
      <c r="B14492" s="70" t="s">
        <v>24501</v>
      </c>
      <c r="C14492" s="70" t="s">
        <v>24500</v>
      </c>
      <c r="D14492" s="71">
        <v>30.471</v>
      </c>
      <c r="E14492" s="71">
        <v>99.056603800000005</v>
      </c>
    </row>
    <row r="14493" spans="1:5" x14ac:dyDescent="0.2">
      <c r="A14493" s="70" t="s">
        <v>17234</v>
      </c>
      <c r="B14493" s="70" t="s">
        <v>17233</v>
      </c>
      <c r="C14493" s="70" t="s">
        <v>17234</v>
      </c>
      <c r="D14493" s="71">
        <v>20.042000000000002</v>
      </c>
      <c r="E14493" s="71">
        <v>96.153846200000004</v>
      </c>
    </row>
    <row r="14494" spans="1:5" x14ac:dyDescent="0.2">
      <c r="A14494" s="70" t="s">
        <v>17238</v>
      </c>
      <c r="B14494" s="70" t="s">
        <v>17237</v>
      </c>
      <c r="C14494" s="70" t="s">
        <v>17238</v>
      </c>
      <c r="D14494" s="71">
        <v>12.587</v>
      </c>
      <c r="E14494" s="71">
        <v>96.801346800000005</v>
      </c>
    </row>
    <row r="14495" spans="1:5" x14ac:dyDescent="0.2">
      <c r="A14495" s="70" t="s">
        <v>17236</v>
      </c>
      <c r="B14495" s="70" t="s">
        <v>17235</v>
      </c>
      <c r="C14495" s="70" t="s">
        <v>17236</v>
      </c>
      <c r="D14495" s="71">
        <v>21.687000000000001</v>
      </c>
      <c r="E14495" s="71">
        <v>96.892655399999995</v>
      </c>
    </row>
    <row r="14496" spans="1:5" x14ac:dyDescent="0.2">
      <c r="A14496" s="70" t="s">
        <v>17240</v>
      </c>
      <c r="B14496" s="70" t="s">
        <v>17239</v>
      </c>
      <c r="C14496" s="70" t="s">
        <v>17240</v>
      </c>
      <c r="D14496" s="71">
        <v>20.893000000000001</v>
      </c>
      <c r="E14496" s="71">
        <v>99.593495899999994</v>
      </c>
    </row>
    <row r="14497" spans="1:5" x14ac:dyDescent="0.2">
      <c r="A14497" s="70" t="s">
        <v>17240</v>
      </c>
      <c r="B14497" s="70" t="s">
        <v>17239</v>
      </c>
      <c r="C14497" s="70" t="s">
        <v>17240</v>
      </c>
      <c r="D14497" s="71">
        <v>20.893000000000001</v>
      </c>
      <c r="E14497" s="71">
        <v>99.462365599999998</v>
      </c>
    </row>
    <row r="14498" spans="1:5" x14ac:dyDescent="0.2">
      <c r="A14498" s="70" t="s">
        <v>17240</v>
      </c>
      <c r="B14498" s="70" t="s">
        <v>17239</v>
      </c>
      <c r="C14498" s="70" t="s">
        <v>17240</v>
      </c>
      <c r="D14498" s="71">
        <v>20.893000000000001</v>
      </c>
      <c r="E14498" s="71">
        <v>99.433962300000005</v>
      </c>
    </row>
    <row r="14499" spans="1:5" x14ac:dyDescent="0.2">
      <c r="A14499" s="70" t="s">
        <v>17242</v>
      </c>
      <c r="B14499" s="70" t="s">
        <v>17241</v>
      </c>
      <c r="C14499" s="70" t="s">
        <v>17242</v>
      </c>
      <c r="D14499" s="71">
        <v>12.121</v>
      </c>
      <c r="E14499" s="71">
        <v>92.2535211</v>
      </c>
    </row>
    <row r="14500" spans="1:5" x14ac:dyDescent="0.2">
      <c r="A14500" s="70" t="s">
        <v>17246</v>
      </c>
      <c r="B14500" s="70" t="s">
        <v>17245</v>
      </c>
      <c r="C14500" s="70" t="s">
        <v>17246</v>
      </c>
      <c r="D14500" s="71">
        <v>1.58</v>
      </c>
      <c r="E14500" s="71">
        <v>41.525423699999997</v>
      </c>
    </row>
    <row r="14501" spans="1:5" x14ac:dyDescent="0.2">
      <c r="A14501" s="70" t="s">
        <v>17250</v>
      </c>
      <c r="B14501" s="70" t="s">
        <v>17249</v>
      </c>
      <c r="C14501" s="70" t="s">
        <v>17250</v>
      </c>
      <c r="D14501" s="71">
        <v>12.541</v>
      </c>
      <c r="E14501" s="71">
        <v>98.511904799999996</v>
      </c>
    </row>
    <row r="14502" spans="1:5" x14ac:dyDescent="0.2">
      <c r="A14502" s="70" t="s">
        <v>17250</v>
      </c>
      <c r="B14502" s="70" t="s">
        <v>17249</v>
      </c>
      <c r="C14502" s="70" t="s">
        <v>17250</v>
      </c>
      <c r="D14502" s="71">
        <v>12.541</v>
      </c>
      <c r="E14502" s="71">
        <v>95</v>
      </c>
    </row>
    <row r="14503" spans="1:5" x14ac:dyDescent="0.2">
      <c r="A14503" s="70" t="s">
        <v>24502</v>
      </c>
      <c r="B14503" s="70" t="s">
        <v>24503</v>
      </c>
      <c r="C14503" s="70" t="s">
        <v>24502</v>
      </c>
      <c r="D14503" s="71">
        <v>27.5</v>
      </c>
      <c r="E14503" s="71">
        <v>99.812030100000001</v>
      </c>
    </row>
    <row r="14504" spans="1:5" x14ac:dyDescent="0.2">
      <c r="A14504" s="70" t="s">
        <v>17252</v>
      </c>
      <c r="B14504" s="70" t="s">
        <v>17251</v>
      </c>
      <c r="C14504" s="70" t="s">
        <v>17252</v>
      </c>
      <c r="D14504" s="71">
        <v>46.494999999999997</v>
      </c>
      <c r="E14504" s="71">
        <v>99.553571399999996</v>
      </c>
    </row>
    <row r="14505" spans="1:5" x14ac:dyDescent="0.2">
      <c r="A14505" s="70" t="s">
        <v>17252</v>
      </c>
      <c r="B14505" s="70" t="s">
        <v>17251</v>
      </c>
      <c r="C14505" s="70" t="s">
        <v>17252</v>
      </c>
      <c r="D14505" s="71">
        <v>46.494999999999997</v>
      </c>
      <c r="E14505" s="71">
        <v>99.522293000000005</v>
      </c>
    </row>
    <row r="14506" spans="1:5" x14ac:dyDescent="0.2">
      <c r="A14506" s="70" t="s">
        <v>17254</v>
      </c>
      <c r="B14506" s="70" t="s">
        <v>17253</v>
      </c>
      <c r="C14506" s="70" t="s">
        <v>17254</v>
      </c>
      <c r="D14506" s="71">
        <v>27.603000000000002</v>
      </c>
      <c r="E14506" s="71">
        <v>99.152542400000002</v>
      </c>
    </row>
    <row r="14507" spans="1:5" x14ac:dyDescent="0.2">
      <c r="A14507" s="70" t="s">
        <v>17256</v>
      </c>
      <c r="B14507" s="70" t="s">
        <v>17255</v>
      </c>
      <c r="C14507" s="70" t="s">
        <v>17256</v>
      </c>
      <c r="D14507" s="71">
        <v>13.566000000000001</v>
      </c>
      <c r="E14507" s="71">
        <v>99.75</v>
      </c>
    </row>
    <row r="14508" spans="1:5" x14ac:dyDescent="0.2">
      <c r="A14508" s="70" t="s">
        <v>24504</v>
      </c>
      <c r="B14508" s="70" t="s">
        <v>24505</v>
      </c>
      <c r="C14508" s="70" t="s">
        <v>24504</v>
      </c>
      <c r="D14508" s="71">
        <v>12.282</v>
      </c>
      <c r="E14508" s="71">
        <v>98.275862099999998</v>
      </c>
    </row>
    <row r="14509" spans="1:5" x14ac:dyDescent="0.2">
      <c r="A14509" s="70" t="s">
        <v>24504</v>
      </c>
      <c r="B14509" s="70" t="s">
        <v>24505</v>
      </c>
      <c r="C14509" s="70" t="s">
        <v>24504</v>
      </c>
      <c r="D14509" s="71">
        <v>12.282</v>
      </c>
      <c r="E14509" s="71">
        <v>96.125461299999998</v>
      </c>
    </row>
    <row r="14510" spans="1:5" x14ac:dyDescent="0.2">
      <c r="A14510" s="70" t="s">
        <v>24504</v>
      </c>
      <c r="B14510" s="70" t="s">
        <v>24505</v>
      </c>
      <c r="C14510" s="70" t="s">
        <v>24504</v>
      </c>
      <c r="D14510" s="71">
        <v>12.282</v>
      </c>
      <c r="E14510" s="71">
        <v>93.661971800000003</v>
      </c>
    </row>
    <row r="14511" spans="1:5" x14ac:dyDescent="0.2">
      <c r="A14511" s="70" t="s">
        <v>17266</v>
      </c>
      <c r="B14511" s="70" t="s">
        <v>17265</v>
      </c>
      <c r="C14511" s="70" t="s">
        <v>17266</v>
      </c>
      <c r="D14511" s="71">
        <v>20.478999999999999</v>
      </c>
      <c r="E14511" s="71">
        <v>98.417721499999999</v>
      </c>
    </row>
    <row r="14512" spans="1:5" x14ac:dyDescent="0.2">
      <c r="A14512" s="70" t="s">
        <v>17274</v>
      </c>
      <c r="B14512" s="70" t="s">
        <v>17273</v>
      </c>
      <c r="C14512" s="70" t="s">
        <v>17274</v>
      </c>
      <c r="D14512" s="71">
        <v>38.662999999999997</v>
      </c>
      <c r="E14512" s="71">
        <v>99.685534599999997</v>
      </c>
    </row>
    <row r="14513" spans="1:5" x14ac:dyDescent="0.2">
      <c r="A14513" s="70" t="s">
        <v>17274</v>
      </c>
      <c r="B14513" s="70" t="s">
        <v>17273</v>
      </c>
      <c r="C14513" s="70" t="s">
        <v>17274</v>
      </c>
      <c r="D14513" s="71">
        <v>38.662999999999997</v>
      </c>
      <c r="E14513" s="71">
        <v>99.675324700000004</v>
      </c>
    </row>
    <row r="14514" spans="1:5" x14ac:dyDescent="0.2">
      <c r="A14514" s="70" t="s">
        <v>17274</v>
      </c>
      <c r="B14514" s="70" t="s">
        <v>17273</v>
      </c>
      <c r="C14514" s="70" t="s">
        <v>17274</v>
      </c>
      <c r="D14514" s="71">
        <v>38.662999999999997</v>
      </c>
      <c r="E14514" s="71">
        <v>99.275362299999998</v>
      </c>
    </row>
    <row r="14515" spans="1:5" x14ac:dyDescent="0.2">
      <c r="A14515" s="70" t="s">
        <v>17274</v>
      </c>
      <c r="B14515" s="70" t="s">
        <v>17273</v>
      </c>
      <c r="C14515" s="70" t="s">
        <v>17274</v>
      </c>
      <c r="D14515" s="71">
        <v>38.662999999999997</v>
      </c>
      <c r="E14515" s="71">
        <v>99.203821700000006</v>
      </c>
    </row>
    <row r="14516" spans="1:5" x14ac:dyDescent="0.2">
      <c r="A14516" s="70" t="s">
        <v>17276</v>
      </c>
      <c r="B14516" s="70" t="s">
        <v>17275</v>
      </c>
      <c r="C14516" s="70" t="s">
        <v>17276</v>
      </c>
      <c r="D14516" s="71">
        <v>36.130000000000003</v>
      </c>
      <c r="E14516" s="71">
        <v>99.637681200000003</v>
      </c>
    </row>
    <row r="14517" spans="1:5" x14ac:dyDescent="0.2">
      <c r="A14517" s="70" t="s">
        <v>17276</v>
      </c>
      <c r="B14517" s="70" t="s">
        <v>17275</v>
      </c>
      <c r="C14517" s="70" t="s">
        <v>17276</v>
      </c>
      <c r="D14517" s="71">
        <v>36.130000000000003</v>
      </c>
      <c r="E14517" s="71">
        <v>99.494949500000004</v>
      </c>
    </row>
    <row r="14518" spans="1:5" x14ac:dyDescent="0.2">
      <c r="A14518" s="70" t="s">
        <v>17276</v>
      </c>
      <c r="B14518" s="70" t="s">
        <v>17275</v>
      </c>
      <c r="C14518" s="70" t="s">
        <v>17276</v>
      </c>
      <c r="D14518" s="71">
        <v>36.130000000000003</v>
      </c>
      <c r="E14518" s="71">
        <v>98.717948699999994</v>
      </c>
    </row>
    <row r="14519" spans="1:5" x14ac:dyDescent="0.2">
      <c r="A14519" s="70" t="s">
        <v>17278</v>
      </c>
      <c r="B14519" s="70" t="s">
        <v>17277</v>
      </c>
      <c r="C14519" s="70" t="s">
        <v>17278</v>
      </c>
      <c r="D14519" s="71">
        <v>30.821999999999999</v>
      </c>
      <c r="E14519" s="71">
        <v>99.350649399999995</v>
      </c>
    </row>
    <row r="14520" spans="1:5" x14ac:dyDescent="0.2">
      <c r="A14520" s="70" t="s">
        <v>17280</v>
      </c>
      <c r="B14520" s="70" t="s">
        <v>17279</v>
      </c>
      <c r="C14520" s="70" t="s">
        <v>17280</v>
      </c>
      <c r="D14520" s="71">
        <v>15.54</v>
      </c>
      <c r="E14520" s="71">
        <v>97.407407399999997</v>
      </c>
    </row>
    <row r="14521" spans="1:5" x14ac:dyDescent="0.2">
      <c r="A14521" s="70" t="s">
        <v>17282</v>
      </c>
      <c r="B14521" s="70" t="s">
        <v>17281</v>
      </c>
      <c r="C14521" s="70" t="s">
        <v>17282</v>
      </c>
      <c r="D14521" s="71">
        <v>31.538</v>
      </c>
      <c r="E14521" s="71">
        <v>98.566879</v>
      </c>
    </row>
    <row r="14522" spans="1:5" x14ac:dyDescent="0.2">
      <c r="A14522" s="70" t="s">
        <v>17282</v>
      </c>
      <c r="B14522" s="70" t="s">
        <v>17281</v>
      </c>
      <c r="C14522" s="70" t="s">
        <v>17282</v>
      </c>
      <c r="D14522" s="71">
        <v>31.538</v>
      </c>
      <c r="E14522" s="71">
        <v>98.543689299999997</v>
      </c>
    </row>
    <row r="14523" spans="1:5" x14ac:dyDescent="0.2">
      <c r="A14523" s="70" t="s">
        <v>17284</v>
      </c>
      <c r="B14523" s="70" t="s">
        <v>17283</v>
      </c>
      <c r="C14523" s="70" t="s">
        <v>17284</v>
      </c>
      <c r="D14523" s="71">
        <v>20.071000000000002</v>
      </c>
      <c r="E14523" s="71">
        <v>99.4464945</v>
      </c>
    </row>
    <row r="14524" spans="1:5" x14ac:dyDescent="0.2">
      <c r="A14524" s="70" t="s">
        <v>17286</v>
      </c>
      <c r="B14524" s="70" t="s">
        <v>17285</v>
      </c>
      <c r="C14524" s="70" t="s">
        <v>17286</v>
      </c>
      <c r="D14524" s="71">
        <v>31.241</v>
      </c>
      <c r="E14524" s="71">
        <v>99.4845361</v>
      </c>
    </row>
    <row r="14525" spans="1:5" x14ac:dyDescent="0.2">
      <c r="A14525" s="70" t="s">
        <v>17286</v>
      </c>
      <c r="B14525" s="70" t="s">
        <v>17285</v>
      </c>
      <c r="C14525" s="70" t="s">
        <v>17286</v>
      </c>
      <c r="D14525" s="71">
        <v>31.241</v>
      </c>
      <c r="E14525" s="71">
        <v>99.025974000000005</v>
      </c>
    </row>
    <row r="14526" spans="1:5" x14ac:dyDescent="0.2">
      <c r="A14526" s="70" t="s">
        <v>17288</v>
      </c>
      <c r="B14526" s="70" t="s">
        <v>17287</v>
      </c>
      <c r="C14526" s="70" t="s">
        <v>17288</v>
      </c>
      <c r="D14526" s="71">
        <v>19.256</v>
      </c>
      <c r="E14526" s="71">
        <v>97.058823500000003</v>
      </c>
    </row>
    <row r="14527" spans="1:5" x14ac:dyDescent="0.2">
      <c r="A14527" s="70" t="s">
        <v>17290</v>
      </c>
      <c r="B14527" s="70" t="s">
        <v>17289</v>
      </c>
      <c r="C14527" s="70" t="s">
        <v>17290</v>
      </c>
      <c r="D14527" s="71">
        <v>13.256</v>
      </c>
      <c r="E14527" s="71">
        <v>98.931623900000005</v>
      </c>
    </row>
    <row r="14528" spans="1:5" x14ac:dyDescent="0.2">
      <c r="A14528" s="70" t="s">
        <v>17298</v>
      </c>
      <c r="B14528" s="70" t="s">
        <v>17297</v>
      </c>
      <c r="C14528" s="70" t="s">
        <v>17298</v>
      </c>
      <c r="D14528" s="71">
        <v>10.419</v>
      </c>
      <c r="E14528" s="71">
        <v>98.051948100000004</v>
      </c>
    </row>
    <row r="14529" spans="1:5" x14ac:dyDescent="0.2">
      <c r="A14529" s="70" t="s">
        <v>17308</v>
      </c>
      <c r="B14529" s="70" t="s">
        <v>17307</v>
      </c>
      <c r="C14529" s="70" t="s">
        <v>17308</v>
      </c>
      <c r="D14529" s="71">
        <v>53.03</v>
      </c>
      <c r="E14529" s="71">
        <v>98.975409799999994</v>
      </c>
    </row>
    <row r="14530" spans="1:5" x14ac:dyDescent="0.2">
      <c r="A14530" s="70" t="s">
        <v>17310</v>
      </c>
      <c r="B14530" s="70" t="s">
        <v>17309</v>
      </c>
      <c r="C14530" s="70" t="s">
        <v>17310</v>
      </c>
      <c r="D14530" s="71">
        <v>20.260000000000002</v>
      </c>
      <c r="E14530" s="71">
        <v>97.463768099999996</v>
      </c>
    </row>
    <row r="14531" spans="1:5" x14ac:dyDescent="0.2">
      <c r="A14531" s="70" t="s">
        <v>25059</v>
      </c>
      <c r="B14531" s="70" t="s">
        <v>17311</v>
      </c>
      <c r="C14531" s="70" t="s">
        <v>25059</v>
      </c>
      <c r="D14531" s="71">
        <v>34.953000000000003</v>
      </c>
      <c r="E14531" s="71">
        <v>98.587570600000006</v>
      </c>
    </row>
    <row r="14532" spans="1:5" x14ac:dyDescent="0.2">
      <c r="A14532" s="70" t="s">
        <v>17313</v>
      </c>
      <c r="B14532" s="70" t="s">
        <v>17312</v>
      </c>
      <c r="C14532" s="70" t="s">
        <v>17313</v>
      </c>
      <c r="D14532" s="71">
        <v>53.276000000000003</v>
      </c>
      <c r="E14532" s="71">
        <v>99.385245900000001</v>
      </c>
    </row>
    <row r="14533" spans="1:5" x14ac:dyDescent="0.2">
      <c r="A14533" s="70" t="s">
        <v>17315</v>
      </c>
      <c r="B14533" s="70" t="s">
        <v>17314</v>
      </c>
      <c r="C14533" s="70" t="s">
        <v>17315</v>
      </c>
      <c r="D14533" s="71">
        <v>40.689</v>
      </c>
      <c r="E14533" s="71">
        <v>97.878787900000006</v>
      </c>
    </row>
    <row r="14534" spans="1:5" x14ac:dyDescent="0.2">
      <c r="A14534" s="70" t="s">
        <v>17317</v>
      </c>
      <c r="B14534" s="70" t="s">
        <v>17316</v>
      </c>
      <c r="C14534" s="70" t="s">
        <v>17317</v>
      </c>
      <c r="D14534" s="71">
        <v>64.796999999999997</v>
      </c>
      <c r="E14534" s="71">
        <v>99.814814799999994</v>
      </c>
    </row>
    <row r="14535" spans="1:5" x14ac:dyDescent="0.2">
      <c r="A14535" s="70" t="s">
        <v>17317</v>
      </c>
      <c r="B14535" s="70" t="s">
        <v>17316</v>
      </c>
      <c r="C14535" s="70" t="s">
        <v>17317</v>
      </c>
      <c r="D14535" s="71">
        <v>64.796999999999997</v>
      </c>
      <c r="E14535" s="71">
        <v>99.679487199999997</v>
      </c>
    </row>
    <row r="14536" spans="1:5" x14ac:dyDescent="0.2">
      <c r="A14536" s="70" t="s">
        <v>17319</v>
      </c>
      <c r="B14536" s="70" t="s">
        <v>17318</v>
      </c>
      <c r="C14536" s="70" t="s">
        <v>17319</v>
      </c>
      <c r="D14536" s="71">
        <v>28.8</v>
      </c>
      <c r="E14536" s="71">
        <v>99.650349700000007</v>
      </c>
    </row>
    <row r="14537" spans="1:5" x14ac:dyDescent="0.2">
      <c r="A14537" s="70" t="s">
        <v>17321</v>
      </c>
      <c r="B14537" s="70" t="s">
        <v>17320</v>
      </c>
      <c r="C14537" s="70" t="s">
        <v>17321</v>
      </c>
      <c r="D14537" s="71">
        <v>29.847999999999999</v>
      </c>
      <c r="E14537" s="71">
        <v>99.431818199999995</v>
      </c>
    </row>
    <row r="14538" spans="1:5" x14ac:dyDescent="0.2">
      <c r="A14538" s="70" t="s">
        <v>17323</v>
      </c>
      <c r="B14538" s="70" t="s">
        <v>17322</v>
      </c>
      <c r="C14538" s="70" t="s">
        <v>17323</v>
      </c>
      <c r="D14538" s="71">
        <v>33.133000000000003</v>
      </c>
      <c r="E14538" s="71">
        <v>99.717514100000002</v>
      </c>
    </row>
    <row r="14539" spans="1:5" x14ac:dyDescent="0.2">
      <c r="A14539" s="70" t="s">
        <v>17325</v>
      </c>
      <c r="B14539" s="70" t="s">
        <v>17324</v>
      </c>
      <c r="C14539" s="70" t="s">
        <v>17325</v>
      </c>
      <c r="D14539" s="71">
        <v>40.357999999999997</v>
      </c>
      <c r="E14539" s="71">
        <v>99.683544299999994</v>
      </c>
    </row>
    <row r="14540" spans="1:5" x14ac:dyDescent="0.2">
      <c r="A14540" s="70" t="s">
        <v>17327</v>
      </c>
      <c r="B14540" s="70" t="s">
        <v>17326</v>
      </c>
      <c r="C14540" s="70" t="s">
        <v>17327</v>
      </c>
      <c r="D14540" s="71">
        <v>71.188999999999993</v>
      </c>
      <c r="E14540" s="71">
        <v>99.840764300000004</v>
      </c>
    </row>
    <row r="14541" spans="1:5" x14ac:dyDescent="0.2">
      <c r="A14541" s="70" t="s">
        <v>17327</v>
      </c>
      <c r="B14541" s="70" t="s">
        <v>17326</v>
      </c>
      <c r="C14541" s="70" t="s">
        <v>17327</v>
      </c>
      <c r="D14541" s="71">
        <v>71.188999999999993</v>
      </c>
      <c r="E14541" s="71">
        <v>99.514563100000004</v>
      </c>
    </row>
    <row r="14542" spans="1:5" x14ac:dyDescent="0.2">
      <c r="A14542" s="70" t="s">
        <v>17329</v>
      </c>
      <c r="B14542" s="70" t="s">
        <v>17328</v>
      </c>
      <c r="C14542" s="70" t="s">
        <v>17329</v>
      </c>
      <c r="D14542" s="71">
        <v>34.209000000000003</v>
      </c>
      <c r="E14542" s="71">
        <v>99.629629600000001</v>
      </c>
    </row>
    <row r="14543" spans="1:5" x14ac:dyDescent="0.2">
      <c r="A14543" s="70" t="s">
        <v>17331</v>
      </c>
      <c r="B14543" s="70" t="s">
        <v>17330</v>
      </c>
      <c r="C14543" s="70" t="s">
        <v>17331</v>
      </c>
      <c r="D14543" s="71">
        <v>55.47</v>
      </c>
      <c r="E14543" s="71">
        <v>99.743589700000001</v>
      </c>
    </row>
    <row r="14544" spans="1:5" x14ac:dyDescent="0.2">
      <c r="A14544" s="70" t="s">
        <v>17333</v>
      </c>
      <c r="B14544" s="70" t="s">
        <v>17332</v>
      </c>
      <c r="C14544" s="70" t="s">
        <v>17333</v>
      </c>
      <c r="D14544" s="71">
        <v>20.710999999999999</v>
      </c>
      <c r="E14544" s="71">
        <v>99.411764700000006</v>
      </c>
    </row>
    <row r="14545" spans="1:5" x14ac:dyDescent="0.2">
      <c r="A14545" s="70" t="s">
        <v>17335</v>
      </c>
      <c r="B14545" s="70" t="s">
        <v>17334</v>
      </c>
      <c r="C14545" s="70" t="s">
        <v>17335</v>
      </c>
      <c r="D14545" s="71">
        <v>27</v>
      </c>
      <c r="E14545" s="71">
        <v>99.264705899999996</v>
      </c>
    </row>
    <row r="14546" spans="1:5" x14ac:dyDescent="0.2">
      <c r="A14546" s="70" t="s">
        <v>17337</v>
      </c>
      <c r="B14546" s="70" t="s">
        <v>17336</v>
      </c>
      <c r="C14546" s="70" t="s">
        <v>17337</v>
      </c>
      <c r="D14546" s="71">
        <v>33.654000000000003</v>
      </c>
      <c r="E14546" s="71">
        <v>99.815498199999993</v>
      </c>
    </row>
    <row r="14547" spans="1:5" x14ac:dyDescent="0.2">
      <c r="A14547" s="70" t="s">
        <v>17339</v>
      </c>
      <c r="B14547" s="70" t="s">
        <v>17338</v>
      </c>
      <c r="C14547" s="70" t="s">
        <v>17339</v>
      </c>
      <c r="D14547" s="71">
        <v>16.625</v>
      </c>
      <c r="E14547" s="71">
        <v>98.4375</v>
      </c>
    </row>
    <row r="14548" spans="1:5" x14ac:dyDescent="0.2">
      <c r="A14548" s="70" t="s">
        <v>17341</v>
      </c>
      <c r="B14548" s="70" t="s">
        <v>17340</v>
      </c>
      <c r="C14548" s="70" t="s">
        <v>17341</v>
      </c>
      <c r="D14548" s="71">
        <v>11</v>
      </c>
      <c r="E14548" s="71">
        <v>95.882352900000001</v>
      </c>
    </row>
    <row r="14549" spans="1:5" x14ac:dyDescent="0.2">
      <c r="A14549" s="70" t="s">
        <v>17343</v>
      </c>
      <c r="B14549" s="70" t="s">
        <v>17342</v>
      </c>
      <c r="C14549" s="70" t="s">
        <v>17343</v>
      </c>
      <c r="D14549" s="71">
        <v>11.98</v>
      </c>
      <c r="E14549" s="71">
        <v>97.887323899999998</v>
      </c>
    </row>
    <row r="14550" spans="1:5" x14ac:dyDescent="0.2">
      <c r="A14550" s="70" t="s">
        <v>17343</v>
      </c>
      <c r="B14550" s="70" t="s">
        <v>17342</v>
      </c>
      <c r="C14550" s="70" t="s">
        <v>17343</v>
      </c>
      <c r="D14550" s="71">
        <v>11.98</v>
      </c>
      <c r="E14550" s="71">
        <v>95.454545499999995</v>
      </c>
    </row>
    <row r="14551" spans="1:5" x14ac:dyDescent="0.2">
      <c r="A14551" s="70" t="s">
        <v>17343</v>
      </c>
      <c r="B14551" s="70" t="s">
        <v>17342</v>
      </c>
      <c r="C14551" s="70" t="s">
        <v>17343</v>
      </c>
      <c r="D14551" s="71">
        <v>11.98</v>
      </c>
      <c r="E14551" s="71">
        <v>92.564102599999998</v>
      </c>
    </row>
    <row r="14552" spans="1:5" x14ac:dyDescent="0.2">
      <c r="A14552" s="70" t="s">
        <v>24506</v>
      </c>
      <c r="B14552" s="70" t="s">
        <v>24507</v>
      </c>
      <c r="C14552" s="70" t="s">
        <v>24506</v>
      </c>
      <c r="D14552" s="71">
        <v>12.08</v>
      </c>
      <c r="E14552" s="71">
        <v>99.056603800000005</v>
      </c>
    </row>
    <row r="14553" spans="1:5" x14ac:dyDescent="0.2">
      <c r="A14553" s="70" t="s">
        <v>24506</v>
      </c>
      <c r="B14553" s="70" t="s">
        <v>24507</v>
      </c>
      <c r="C14553" s="70" t="s">
        <v>24506</v>
      </c>
      <c r="D14553" s="71">
        <v>12.08</v>
      </c>
      <c r="E14553" s="71">
        <v>98.780487800000003</v>
      </c>
    </row>
    <row r="14554" spans="1:5" x14ac:dyDescent="0.2">
      <c r="A14554" s="70" t="s">
        <v>24506</v>
      </c>
      <c r="B14554" s="70" t="s">
        <v>24507</v>
      </c>
      <c r="C14554" s="70" t="s">
        <v>24506</v>
      </c>
      <c r="D14554" s="71">
        <v>12.08</v>
      </c>
      <c r="E14554" s="71">
        <v>93.75</v>
      </c>
    </row>
    <row r="14555" spans="1:5" x14ac:dyDescent="0.2">
      <c r="A14555" s="70" t="s">
        <v>17758</v>
      </c>
      <c r="B14555" s="70" t="s">
        <v>17757</v>
      </c>
      <c r="C14555" s="70" t="s">
        <v>17758</v>
      </c>
      <c r="D14555" s="71">
        <v>2.0499999999999998</v>
      </c>
      <c r="E14555" s="71">
        <v>29.074074100000001</v>
      </c>
    </row>
    <row r="14556" spans="1:5" x14ac:dyDescent="0.2">
      <c r="A14556" s="70" t="s">
        <v>24508</v>
      </c>
      <c r="B14556" s="70" t="s">
        <v>24509</v>
      </c>
      <c r="C14556" s="70" t="s">
        <v>24508</v>
      </c>
      <c r="D14556" s="71">
        <v>0.69</v>
      </c>
      <c r="E14556" s="71">
        <v>21.726190500000001</v>
      </c>
    </row>
    <row r="14557" spans="1:5" x14ac:dyDescent="0.2">
      <c r="A14557" s="70" t="s">
        <v>24508</v>
      </c>
      <c r="B14557" s="70" t="s">
        <v>24509</v>
      </c>
      <c r="C14557" s="70" t="s">
        <v>24508</v>
      </c>
      <c r="D14557" s="71">
        <v>0.69</v>
      </c>
      <c r="E14557" s="71">
        <v>14.6226415</v>
      </c>
    </row>
    <row r="14558" spans="1:5" x14ac:dyDescent="0.2">
      <c r="A14558" s="70" t="s">
        <v>17357</v>
      </c>
      <c r="B14558" s="70" t="s">
        <v>17356</v>
      </c>
      <c r="C14558" s="70" t="s">
        <v>17357</v>
      </c>
      <c r="D14558" s="71">
        <v>1</v>
      </c>
      <c r="E14558" s="71">
        <v>41.964285699999998</v>
      </c>
    </row>
    <row r="14559" spans="1:5" x14ac:dyDescent="0.2">
      <c r="A14559" s="70" t="s">
        <v>17357</v>
      </c>
      <c r="B14559" s="70" t="s">
        <v>17356</v>
      </c>
      <c r="C14559" s="70" t="s">
        <v>17357</v>
      </c>
      <c r="D14559" s="71">
        <v>1</v>
      </c>
      <c r="E14559" s="71">
        <v>31.6037736</v>
      </c>
    </row>
    <row r="14560" spans="1:5" x14ac:dyDescent="0.2">
      <c r="A14560" s="70" t="s">
        <v>17359</v>
      </c>
      <c r="B14560" s="70" t="s">
        <v>17358</v>
      </c>
      <c r="C14560" s="70" t="s">
        <v>17359</v>
      </c>
      <c r="D14560" s="71">
        <v>0.22700000000000001</v>
      </c>
      <c r="E14560" s="71">
        <v>3.5714286</v>
      </c>
    </row>
    <row r="14561" spans="1:5" x14ac:dyDescent="0.2">
      <c r="A14561" s="70" t="s">
        <v>17359</v>
      </c>
      <c r="B14561" s="70" t="s">
        <v>17358</v>
      </c>
      <c r="C14561" s="70" t="s">
        <v>17359</v>
      </c>
      <c r="D14561" s="71">
        <v>0.22700000000000001</v>
      </c>
      <c r="E14561" s="71">
        <v>1.1194029999999999</v>
      </c>
    </row>
    <row r="14562" spans="1:5" x14ac:dyDescent="0.2">
      <c r="A14562" s="70" t="s">
        <v>17359</v>
      </c>
      <c r="B14562" s="70" t="s">
        <v>17358</v>
      </c>
      <c r="C14562" s="70" t="s">
        <v>17359</v>
      </c>
      <c r="D14562" s="71">
        <v>0.22700000000000001</v>
      </c>
      <c r="E14562" s="71">
        <v>0.75757580000000002</v>
      </c>
    </row>
    <row r="14563" spans="1:5" x14ac:dyDescent="0.2">
      <c r="A14563" s="70" t="s">
        <v>17361</v>
      </c>
      <c r="B14563" s="70" t="s">
        <v>17360</v>
      </c>
      <c r="C14563" s="70" t="s">
        <v>17361</v>
      </c>
      <c r="D14563" s="71">
        <v>0.70399999999999996</v>
      </c>
      <c r="E14563" s="71">
        <v>3.0120482000000002</v>
      </c>
    </row>
    <row r="14564" spans="1:5" x14ac:dyDescent="0.2">
      <c r="A14564" s="70" t="s">
        <v>17363</v>
      </c>
      <c r="B14564" s="70" t="s">
        <v>17362</v>
      </c>
      <c r="C14564" s="70" t="s">
        <v>17363</v>
      </c>
      <c r="D14564" s="71">
        <v>1.7</v>
      </c>
      <c r="E14564" s="71">
        <v>59.677419399999998</v>
      </c>
    </row>
    <row r="14565" spans="1:5" x14ac:dyDescent="0.2">
      <c r="A14565" s="70" t="s">
        <v>17363</v>
      </c>
      <c r="B14565" s="70" t="s">
        <v>17362</v>
      </c>
      <c r="C14565" s="70" t="s">
        <v>17363</v>
      </c>
      <c r="D14565" s="71">
        <v>1.7</v>
      </c>
      <c r="E14565" s="71">
        <v>31.6666667</v>
      </c>
    </row>
    <row r="14566" spans="1:5" x14ac:dyDescent="0.2">
      <c r="A14566" s="70" t="s">
        <v>17363</v>
      </c>
      <c r="B14566" s="70" t="s">
        <v>17362</v>
      </c>
      <c r="C14566" s="70" t="s">
        <v>17363</v>
      </c>
      <c r="D14566" s="71">
        <v>1.7</v>
      </c>
      <c r="E14566" s="71">
        <v>30.555555600000002</v>
      </c>
    </row>
    <row r="14567" spans="1:5" x14ac:dyDescent="0.2">
      <c r="A14567" s="70" t="s">
        <v>17365</v>
      </c>
      <c r="B14567" s="70" t="s">
        <v>17364</v>
      </c>
      <c r="C14567" s="70" t="s">
        <v>17365</v>
      </c>
      <c r="D14567" s="71">
        <v>4.5999999999999996</v>
      </c>
      <c r="E14567" s="71">
        <v>93.935310000000001</v>
      </c>
    </row>
    <row r="14568" spans="1:5" x14ac:dyDescent="0.2">
      <c r="A14568" s="70" t="s">
        <v>17367</v>
      </c>
      <c r="B14568" s="70" t="s">
        <v>17366</v>
      </c>
      <c r="C14568" s="70" t="s">
        <v>17367</v>
      </c>
      <c r="D14568" s="71">
        <v>3.4609999999999999</v>
      </c>
      <c r="E14568" s="71">
        <v>86.363636400000004</v>
      </c>
    </row>
    <row r="14569" spans="1:5" x14ac:dyDescent="0.2">
      <c r="A14569" s="70" t="s">
        <v>17369</v>
      </c>
      <c r="B14569" s="70" t="s">
        <v>17368</v>
      </c>
      <c r="C14569" s="70" t="s">
        <v>17369</v>
      </c>
      <c r="D14569" s="71">
        <v>1.1499999999999999</v>
      </c>
      <c r="E14569" s="71">
        <v>22.941176500000001</v>
      </c>
    </row>
    <row r="14570" spans="1:5" x14ac:dyDescent="0.2">
      <c r="A14570" s="70" t="s">
        <v>17371</v>
      </c>
      <c r="B14570" s="70" t="s">
        <v>17370</v>
      </c>
      <c r="C14570" s="70" t="s">
        <v>17371</v>
      </c>
      <c r="D14570" s="71">
        <v>1.643</v>
      </c>
      <c r="E14570" s="71">
        <v>41.40625</v>
      </c>
    </row>
    <row r="14571" spans="1:5" x14ac:dyDescent="0.2">
      <c r="A14571" s="70" t="s">
        <v>17373</v>
      </c>
      <c r="B14571" s="70" t="s">
        <v>17372</v>
      </c>
      <c r="C14571" s="70" t="s">
        <v>17373</v>
      </c>
      <c r="D14571" s="71">
        <v>1.544</v>
      </c>
      <c r="E14571" s="71">
        <v>24.117647099999999</v>
      </c>
    </row>
    <row r="14572" spans="1:5" x14ac:dyDescent="0.2">
      <c r="A14572" s="70" t="s">
        <v>17375</v>
      </c>
      <c r="B14572" s="70" t="s">
        <v>17374</v>
      </c>
      <c r="C14572" s="70" t="s">
        <v>17375</v>
      </c>
      <c r="D14572" s="71">
        <v>1.0269999999999999</v>
      </c>
      <c r="E14572" s="71">
        <v>14.8809524</v>
      </c>
    </row>
    <row r="14573" spans="1:5" x14ac:dyDescent="0.2">
      <c r="A14573" s="70" t="s">
        <v>17375</v>
      </c>
      <c r="B14573" s="70" t="s">
        <v>17374</v>
      </c>
      <c r="C14573" s="70" t="s">
        <v>17375</v>
      </c>
      <c r="D14573" s="71">
        <v>1.0269999999999999</v>
      </c>
      <c r="E14573" s="71">
        <v>13.495575199999999</v>
      </c>
    </row>
    <row r="14574" spans="1:5" x14ac:dyDescent="0.2">
      <c r="A14574" s="70" t="s">
        <v>17377</v>
      </c>
      <c r="B14574" s="70" t="s">
        <v>17376</v>
      </c>
      <c r="C14574" s="70" t="s">
        <v>17377</v>
      </c>
      <c r="D14574" s="71">
        <v>0.192</v>
      </c>
      <c r="E14574" s="71">
        <v>1.3888889</v>
      </c>
    </row>
    <row r="14575" spans="1:5" x14ac:dyDescent="0.2">
      <c r="A14575" s="70" t="s">
        <v>17377</v>
      </c>
      <c r="B14575" s="70" t="s">
        <v>17376</v>
      </c>
      <c r="C14575" s="70" t="s">
        <v>17377</v>
      </c>
      <c r="D14575" s="71">
        <v>0.192</v>
      </c>
      <c r="E14575" s="71">
        <v>0.6637168</v>
      </c>
    </row>
    <row r="14576" spans="1:5" x14ac:dyDescent="0.2">
      <c r="A14576" s="70" t="s">
        <v>17379</v>
      </c>
      <c r="B14576" s="70" t="s">
        <v>17378</v>
      </c>
      <c r="C14576" s="70" t="s">
        <v>17379</v>
      </c>
      <c r="D14576" s="71">
        <v>1.1879999999999999</v>
      </c>
      <c r="E14576" s="71">
        <v>49.702381000000003</v>
      </c>
    </row>
    <row r="14577" spans="1:5" x14ac:dyDescent="0.2">
      <c r="A14577" s="70" t="s">
        <v>17381</v>
      </c>
      <c r="B14577" s="70" t="s">
        <v>17380</v>
      </c>
      <c r="C14577" s="70" t="s">
        <v>17381</v>
      </c>
      <c r="D14577" s="71">
        <v>0.46500000000000002</v>
      </c>
      <c r="E14577" s="71">
        <v>6.8452381000000004</v>
      </c>
    </row>
    <row r="14578" spans="1:5" x14ac:dyDescent="0.2">
      <c r="A14578" s="70" t="s">
        <v>17383</v>
      </c>
      <c r="B14578" s="70" t="s">
        <v>17382</v>
      </c>
      <c r="C14578" s="70" t="s">
        <v>17383</v>
      </c>
      <c r="D14578" s="71">
        <v>2.6429999999999998</v>
      </c>
      <c r="E14578" s="71">
        <v>80.5084746</v>
      </c>
    </row>
    <row r="14579" spans="1:5" x14ac:dyDescent="0.2">
      <c r="A14579" s="70" t="s">
        <v>17383</v>
      </c>
      <c r="B14579" s="70" t="s">
        <v>17382</v>
      </c>
      <c r="C14579" s="70" t="s">
        <v>17383</v>
      </c>
      <c r="D14579" s="71">
        <v>2.6429999999999998</v>
      </c>
      <c r="E14579" s="71">
        <v>65.178571399999996</v>
      </c>
    </row>
    <row r="14580" spans="1:5" x14ac:dyDescent="0.2">
      <c r="A14580" s="70" t="s">
        <v>17385</v>
      </c>
      <c r="B14580" s="70" t="s">
        <v>17384</v>
      </c>
      <c r="C14580" s="70" t="s">
        <v>17385</v>
      </c>
      <c r="D14580" s="71">
        <v>2.742</v>
      </c>
      <c r="E14580" s="71">
        <v>80.859375</v>
      </c>
    </row>
    <row r="14581" spans="1:5" x14ac:dyDescent="0.2">
      <c r="A14581" s="70" t="s">
        <v>17387</v>
      </c>
      <c r="B14581" s="70" t="s">
        <v>17386</v>
      </c>
      <c r="C14581" s="70" t="s">
        <v>17387</v>
      </c>
      <c r="D14581" s="71">
        <v>5.6959999999999997</v>
      </c>
      <c r="E14581" s="71">
        <v>80.532786900000005</v>
      </c>
    </row>
    <row r="14582" spans="1:5" x14ac:dyDescent="0.2">
      <c r="A14582" s="70" t="s">
        <v>17389</v>
      </c>
      <c r="B14582" s="70" t="s">
        <v>17388</v>
      </c>
      <c r="C14582" s="70" t="s">
        <v>17389</v>
      </c>
      <c r="D14582" s="71">
        <v>1.7210000000000001</v>
      </c>
      <c r="E14582" s="71">
        <v>10.4508197</v>
      </c>
    </row>
    <row r="14583" spans="1:5" x14ac:dyDescent="0.2">
      <c r="A14583" s="70" t="s">
        <v>17391</v>
      </c>
      <c r="B14583" s="70" t="s">
        <v>17390</v>
      </c>
      <c r="C14583" s="70" t="s">
        <v>17391</v>
      </c>
      <c r="D14583" s="71">
        <v>1.33</v>
      </c>
      <c r="E14583" s="71">
        <v>54.950494999999997</v>
      </c>
    </row>
    <row r="14584" spans="1:5" x14ac:dyDescent="0.2">
      <c r="A14584" s="70" t="s">
        <v>17393</v>
      </c>
      <c r="B14584" s="70" t="s">
        <v>17392</v>
      </c>
      <c r="C14584" s="70" t="s">
        <v>17393</v>
      </c>
      <c r="D14584" s="71">
        <v>1.7410000000000001</v>
      </c>
      <c r="E14584" s="71">
        <v>73.511904799999996</v>
      </c>
    </row>
    <row r="14585" spans="1:5" x14ac:dyDescent="0.2">
      <c r="A14585" s="70" t="s">
        <v>17399</v>
      </c>
      <c r="B14585" s="70" t="s">
        <v>17398</v>
      </c>
      <c r="C14585" s="70" t="s">
        <v>17399</v>
      </c>
      <c r="D14585" s="71">
        <v>0.63900000000000001</v>
      </c>
      <c r="E14585" s="71">
        <v>7.6470587999999999</v>
      </c>
    </row>
    <row r="14586" spans="1:5" x14ac:dyDescent="0.2">
      <c r="A14586" s="70" t="s">
        <v>17401</v>
      </c>
      <c r="B14586" s="70" t="s">
        <v>17400</v>
      </c>
      <c r="C14586" s="70" t="s">
        <v>17401</v>
      </c>
      <c r="D14586" s="71">
        <v>1.7490000000000001</v>
      </c>
      <c r="E14586" s="71">
        <v>30</v>
      </c>
    </row>
    <row r="14587" spans="1:5" x14ac:dyDescent="0.2">
      <c r="A14587" s="70" t="s">
        <v>17395</v>
      </c>
      <c r="B14587" s="70" t="s">
        <v>17394</v>
      </c>
      <c r="C14587" s="70" t="s">
        <v>17395</v>
      </c>
      <c r="D14587" s="71">
        <v>4.5309999999999997</v>
      </c>
      <c r="E14587" s="71">
        <v>86.470588199999995</v>
      </c>
    </row>
    <row r="14588" spans="1:5" x14ac:dyDescent="0.2">
      <c r="A14588" s="70" t="s">
        <v>17395</v>
      </c>
      <c r="B14588" s="70" t="s">
        <v>17394</v>
      </c>
      <c r="C14588" s="70" t="s">
        <v>17395</v>
      </c>
      <c r="D14588" s="71">
        <v>4.5309999999999997</v>
      </c>
      <c r="E14588" s="71">
        <v>81.25</v>
      </c>
    </row>
    <row r="14589" spans="1:5" x14ac:dyDescent="0.2">
      <c r="A14589" s="70" t="s">
        <v>17397</v>
      </c>
      <c r="B14589" s="70" t="s">
        <v>17396</v>
      </c>
      <c r="C14589" s="70" t="s">
        <v>17397</v>
      </c>
      <c r="D14589" s="71">
        <v>0.51200000000000001</v>
      </c>
      <c r="E14589" s="71">
        <v>6.4705881999999999</v>
      </c>
    </row>
    <row r="14590" spans="1:5" x14ac:dyDescent="0.2">
      <c r="A14590" s="70" t="s">
        <v>17397</v>
      </c>
      <c r="B14590" s="70" t="s">
        <v>17396</v>
      </c>
      <c r="C14590" s="70" t="s">
        <v>17397</v>
      </c>
      <c r="D14590" s="71">
        <v>0.51200000000000001</v>
      </c>
      <c r="E14590" s="71">
        <v>4.4715446999999999</v>
      </c>
    </row>
    <row r="14591" spans="1:5" x14ac:dyDescent="0.2">
      <c r="A14591" s="70" t="s">
        <v>17403</v>
      </c>
      <c r="B14591" s="70" t="s">
        <v>17402</v>
      </c>
      <c r="C14591" s="70" t="s">
        <v>17403</v>
      </c>
      <c r="D14591" s="71">
        <v>2.089</v>
      </c>
      <c r="E14591" s="71">
        <v>50</v>
      </c>
    </row>
    <row r="14592" spans="1:5" x14ac:dyDescent="0.2">
      <c r="A14592" s="70" t="s">
        <v>17405</v>
      </c>
      <c r="B14592" s="70" t="s">
        <v>17404</v>
      </c>
      <c r="C14592" s="70" t="s">
        <v>17405</v>
      </c>
      <c r="D14592" s="71">
        <v>0.82399999999999995</v>
      </c>
      <c r="E14592" s="71">
        <v>8.7096774000000003</v>
      </c>
    </row>
    <row r="14593" spans="1:5" x14ac:dyDescent="0.2">
      <c r="A14593" s="70" t="s">
        <v>17405</v>
      </c>
      <c r="B14593" s="70" t="s">
        <v>17404</v>
      </c>
      <c r="C14593" s="70" t="s">
        <v>17405</v>
      </c>
      <c r="D14593" s="71">
        <v>0.82399999999999995</v>
      </c>
      <c r="E14593" s="71">
        <v>4.6568626999999996</v>
      </c>
    </row>
    <row r="14594" spans="1:5" x14ac:dyDescent="0.2">
      <c r="A14594" s="70" t="s">
        <v>17407</v>
      </c>
      <c r="B14594" s="70" t="s">
        <v>17406</v>
      </c>
      <c r="C14594" s="70" t="s">
        <v>17407</v>
      </c>
      <c r="D14594" s="71">
        <v>1.9330000000000001</v>
      </c>
      <c r="E14594" s="71">
        <v>36.594202899999999</v>
      </c>
    </row>
    <row r="14595" spans="1:5" x14ac:dyDescent="0.2">
      <c r="A14595" s="70" t="s">
        <v>17409</v>
      </c>
      <c r="B14595" s="70" t="s">
        <v>17408</v>
      </c>
      <c r="C14595" s="70" t="s">
        <v>17409</v>
      </c>
      <c r="D14595" s="71">
        <v>1.891</v>
      </c>
      <c r="E14595" s="71">
        <v>39.75</v>
      </c>
    </row>
    <row r="14596" spans="1:5" x14ac:dyDescent="0.2">
      <c r="A14596" s="70" t="s">
        <v>17411</v>
      </c>
      <c r="B14596" s="70" t="s">
        <v>17410</v>
      </c>
      <c r="C14596" s="70" t="s">
        <v>17411</v>
      </c>
      <c r="D14596" s="71">
        <v>0.96699999999999997</v>
      </c>
      <c r="E14596" s="71">
        <v>24.545454500000002</v>
      </c>
    </row>
    <row r="14597" spans="1:5" x14ac:dyDescent="0.2">
      <c r="A14597" s="70" t="s">
        <v>17413</v>
      </c>
      <c r="B14597" s="70" t="s">
        <v>17412</v>
      </c>
      <c r="C14597" s="70" t="s">
        <v>17413</v>
      </c>
      <c r="D14597" s="71">
        <v>0.69</v>
      </c>
      <c r="E14597" s="71">
        <v>30.844155799999999</v>
      </c>
    </row>
    <row r="14598" spans="1:5" x14ac:dyDescent="0.2">
      <c r="A14598" s="70" t="s">
        <v>17419</v>
      </c>
      <c r="B14598" s="70" t="s">
        <v>17418</v>
      </c>
      <c r="C14598" s="70" t="s">
        <v>17419</v>
      </c>
      <c r="D14598" s="71">
        <v>0.5</v>
      </c>
      <c r="E14598" s="71">
        <v>4.6992481000000002</v>
      </c>
    </row>
    <row r="14599" spans="1:5" x14ac:dyDescent="0.2">
      <c r="A14599" s="70" t="s">
        <v>17419</v>
      </c>
      <c r="B14599" s="70" t="s">
        <v>17418</v>
      </c>
      <c r="C14599" s="70" t="s">
        <v>17419</v>
      </c>
      <c r="D14599" s="71">
        <v>0.5</v>
      </c>
      <c r="E14599" s="71">
        <v>3.5055350999999999</v>
      </c>
    </row>
    <row r="14600" spans="1:5" x14ac:dyDescent="0.2">
      <c r="A14600" s="70" t="s">
        <v>17419</v>
      </c>
      <c r="B14600" s="70" t="s">
        <v>17418</v>
      </c>
      <c r="C14600" s="70" t="s">
        <v>17419</v>
      </c>
      <c r="D14600" s="71">
        <v>0.5</v>
      </c>
      <c r="E14600" s="71">
        <v>2.5735294</v>
      </c>
    </row>
    <row r="14601" spans="1:5" x14ac:dyDescent="0.2">
      <c r="A14601" s="70" t="s">
        <v>17421</v>
      </c>
      <c r="B14601" s="70" t="s">
        <v>17420</v>
      </c>
      <c r="C14601" s="70" t="s">
        <v>17421</v>
      </c>
      <c r="D14601" s="71">
        <v>2.6019999999999999</v>
      </c>
      <c r="E14601" s="71">
        <v>68.0722892</v>
      </c>
    </row>
    <row r="14602" spans="1:5" x14ac:dyDescent="0.2">
      <c r="A14602" s="70" t="s">
        <v>17421</v>
      </c>
      <c r="B14602" s="70" t="s">
        <v>17420</v>
      </c>
      <c r="C14602" s="70" t="s">
        <v>17421</v>
      </c>
      <c r="D14602" s="71">
        <v>2.6019999999999999</v>
      </c>
      <c r="E14602" s="71">
        <v>61.320754700000002</v>
      </c>
    </row>
    <row r="14603" spans="1:5" x14ac:dyDescent="0.2">
      <c r="A14603" s="70" t="s">
        <v>17417</v>
      </c>
      <c r="B14603" s="70" t="s">
        <v>17416</v>
      </c>
      <c r="C14603" s="70" t="s">
        <v>17417</v>
      </c>
      <c r="D14603" s="71">
        <v>2.379</v>
      </c>
      <c r="E14603" s="71">
        <v>63.253011999999998</v>
      </c>
    </row>
    <row r="14604" spans="1:5" x14ac:dyDescent="0.2">
      <c r="A14604" s="70" t="s">
        <v>17417</v>
      </c>
      <c r="B14604" s="70" t="s">
        <v>17416</v>
      </c>
      <c r="C14604" s="70" t="s">
        <v>17417</v>
      </c>
      <c r="D14604" s="71">
        <v>2.379</v>
      </c>
      <c r="E14604" s="71">
        <v>48.611111100000002</v>
      </c>
    </row>
    <row r="14605" spans="1:5" x14ac:dyDescent="0.2">
      <c r="A14605" s="70" t="s">
        <v>17415</v>
      </c>
      <c r="B14605" s="70" t="s">
        <v>17414</v>
      </c>
      <c r="C14605" s="70" t="s">
        <v>17415</v>
      </c>
      <c r="D14605" s="71">
        <v>1.0529999999999999</v>
      </c>
      <c r="E14605" s="71">
        <v>29.716981100000002</v>
      </c>
    </row>
    <row r="14606" spans="1:5" x14ac:dyDescent="0.2">
      <c r="A14606" s="70" t="s">
        <v>17423</v>
      </c>
      <c r="B14606" s="70" t="s">
        <v>17422</v>
      </c>
      <c r="C14606" s="70" t="s">
        <v>17423</v>
      </c>
      <c r="D14606" s="71">
        <v>0.98099999999999998</v>
      </c>
      <c r="E14606" s="71">
        <v>19.090909100000001</v>
      </c>
    </row>
    <row r="14607" spans="1:5" x14ac:dyDescent="0.2">
      <c r="A14607" s="70" t="s">
        <v>17425</v>
      </c>
      <c r="B14607" s="70" t="s">
        <v>17424</v>
      </c>
      <c r="C14607" s="70" t="s">
        <v>17425</v>
      </c>
      <c r="D14607" s="71">
        <v>1</v>
      </c>
      <c r="E14607" s="71">
        <v>21.6666667</v>
      </c>
    </row>
    <row r="14608" spans="1:5" x14ac:dyDescent="0.2">
      <c r="A14608" s="70" t="s">
        <v>17427</v>
      </c>
      <c r="B14608" s="70" t="s">
        <v>17426</v>
      </c>
      <c r="C14608" s="70" t="s">
        <v>17427</v>
      </c>
      <c r="D14608" s="71">
        <v>2.5049999999999999</v>
      </c>
      <c r="E14608" s="71">
        <v>52.573529399999998</v>
      </c>
    </row>
    <row r="14609" spans="1:5" x14ac:dyDescent="0.2">
      <c r="A14609" s="70" t="s">
        <v>17427</v>
      </c>
      <c r="B14609" s="70" t="s">
        <v>17426</v>
      </c>
      <c r="C14609" s="70" t="s">
        <v>17427</v>
      </c>
      <c r="D14609" s="71">
        <v>2.5049999999999999</v>
      </c>
      <c r="E14609" s="71">
        <v>32.656826600000002</v>
      </c>
    </row>
    <row r="14610" spans="1:5" x14ac:dyDescent="0.2">
      <c r="A14610" s="70" t="s">
        <v>17429</v>
      </c>
      <c r="B14610" s="70" t="s">
        <v>17428</v>
      </c>
      <c r="C14610" s="70" t="s">
        <v>17429</v>
      </c>
      <c r="D14610" s="71">
        <v>4.774</v>
      </c>
      <c r="E14610" s="71">
        <v>83.455882399999993</v>
      </c>
    </row>
    <row r="14611" spans="1:5" x14ac:dyDescent="0.2">
      <c r="A14611" s="70" t="s">
        <v>25060</v>
      </c>
      <c r="B14611" s="70" t="s">
        <v>17430</v>
      </c>
      <c r="C14611" s="70" t="s">
        <v>25060</v>
      </c>
      <c r="D14611" s="71">
        <v>2.63</v>
      </c>
      <c r="E14611" s="71">
        <v>59.756097599999997</v>
      </c>
    </row>
    <row r="14612" spans="1:5" x14ac:dyDescent="0.2">
      <c r="A14612" s="70" t="s">
        <v>25060</v>
      </c>
      <c r="B14612" s="70" t="s">
        <v>17430</v>
      </c>
      <c r="C14612" s="70" t="s">
        <v>25060</v>
      </c>
      <c r="D14612" s="71">
        <v>2.63</v>
      </c>
      <c r="E14612" s="71">
        <v>38.560885599999999</v>
      </c>
    </row>
    <row r="14613" spans="1:5" x14ac:dyDescent="0.2">
      <c r="A14613" s="70" t="s">
        <v>17432</v>
      </c>
      <c r="B14613" s="70" t="s">
        <v>17431</v>
      </c>
      <c r="C14613" s="70" t="s">
        <v>17432</v>
      </c>
      <c r="D14613" s="71">
        <v>0.63500000000000001</v>
      </c>
      <c r="E14613" s="71">
        <v>4.7794118000000001</v>
      </c>
    </row>
    <row r="14614" spans="1:5" x14ac:dyDescent="0.2">
      <c r="A14614" s="70" t="s">
        <v>17434</v>
      </c>
      <c r="B14614" s="70" t="s">
        <v>17433</v>
      </c>
      <c r="C14614" s="70" t="s">
        <v>17434</v>
      </c>
      <c r="D14614" s="71">
        <v>5.5350000000000001</v>
      </c>
      <c r="E14614" s="71">
        <v>86.397058799999996</v>
      </c>
    </row>
    <row r="14615" spans="1:5" x14ac:dyDescent="0.2">
      <c r="A14615" s="70" t="s">
        <v>17434</v>
      </c>
      <c r="B14615" s="70" t="s">
        <v>17433</v>
      </c>
      <c r="C14615" s="70" t="s">
        <v>17434</v>
      </c>
      <c r="D14615" s="71">
        <v>5.5350000000000001</v>
      </c>
      <c r="E14615" s="71">
        <v>84.686346900000004</v>
      </c>
    </row>
    <row r="14616" spans="1:5" x14ac:dyDescent="0.2">
      <c r="A14616" s="70" t="s">
        <v>17436</v>
      </c>
      <c r="B14616" s="70" t="s">
        <v>17435</v>
      </c>
      <c r="C14616" s="70" t="s">
        <v>17436</v>
      </c>
      <c r="D14616" s="71">
        <v>3.093</v>
      </c>
      <c r="E14616" s="71">
        <v>51.107011100000001</v>
      </c>
    </row>
    <row r="14617" spans="1:5" x14ac:dyDescent="0.2">
      <c r="A14617" s="70" t="s">
        <v>17438</v>
      </c>
      <c r="B14617" s="70" t="s">
        <v>17437</v>
      </c>
      <c r="C14617" s="70" t="s">
        <v>17438</v>
      </c>
      <c r="D14617" s="71">
        <v>2.891</v>
      </c>
      <c r="E14617" s="71">
        <v>61.397058800000003</v>
      </c>
    </row>
    <row r="14618" spans="1:5" x14ac:dyDescent="0.2">
      <c r="A14618" s="70" t="s">
        <v>17440</v>
      </c>
      <c r="B14618" s="70" t="s">
        <v>17439</v>
      </c>
      <c r="C14618" s="70" t="s">
        <v>17440</v>
      </c>
      <c r="D14618" s="71">
        <v>3.1709999999999998</v>
      </c>
      <c r="E14618" s="71">
        <v>55.535055399999997</v>
      </c>
    </row>
    <row r="14619" spans="1:5" x14ac:dyDescent="0.2">
      <c r="A14619" s="70" t="s">
        <v>17440</v>
      </c>
      <c r="B14619" s="70" t="s">
        <v>17439</v>
      </c>
      <c r="C14619" s="70" t="s">
        <v>17440</v>
      </c>
      <c r="D14619" s="71">
        <v>3.1709999999999998</v>
      </c>
      <c r="E14619" s="71">
        <v>40.256410299999999</v>
      </c>
    </row>
    <row r="14620" spans="1:5" x14ac:dyDescent="0.2">
      <c r="A14620" s="70" t="s">
        <v>17516</v>
      </c>
      <c r="B14620" s="70" t="s">
        <v>17515</v>
      </c>
      <c r="C14620" s="70" t="s">
        <v>17516</v>
      </c>
      <c r="D14620" s="71">
        <v>10.247</v>
      </c>
      <c r="E14620" s="71">
        <v>96.813725500000004</v>
      </c>
    </row>
    <row r="14621" spans="1:5" x14ac:dyDescent="0.2">
      <c r="A14621" s="70" t="s">
        <v>17516</v>
      </c>
      <c r="B14621" s="70" t="s">
        <v>17515</v>
      </c>
      <c r="C14621" s="70" t="s">
        <v>17516</v>
      </c>
      <c r="D14621" s="71">
        <v>10.247</v>
      </c>
      <c r="E14621" s="71">
        <v>93.647541000000004</v>
      </c>
    </row>
    <row r="14622" spans="1:5" x14ac:dyDescent="0.2">
      <c r="A14622" s="70" t="s">
        <v>17442</v>
      </c>
      <c r="B14622" s="70" t="s">
        <v>17441</v>
      </c>
      <c r="C14622" s="70" t="s">
        <v>17442</v>
      </c>
      <c r="D14622" s="71">
        <v>4.3470000000000004</v>
      </c>
      <c r="E14622" s="71">
        <v>81.372549000000006</v>
      </c>
    </row>
    <row r="14623" spans="1:5" x14ac:dyDescent="0.2">
      <c r="A14623" s="70" t="s">
        <v>17442</v>
      </c>
      <c r="B14623" s="70" t="s">
        <v>17441</v>
      </c>
      <c r="C14623" s="70" t="s">
        <v>17442</v>
      </c>
      <c r="D14623" s="71">
        <v>4.3470000000000004</v>
      </c>
      <c r="E14623" s="71">
        <v>72.509225099999995</v>
      </c>
    </row>
    <row r="14624" spans="1:5" x14ac:dyDescent="0.2">
      <c r="A14624" s="70" t="s">
        <v>17444</v>
      </c>
      <c r="B14624" s="70" t="s">
        <v>17443</v>
      </c>
      <c r="C14624" s="70" t="s">
        <v>17444</v>
      </c>
      <c r="D14624" s="71">
        <v>5.3319999999999999</v>
      </c>
      <c r="E14624" s="71">
        <v>82.472324700000001</v>
      </c>
    </row>
    <row r="14625" spans="1:5" x14ac:dyDescent="0.2">
      <c r="A14625" s="70" t="s">
        <v>17446</v>
      </c>
      <c r="B14625" s="70" t="s">
        <v>17445</v>
      </c>
      <c r="C14625" s="70" t="s">
        <v>17446</v>
      </c>
      <c r="D14625" s="71">
        <v>2.7679999999999998</v>
      </c>
      <c r="E14625" s="71">
        <v>78.623188400000004</v>
      </c>
    </row>
    <row r="14626" spans="1:5" x14ac:dyDescent="0.2">
      <c r="A14626" s="70" t="s">
        <v>17446</v>
      </c>
      <c r="B14626" s="70" t="s">
        <v>17445</v>
      </c>
      <c r="C14626" s="70" t="s">
        <v>17446</v>
      </c>
      <c r="D14626" s="71">
        <v>2.7679999999999998</v>
      </c>
      <c r="E14626" s="71">
        <v>72.077922099999995</v>
      </c>
    </row>
    <row r="14627" spans="1:5" x14ac:dyDescent="0.2">
      <c r="A14627" s="70" t="s">
        <v>17446</v>
      </c>
      <c r="B14627" s="70" t="s">
        <v>17445</v>
      </c>
      <c r="C14627" s="70" t="s">
        <v>17446</v>
      </c>
      <c r="D14627" s="71">
        <v>2.7679999999999998</v>
      </c>
      <c r="E14627" s="71">
        <v>68.269230800000003</v>
      </c>
    </row>
    <row r="14628" spans="1:5" x14ac:dyDescent="0.2">
      <c r="A14628" s="70" t="s">
        <v>17446</v>
      </c>
      <c r="B14628" s="70" t="s">
        <v>17445</v>
      </c>
      <c r="C14628" s="70" t="s">
        <v>17446</v>
      </c>
      <c r="D14628" s="71">
        <v>2.7679999999999998</v>
      </c>
      <c r="E14628" s="71">
        <v>43.726937300000003</v>
      </c>
    </row>
    <row r="14629" spans="1:5" x14ac:dyDescent="0.2">
      <c r="A14629" s="70" t="s">
        <v>24510</v>
      </c>
      <c r="B14629" s="70" t="s">
        <v>24511</v>
      </c>
      <c r="C14629" s="70" t="s">
        <v>24510</v>
      </c>
      <c r="D14629" s="71">
        <v>7.1970000000000001</v>
      </c>
      <c r="E14629" s="71">
        <v>92.066420699999995</v>
      </c>
    </row>
    <row r="14630" spans="1:5" x14ac:dyDescent="0.2">
      <c r="A14630" s="70" t="s">
        <v>17448</v>
      </c>
      <c r="B14630" s="70" t="s">
        <v>17447</v>
      </c>
      <c r="C14630" s="70" t="s">
        <v>17448</v>
      </c>
      <c r="D14630" s="71">
        <v>0.83</v>
      </c>
      <c r="E14630" s="71">
        <v>11.038961</v>
      </c>
    </row>
    <row r="14631" spans="1:5" x14ac:dyDescent="0.2">
      <c r="A14631" s="70" t="s">
        <v>17448</v>
      </c>
      <c r="B14631" s="70" t="s">
        <v>17447</v>
      </c>
      <c r="C14631" s="70" t="s">
        <v>17448</v>
      </c>
      <c r="D14631" s="71">
        <v>0.83</v>
      </c>
      <c r="E14631" s="71">
        <v>9.3548387000000002</v>
      </c>
    </row>
    <row r="14632" spans="1:5" x14ac:dyDescent="0.2">
      <c r="A14632" s="70" t="s">
        <v>17448</v>
      </c>
      <c r="B14632" s="70" t="s">
        <v>17447</v>
      </c>
      <c r="C14632" s="70" t="s">
        <v>17448</v>
      </c>
      <c r="D14632" s="71">
        <v>0.83</v>
      </c>
      <c r="E14632" s="71">
        <v>5.1470587999999999</v>
      </c>
    </row>
    <row r="14633" spans="1:5" x14ac:dyDescent="0.2">
      <c r="A14633" s="70" t="s">
        <v>17452</v>
      </c>
      <c r="B14633" s="70" t="s">
        <v>17451</v>
      </c>
      <c r="C14633" s="70" t="s">
        <v>17452</v>
      </c>
      <c r="D14633" s="71">
        <v>0.41399999999999998</v>
      </c>
      <c r="E14633" s="71">
        <v>2.7675277</v>
      </c>
    </row>
    <row r="14634" spans="1:5" x14ac:dyDescent="0.2">
      <c r="A14634" s="70" t="s">
        <v>17454</v>
      </c>
      <c r="B14634" s="70" t="s">
        <v>17453</v>
      </c>
      <c r="C14634" s="70" t="s">
        <v>17454</v>
      </c>
      <c r="D14634" s="71">
        <v>3.0379999999999998</v>
      </c>
      <c r="E14634" s="71">
        <v>49.261992599999999</v>
      </c>
    </row>
    <row r="14635" spans="1:5" x14ac:dyDescent="0.2">
      <c r="A14635" s="70" t="s">
        <v>17454</v>
      </c>
      <c r="B14635" s="70" t="s">
        <v>17453</v>
      </c>
      <c r="C14635" s="70" t="s">
        <v>17454</v>
      </c>
      <c r="D14635" s="71">
        <v>3.0379999999999998</v>
      </c>
      <c r="E14635" s="71">
        <v>47.643097599999997</v>
      </c>
    </row>
    <row r="14636" spans="1:5" x14ac:dyDescent="0.2">
      <c r="A14636" s="70" t="s">
        <v>17450</v>
      </c>
      <c r="B14636" s="70" t="s">
        <v>17449</v>
      </c>
      <c r="C14636" s="70" t="s">
        <v>17450</v>
      </c>
      <c r="D14636" s="71">
        <v>3.8809999999999998</v>
      </c>
      <c r="E14636" s="71">
        <v>65.867158700000005</v>
      </c>
    </row>
    <row r="14637" spans="1:5" x14ac:dyDescent="0.2">
      <c r="A14637" s="70" t="s">
        <v>17450</v>
      </c>
      <c r="B14637" s="70" t="s">
        <v>17449</v>
      </c>
      <c r="C14637" s="70" t="s">
        <v>17450</v>
      </c>
      <c r="D14637" s="71">
        <v>3.8809999999999998</v>
      </c>
      <c r="E14637" s="71">
        <v>65.151515200000006</v>
      </c>
    </row>
    <row r="14638" spans="1:5" x14ac:dyDescent="0.2">
      <c r="A14638" s="70" t="s">
        <v>17456</v>
      </c>
      <c r="B14638" s="70" t="s">
        <v>17455</v>
      </c>
      <c r="C14638" s="70" t="s">
        <v>17456</v>
      </c>
      <c r="D14638" s="71">
        <v>1.214</v>
      </c>
      <c r="E14638" s="71">
        <v>22.619047599999998</v>
      </c>
    </row>
    <row r="14639" spans="1:5" x14ac:dyDescent="0.2">
      <c r="A14639" s="70" t="s">
        <v>17456</v>
      </c>
      <c r="B14639" s="70" t="s">
        <v>17455</v>
      </c>
      <c r="C14639" s="70" t="s">
        <v>17456</v>
      </c>
      <c r="D14639" s="71">
        <v>1.214</v>
      </c>
      <c r="E14639" s="71">
        <v>11.0294118</v>
      </c>
    </row>
    <row r="14640" spans="1:5" x14ac:dyDescent="0.2">
      <c r="A14640" s="70" t="s">
        <v>17458</v>
      </c>
      <c r="B14640" s="70" t="s">
        <v>17457</v>
      </c>
      <c r="C14640" s="70" t="s">
        <v>17458</v>
      </c>
      <c r="D14640" s="71">
        <v>0.59699999999999998</v>
      </c>
      <c r="E14640" s="71">
        <v>5.9523809999999999</v>
      </c>
    </row>
    <row r="14641" spans="1:5" x14ac:dyDescent="0.2">
      <c r="A14641" s="70" t="s">
        <v>17458</v>
      </c>
      <c r="B14641" s="70" t="s">
        <v>17457</v>
      </c>
      <c r="C14641" s="70" t="s">
        <v>17458</v>
      </c>
      <c r="D14641" s="71">
        <v>0.59699999999999998</v>
      </c>
      <c r="E14641" s="71">
        <v>4.2435423999999999</v>
      </c>
    </row>
    <row r="14642" spans="1:5" x14ac:dyDescent="0.2">
      <c r="A14642" s="70" t="s">
        <v>17460</v>
      </c>
      <c r="B14642" s="70" t="s">
        <v>17459</v>
      </c>
      <c r="C14642" s="70" t="s">
        <v>17460</v>
      </c>
      <c r="D14642" s="71">
        <v>4.4379999999999997</v>
      </c>
      <c r="E14642" s="71">
        <v>79.779411800000005</v>
      </c>
    </row>
    <row r="14643" spans="1:5" x14ac:dyDescent="0.2">
      <c r="A14643" s="70" t="s">
        <v>17462</v>
      </c>
      <c r="B14643" s="70" t="s">
        <v>17461</v>
      </c>
      <c r="C14643" s="70" t="s">
        <v>17462</v>
      </c>
      <c r="D14643" s="71">
        <v>2.72</v>
      </c>
      <c r="E14643" s="71">
        <v>52.696078399999998</v>
      </c>
    </row>
    <row r="14644" spans="1:5" x14ac:dyDescent="0.2">
      <c r="A14644" s="70" t="s">
        <v>17462</v>
      </c>
      <c r="B14644" s="70" t="s">
        <v>17461</v>
      </c>
      <c r="C14644" s="70" t="s">
        <v>17462</v>
      </c>
      <c r="D14644" s="71">
        <v>2.72</v>
      </c>
      <c r="E14644" s="71">
        <v>51.388888899999998</v>
      </c>
    </row>
    <row r="14645" spans="1:5" x14ac:dyDescent="0.2">
      <c r="A14645" s="70" t="s">
        <v>17464</v>
      </c>
      <c r="B14645" s="70" t="s">
        <v>17463</v>
      </c>
      <c r="C14645" s="70" t="s">
        <v>17464</v>
      </c>
      <c r="D14645" s="71">
        <v>2.4180000000000001</v>
      </c>
      <c r="E14645" s="71">
        <v>44.362745099999998</v>
      </c>
    </row>
    <row r="14646" spans="1:5" x14ac:dyDescent="0.2">
      <c r="A14646" s="70" t="s">
        <v>17464</v>
      </c>
      <c r="B14646" s="70" t="s">
        <v>17463</v>
      </c>
      <c r="C14646" s="70" t="s">
        <v>17464</v>
      </c>
      <c r="D14646" s="71">
        <v>2.4180000000000001</v>
      </c>
      <c r="E14646" s="71">
        <v>31.549815500000001</v>
      </c>
    </row>
    <row r="14647" spans="1:5" x14ac:dyDescent="0.2">
      <c r="A14647" s="70" t="s">
        <v>17468</v>
      </c>
      <c r="B14647" s="70" t="s">
        <v>17467</v>
      </c>
      <c r="C14647" s="70" t="s">
        <v>17468</v>
      </c>
      <c r="D14647" s="71">
        <v>4.2709999999999999</v>
      </c>
      <c r="E14647" s="71">
        <v>77.972027999999995</v>
      </c>
    </row>
    <row r="14648" spans="1:5" x14ac:dyDescent="0.2">
      <c r="A14648" s="70" t="s">
        <v>17468</v>
      </c>
      <c r="B14648" s="70" t="s">
        <v>17467</v>
      </c>
      <c r="C14648" s="70" t="s">
        <v>17468</v>
      </c>
      <c r="D14648" s="71">
        <v>4.2709999999999999</v>
      </c>
      <c r="E14648" s="71">
        <v>71.402214000000001</v>
      </c>
    </row>
    <row r="14649" spans="1:5" x14ac:dyDescent="0.2">
      <c r="A14649" s="70" t="s">
        <v>17466</v>
      </c>
      <c r="B14649" s="70" t="s">
        <v>17465</v>
      </c>
      <c r="C14649" s="70" t="s">
        <v>17466</v>
      </c>
      <c r="D14649" s="71">
        <v>0.75</v>
      </c>
      <c r="E14649" s="71">
        <v>5.2447552000000002</v>
      </c>
    </row>
    <row r="14650" spans="1:5" x14ac:dyDescent="0.2">
      <c r="A14650" s="70" t="s">
        <v>17466</v>
      </c>
      <c r="B14650" s="70" t="s">
        <v>17465</v>
      </c>
      <c r="C14650" s="70" t="s">
        <v>17466</v>
      </c>
      <c r="D14650" s="71">
        <v>0.75</v>
      </c>
      <c r="E14650" s="71">
        <v>4.9815497999999998</v>
      </c>
    </row>
    <row r="14651" spans="1:5" x14ac:dyDescent="0.2">
      <c r="A14651" s="70" t="s">
        <v>17470</v>
      </c>
      <c r="B14651" s="70" t="s">
        <v>17469</v>
      </c>
      <c r="C14651" s="70" t="s">
        <v>17470</v>
      </c>
      <c r="D14651" s="71">
        <v>2.1859999999999999</v>
      </c>
      <c r="E14651" s="71">
        <v>55.181347199999998</v>
      </c>
    </row>
    <row r="14652" spans="1:5" x14ac:dyDescent="0.2">
      <c r="A14652" s="70" t="s">
        <v>17470</v>
      </c>
      <c r="B14652" s="70" t="s">
        <v>17469</v>
      </c>
      <c r="C14652" s="70" t="s">
        <v>17470</v>
      </c>
      <c r="D14652" s="71">
        <v>2.1859999999999999</v>
      </c>
      <c r="E14652" s="71">
        <v>36.519607800000003</v>
      </c>
    </row>
    <row r="14653" spans="1:5" x14ac:dyDescent="0.2">
      <c r="A14653" s="70" t="s">
        <v>17472</v>
      </c>
      <c r="B14653" s="70" t="s">
        <v>17471</v>
      </c>
      <c r="C14653" s="70" t="s">
        <v>17472</v>
      </c>
      <c r="D14653" s="71">
        <v>1.171</v>
      </c>
      <c r="E14653" s="71">
        <v>51.818181799999998</v>
      </c>
    </row>
    <row r="14654" spans="1:5" x14ac:dyDescent="0.2">
      <c r="A14654" s="70" t="s">
        <v>17472</v>
      </c>
      <c r="B14654" s="70" t="s">
        <v>17471</v>
      </c>
      <c r="C14654" s="70" t="s">
        <v>17472</v>
      </c>
      <c r="D14654" s="71">
        <v>1.171</v>
      </c>
      <c r="E14654" s="71">
        <v>23.3333333</v>
      </c>
    </row>
    <row r="14655" spans="1:5" x14ac:dyDescent="0.2">
      <c r="A14655" s="70" t="s">
        <v>17472</v>
      </c>
      <c r="B14655" s="70" t="s">
        <v>17471</v>
      </c>
      <c r="C14655" s="70" t="s">
        <v>17472</v>
      </c>
      <c r="D14655" s="71">
        <v>1.171</v>
      </c>
      <c r="E14655" s="71">
        <v>21.875</v>
      </c>
    </row>
    <row r="14656" spans="1:5" x14ac:dyDescent="0.2">
      <c r="A14656" s="70" t="s">
        <v>17474</v>
      </c>
      <c r="B14656" s="70" t="s">
        <v>17473</v>
      </c>
      <c r="C14656" s="70" t="s">
        <v>17474</v>
      </c>
      <c r="D14656" s="71">
        <v>2.9460000000000002</v>
      </c>
      <c r="E14656" s="71">
        <v>58.578431399999999</v>
      </c>
    </row>
    <row r="14657" spans="1:5" x14ac:dyDescent="0.2">
      <c r="A14657" s="70" t="s">
        <v>17474</v>
      </c>
      <c r="B14657" s="70" t="s">
        <v>17473</v>
      </c>
      <c r="C14657" s="70" t="s">
        <v>17474</v>
      </c>
      <c r="D14657" s="71">
        <v>2.9460000000000002</v>
      </c>
      <c r="E14657" s="71">
        <v>46.678966799999998</v>
      </c>
    </row>
    <row r="14658" spans="1:5" x14ac:dyDescent="0.2">
      <c r="A14658" s="70" t="s">
        <v>17474</v>
      </c>
      <c r="B14658" s="70" t="s">
        <v>17473</v>
      </c>
      <c r="C14658" s="70" t="s">
        <v>17474</v>
      </c>
      <c r="D14658" s="71">
        <v>2.9460000000000002</v>
      </c>
      <c r="E14658" s="71">
        <v>41.4772727</v>
      </c>
    </row>
    <row r="14659" spans="1:5" x14ac:dyDescent="0.2">
      <c r="A14659" s="70" t="s">
        <v>17476</v>
      </c>
      <c r="B14659" s="70" t="s">
        <v>17475</v>
      </c>
      <c r="C14659" s="70" t="s">
        <v>17476</v>
      </c>
      <c r="D14659" s="71">
        <v>2.774</v>
      </c>
      <c r="E14659" s="71">
        <v>53.676470600000002</v>
      </c>
    </row>
    <row r="14660" spans="1:5" x14ac:dyDescent="0.2">
      <c r="A14660" s="70" t="s">
        <v>17476</v>
      </c>
      <c r="B14660" s="70" t="s">
        <v>17475</v>
      </c>
      <c r="C14660" s="70" t="s">
        <v>17476</v>
      </c>
      <c r="D14660" s="71">
        <v>2.774</v>
      </c>
      <c r="E14660" s="71">
        <v>47.740113000000001</v>
      </c>
    </row>
    <row r="14661" spans="1:5" x14ac:dyDescent="0.2">
      <c r="A14661" s="70" t="s">
        <v>17480</v>
      </c>
      <c r="B14661" s="70" t="s">
        <v>17479</v>
      </c>
      <c r="C14661" s="70" t="s">
        <v>17480</v>
      </c>
      <c r="D14661" s="71">
        <v>5.9020000000000001</v>
      </c>
      <c r="E14661" s="71">
        <v>96.428571399999996</v>
      </c>
    </row>
    <row r="14662" spans="1:5" x14ac:dyDescent="0.2">
      <c r="A14662" s="70" t="s">
        <v>17480</v>
      </c>
      <c r="B14662" s="70" t="s">
        <v>17479</v>
      </c>
      <c r="C14662" s="70" t="s">
        <v>17480</v>
      </c>
      <c r="D14662" s="71">
        <v>5.9020000000000001</v>
      </c>
      <c r="E14662" s="71">
        <v>94.360902300000006</v>
      </c>
    </row>
    <row r="14663" spans="1:5" x14ac:dyDescent="0.2">
      <c r="A14663" s="70" t="s">
        <v>17480</v>
      </c>
      <c r="B14663" s="70" t="s">
        <v>17479</v>
      </c>
      <c r="C14663" s="70" t="s">
        <v>17480</v>
      </c>
      <c r="D14663" s="71">
        <v>5.9020000000000001</v>
      </c>
      <c r="E14663" s="71">
        <v>88.007380100000006</v>
      </c>
    </row>
    <row r="14664" spans="1:5" x14ac:dyDescent="0.2">
      <c r="A14664" s="70" t="s">
        <v>17482</v>
      </c>
      <c r="B14664" s="70" t="s">
        <v>17481</v>
      </c>
      <c r="C14664" s="70" t="s">
        <v>17482</v>
      </c>
      <c r="D14664" s="71">
        <v>4.3499999999999996</v>
      </c>
      <c r="E14664" s="71">
        <v>75</v>
      </c>
    </row>
    <row r="14665" spans="1:5" x14ac:dyDescent="0.2">
      <c r="A14665" s="70" t="s">
        <v>17478</v>
      </c>
      <c r="B14665" s="70" t="s">
        <v>17477</v>
      </c>
      <c r="C14665" s="70" t="s">
        <v>17478</v>
      </c>
      <c r="D14665" s="71">
        <v>2.6320000000000001</v>
      </c>
      <c r="E14665" s="71">
        <v>60.526315799999999</v>
      </c>
    </row>
    <row r="14666" spans="1:5" x14ac:dyDescent="0.2">
      <c r="A14666" s="70" t="s">
        <v>17478</v>
      </c>
      <c r="B14666" s="70" t="s">
        <v>17477</v>
      </c>
      <c r="C14666" s="70" t="s">
        <v>17478</v>
      </c>
      <c r="D14666" s="71">
        <v>2.6320000000000001</v>
      </c>
      <c r="E14666" s="71">
        <v>53.571428599999997</v>
      </c>
    </row>
    <row r="14667" spans="1:5" x14ac:dyDescent="0.2">
      <c r="A14667" s="70" t="s">
        <v>17478</v>
      </c>
      <c r="B14667" s="70" t="s">
        <v>17477</v>
      </c>
      <c r="C14667" s="70" t="s">
        <v>17478</v>
      </c>
      <c r="D14667" s="71">
        <v>2.6320000000000001</v>
      </c>
      <c r="E14667" s="71">
        <v>39.298893</v>
      </c>
    </row>
    <row r="14668" spans="1:5" x14ac:dyDescent="0.2">
      <c r="A14668" s="70" t="s">
        <v>17484</v>
      </c>
      <c r="B14668" s="70" t="s">
        <v>17483</v>
      </c>
      <c r="C14668" s="70" t="s">
        <v>17484</v>
      </c>
      <c r="D14668" s="71">
        <v>1.6850000000000001</v>
      </c>
      <c r="E14668" s="71">
        <v>15.3136531</v>
      </c>
    </row>
    <row r="14669" spans="1:5" x14ac:dyDescent="0.2">
      <c r="A14669" s="70" t="s">
        <v>17484</v>
      </c>
      <c r="B14669" s="70" t="s">
        <v>17483</v>
      </c>
      <c r="C14669" s="70" t="s">
        <v>17484</v>
      </c>
      <c r="D14669" s="71">
        <v>1.6850000000000001</v>
      </c>
      <c r="E14669" s="71">
        <v>14.2405063</v>
      </c>
    </row>
    <row r="14670" spans="1:5" x14ac:dyDescent="0.2">
      <c r="A14670" s="70" t="s">
        <v>17484</v>
      </c>
      <c r="B14670" s="70" t="s">
        <v>17483</v>
      </c>
      <c r="C14670" s="70" t="s">
        <v>17484</v>
      </c>
      <c r="D14670" s="71">
        <v>1.6850000000000001</v>
      </c>
      <c r="E14670" s="71">
        <v>12.937062900000001</v>
      </c>
    </row>
    <row r="14671" spans="1:5" x14ac:dyDescent="0.2">
      <c r="A14671" s="70" t="s">
        <v>17486</v>
      </c>
      <c r="B14671" s="70" t="s">
        <v>17485</v>
      </c>
      <c r="C14671" s="70" t="s">
        <v>17486</v>
      </c>
      <c r="D14671" s="71">
        <v>3.3</v>
      </c>
      <c r="E14671" s="71">
        <v>64.678899099999995</v>
      </c>
    </row>
    <row r="14672" spans="1:5" x14ac:dyDescent="0.2">
      <c r="A14672" s="70" t="s">
        <v>17486</v>
      </c>
      <c r="B14672" s="70" t="s">
        <v>17485</v>
      </c>
      <c r="C14672" s="70" t="s">
        <v>17486</v>
      </c>
      <c r="D14672" s="71">
        <v>3.3</v>
      </c>
      <c r="E14672" s="71">
        <v>58.118081199999999</v>
      </c>
    </row>
    <row r="14673" spans="1:5" x14ac:dyDescent="0.2">
      <c r="A14673" s="70" t="s">
        <v>17502</v>
      </c>
      <c r="B14673" s="70" t="s">
        <v>17501</v>
      </c>
      <c r="C14673" s="70" t="s">
        <v>17502</v>
      </c>
      <c r="D14673" s="71">
        <v>2.2829999999999999</v>
      </c>
      <c r="E14673" s="71">
        <v>39.4607843</v>
      </c>
    </row>
    <row r="14674" spans="1:5" x14ac:dyDescent="0.2">
      <c r="A14674" s="70" t="s">
        <v>17496</v>
      </c>
      <c r="B14674" s="70" t="s">
        <v>17495</v>
      </c>
      <c r="C14674" s="70" t="s">
        <v>17496</v>
      </c>
      <c r="D14674" s="71">
        <v>1.0249999999999999</v>
      </c>
      <c r="E14674" s="71">
        <v>9.0686274999999998</v>
      </c>
    </row>
    <row r="14675" spans="1:5" x14ac:dyDescent="0.2">
      <c r="A14675" s="70" t="s">
        <v>17494</v>
      </c>
      <c r="B14675" s="70" t="s">
        <v>17493</v>
      </c>
      <c r="C14675" s="70" t="s">
        <v>17494</v>
      </c>
      <c r="D14675" s="71">
        <v>1.8360000000000001</v>
      </c>
      <c r="E14675" s="71">
        <v>46.428571400000003</v>
      </c>
    </row>
    <row r="14676" spans="1:5" x14ac:dyDescent="0.2">
      <c r="A14676" s="70" t="s">
        <v>17494</v>
      </c>
      <c r="B14676" s="70" t="s">
        <v>17493</v>
      </c>
      <c r="C14676" s="70" t="s">
        <v>17494</v>
      </c>
      <c r="D14676" s="71">
        <v>1.8360000000000001</v>
      </c>
      <c r="E14676" s="71">
        <v>28.676470599999998</v>
      </c>
    </row>
    <row r="14677" spans="1:5" x14ac:dyDescent="0.2">
      <c r="A14677" s="70" t="s">
        <v>17490</v>
      </c>
      <c r="B14677" s="70" t="s">
        <v>17489</v>
      </c>
      <c r="C14677" s="70" t="s">
        <v>17490</v>
      </c>
      <c r="D14677" s="71">
        <v>2.91</v>
      </c>
      <c r="E14677" s="71">
        <v>57.107843099999997</v>
      </c>
    </row>
    <row r="14678" spans="1:5" x14ac:dyDescent="0.2">
      <c r="A14678" s="70" t="s">
        <v>17490</v>
      </c>
      <c r="B14678" s="70" t="s">
        <v>17489</v>
      </c>
      <c r="C14678" s="70" t="s">
        <v>17490</v>
      </c>
      <c r="D14678" s="71">
        <v>2.91</v>
      </c>
      <c r="E14678" s="71">
        <v>45.940959399999997</v>
      </c>
    </row>
    <row r="14679" spans="1:5" x14ac:dyDescent="0.2">
      <c r="A14679" s="70" t="s">
        <v>17498</v>
      </c>
      <c r="B14679" s="70" t="s">
        <v>17497</v>
      </c>
      <c r="C14679" s="70" t="s">
        <v>17498</v>
      </c>
      <c r="D14679" s="71">
        <v>2.4009999999999998</v>
      </c>
      <c r="E14679" s="71">
        <v>42.892156900000003</v>
      </c>
    </row>
    <row r="14680" spans="1:5" x14ac:dyDescent="0.2">
      <c r="A14680" s="70" t="s">
        <v>17498</v>
      </c>
      <c r="B14680" s="70" t="s">
        <v>17497</v>
      </c>
      <c r="C14680" s="70" t="s">
        <v>17498</v>
      </c>
      <c r="D14680" s="71">
        <v>2.4009999999999998</v>
      </c>
      <c r="E14680" s="71">
        <v>30.4428044</v>
      </c>
    </row>
    <row r="14681" spans="1:5" x14ac:dyDescent="0.2">
      <c r="A14681" s="70" t="s">
        <v>17500</v>
      </c>
      <c r="B14681" s="70" t="s">
        <v>17499</v>
      </c>
      <c r="C14681" s="70" t="s">
        <v>17500</v>
      </c>
      <c r="D14681" s="71">
        <v>2.415</v>
      </c>
      <c r="E14681" s="71">
        <v>43.872548999999999</v>
      </c>
    </row>
    <row r="14682" spans="1:5" x14ac:dyDescent="0.2">
      <c r="A14682" s="70" t="s">
        <v>17500</v>
      </c>
      <c r="B14682" s="70" t="s">
        <v>17499</v>
      </c>
      <c r="C14682" s="70" t="s">
        <v>17500</v>
      </c>
      <c r="D14682" s="71">
        <v>2.415</v>
      </c>
      <c r="E14682" s="71">
        <v>31.180811800000001</v>
      </c>
    </row>
    <row r="14683" spans="1:5" x14ac:dyDescent="0.2">
      <c r="A14683" s="70" t="s">
        <v>24512</v>
      </c>
      <c r="B14683" s="70" t="s">
        <v>24513</v>
      </c>
      <c r="C14683" s="70" t="s">
        <v>24512</v>
      </c>
      <c r="D14683" s="71">
        <v>9.0999999999999998E-2</v>
      </c>
      <c r="E14683" s="71">
        <v>0.55350549999999998</v>
      </c>
    </row>
    <row r="14684" spans="1:5" x14ac:dyDescent="0.2">
      <c r="A14684" s="70" t="s">
        <v>17504</v>
      </c>
      <c r="B14684" s="70" t="s">
        <v>17503</v>
      </c>
      <c r="C14684" s="70" t="s">
        <v>17504</v>
      </c>
      <c r="D14684" s="71">
        <v>0.88600000000000001</v>
      </c>
      <c r="E14684" s="71">
        <v>5.6372549000000003</v>
      </c>
    </row>
    <row r="14685" spans="1:5" x14ac:dyDescent="0.2">
      <c r="A14685" s="70" t="s">
        <v>17506</v>
      </c>
      <c r="B14685" s="70" t="s">
        <v>17505</v>
      </c>
      <c r="C14685" s="70" t="s">
        <v>17506</v>
      </c>
      <c r="D14685" s="71">
        <v>8.77</v>
      </c>
      <c r="E14685" s="71">
        <v>95.343137299999995</v>
      </c>
    </row>
    <row r="14686" spans="1:5" x14ac:dyDescent="0.2">
      <c r="A14686" s="70" t="s">
        <v>17488</v>
      </c>
      <c r="B14686" s="70" t="s">
        <v>17487</v>
      </c>
      <c r="C14686" s="70" t="s">
        <v>17488</v>
      </c>
      <c r="D14686" s="71">
        <v>0.24</v>
      </c>
      <c r="E14686" s="71">
        <v>1.2254902000000001</v>
      </c>
    </row>
    <row r="14687" spans="1:5" x14ac:dyDescent="0.2">
      <c r="A14687" s="70" t="s">
        <v>17492</v>
      </c>
      <c r="B14687" s="70" t="s">
        <v>17491</v>
      </c>
      <c r="C14687" s="70" t="s">
        <v>17492</v>
      </c>
      <c r="D14687" s="71">
        <v>2.1280000000000001</v>
      </c>
      <c r="E14687" s="71">
        <v>23.431734299999999</v>
      </c>
    </row>
    <row r="14688" spans="1:5" x14ac:dyDescent="0.2">
      <c r="A14688" s="70" t="s">
        <v>24514</v>
      </c>
      <c r="B14688" s="70" t="s">
        <v>24515</v>
      </c>
      <c r="C14688" s="70" t="s">
        <v>24514</v>
      </c>
      <c r="D14688" s="71">
        <v>3.5089999999999999</v>
      </c>
      <c r="E14688" s="71">
        <v>71.813725500000004</v>
      </c>
    </row>
    <row r="14689" spans="1:5" x14ac:dyDescent="0.2">
      <c r="A14689" s="70" t="s">
        <v>24514</v>
      </c>
      <c r="B14689" s="70" t="s">
        <v>24515</v>
      </c>
      <c r="C14689" s="70" t="s">
        <v>24514</v>
      </c>
      <c r="D14689" s="71">
        <v>3.5089999999999999</v>
      </c>
      <c r="E14689" s="71">
        <v>66.949152499999997</v>
      </c>
    </row>
    <row r="14690" spans="1:5" x14ac:dyDescent="0.2">
      <c r="A14690" s="70" t="s">
        <v>24516</v>
      </c>
      <c r="B14690" s="70" t="s">
        <v>24517</v>
      </c>
      <c r="C14690" s="70" t="s">
        <v>24516</v>
      </c>
      <c r="D14690" s="71">
        <v>7.7240000000000002</v>
      </c>
      <c r="E14690" s="71">
        <v>93.872549000000006</v>
      </c>
    </row>
    <row r="14691" spans="1:5" x14ac:dyDescent="0.2">
      <c r="A14691" s="70" t="s">
        <v>24516</v>
      </c>
      <c r="B14691" s="70" t="s">
        <v>24517</v>
      </c>
      <c r="C14691" s="70" t="s">
        <v>24516</v>
      </c>
      <c r="D14691" s="71">
        <v>7.7240000000000002</v>
      </c>
      <c r="E14691" s="71">
        <v>92.804428000000001</v>
      </c>
    </row>
    <row r="14692" spans="1:5" x14ac:dyDescent="0.2">
      <c r="A14692" s="70" t="s">
        <v>17508</v>
      </c>
      <c r="B14692" s="70" t="s">
        <v>17507</v>
      </c>
      <c r="C14692" s="70" t="s">
        <v>17508</v>
      </c>
      <c r="D14692" s="71">
        <v>4.0289999999999999</v>
      </c>
      <c r="E14692" s="71">
        <v>78.186274499999996</v>
      </c>
    </row>
    <row r="14693" spans="1:5" x14ac:dyDescent="0.2">
      <c r="A14693" s="70" t="s">
        <v>17508</v>
      </c>
      <c r="B14693" s="70" t="s">
        <v>17507</v>
      </c>
      <c r="C14693" s="70" t="s">
        <v>17508</v>
      </c>
      <c r="D14693" s="71">
        <v>4.0289999999999999</v>
      </c>
      <c r="E14693" s="71">
        <v>62.681159399999999</v>
      </c>
    </row>
    <row r="14694" spans="1:5" x14ac:dyDescent="0.2">
      <c r="A14694" s="70" t="s">
        <v>17510</v>
      </c>
      <c r="B14694" s="70" t="s">
        <v>17509</v>
      </c>
      <c r="C14694" s="70" t="s">
        <v>17510</v>
      </c>
      <c r="D14694" s="71">
        <v>2.629</v>
      </c>
      <c r="E14694" s="71">
        <v>38.191881899999998</v>
      </c>
    </row>
    <row r="14695" spans="1:5" x14ac:dyDescent="0.2">
      <c r="A14695" s="70" t="s">
        <v>17512</v>
      </c>
      <c r="B14695" s="70" t="s">
        <v>17511</v>
      </c>
      <c r="C14695" s="70" t="s">
        <v>17512</v>
      </c>
      <c r="D14695" s="71">
        <v>3.1150000000000002</v>
      </c>
      <c r="E14695" s="71">
        <v>62.990196099999999</v>
      </c>
    </row>
    <row r="14696" spans="1:5" x14ac:dyDescent="0.2">
      <c r="A14696" s="70" t="s">
        <v>17512</v>
      </c>
      <c r="B14696" s="70" t="s">
        <v>17511</v>
      </c>
      <c r="C14696" s="70" t="s">
        <v>17512</v>
      </c>
      <c r="D14696" s="71">
        <v>3.1150000000000002</v>
      </c>
      <c r="E14696" s="71">
        <v>53.321033200000002</v>
      </c>
    </row>
    <row r="14697" spans="1:5" x14ac:dyDescent="0.2">
      <c r="A14697" s="70" t="s">
        <v>17514</v>
      </c>
      <c r="B14697" s="70" t="s">
        <v>17513</v>
      </c>
      <c r="C14697" s="70" t="s">
        <v>17514</v>
      </c>
      <c r="D14697" s="71">
        <v>14.414999999999999</v>
      </c>
      <c r="E14697" s="71">
        <v>97.970479699999999</v>
      </c>
    </row>
    <row r="14698" spans="1:5" x14ac:dyDescent="0.2">
      <c r="A14698" s="70" t="s">
        <v>17520</v>
      </c>
      <c r="B14698" s="70" t="s">
        <v>17519</v>
      </c>
      <c r="C14698" s="70" t="s">
        <v>17520</v>
      </c>
      <c r="D14698" s="71">
        <v>1.758</v>
      </c>
      <c r="E14698" s="71">
        <v>36.538461499999997</v>
      </c>
    </row>
    <row r="14699" spans="1:5" x14ac:dyDescent="0.2">
      <c r="A14699" s="70" t="s">
        <v>17520</v>
      </c>
      <c r="B14699" s="70" t="s">
        <v>17519</v>
      </c>
      <c r="C14699" s="70" t="s">
        <v>17520</v>
      </c>
      <c r="D14699" s="71">
        <v>1.758</v>
      </c>
      <c r="E14699" s="71">
        <v>25.245097999999999</v>
      </c>
    </row>
    <row r="14700" spans="1:5" x14ac:dyDescent="0.2">
      <c r="A14700" s="70" t="s">
        <v>17520</v>
      </c>
      <c r="B14700" s="70" t="s">
        <v>17519</v>
      </c>
      <c r="C14700" s="70" t="s">
        <v>17520</v>
      </c>
      <c r="D14700" s="71">
        <v>1.758</v>
      </c>
      <c r="E14700" s="71">
        <v>17.896678999999999</v>
      </c>
    </row>
    <row r="14701" spans="1:5" x14ac:dyDescent="0.2">
      <c r="A14701" s="70" t="s">
        <v>17518</v>
      </c>
      <c r="B14701" s="70" t="s">
        <v>17517</v>
      </c>
      <c r="C14701" s="70" t="s">
        <v>17518</v>
      </c>
      <c r="D14701" s="71">
        <v>7.5</v>
      </c>
      <c r="E14701" s="71">
        <v>96.794871799999996</v>
      </c>
    </row>
    <row r="14702" spans="1:5" x14ac:dyDescent="0.2">
      <c r="A14702" s="70" t="s">
        <v>17518</v>
      </c>
      <c r="B14702" s="70" t="s">
        <v>17517</v>
      </c>
      <c r="C14702" s="70" t="s">
        <v>17518</v>
      </c>
      <c r="D14702" s="71">
        <v>7.5</v>
      </c>
      <c r="E14702" s="71">
        <v>93.382352900000001</v>
      </c>
    </row>
    <row r="14703" spans="1:5" x14ac:dyDescent="0.2">
      <c r="A14703" s="70" t="s">
        <v>17518</v>
      </c>
      <c r="B14703" s="70" t="s">
        <v>17517</v>
      </c>
      <c r="C14703" s="70" t="s">
        <v>17518</v>
      </c>
      <c r="D14703" s="71">
        <v>7.5</v>
      </c>
      <c r="E14703" s="71">
        <v>92.435424400000002</v>
      </c>
    </row>
    <row r="14704" spans="1:5" x14ac:dyDescent="0.2">
      <c r="A14704" s="70" t="s">
        <v>17522</v>
      </c>
      <c r="B14704" s="70" t="s">
        <v>17521</v>
      </c>
      <c r="C14704" s="70" t="s">
        <v>17522</v>
      </c>
      <c r="D14704" s="71">
        <v>1.5489999999999999</v>
      </c>
      <c r="E14704" s="71">
        <v>38.671875</v>
      </c>
    </row>
    <row r="14705" spans="1:5" x14ac:dyDescent="0.2">
      <c r="A14705" s="70" t="s">
        <v>17522</v>
      </c>
      <c r="B14705" s="70" t="s">
        <v>17521</v>
      </c>
      <c r="C14705" s="70" t="s">
        <v>17522</v>
      </c>
      <c r="D14705" s="71">
        <v>1.5489999999999999</v>
      </c>
      <c r="E14705" s="71">
        <v>19.362745100000001</v>
      </c>
    </row>
    <row r="14706" spans="1:5" x14ac:dyDescent="0.2">
      <c r="A14706" s="70" t="s">
        <v>17524</v>
      </c>
      <c r="B14706" s="70" t="s">
        <v>17523</v>
      </c>
      <c r="C14706" s="70" t="s">
        <v>17524</v>
      </c>
      <c r="D14706" s="71">
        <v>2.411</v>
      </c>
      <c r="E14706" s="71">
        <v>30.8118081</v>
      </c>
    </row>
    <row r="14707" spans="1:5" x14ac:dyDescent="0.2">
      <c r="A14707" s="70" t="s">
        <v>17524</v>
      </c>
      <c r="B14707" s="70" t="s">
        <v>17523</v>
      </c>
      <c r="C14707" s="70" t="s">
        <v>17524</v>
      </c>
      <c r="D14707" s="71">
        <v>2.411</v>
      </c>
      <c r="E14707" s="71">
        <v>28.321678299999999</v>
      </c>
    </row>
    <row r="14708" spans="1:5" x14ac:dyDescent="0.2">
      <c r="A14708" s="70" t="s">
        <v>17526</v>
      </c>
      <c r="B14708" s="70" t="s">
        <v>17525</v>
      </c>
      <c r="C14708" s="70" t="s">
        <v>17526</v>
      </c>
      <c r="D14708" s="71">
        <v>4.431</v>
      </c>
      <c r="E14708" s="71">
        <v>84.259259299999997</v>
      </c>
    </row>
    <row r="14709" spans="1:5" x14ac:dyDescent="0.2">
      <c r="A14709" s="70" t="s">
        <v>17526</v>
      </c>
      <c r="B14709" s="70" t="s">
        <v>17525</v>
      </c>
      <c r="C14709" s="70" t="s">
        <v>17526</v>
      </c>
      <c r="D14709" s="71">
        <v>4.431</v>
      </c>
      <c r="E14709" s="71">
        <v>75.092250899999996</v>
      </c>
    </row>
    <row r="14710" spans="1:5" x14ac:dyDescent="0.2">
      <c r="A14710" s="70" t="s">
        <v>17528</v>
      </c>
      <c r="B14710" s="70" t="s">
        <v>17527</v>
      </c>
      <c r="C14710" s="70" t="s">
        <v>17528</v>
      </c>
      <c r="D14710" s="71">
        <v>2.5369999999999999</v>
      </c>
      <c r="E14710" s="71">
        <v>63.4020619</v>
      </c>
    </row>
    <row r="14711" spans="1:5" x14ac:dyDescent="0.2">
      <c r="A14711" s="70" t="s">
        <v>17528</v>
      </c>
      <c r="B14711" s="70" t="s">
        <v>17527</v>
      </c>
      <c r="C14711" s="70" t="s">
        <v>17528</v>
      </c>
      <c r="D14711" s="71">
        <v>2.5369999999999999</v>
      </c>
      <c r="E14711" s="71">
        <v>35.239852399999997</v>
      </c>
    </row>
    <row r="14712" spans="1:5" x14ac:dyDescent="0.2">
      <c r="A14712" s="70" t="s">
        <v>17530</v>
      </c>
      <c r="B14712" s="70" t="s">
        <v>17529</v>
      </c>
      <c r="C14712" s="70" t="s">
        <v>17530</v>
      </c>
      <c r="D14712" s="71">
        <v>2.5529999999999999</v>
      </c>
      <c r="E14712" s="71">
        <v>53.703703699999998</v>
      </c>
    </row>
    <row r="14713" spans="1:5" x14ac:dyDescent="0.2">
      <c r="A14713" s="70" t="s">
        <v>17530</v>
      </c>
      <c r="B14713" s="70" t="s">
        <v>17529</v>
      </c>
      <c r="C14713" s="70" t="s">
        <v>17530</v>
      </c>
      <c r="D14713" s="71">
        <v>2.5529999999999999</v>
      </c>
      <c r="E14713" s="71">
        <v>49.264705900000003</v>
      </c>
    </row>
    <row r="14714" spans="1:5" x14ac:dyDescent="0.2">
      <c r="A14714" s="70" t="s">
        <v>17530</v>
      </c>
      <c r="B14714" s="70" t="s">
        <v>17529</v>
      </c>
      <c r="C14714" s="70" t="s">
        <v>17530</v>
      </c>
      <c r="D14714" s="71">
        <v>2.5529999999999999</v>
      </c>
      <c r="E14714" s="71">
        <v>35.608856099999997</v>
      </c>
    </row>
    <row r="14715" spans="1:5" x14ac:dyDescent="0.2">
      <c r="A14715" s="70" t="s">
        <v>17532</v>
      </c>
      <c r="B14715" s="70" t="s">
        <v>17531</v>
      </c>
      <c r="C14715" s="70" t="s">
        <v>17532</v>
      </c>
      <c r="D14715" s="71">
        <v>0.32200000000000001</v>
      </c>
      <c r="E14715" s="71">
        <v>4.3209876999999999</v>
      </c>
    </row>
    <row r="14716" spans="1:5" x14ac:dyDescent="0.2">
      <c r="A14716" s="70" t="s">
        <v>17532</v>
      </c>
      <c r="B14716" s="70" t="s">
        <v>17531</v>
      </c>
      <c r="C14716" s="70" t="s">
        <v>17532</v>
      </c>
      <c r="D14716" s="71">
        <v>0.32200000000000001</v>
      </c>
      <c r="E14716" s="71">
        <v>1.2915129000000001</v>
      </c>
    </row>
    <row r="14717" spans="1:5" x14ac:dyDescent="0.2">
      <c r="A14717" s="70" t="s">
        <v>25061</v>
      </c>
      <c r="B14717" s="70" t="s">
        <v>17533</v>
      </c>
      <c r="C14717" s="70" t="s">
        <v>25061</v>
      </c>
      <c r="D14717" s="71">
        <v>2.157</v>
      </c>
      <c r="E14717" s="71">
        <v>40.9677419</v>
      </c>
    </row>
    <row r="14718" spans="1:5" x14ac:dyDescent="0.2">
      <c r="A14718" s="70" t="s">
        <v>25061</v>
      </c>
      <c r="B14718" s="70" t="s">
        <v>17533</v>
      </c>
      <c r="C14718" s="70" t="s">
        <v>25061</v>
      </c>
      <c r="D14718" s="71">
        <v>2.157</v>
      </c>
      <c r="E14718" s="71">
        <v>35.5392157</v>
      </c>
    </row>
    <row r="14719" spans="1:5" x14ac:dyDescent="0.2">
      <c r="A14719" s="70" t="s">
        <v>17535</v>
      </c>
      <c r="B14719" s="70" t="s">
        <v>17534</v>
      </c>
      <c r="C14719" s="70" t="s">
        <v>17535</v>
      </c>
      <c r="D14719" s="71">
        <v>1.694</v>
      </c>
      <c r="E14719" s="71">
        <v>33.116883100000003</v>
      </c>
    </row>
    <row r="14720" spans="1:5" x14ac:dyDescent="0.2">
      <c r="A14720" s="70" t="s">
        <v>17535</v>
      </c>
      <c r="B14720" s="70" t="s">
        <v>17534</v>
      </c>
      <c r="C14720" s="70" t="s">
        <v>17535</v>
      </c>
      <c r="D14720" s="71">
        <v>1.694</v>
      </c>
      <c r="E14720" s="71">
        <v>26.774193499999999</v>
      </c>
    </row>
    <row r="14721" spans="1:5" x14ac:dyDescent="0.2">
      <c r="A14721" s="70" t="s">
        <v>17535</v>
      </c>
      <c r="B14721" s="70" t="s">
        <v>17534</v>
      </c>
      <c r="C14721" s="70" t="s">
        <v>17535</v>
      </c>
      <c r="D14721" s="71">
        <v>1.694</v>
      </c>
      <c r="E14721" s="71">
        <v>16.051660500000001</v>
      </c>
    </row>
    <row r="14722" spans="1:5" x14ac:dyDescent="0.2">
      <c r="A14722" s="70" t="s">
        <v>17541</v>
      </c>
      <c r="B14722" s="70" t="s">
        <v>17540</v>
      </c>
      <c r="C14722" s="70" t="s">
        <v>17541</v>
      </c>
      <c r="D14722" s="71">
        <v>2.6520000000000001</v>
      </c>
      <c r="E14722" s="71">
        <v>74.137930999999995</v>
      </c>
    </row>
    <row r="14723" spans="1:5" x14ac:dyDescent="0.2">
      <c r="A14723" s="70" t="s">
        <v>17541</v>
      </c>
      <c r="B14723" s="70" t="s">
        <v>17540</v>
      </c>
      <c r="C14723" s="70" t="s">
        <v>17541</v>
      </c>
      <c r="D14723" s="71">
        <v>2.6520000000000001</v>
      </c>
      <c r="E14723" s="71">
        <v>60.576923100000002</v>
      </c>
    </row>
    <row r="14724" spans="1:5" x14ac:dyDescent="0.2">
      <c r="A14724" s="70" t="s">
        <v>17541</v>
      </c>
      <c r="B14724" s="70" t="s">
        <v>17540</v>
      </c>
      <c r="C14724" s="70" t="s">
        <v>17541</v>
      </c>
      <c r="D14724" s="71">
        <v>2.6520000000000001</v>
      </c>
      <c r="E14724" s="71">
        <v>40.405904100000001</v>
      </c>
    </row>
    <row r="14725" spans="1:5" x14ac:dyDescent="0.2">
      <c r="A14725" s="70" t="s">
        <v>17537</v>
      </c>
      <c r="B14725" s="70" t="s">
        <v>17536</v>
      </c>
      <c r="C14725" s="70" t="s">
        <v>17537</v>
      </c>
      <c r="D14725" s="71">
        <v>2.556</v>
      </c>
      <c r="E14725" s="71">
        <v>62.987012999999997</v>
      </c>
    </row>
    <row r="14726" spans="1:5" x14ac:dyDescent="0.2">
      <c r="A14726" s="70" t="s">
        <v>17537</v>
      </c>
      <c r="B14726" s="70" t="s">
        <v>17536</v>
      </c>
      <c r="C14726" s="70" t="s">
        <v>17537</v>
      </c>
      <c r="D14726" s="71">
        <v>2.556</v>
      </c>
      <c r="E14726" s="71">
        <v>35.977859799999997</v>
      </c>
    </row>
    <row r="14727" spans="1:5" x14ac:dyDescent="0.2">
      <c r="A14727" s="70" t="s">
        <v>17543</v>
      </c>
      <c r="B14727" s="70" t="s">
        <v>17542</v>
      </c>
      <c r="C14727" s="70" t="s">
        <v>17543</v>
      </c>
      <c r="D14727" s="71">
        <v>2.5059999999999998</v>
      </c>
      <c r="E14727" s="71">
        <v>63.740457999999997</v>
      </c>
    </row>
    <row r="14728" spans="1:5" x14ac:dyDescent="0.2">
      <c r="A14728" s="70" t="s">
        <v>17543</v>
      </c>
      <c r="B14728" s="70" t="s">
        <v>17542</v>
      </c>
      <c r="C14728" s="70" t="s">
        <v>17543</v>
      </c>
      <c r="D14728" s="71">
        <v>2.5059999999999998</v>
      </c>
      <c r="E14728" s="71">
        <v>61.6883117</v>
      </c>
    </row>
    <row r="14729" spans="1:5" x14ac:dyDescent="0.2">
      <c r="A14729" s="70" t="s">
        <v>17543</v>
      </c>
      <c r="B14729" s="70" t="s">
        <v>17542</v>
      </c>
      <c r="C14729" s="70" t="s">
        <v>17543</v>
      </c>
      <c r="D14729" s="71">
        <v>2.5059999999999998</v>
      </c>
      <c r="E14729" s="71">
        <v>33.025830300000003</v>
      </c>
    </row>
    <row r="14730" spans="1:5" x14ac:dyDescent="0.2">
      <c r="A14730" s="70" t="s">
        <v>17539</v>
      </c>
      <c r="B14730" s="70" t="s">
        <v>17538</v>
      </c>
      <c r="C14730" s="70" t="s">
        <v>17539</v>
      </c>
      <c r="D14730" s="71">
        <v>4.84</v>
      </c>
      <c r="E14730" s="71">
        <v>95.038167900000005</v>
      </c>
    </row>
    <row r="14731" spans="1:5" x14ac:dyDescent="0.2">
      <c r="A14731" s="70" t="s">
        <v>17539</v>
      </c>
      <c r="B14731" s="70" t="s">
        <v>17538</v>
      </c>
      <c r="C14731" s="70" t="s">
        <v>17539</v>
      </c>
      <c r="D14731" s="71">
        <v>4.84</v>
      </c>
      <c r="E14731" s="71">
        <v>80.258302599999993</v>
      </c>
    </row>
    <row r="14732" spans="1:5" x14ac:dyDescent="0.2">
      <c r="A14732" s="70" t="s">
        <v>17545</v>
      </c>
      <c r="B14732" s="70" t="s">
        <v>17544</v>
      </c>
      <c r="C14732" s="70" t="s">
        <v>17545</v>
      </c>
      <c r="D14732" s="71">
        <v>6.7510000000000003</v>
      </c>
      <c r="E14732" s="71">
        <v>95</v>
      </c>
    </row>
    <row r="14733" spans="1:5" x14ac:dyDescent="0.2">
      <c r="A14733" s="70" t="s">
        <v>17545</v>
      </c>
      <c r="B14733" s="70" t="s">
        <v>17544</v>
      </c>
      <c r="C14733" s="70" t="s">
        <v>17545</v>
      </c>
      <c r="D14733" s="71">
        <v>6.7510000000000003</v>
      </c>
      <c r="E14733" s="71">
        <v>91.935483899999994</v>
      </c>
    </row>
    <row r="14734" spans="1:5" x14ac:dyDescent="0.2">
      <c r="A14734" s="70" t="s">
        <v>17545</v>
      </c>
      <c r="B14734" s="70" t="s">
        <v>17544</v>
      </c>
      <c r="C14734" s="70" t="s">
        <v>17545</v>
      </c>
      <c r="D14734" s="71">
        <v>6.7510000000000003</v>
      </c>
      <c r="E14734" s="71">
        <v>91.697417000000002</v>
      </c>
    </row>
    <row r="14735" spans="1:5" x14ac:dyDescent="0.2">
      <c r="A14735" s="70" t="s">
        <v>17547</v>
      </c>
      <c r="B14735" s="70" t="s">
        <v>17546</v>
      </c>
      <c r="C14735" s="70" t="s">
        <v>17547</v>
      </c>
      <c r="D14735" s="71">
        <v>2.238</v>
      </c>
      <c r="E14735" s="71">
        <v>48.4962406</v>
      </c>
    </row>
    <row r="14736" spans="1:5" x14ac:dyDescent="0.2">
      <c r="A14736" s="70" t="s">
        <v>17547</v>
      </c>
      <c r="B14736" s="70" t="s">
        <v>17546</v>
      </c>
      <c r="C14736" s="70" t="s">
        <v>17547</v>
      </c>
      <c r="D14736" s="71">
        <v>2.238</v>
      </c>
      <c r="E14736" s="71">
        <v>38.480392199999997</v>
      </c>
    </row>
    <row r="14737" spans="1:5" x14ac:dyDescent="0.2">
      <c r="A14737" s="70" t="s">
        <v>17547</v>
      </c>
      <c r="B14737" s="70" t="s">
        <v>17546</v>
      </c>
      <c r="C14737" s="70" t="s">
        <v>17547</v>
      </c>
      <c r="D14737" s="71">
        <v>2.238</v>
      </c>
      <c r="E14737" s="71">
        <v>32.142857100000001</v>
      </c>
    </row>
    <row r="14738" spans="1:5" x14ac:dyDescent="0.2">
      <c r="A14738" s="70" t="s">
        <v>17551</v>
      </c>
      <c r="B14738" s="70" t="s">
        <v>17550</v>
      </c>
      <c r="C14738" s="70" t="s">
        <v>17551</v>
      </c>
      <c r="D14738" s="71">
        <v>1.6539999999999999</v>
      </c>
      <c r="E14738" s="71">
        <v>46.323529399999998</v>
      </c>
    </row>
    <row r="14739" spans="1:5" x14ac:dyDescent="0.2">
      <c r="A14739" s="70" t="s">
        <v>17551</v>
      </c>
      <c r="B14739" s="70" t="s">
        <v>17550</v>
      </c>
      <c r="C14739" s="70" t="s">
        <v>17551</v>
      </c>
      <c r="D14739" s="71">
        <v>1.6539999999999999</v>
      </c>
      <c r="E14739" s="71">
        <v>21.8137255</v>
      </c>
    </row>
    <row r="14740" spans="1:5" x14ac:dyDescent="0.2">
      <c r="A14740" s="70" t="s">
        <v>17549</v>
      </c>
      <c r="B14740" s="70" t="s">
        <v>17548</v>
      </c>
      <c r="C14740" s="70" t="s">
        <v>17549</v>
      </c>
      <c r="D14740" s="71">
        <v>3.9820000000000002</v>
      </c>
      <c r="E14740" s="71">
        <v>97.794117600000007</v>
      </c>
    </row>
    <row r="14741" spans="1:5" x14ac:dyDescent="0.2">
      <c r="A14741" s="70" t="s">
        <v>17549</v>
      </c>
      <c r="B14741" s="70" t="s">
        <v>17548</v>
      </c>
      <c r="C14741" s="70" t="s">
        <v>17549</v>
      </c>
      <c r="D14741" s="71">
        <v>3.9820000000000002</v>
      </c>
      <c r="E14741" s="71">
        <v>77.696078400000005</v>
      </c>
    </row>
    <row r="14742" spans="1:5" x14ac:dyDescent="0.2">
      <c r="A14742" s="70" t="s">
        <v>17553</v>
      </c>
      <c r="B14742" s="70" t="s">
        <v>17552</v>
      </c>
      <c r="C14742" s="70" t="s">
        <v>17553</v>
      </c>
      <c r="D14742" s="71">
        <v>1.3939999999999999</v>
      </c>
      <c r="E14742" s="71">
        <v>10.885608899999999</v>
      </c>
    </row>
    <row r="14743" spans="1:5" x14ac:dyDescent="0.2">
      <c r="A14743" s="70" t="s">
        <v>17563</v>
      </c>
      <c r="B14743" s="70" t="s">
        <v>17562</v>
      </c>
      <c r="C14743" s="70" t="s">
        <v>17563</v>
      </c>
      <c r="D14743" s="71">
        <v>3.056</v>
      </c>
      <c r="E14743" s="71">
        <v>50.3690037</v>
      </c>
    </row>
    <row r="14744" spans="1:5" x14ac:dyDescent="0.2">
      <c r="A14744" s="70" t="s">
        <v>17555</v>
      </c>
      <c r="B14744" s="70" t="s">
        <v>17554</v>
      </c>
      <c r="C14744" s="70" t="s">
        <v>17555</v>
      </c>
      <c r="D14744" s="71">
        <v>8.33</v>
      </c>
      <c r="E14744" s="71">
        <v>95.192307700000001</v>
      </c>
    </row>
    <row r="14745" spans="1:5" x14ac:dyDescent="0.2">
      <c r="A14745" s="70" t="s">
        <v>17555</v>
      </c>
      <c r="B14745" s="70" t="s">
        <v>17554</v>
      </c>
      <c r="C14745" s="70" t="s">
        <v>17555</v>
      </c>
      <c r="D14745" s="71">
        <v>8.33</v>
      </c>
      <c r="E14745" s="71">
        <v>93.173431699999995</v>
      </c>
    </row>
    <row r="14746" spans="1:5" x14ac:dyDescent="0.2">
      <c r="A14746" s="70" t="s">
        <v>17557</v>
      </c>
      <c r="B14746" s="70" t="s">
        <v>17556</v>
      </c>
      <c r="C14746" s="70" t="s">
        <v>17557</v>
      </c>
      <c r="D14746" s="71">
        <v>4.3259999999999996</v>
      </c>
      <c r="E14746" s="71">
        <v>71.771217699999994</v>
      </c>
    </row>
    <row r="14747" spans="1:5" x14ac:dyDescent="0.2">
      <c r="A14747" s="70" t="s">
        <v>17559</v>
      </c>
      <c r="B14747" s="70" t="s">
        <v>17558</v>
      </c>
      <c r="C14747" s="70" t="s">
        <v>17559</v>
      </c>
      <c r="D14747" s="71">
        <v>2.274</v>
      </c>
      <c r="E14747" s="71">
        <v>26.752767500000001</v>
      </c>
    </row>
    <row r="14748" spans="1:5" x14ac:dyDescent="0.2">
      <c r="A14748" s="70" t="s">
        <v>17561</v>
      </c>
      <c r="B14748" s="70" t="s">
        <v>17560</v>
      </c>
      <c r="C14748" s="70" t="s">
        <v>17561</v>
      </c>
      <c r="D14748" s="71">
        <v>2.645</v>
      </c>
      <c r="E14748" s="71">
        <v>39.6678967</v>
      </c>
    </row>
    <row r="14749" spans="1:5" x14ac:dyDescent="0.2">
      <c r="A14749" s="70" t="s">
        <v>17565</v>
      </c>
      <c r="B14749" s="70" t="s">
        <v>17564</v>
      </c>
      <c r="C14749" s="70" t="s">
        <v>17565</v>
      </c>
      <c r="D14749" s="71">
        <v>0.59199999999999997</v>
      </c>
      <c r="E14749" s="71">
        <v>2.6960784000000002</v>
      </c>
    </row>
    <row r="14750" spans="1:5" x14ac:dyDescent="0.2">
      <c r="A14750" s="70" t="s">
        <v>17567</v>
      </c>
      <c r="B14750" s="70" t="s">
        <v>17566</v>
      </c>
      <c r="C14750" s="70" t="s">
        <v>17567</v>
      </c>
      <c r="D14750" s="71">
        <v>6.5</v>
      </c>
      <c r="E14750" s="71">
        <v>91.421568600000001</v>
      </c>
    </row>
    <row r="14751" spans="1:5" x14ac:dyDescent="0.2">
      <c r="A14751" s="70" t="s">
        <v>17567</v>
      </c>
      <c r="B14751" s="70" t="s">
        <v>17566</v>
      </c>
      <c r="C14751" s="70" t="s">
        <v>17567</v>
      </c>
      <c r="D14751" s="71">
        <v>6.5</v>
      </c>
      <c r="E14751" s="71">
        <v>90.2214022</v>
      </c>
    </row>
    <row r="14752" spans="1:5" x14ac:dyDescent="0.2">
      <c r="A14752" s="70" t="s">
        <v>17575</v>
      </c>
      <c r="B14752" s="70" t="s">
        <v>17574</v>
      </c>
      <c r="C14752" s="70" t="s">
        <v>17575</v>
      </c>
      <c r="D14752" s="71">
        <v>4.8529999999999998</v>
      </c>
      <c r="E14752" s="71">
        <v>95</v>
      </c>
    </row>
    <row r="14753" spans="1:5" x14ac:dyDescent="0.2">
      <c r="A14753" s="70" t="s">
        <v>17575</v>
      </c>
      <c r="B14753" s="70" t="s">
        <v>17574</v>
      </c>
      <c r="C14753" s="70" t="s">
        <v>17575</v>
      </c>
      <c r="D14753" s="71">
        <v>4.8529999999999998</v>
      </c>
      <c r="E14753" s="71">
        <v>85.049019599999994</v>
      </c>
    </row>
    <row r="14754" spans="1:5" x14ac:dyDescent="0.2">
      <c r="A14754" s="70" t="s">
        <v>17569</v>
      </c>
      <c r="B14754" s="70" t="s">
        <v>17568</v>
      </c>
      <c r="C14754" s="70" t="s">
        <v>17569</v>
      </c>
      <c r="D14754" s="71">
        <v>1.9570000000000001</v>
      </c>
      <c r="E14754" s="71">
        <v>53.095238100000003</v>
      </c>
    </row>
    <row r="14755" spans="1:5" x14ac:dyDescent="0.2">
      <c r="A14755" s="70" t="s">
        <v>17569</v>
      </c>
      <c r="B14755" s="70" t="s">
        <v>17568</v>
      </c>
      <c r="C14755" s="70" t="s">
        <v>17569</v>
      </c>
      <c r="D14755" s="71">
        <v>1.9570000000000001</v>
      </c>
      <c r="E14755" s="71">
        <v>30.1470588</v>
      </c>
    </row>
    <row r="14756" spans="1:5" x14ac:dyDescent="0.2">
      <c r="A14756" s="70" t="s">
        <v>17571</v>
      </c>
      <c r="B14756" s="70" t="s">
        <v>17570</v>
      </c>
      <c r="C14756" s="70" t="s">
        <v>17571</v>
      </c>
      <c r="D14756" s="71">
        <v>3.6419999999999999</v>
      </c>
      <c r="E14756" s="71">
        <v>84.523809499999999</v>
      </c>
    </row>
    <row r="14757" spans="1:5" x14ac:dyDescent="0.2">
      <c r="A14757" s="70" t="s">
        <v>17571</v>
      </c>
      <c r="B14757" s="70" t="s">
        <v>17570</v>
      </c>
      <c r="C14757" s="70" t="s">
        <v>17571</v>
      </c>
      <c r="D14757" s="71">
        <v>3.6419999999999999</v>
      </c>
      <c r="E14757" s="71">
        <v>73.284313699999998</v>
      </c>
    </row>
    <row r="14758" spans="1:5" x14ac:dyDescent="0.2">
      <c r="A14758" s="70" t="s">
        <v>17573</v>
      </c>
      <c r="B14758" s="70" t="s">
        <v>17572</v>
      </c>
      <c r="C14758" s="70" t="s">
        <v>17573</v>
      </c>
      <c r="D14758" s="71">
        <v>2.6539999999999999</v>
      </c>
      <c r="E14758" s="71">
        <v>70.238095200000004</v>
      </c>
    </row>
    <row r="14759" spans="1:5" x14ac:dyDescent="0.2">
      <c r="A14759" s="70" t="s">
        <v>17573</v>
      </c>
      <c r="B14759" s="70" t="s">
        <v>17572</v>
      </c>
      <c r="C14759" s="70" t="s">
        <v>17573</v>
      </c>
      <c r="D14759" s="71">
        <v>2.6539999999999999</v>
      </c>
      <c r="E14759" s="71">
        <v>50.735294099999997</v>
      </c>
    </row>
    <row r="14760" spans="1:5" x14ac:dyDescent="0.2">
      <c r="A14760" s="70" t="s">
        <v>17577</v>
      </c>
      <c r="B14760" s="70" t="s">
        <v>17576</v>
      </c>
      <c r="C14760" s="70" t="s">
        <v>17577</v>
      </c>
      <c r="D14760" s="71">
        <v>6.0350000000000001</v>
      </c>
      <c r="E14760" s="71">
        <v>93.518518499999999</v>
      </c>
    </row>
    <row r="14761" spans="1:5" x14ac:dyDescent="0.2">
      <c r="A14761" s="70" t="s">
        <v>17577</v>
      </c>
      <c r="B14761" s="70" t="s">
        <v>17576</v>
      </c>
      <c r="C14761" s="70" t="s">
        <v>17577</v>
      </c>
      <c r="D14761" s="71">
        <v>6.0350000000000001</v>
      </c>
      <c r="E14761" s="71">
        <v>89.950980400000006</v>
      </c>
    </row>
    <row r="14762" spans="1:5" x14ac:dyDescent="0.2">
      <c r="A14762" s="70" t="s">
        <v>17577</v>
      </c>
      <c r="B14762" s="70" t="s">
        <v>17576</v>
      </c>
      <c r="C14762" s="70" t="s">
        <v>17577</v>
      </c>
      <c r="D14762" s="71">
        <v>6.0350000000000001</v>
      </c>
      <c r="E14762" s="71">
        <v>88.745387500000007</v>
      </c>
    </row>
    <row r="14763" spans="1:5" x14ac:dyDescent="0.2">
      <c r="A14763" s="70" t="s">
        <v>17579</v>
      </c>
      <c r="B14763" s="70" t="s">
        <v>17578</v>
      </c>
      <c r="C14763" s="70" t="s">
        <v>17579</v>
      </c>
      <c r="D14763" s="71">
        <v>2.992</v>
      </c>
      <c r="E14763" s="71">
        <v>47.785977899999999</v>
      </c>
    </row>
    <row r="14764" spans="1:5" x14ac:dyDescent="0.2">
      <c r="A14764" s="70" t="s">
        <v>17583</v>
      </c>
      <c r="B14764" s="70" t="s">
        <v>17582</v>
      </c>
      <c r="C14764" s="70" t="s">
        <v>17583</v>
      </c>
      <c r="D14764" s="71">
        <v>3.105</v>
      </c>
      <c r="E14764" s="71">
        <v>61.296296300000002</v>
      </c>
    </row>
    <row r="14765" spans="1:5" x14ac:dyDescent="0.2">
      <c r="A14765" s="70" t="s">
        <v>17583</v>
      </c>
      <c r="B14765" s="70" t="s">
        <v>17582</v>
      </c>
      <c r="C14765" s="70" t="s">
        <v>17583</v>
      </c>
      <c r="D14765" s="71">
        <v>3.105</v>
      </c>
      <c r="E14765" s="71">
        <v>57.065217400000002</v>
      </c>
    </row>
    <row r="14766" spans="1:5" x14ac:dyDescent="0.2">
      <c r="A14766" s="70" t="s">
        <v>17583</v>
      </c>
      <c r="B14766" s="70" t="s">
        <v>17582</v>
      </c>
      <c r="C14766" s="70" t="s">
        <v>17583</v>
      </c>
      <c r="D14766" s="71">
        <v>3.105</v>
      </c>
      <c r="E14766" s="71">
        <v>52.214022100000001</v>
      </c>
    </row>
    <row r="14767" spans="1:5" x14ac:dyDescent="0.2">
      <c r="A14767" s="70" t="s">
        <v>17581</v>
      </c>
      <c r="B14767" s="70" t="s">
        <v>17580</v>
      </c>
      <c r="C14767" s="70" t="s">
        <v>17581</v>
      </c>
      <c r="D14767" s="71">
        <v>3.274</v>
      </c>
      <c r="E14767" s="71">
        <v>66.847826100000006</v>
      </c>
    </row>
    <row r="14768" spans="1:5" x14ac:dyDescent="0.2">
      <c r="A14768" s="70" t="s">
        <v>17581</v>
      </c>
      <c r="B14768" s="70" t="s">
        <v>17580</v>
      </c>
      <c r="C14768" s="70" t="s">
        <v>17581</v>
      </c>
      <c r="D14768" s="71">
        <v>3.274</v>
      </c>
      <c r="E14768" s="71">
        <v>56.642066399999997</v>
      </c>
    </row>
    <row r="14769" spans="1:5" x14ac:dyDescent="0.2">
      <c r="A14769" s="70" t="s">
        <v>17585</v>
      </c>
      <c r="B14769" s="70" t="s">
        <v>17584</v>
      </c>
      <c r="C14769" s="70" t="s">
        <v>17585</v>
      </c>
      <c r="D14769" s="71">
        <v>2.0369999999999999</v>
      </c>
      <c r="E14769" s="71">
        <v>47.647058800000003</v>
      </c>
    </row>
    <row r="14770" spans="1:5" x14ac:dyDescent="0.2">
      <c r="A14770" s="70" t="s">
        <v>17587</v>
      </c>
      <c r="B14770" s="70" t="s">
        <v>17586</v>
      </c>
      <c r="C14770" s="70" t="s">
        <v>17587</v>
      </c>
      <c r="D14770" s="71">
        <v>1.0580000000000001</v>
      </c>
      <c r="E14770" s="71">
        <v>18.382352900000001</v>
      </c>
    </row>
    <row r="14771" spans="1:5" x14ac:dyDescent="0.2">
      <c r="A14771" s="70" t="s">
        <v>17589</v>
      </c>
      <c r="B14771" s="70" t="s">
        <v>17588</v>
      </c>
      <c r="C14771" s="70" t="s">
        <v>17589</v>
      </c>
      <c r="D14771" s="71">
        <v>4.2</v>
      </c>
      <c r="E14771" s="71">
        <v>72.794117600000007</v>
      </c>
    </row>
    <row r="14772" spans="1:5" x14ac:dyDescent="0.2">
      <c r="A14772" s="70" t="s">
        <v>17591</v>
      </c>
      <c r="B14772" s="70" t="s">
        <v>17590</v>
      </c>
      <c r="C14772" s="70" t="s">
        <v>17591</v>
      </c>
      <c r="D14772" s="71">
        <v>4.6740000000000004</v>
      </c>
      <c r="E14772" s="71">
        <v>87.662337699999995</v>
      </c>
    </row>
    <row r="14773" spans="1:5" x14ac:dyDescent="0.2">
      <c r="A14773" s="70" t="s">
        <v>17591</v>
      </c>
      <c r="B14773" s="70" t="s">
        <v>17590</v>
      </c>
      <c r="C14773" s="70" t="s">
        <v>17591</v>
      </c>
      <c r="D14773" s="71">
        <v>4.6740000000000004</v>
      </c>
      <c r="E14773" s="71">
        <v>84.935897400000002</v>
      </c>
    </row>
    <row r="14774" spans="1:5" x14ac:dyDescent="0.2">
      <c r="A14774" s="70" t="s">
        <v>17593</v>
      </c>
      <c r="B14774" s="70" t="s">
        <v>17592</v>
      </c>
      <c r="C14774" s="70" t="s">
        <v>17593</v>
      </c>
      <c r="D14774" s="71">
        <v>1.7609999999999999</v>
      </c>
      <c r="E14774" s="71">
        <v>31.050955399999999</v>
      </c>
    </row>
    <row r="14775" spans="1:5" x14ac:dyDescent="0.2">
      <c r="A14775" s="70" t="s">
        <v>17595</v>
      </c>
      <c r="B14775" s="70" t="s">
        <v>17594</v>
      </c>
      <c r="C14775" s="70" t="s">
        <v>17595</v>
      </c>
      <c r="D14775" s="71">
        <v>1.333</v>
      </c>
      <c r="E14775" s="71">
        <v>25.324675299999999</v>
      </c>
    </row>
    <row r="14776" spans="1:5" x14ac:dyDescent="0.2">
      <c r="A14776" s="70" t="s">
        <v>17597</v>
      </c>
      <c r="B14776" s="70" t="s">
        <v>17596</v>
      </c>
      <c r="C14776" s="70" t="s">
        <v>17597</v>
      </c>
      <c r="D14776" s="71">
        <v>74.698999999999998</v>
      </c>
      <c r="E14776" s="71">
        <v>99.696969699999997</v>
      </c>
    </row>
    <row r="14777" spans="1:5" x14ac:dyDescent="0.2">
      <c r="A14777" s="70" t="s">
        <v>17599</v>
      </c>
      <c r="B14777" s="70" t="s">
        <v>17598</v>
      </c>
      <c r="C14777" s="70" t="s">
        <v>17599</v>
      </c>
      <c r="D14777" s="71">
        <v>2.2400000000000002</v>
      </c>
      <c r="E14777" s="71">
        <v>77.205882399999993</v>
      </c>
    </row>
    <row r="14778" spans="1:5" x14ac:dyDescent="0.2">
      <c r="A14778" s="70" t="s">
        <v>17601</v>
      </c>
      <c r="B14778" s="70" t="s">
        <v>17600</v>
      </c>
      <c r="C14778" s="70" t="s">
        <v>17601</v>
      </c>
      <c r="D14778" s="71">
        <v>0.88900000000000001</v>
      </c>
      <c r="E14778" s="71">
        <v>30.0925926</v>
      </c>
    </row>
    <row r="14779" spans="1:5" x14ac:dyDescent="0.2">
      <c r="A14779" s="70" t="s">
        <v>17601</v>
      </c>
      <c r="B14779" s="70" t="s">
        <v>17600</v>
      </c>
      <c r="C14779" s="70" t="s">
        <v>17601</v>
      </c>
      <c r="D14779" s="71">
        <v>0.88900000000000001</v>
      </c>
      <c r="E14779" s="71">
        <v>8.4905659999999994</v>
      </c>
    </row>
    <row r="14780" spans="1:5" x14ac:dyDescent="0.2">
      <c r="A14780" s="70" t="s">
        <v>17603</v>
      </c>
      <c r="B14780" s="70" t="s">
        <v>17602</v>
      </c>
      <c r="C14780" s="70" t="s">
        <v>17603</v>
      </c>
      <c r="D14780" s="71">
        <v>1.2569999999999999</v>
      </c>
      <c r="E14780" s="71">
        <v>71.875</v>
      </c>
    </row>
    <row r="14781" spans="1:5" x14ac:dyDescent="0.2">
      <c r="A14781" s="70" t="s">
        <v>17603</v>
      </c>
      <c r="B14781" s="70" t="s">
        <v>17602</v>
      </c>
      <c r="C14781" s="70" t="s">
        <v>17603</v>
      </c>
      <c r="D14781" s="71">
        <v>1.2569999999999999</v>
      </c>
      <c r="E14781" s="71">
        <v>37.5</v>
      </c>
    </row>
    <row r="14782" spans="1:5" x14ac:dyDescent="0.2">
      <c r="A14782" s="70" t="s">
        <v>17603</v>
      </c>
      <c r="B14782" s="70" t="s">
        <v>17602</v>
      </c>
      <c r="C14782" s="70" t="s">
        <v>17603</v>
      </c>
      <c r="D14782" s="71">
        <v>1.2569999999999999</v>
      </c>
      <c r="E14782" s="71">
        <v>36.6666667</v>
      </c>
    </row>
    <row r="14783" spans="1:5" x14ac:dyDescent="0.2">
      <c r="A14783" s="70" t="s">
        <v>17603</v>
      </c>
      <c r="B14783" s="70" t="s">
        <v>17602</v>
      </c>
      <c r="C14783" s="70" t="s">
        <v>17603</v>
      </c>
      <c r="D14783" s="71">
        <v>1.2569999999999999</v>
      </c>
      <c r="E14783" s="71">
        <v>16.101694899999998</v>
      </c>
    </row>
    <row r="14784" spans="1:5" x14ac:dyDescent="0.2">
      <c r="A14784" s="70" t="s">
        <v>17603</v>
      </c>
      <c r="B14784" s="70" t="s">
        <v>17602</v>
      </c>
      <c r="C14784" s="70" t="s">
        <v>17603</v>
      </c>
      <c r="D14784" s="71">
        <v>1.2569999999999999</v>
      </c>
      <c r="E14784" s="71">
        <v>13.141025600000001</v>
      </c>
    </row>
    <row r="14785" spans="1:5" x14ac:dyDescent="0.2">
      <c r="A14785" s="70" t="s">
        <v>17605</v>
      </c>
      <c r="B14785" s="70" t="s">
        <v>17604</v>
      </c>
      <c r="C14785" s="70" t="s">
        <v>17605</v>
      </c>
      <c r="D14785" s="71">
        <v>1.55</v>
      </c>
      <c r="E14785" s="71">
        <v>56.884058000000003</v>
      </c>
    </row>
    <row r="14786" spans="1:5" x14ac:dyDescent="0.2">
      <c r="A14786" s="70" t="s">
        <v>17605</v>
      </c>
      <c r="B14786" s="70" t="s">
        <v>17604</v>
      </c>
      <c r="C14786" s="70" t="s">
        <v>17605</v>
      </c>
      <c r="D14786" s="71">
        <v>1.55</v>
      </c>
      <c r="E14786" s="71">
        <v>29.310344799999999</v>
      </c>
    </row>
    <row r="14787" spans="1:5" x14ac:dyDescent="0.2">
      <c r="A14787" s="70" t="s">
        <v>17607</v>
      </c>
      <c r="B14787" s="70" t="s">
        <v>17606</v>
      </c>
      <c r="C14787" s="70" t="s">
        <v>17607</v>
      </c>
      <c r="D14787" s="71">
        <v>3.2879999999999998</v>
      </c>
      <c r="E14787" s="71">
        <v>61.864406799999998</v>
      </c>
    </row>
    <row r="14788" spans="1:5" x14ac:dyDescent="0.2">
      <c r="A14788" s="70" t="s">
        <v>17609</v>
      </c>
      <c r="B14788" s="70" t="s">
        <v>17608</v>
      </c>
      <c r="C14788" s="70" t="s">
        <v>17609</v>
      </c>
      <c r="D14788" s="71">
        <v>3.5390000000000001</v>
      </c>
      <c r="E14788" s="71">
        <v>80.588235299999994</v>
      </c>
    </row>
    <row r="14789" spans="1:5" x14ac:dyDescent="0.2">
      <c r="A14789" s="70" t="s">
        <v>17611</v>
      </c>
      <c r="B14789" s="70" t="s">
        <v>17610</v>
      </c>
      <c r="C14789" s="70" t="s">
        <v>17611</v>
      </c>
      <c r="D14789" s="71">
        <v>1.5</v>
      </c>
      <c r="E14789" s="71">
        <v>56.944444400000002</v>
      </c>
    </row>
    <row r="14790" spans="1:5" x14ac:dyDescent="0.2">
      <c r="A14790" s="70" t="s">
        <v>17611</v>
      </c>
      <c r="B14790" s="70" t="s">
        <v>17610</v>
      </c>
      <c r="C14790" s="70" t="s">
        <v>17611</v>
      </c>
      <c r="D14790" s="71">
        <v>1.5</v>
      </c>
      <c r="E14790" s="71">
        <v>55.092592600000003</v>
      </c>
    </row>
    <row r="14791" spans="1:5" x14ac:dyDescent="0.2">
      <c r="A14791" s="70" t="s">
        <v>17613</v>
      </c>
      <c r="B14791" s="70" t="s">
        <v>17612</v>
      </c>
      <c r="C14791" s="70" t="s">
        <v>17613</v>
      </c>
      <c r="D14791" s="71">
        <v>4.577</v>
      </c>
      <c r="E14791" s="71">
        <v>94.021739100000005</v>
      </c>
    </row>
    <row r="14792" spans="1:5" x14ac:dyDescent="0.2">
      <c r="A14792" s="70" t="s">
        <v>17615</v>
      </c>
      <c r="B14792" s="70" t="s">
        <v>17614</v>
      </c>
      <c r="C14792" s="70" t="s">
        <v>17615</v>
      </c>
      <c r="D14792" s="71">
        <v>0.82499999999999996</v>
      </c>
      <c r="E14792" s="71">
        <v>37.068965499999997</v>
      </c>
    </row>
    <row r="14793" spans="1:5" x14ac:dyDescent="0.2">
      <c r="A14793" s="70" t="s">
        <v>17617</v>
      </c>
      <c r="B14793" s="70" t="s">
        <v>17616</v>
      </c>
      <c r="C14793" s="70" t="s">
        <v>17617</v>
      </c>
      <c r="D14793" s="71">
        <v>1.9530000000000001</v>
      </c>
      <c r="E14793" s="71">
        <v>26.296296300000002</v>
      </c>
    </row>
    <row r="14794" spans="1:5" x14ac:dyDescent="0.2">
      <c r="A14794" s="70" t="s">
        <v>17619</v>
      </c>
      <c r="B14794" s="70" t="s">
        <v>17618</v>
      </c>
      <c r="C14794" s="70" t="s">
        <v>17619</v>
      </c>
      <c r="D14794" s="71">
        <v>1.048</v>
      </c>
      <c r="E14794" s="71">
        <v>40.277777800000003</v>
      </c>
    </row>
    <row r="14795" spans="1:5" x14ac:dyDescent="0.2">
      <c r="A14795" s="70" t="s">
        <v>17621</v>
      </c>
      <c r="B14795" s="70" t="s">
        <v>17620</v>
      </c>
      <c r="C14795" s="70" t="s">
        <v>17621</v>
      </c>
      <c r="D14795" s="71">
        <v>8.5120000000000005</v>
      </c>
      <c r="E14795" s="71">
        <v>97.222222200000004</v>
      </c>
    </row>
    <row r="14796" spans="1:5" x14ac:dyDescent="0.2">
      <c r="A14796" s="70" t="s">
        <v>17623</v>
      </c>
      <c r="B14796" s="70" t="s">
        <v>17622</v>
      </c>
      <c r="C14796" s="70" t="s">
        <v>17623</v>
      </c>
      <c r="D14796" s="71">
        <v>3.157</v>
      </c>
      <c r="E14796" s="71">
        <v>91.052631599999998</v>
      </c>
    </row>
    <row r="14797" spans="1:5" x14ac:dyDescent="0.2">
      <c r="A14797" s="70" t="s">
        <v>17623</v>
      </c>
      <c r="B14797" s="70" t="s">
        <v>17622</v>
      </c>
      <c r="C14797" s="70" t="s">
        <v>17623</v>
      </c>
      <c r="D14797" s="71">
        <v>3.157</v>
      </c>
      <c r="E14797" s="71">
        <v>90.277777799999996</v>
      </c>
    </row>
    <row r="14798" spans="1:5" x14ac:dyDescent="0.2">
      <c r="A14798" s="70" t="s">
        <v>17623</v>
      </c>
      <c r="B14798" s="70" t="s">
        <v>17622</v>
      </c>
      <c r="C14798" s="70" t="s">
        <v>17623</v>
      </c>
      <c r="D14798" s="71">
        <v>3.157</v>
      </c>
      <c r="E14798" s="71">
        <v>85.309972999999999</v>
      </c>
    </row>
    <row r="14799" spans="1:5" x14ac:dyDescent="0.2">
      <c r="A14799" s="70" t="s">
        <v>17625</v>
      </c>
      <c r="B14799" s="70" t="s">
        <v>17624</v>
      </c>
      <c r="C14799" s="70" t="s">
        <v>17625</v>
      </c>
      <c r="D14799" s="71">
        <v>0.73</v>
      </c>
      <c r="E14799" s="71">
        <v>23.055555600000002</v>
      </c>
    </row>
    <row r="14800" spans="1:5" x14ac:dyDescent="0.2">
      <c r="A14800" s="70" t="s">
        <v>17627</v>
      </c>
      <c r="B14800" s="70" t="s">
        <v>17626</v>
      </c>
      <c r="C14800" s="70" t="s">
        <v>17627</v>
      </c>
      <c r="D14800" s="71">
        <v>0.88900000000000001</v>
      </c>
      <c r="E14800" s="71">
        <v>11.217948700000001</v>
      </c>
    </row>
    <row r="14801" spans="1:5" x14ac:dyDescent="0.2">
      <c r="A14801" s="70" t="s">
        <v>17629</v>
      </c>
      <c r="B14801" s="70" t="s">
        <v>17628</v>
      </c>
      <c r="C14801" s="70" t="s">
        <v>17629</v>
      </c>
      <c r="D14801" s="71">
        <v>0.27200000000000002</v>
      </c>
      <c r="E14801" s="71">
        <v>2.1126760999999998</v>
      </c>
    </row>
    <row r="14802" spans="1:5" x14ac:dyDescent="0.2">
      <c r="A14802" s="70" t="s">
        <v>17631</v>
      </c>
      <c r="B14802" s="70" t="s">
        <v>17630</v>
      </c>
      <c r="C14802" s="70" t="s">
        <v>17631</v>
      </c>
      <c r="D14802" s="71">
        <v>3.2189999999999999</v>
      </c>
      <c r="E14802" s="71">
        <v>90.625</v>
      </c>
    </row>
    <row r="14803" spans="1:5" x14ac:dyDescent="0.2">
      <c r="A14803" s="70" t="s">
        <v>17631</v>
      </c>
      <c r="B14803" s="70" t="s">
        <v>17630</v>
      </c>
      <c r="C14803" s="70" t="s">
        <v>17631</v>
      </c>
      <c r="D14803" s="71">
        <v>3.2189999999999999</v>
      </c>
      <c r="E14803" s="71">
        <v>63.938053099999998</v>
      </c>
    </row>
    <row r="14804" spans="1:5" x14ac:dyDescent="0.2">
      <c r="A14804" s="70" t="s">
        <v>17633</v>
      </c>
      <c r="B14804" s="70" t="s">
        <v>17632</v>
      </c>
      <c r="C14804" s="70" t="s">
        <v>17633</v>
      </c>
      <c r="D14804" s="71">
        <v>0.52200000000000002</v>
      </c>
      <c r="E14804" s="71">
        <v>20.8333333</v>
      </c>
    </row>
    <row r="14805" spans="1:5" x14ac:dyDescent="0.2">
      <c r="A14805" s="70" t="s">
        <v>17635</v>
      </c>
      <c r="B14805" s="70" t="s">
        <v>17634</v>
      </c>
      <c r="C14805" s="70" t="s">
        <v>17635</v>
      </c>
      <c r="D14805" s="71">
        <v>2.4590000000000001</v>
      </c>
      <c r="E14805" s="71">
        <v>86.038961</v>
      </c>
    </row>
    <row r="14806" spans="1:5" x14ac:dyDescent="0.2">
      <c r="A14806" s="70" t="s">
        <v>17881</v>
      </c>
      <c r="B14806" s="70" t="s">
        <v>17880</v>
      </c>
      <c r="C14806" s="70" t="s">
        <v>17881</v>
      </c>
      <c r="D14806" s="71">
        <v>0.58799999999999997</v>
      </c>
      <c r="E14806" s="71">
        <v>18.316831700000002</v>
      </c>
    </row>
    <row r="14807" spans="1:5" x14ac:dyDescent="0.2">
      <c r="A14807" s="70" t="s">
        <v>17637</v>
      </c>
      <c r="B14807" s="70" t="s">
        <v>17636</v>
      </c>
      <c r="C14807" s="70" t="s">
        <v>17637</v>
      </c>
      <c r="D14807" s="71">
        <v>0.86699999999999999</v>
      </c>
      <c r="E14807" s="71">
        <v>14.8809524</v>
      </c>
    </row>
    <row r="14808" spans="1:5" x14ac:dyDescent="0.2">
      <c r="A14808" s="70" t="s">
        <v>17639</v>
      </c>
      <c r="B14808" s="70" t="s">
        <v>17638</v>
      </c>
      <c r="C14808" s="70" t="s">
        <v>17639</v>
      </c>
      <c r="D14808" s="71">
        <v>0.95599999999999996</v>
      </c>
      <c r="E14808" s="71">
        <v>47.413793099999999</v>
      </c>
    </row>
    <row r="14809" spans="1:5" x14ac:dyDescent="0.2">
      <c r="A14809" s="70" t="s">
        <v>17641</v>
      </c>
      <c r="B14809" s="70" t="s">
        <v>17640</v>
      </c>
      <c r="C14809" s="70" t="s">
        <v>17641</v>
      </c>
      <c r="D14809" s="71">
        <v>0.76100000000000001</v>
      </c>
      <c r="E14809" s="71">
        <v>19.017094</v>
      </c>
    </row>
    <row r="14810" spans="1:5" x14ac:dyDescent="0.2">
      <c r="A14810" s="70" t="s">
        <v>17643</v>
      </c>
      <c r="B14810" s="70" t="s">
        <v>17642</v>
      </c>
      <c r="C14810" s="70" t="s">
        <v>17643</v>
      </c>
      <c r="D14810" s="71">
        <v>0.84799999999999998</v>
      </c>
      <c r="E14810" s="71">
        <v>34.722222199999997</v>
      </c>
    </row>
    <row r="14811" spans="1:5" x14ac:dyDescent="0.2">
      <c r="A14811" s="70" t="s">
        <v>17643</v>
      </c>
      <c r="B14811" s="70" t="s">
        <v>17642</v>
      </c>
      <c r="C14811" s="70" t="s">
        <v>17643</v>
      </c>
      <c r="D14811" s="71">
        <v>0.84799999999999998</v>
      </c>
      <c r="E14811" s="71">
        <v>26.923076900000002</v>
      </c>
    </row>
    <row r="14812" spans="1:5" x14ac:dyDescent="0.2">
      <c r="A14812" s="70" t="s">
        <v>17645</v>
      </c>
      <c r="B14812" s="70" t="s">
        <v>17644</v>
      </c>
      <c r="C14812" s="70" t="s">
        <v>17645</v>
      </c>
      <c r="D14812" s="71">
        <v>1.516</v>
      </c>
      <c r="E14812" s="71">
        <v>33.630952399999998</v>
      </c>
    </row>
    <row r="14813" spans="1:5" x14ac:dyDescent="0.2">
      <c r="A14813" s="70" t="s">
        <v>17883</v>
      </c>
      <c r="B14813" s="70" t="s">
        <v>17882</v>
      </c>
      <c r="C14813" s="70" t="s">
        <v>17883</v>
      </c>
      <c r="D14813" s="71">
        <v>0.86399999999999999</v>
      </c>
      <c r="E14813" s="71">
        <v>24.264705899999999</v>
      </c>
    </row>
    <row r="14814" spans="1:5" x14ac:dyDescent="0.2">
      <c r="A14814" s="70" t="s">
        <v>17647</v>
      </c>
      <c r="B14814" s="70" t="s">
        <v>17646</v>
      </c>
      <c r="C14814" s="70" t="s">
        <v>17647</v>
      </c>
      <c r="D14814" s="71">
        <v>1.0549999999999999</v>
      </c>
      <c r="E14814" s="71">
        <v>39.361702100000002</v>
      </c>
    </row>
    <row r="14815" spans="1:5" x14ac:dyDescent="0.2">
      <c r="A14815" s="70" t="s">
        <v>17647</v>
      </c>
      <c r="B14815" s="70" t="s">
        <v>17646</v>
      </c>
      <c r="C14815" s="70" t="s">
        <v>17647</v>
      </c>
      <c r="D14815" s="71">
        <v>1.0549999999999999</v>
      </c>
      <c r="E14815" s="71">
        <v>14.75</v>
      </c>
    </row>
    <row r="14816" spans="1:5" x14ac:dyDescent="0.2">
      <c r="A14816" s="70" t="s">
        <v>17649</v>
      </c>
      <c r="B14816" s="70" t="s">
        <v>17648</v>
      </c>
      <c r="C14816" s="70" t="s">
        <v>17649</v>
      </c>
      <c r="D14816" s="71">
        <v>1.4</v>
      </c>
      <c r="E14816" s="71">
        <v>46.226415099999997</v>
      </c>
    </row>
    <row r="14817" spans="1:5" x14ac:dyDescent="0.2">
      <c r="A14817" s="70" t="s">
        <v>17649</v>
      </c>
      <c r="B14817" s="70" t="s">
        <v>17648</v>
      </c>
      <c r="C14817" s="70" t="s">
        <v>17649</v>
      </c>
      <c r="D14817" s="71">
        <v>1.4</v>
      </c>
      <c r="E14817" s="71">
        <v>45.754716999999999</v>
      </c>
    </row>
    <row r="14818" spans="1:5" x14ac:dyDescent="0.2">
      <c r="A14818" s="70" t="s">
        <v>17649</v>
      </c>
      <c r="B14818" s="70" t="s">
        <v>17648</v>
      </c>
      <c r="C14818" s="70" t="s">
        <v>17649</v>
      </c>
      <c r="D14818" s="71">
        <v>1.4</v>
      </c>
      <c r="E14818" s="71">
        <v>31.060606100000001</v>
      </c>
    </row>
    <row r="14819" spans="1:5" x14ac:dyDescent="0.2">
      <c r="A14819" s="70" t="s">
        <v>17651</v>
      </c>
      <c r="B14819" s="70" t="s">
        <v>17650</v>
      </c>
      <c r="C14819" s="70" t="s">
        <v>17651</v>
      </c>
      <c r="D14819" s="71">
        <v>0.98</v>
      </c>
      <c r="E14819" s="71">
        <v>39.5833333</v>
      </c>
    </row>
    <row r="14820" spans="1:5" x14ac:dyDescent="0.2">
      <c r="A14820" s="70" t="s">
        <v>17653</v>
      </c>
      <c r="B14820" s="70" t="s">
        <v>17652</v>
      </c>
      <c r="C14820" s="70" t="s">
        <v>17653</v>
      </c>
      <c r="D14820" s="71">
        <v>1.228</v>
      </c>
      <c r="E14820" s="71">
        <v>55.985915499999997</v>
      </c>
    </row>
    <row r="14821" spans="1:5" x14ac:dyDescent="0.2">
      <c r="A14821" s="70" t="s">
        <v>17655</v>
      </c>
      <c r="B14821" s="70" t="s">
        <v>17654</v>
      </c>
      <c r="C14821" s="70" t="s">
        <v>17655</v>
      </c>
      <c r="D14821" s="71">
        <v>3.0249999999999999</v>
      </c>
      <c r="E14821" s="71">
        <v>86.170212800000002</v>
      </c>
    </row>
    <row r="14822" spans="1:5" x14ac:dyDescent="0.2">
      <c r="A14822" s="70" t="s">
        <v>17657</v>
      </c>
      <c r="B14822" s="70" t="s">
        <v>17656</v>
      </c>
      <c r="C14822" s="70" t="s">
        <v>17657</v>
      </c>
      <c r="D14822" s="71">
        <v>0.33300000000000002</v>
      </c>
      <c r="E14822" s="71">
        <v>21.428571399999999</v>
      </c>
    </row>
    <row r="14823" spans="1:5" x14ac:dyDescent="0.2">
      <c r="A14823" s="70" t="s">
        <v>17659</v>
      </c>
      <c r="B14823" s="70" t="s">
        <v>17658</v>
      </c>
      <c r="C14823" s="70" t="s">
        <v>17659</v>
      </c>
      <c r="D14823" s="71">
        <v>4.0789999999999997</v>
      </c>
      <c r="E14823" s="71">
        <v>85.233160600000005</v>
      </c>
    </row>
    <row r="14824" spans="1:5" x14ac:dyDescent="0.2">
      <c r="A14824" s="70" t="s">
        <v>17659</v>
      </c>
      <c r="B14824" s="70" t="s">
        <v>17658</v>
      </c>
      <c r="C14824" s="70" t="s">
        <v>17659</v>
      </c>
      <c r="D14824" s="71">
        <v>4.0789999999999997</v>
      </c>
      <c r="E14824" s="71">
        <v>82.5</v>
      </c>
    </row>
    <row r="14825" spans="1:5" x14ac:dyDescent="0.2">
      <c r="A14825" s="70" t="s">
        <v>17661</v>
      </c>
      <c r="B14825" s="70" t="s">
        <v>17660</v>
      </c>
      <c r="C14825" s="70" t="s">
        <v>17661</v>
      </c>
      <c r="D14825" s="71">
        <v>0.63400000000000001</v>
      </c>
      <c r="E14825" s="71">
        <v>16.060606100000001</v>
      </c>
    </row>
    <row r="14826" spans="1:5" x14ac:dyDescent="0.2">
      <c r="A14826" s="70" t="s">
        <v>17663</v>
      </c>
      <c r="B14826" s="70" t="s">
        <v>17662</v>
      </c>
      <c r="C14826" s="70" t="s">
        <v>17663</v>
      </c>
      <c r="D14826" s="71">
        <v>0.45600000000000002</v>
      </c>
      <c r="E14826" s="71">
        <v>7.3033707999999997</v>
      </c>
    </row>
    <row r="14827" spans="1:5" x14ac:dyDescent="0.2">
      <c r="A14827" s="70" t="s">
        <v>17663</v>
      </c>
      <c r="B14827" s="70" t="s">
        <v>17662</v>
      </c>
      <c r="C14827" s="70" t="s">
        <v>17663</v>
      </c>
      <c r="D14827" s="71">
        <v>0.45600000000000002</v>
      </c>
      <c r="E14827" s="71">
        <v>3.3088234999999999</v>
      </c>
    </row>
    <row r="14828" spans="1:5" x14ac:dyDescent="0.2">
      <c r="A14828" s="70" t="s">
        <v>17665</v>
      </c>
      <c r="B14828" s="70" t="s">
        <v>17664</v>
      </c>
      <c r="C14828" s="70" t="s">
        <v>17665</v>
      </c>
      <c r="D14828" s="71">
        <v>0.161</v>
      </c>
      <c r="E14828" s="71">
        <v>0.94339620000000002</v>
      </c>
    </row>
    <row r="14829" spans="1:5" x14ac:dyDescent="0.2">
      <c r="A14829" s="70" t="s">
        <v>17667</v>
      </c>
      <c r="B14829" s="70" t="s">
        <v>17666</v>
      </c>
      <c r="C14829" s="70" t="s">
        <v>17667</v>
      </c>
      <c r="D14829" s="71">
        <v>3.3109999999999999</v>
      </c>
      <c r="E14829" s="71">
        <v>54.3771044</v>
      </c>
    </row>
    <row r="14830" spans="1:5" x14ac:dyDescent="0.2">
      <c r="A14830" s="70" t="s">
        <v>17667</v>
      </c>
      <c r="B14830" s="70" t="s">
        <v>17666</v>
      </c>
      <c r="C14830" s="70" t="s">
        <v>17667</v>
      </c>
      <c r="D14830" s="71">
        <v>3.3109999999999999</v>
      </c>
      <c r="E14830" s="71">
        <v>43.3333333</v>
      </c>
    </row>
    <row r="14831" spans="1:5" x14ac:dyDescent="0.2">
      <c r="A14831" s="70" t="s">
        <v>17669</v>
      </c>
      <c r="B14831" s="70" t="s">
        <v>17668</v>
      </c>
      <c r="C14831" s="70" t="s">
        <v>17669</v>
      </c>
      <c r="D14831" s="71">
        <v>1.6080000000000001</v>
      </c>
      <c r="E14831" s="71">
        <v>73.275862099999998</v>
      </c>
    </row>
    <row r="14832" spans="1:5" x14ac:dyDescent="0.2">
      <c r="A14832" s="70" t="s">
        <v>17671</v>
      </c>
      <c r="B14832" s="70" t="s">
        <v>17670</v>
      </c>
      <c r="C14832" s="70" t="s">
        <v>17671</v>
      </c>
      <c r="D14832" s="71">
        <v>3.2210000000000001</v>
      </c>
      <c r="E14832" s="71">
        <v>82.142857100000001</v>
      </c>
    </row>
    <row r="14833" spans="1:5" x14ac:dyDescent="0.2">
      <c r="A14833" s="70" t="s">
        <v>17671</v>
      </c>
      <c r="B14833" s="70" t="s">
        <v>17670</v>
      </c>
      <c r="C14833" s="70" t="s">
        <v>17671</v>
      </c>
      <c r="D14833" s="71">
        <v>3.2210000000000001</v>
      </c>
      <c r="E14833" s="71">
        <v>74.060150399999998</v>
      </c>
    </row>
    <row r="14834" spans="1:5" x14ac:dyDescent="0.2">
      <c r="A14834" s="70" t="s">
        <v>17671</v>
      </c>
      <c r="B14834" s="70" t="s">
        <v>17670</v>
      </c>
      <c r="C14834" s="70" t="s">
        <v>17671</v>
      </c>
      <c r="D14834" s="71">
        <v>3.2210000000000001</v>
      </c>
      <c r="E14834" s="71">
        <v>69.718309899999994</v>
      </c>
    </row>
    <row r="14835" spans="1:5" x14ac:dyDescent="0.2">
      <c r="A14835" s="70" t="s">
        <v>17673</v>
      </c>
      <c r="B14835" s="70" t="s">
        <v>17672</v>
      </c>
      <c r="C14835" s="70" t="s">
        <v>17673</v>
      </c>
      <c r="D14835" s="71">
        <v>1.1319999999999999</v>
      </c>
      <c r="E14835" s="71">
        <v>48.269230800000003</v>
      </c>
    </row>
    <row r="14836" spans="1:5" x14ac:dyDescent="0.2">
      <c r="A14836" s="70" t="s">
        <v>17677</v>
      </c>
      <c r="B14836" s="70" t="s">
        <v>17676</v>
      </c>
      <c r="C14836" s="70" t="s">
        <v>17677</v>
      </c>
      <c r="D14836" s="71">
        <v>0.96899999999999997</v>
      </c>
      <c r="E14836" s="71">
        <v>10.6217617</v>
      </c>
    </row>
    <row r="14837" spans="1:5" x14ac:dyDescent="0.2">
      <c r="A14837" s="70" t="s">
        <v>17677</v>
      </c>
      <c r="B14837" s="70" t="s">
        <v>17676</v>
      </c>
      <c r="C14837" s="70" t="s">
        <v>17677</v>
      </c>
      <c r="D14837" s="71">
        <v>0.96899999999999997</v>
      </c>
      <c r="E14837" s="71">
        <v>9.2592593000000001</v>
      </c>
    </row>
    <row r="14838" spans="1:5" x14ac:dyDescent="0.2">
      <c r="A14838" s="70" t="s">
        <v>17675</v>
      </c>
      <c r="B14838" s="70" t="s">
        <v>17674</v>
      </c>
      <c r="C14838" s="70" t="s">
        <v>17675</v>
      </c>
      <c r="D14838" s="71">
        <v>0.45300000000000001</v>
      </c>
      <c r="E14838" s="71">
        <v>7.1428570999999996</v>
      </c>
    </row>
    <row r="14839" spans="1:5" x14ac:dyDescent="0.2">
      <c r="A14839" s="70" t="s">
        <v>17675</v>
      </c>
      <c r="B14839" s="70" t="s">
        <v>17674</v>
      </c>
      <c r="C14839" s="70" t="s">
        <v>17675</v>
      </c>
      <c r="D14839" s="71">
        <v>0.45300000000000001</v>
      </c>
      <c r="E14839" s="71">
        <v>1.5625</v>
      </c>
    </row>
    <row r="14840" spans="1:5" x14ac:dyDescent="0.2">
      <c r="A14840" s="70" t="s">
        <v>17679</v>
      </c>
      <c r="B14840" s="70" t="s">
        <v>17678</v>
      </c>
      <c r="C14840" s="70" t="s">
        <v>17679</v>
      </c>
      <c r="D14840" s="71">
        <v>1.4239999999999999</v>
      </c>
      <c r="E14840" s="71">
        <v>53.030303000000004</v>
      </c>
    </row>
    <row r="14841" spans="1:5" x14ac:dyDescent="0.2">
      <c r="A14841" s="70" t="s">
        <v>17683</v>
      </c>
      <c r="B14841" s="70" t="s">
        <v>17682</v>
      </c>
      <c r="C14841" s="70" t="s">
        <v>17683</v>
      </c>
      <c r="D14841" s="71">
        <v>5.8810000000000002</v>
      </c>
      <c r="E14841" s="71">
        <v>99.423076899999998</v>
      </c>
    </row>
    <row r="14842" spans="1:5" x14ac:dyDescent="0.2">
      <c r="A14842" s="70" t="s">
        <v>17683</v>
      </c>
      <c r="B14842" s="70" t="s">
        <v>17682</v>
      </c>
      <c r="C14842" s="70" t="s">
        <v>17683</v>
      </c>
      <c r="D14842" s="71">
        <v>5.8810000000000002</v>
      </c>
      <c r="E14842" s="71">
        <v>91.269841299999996</v>
      </c>
    </row>
    <row r="14843" spans="1:5" x14ac:dyDescent="0.2">
      <c r="A14843" s="70" t="s">
        <v>17685</v>
      </c>
      <c r="B14843" s="70" t="s">
        <v>17684</v>
      </c>
      <c r="C14843" s="70" t="s">
        <v>17685</v>
      </c>
      <c r="D14843" s="71">
        <v>2.78</v>
      </c>
      <c r="E14843" s="71">
        <v>93.269230800000003</v>
      </c>
    </row>
    <row r="14844" spans="1:5" x14ac:dyDescent="0.2">
      <c r="A14844" s="70" t="s">
        <v>17685</v>
      </c>
      <c r="B14844" s="70" t="s">
        <v>17684</v>
      </c>
      <c r="C14844" s="70" t="s">
        <v>17685</v>
      </c>
      <c r="D14844" s="71">
        <v>2.78</v>
      </c>
      <c r="E14844" s="71">
        <v>79.716981099999998</v>
      </c>
    </row>
    <row r="14845" spans="1:5" x14ac:dyDescent="0.2">
      <c r="A14845" s="70" t="s">
        <v>17685</v>
      </c>
      <c r="B14845" s="70" t="s">
        <v>17684</v>
      </c>
      <c r="C14845" s="70" t="s">
        <v>17685</v>
      </c>
      <c r="D14845" s="71">
        <v>2.78</v>
      </c>
      <c r="E14845" s="71">
        <v>69.485294100000004</v>
      </c>
    </row>
    <row r="14846" spans="1:5" x14ac:dyDescent="0.2">
      <c r="A14846" s="70" t="s">
        <v>17687</v>
      </c>
      <c r="B14846" s="70" t="s">
        <v>17686</v>
      </c>
      <c r="C14846" s="70" t="s">
        <v>17687</v>
      </c>
      <c r="D14846" s="71">
        <v>2.0720000000000001</v>
      </c>
      <c r="E14846" s="71">
        <v>85.961538500000003</v>
      </c>
    </row>
    <row r="14847" spans="1:5" x14ac:dyDescent="0.2">
      <c r="A14847" s="70" t="s">
        <v>17689</v>
      </c>
      <c r="B14847" s="70" t="s">
        <v>17688</v>
      </c>
      <c r="C14847" s="70" t="s">
        <v>17689</v>
      </c>
      <c r="D14847" s="71">
        <v>1.587</v>
      </c>
      <c r="E14847" s="71">
        <v>88.117283999999998</v>
      </c>
    </row>
    <row r="14848" spans="1:5" x14ac:dyDescent="0.2">
      <c r="A14848" s="70" t="s">
        <v>17689</v>
      </c>
      <c r="B14848" s="70" t="s">
        <v>17688</v>
      </c>
      <c r="C14848" s="70" t="s">
        <v>17689</v>
      </c>
      <c r="D14848" s="71">
        <v>1.587</v>
      </c>
      <c r="E14848" s="71">
        <v>73.269230800000003</v>
      </c>
    </row>
    <row r="14849" spans="1:5" x14ac:dyDescent="0.2">
      <c r="A14849" s="70" t="s">
        <v>17691</v>
      </c>
      <c r="B14849" s="70" t="s">
        <v>17690</v>
      </c>
      <c r="C14849" s="70" t="s">
        <v>17691</v>
      </c>
      <c r="D14849" s="71">
        <v>4.867</v>
      </c>
      <c r="E14849" s="71">
        <v>92.279411800000005</v>
      </c>
    </row>
    <row r="14850" spans="1:5" x14ac:dyDescent="0.2">
      <c r="A14850" s="70" t="s">
        <v>17691</v>
      </c>
      <c r="B14850" s="70" t="s">
        <v>17690</v>
      </c>
      <c r="C14850" s="70" t="s">
        <v>17691</v>
      </c>
      <c r="D14850" s="71">
        <v>4.867</v>
      </c>
      <c r="E14850" s="71">
        <v>91.153846200000004</v>
      </c>
    </row>
    <row r="14851" spans="1:5" x14ac:dyDescent="0.2">
      <c r="A14851" s="70" t="s">
        <v>17681</v>
      </c>
      <c r="B14851" s="70" t="s">
        <v>17680</v>
      </c>
      <c r="C14851" s="70" t="s">
        <v>17681</v>
      </c>
      <c r="D14851" s="71">
        <v>0.68799999999999994</v>
      </c>
      <c r="E14851" s="71">
        <v>18.627451000000001</v>
      </c>
    </row>
    <row r="14852" spans="1:5" x14ac:dyDescent="0.2">
      <c r="A14852" s="70" t="s">
        <v>17681</v>
      </c>
      <c r="B14852" s="70" t="s">
        <v>17680</v>
      </c>
      <c r="C14852" s="70" t="s">
        <v>17681</v>
      </c>
      <c r="D14852" s="71">
        <v>0.68799999999999994</v>
      </c>
      <c r="E14852" s="71">
        <v>3.8461538000000002</v>
      </c>
    </row>
    <row r="14853" spans="1:5" x14ac:dyDescent="0.2">
      <c r="A14853" s="70" t="s">
        <v>17693</v>
      </c>
      <c r="B14853" s="70" t="s">
        <v>17692</v>
      </c>
      <c r="C14853" s="70" t="s">
        <v>17693</v>
      </c>
      <c r="D14853" s="71">
        <v>1.5580000000000001</v>
      </c>
      <c r="E14853" s="71">
        <v>47.641509399999997</v>
      </c>
    </row>
    <row r="14854" spans="1:5" x14ac:dyDescent="0.2">
      <c r="A14854" s="70" t="s">
        <v>17693</v>
      </c>
      <c r="B14854" s="70" t="s">
        <v>17692</v>
      </c>
      <c r="C14854" s="70" t="s">
        <v>17693</v>
      </c>
      <c r="D14854" s="71">
        <v>1.5580000000000001</v>
      </c>
      <c r="E14854" s="71">
        <v>36.764705900000003</v>
      </c>
    </row>
    <row r="14855" spans="1:5" x14ac:dyDescent="0.2">
      <c r="A14855" s="70" t="s">
        <v>17693</v>
      </c>
      <c r="B14855" s="70" t="s">
        <v>17692</v>
      </c>
      <c r="C14855" s="70" t="s">
        <v>17693</v>
      </c>
      <c r="D14855" s="71">
        <v>1.5580000000000001</v>
      </c>
      <c r="E14855" s="71">
        <v>30.25</v>
      </c>
    </row>
    <row r="14856" spans="1:5" x14ac:dyDescent="0.2">
      <c r="A14856" s="70" t="s">
        <v>17693</v>
      </c>
      <c r="B14856" s="70" t="s">
        <v>17692</v>
      </c>
      <c r="C14856" s="70" t="s">
        <v>17693</v>
      </c>
      <c r="D14856" s="71">
        <v>1.5580000000000001</v>
      </c>
      <c r="E14856" s="71">
        <v>24.193548400000001</v>
      </c>
    </row>
    <row r="14857" spans="1:5" x14ac:dyDescent="0.2">
      <c r="A14857" s="70" t="s">
        <v>17695</v>
      </c>
      <c r="B14857" s="70" t="s">
        <v>17694</v>
      </c>
      <c r="C14857" s="70" t="s">
        <v>17695</v>
      </c>
      <c r="D14857" s="71">
        <v>1.5049999999999999</v>
      </c>
      <c r="E14857" s="71">
        <v>70.192307700000001</v>
      </c>
    </row>
    <row r="14858" spans="1:5" x14ac:dyDescent="0.2">
      <c r="A14858" s="70" t="s">
        <v>17695</v>
      </c>
      <c r="B14858" s="70" t="s">
        <v>17694</v>
      </c>
      <c r="C14858" s="70" t="s">
        <v>17695</v>
      </c>
      <c r="D14858" s="71">
        <v>1.5049999999999999</v>
      </c>
      <c r="E14858" s="71">
        <v>62.7272727</v>
      </c>
    </row>
    <row r="14859" spans="1:5" x14ac:dyDescent="0.2">
      <c r="A14859" s="70" t="s">
        <v>17697</v>
      </c>
      <c r="B14859" s="70" t="s">
        <v>17696</v>
      </c>
      <c r="C14859" s="70" t="s">
        <v>17697</v>
      </c>
      <c r="D14859" s="71">
        <v>1.764</v>
      </c>
      <c r="E14859" s="71">
        <v>55.681818200000002</v>
      </c>
    </row>
    <row r="14860" spans="1:5" x14ac:dyDescent="0.2">
      <c r="A14860" s="70" t="s">
        <v>17699</v>
      </c>
      <c r="B14860" s="70" t="s">
        <v>17698</v>
      </c>
      <c r="C14860" s="70" t="s">
        <v>17699</v>
      </c>
      <c r="D14860" s="71">
        <v>1.6719999999999999</v>
      </c>
      <c r="E14860" s="71">
        <v>44.7916667</v>
      </c>
    </row>
    <row r="14861" spans="1:5" x14ac:dyDescent="0.2">
      <c r="A14861" s="70" t="s">
        <v>17699</v>
      </c>
      <c r="B14861" s="70" t="s">
        <v>17698</v>
      </c>
      <c r="C14861" s="70" t="s">
        <v>17699</v>
      </c>
      <c r="D14861" s="71">
        <v>1.6719999999999999</v>
      </c>
      <c r="E14861" s="71">
        <v>25.4424779</v>
      </c>
    </row>
    <row r="14862" spans="1:5" x14ac:dyDescent="0.2">
      <c r="A14862" s="70" t="s">
        <v>17701</v>
      </c>
      <c r="B14862" s="70" t="s">
        <v>17700</v>
      </c>
      <c r="C14862" s="70" t="s">
        <v>17701</v>
      </c>
      <c r="D14862" s="71">
        <v>0.73399999999999999</v>
      </c>
      <c r="E14862" s="71">
        <v>18.589743599999998</v>
      </c>
    </row>
    <row r="14863" spans="1:5" x14ac:dyDescent="0.2">
      <c r="A14863" s="70" t="s">
        <v>17703</v>
      </c>
      <c r="B14863" s="70" t="s">
        <v>17702</v>
      </c>
      <c r="C14863" s="70" t="s">
        <v>17703</v>
      </c>
      <c r="D14863" s="71">
        <v>0.34599999999999997</v>
      </c>
      <c r="E14863" s="71">
        <v>18.449197900000001</v>
      </c>
    </row>
    <row r="14864" spans="1:5" x14ac:dyDescent="0.2">
      <c r="A14864" s="70" t="s">
        <v>17705</v>
      </c>
      <c r="B14864" s="70" t="s">
        <v>17704</v>
      </c>
      <c r="C14864" s="70" t="s">
        <v>17705</v>
      </c>
      <c r="D14864" s="71">
        <v>0.91300000000000003</v>
      </c>
      <c r="E14864" s="71">
        <v>20.422535199999999</v>
      </c>
    </row>
    <row r="14865" spans="1:5" x14ac:dyDescent="0.2">
      <c r="A14865" s="70" t="s">
        <v>17707</v>
      </c>
      <c r="B14865" s="70" t="s">
        <v>17706</v>
      </c>
      <c r="C14865" s="70" t="s">
        <v>17707</v>
      </c>
      <c r="D14865" s="71">
        <v>1.78</v>
      </c>
      <c r="E14865" s="71">
        <v>31.2903226</v>
      </c>
    </row>
    <row r="14866" spans="1:5" x14ac:dyDescent="0.2">
      <c r="A14866" s="70" t="s">
        <v>17709</v>
      </c>
      <c r="B14866" s="70" t="s">
        <v>17708</v>
      </c>
      <c r="C14866" s="70" t="s">
        <v>17709</v>
      </c>
      <c r="D14866" s="71">
        <v>1.462</v>
      </c>
      <c r="E14866" s="71">
        <v>52.536231899999997</v>
      </c>
    </row>
    <row r="14867" spans="1:5" x14ac:dyDescent="0.2">
      <c r="A14867" s="70" t="s">
        <v>17711</v>
      </c>
      <c r="B14867" s="70" t="s">
        <v>17710</v>
      </c>
      <c r="C14867" s="70" t="s">
        <v>17711</v>
      </c>
      <c r="D14867" s="71">
        <v>0.77500000000000002</v>
      </c>
      <c r="E14867" s="71">
        <v>45.238095199999997</v>
      </c>
    </row>
    <row r="14868" spans="1:5" x14ac:dyDescent="0.2">
      <c r="A14868" s="70" t="s">
        <v>17713</v>
      </c>
      <c r="B14868" s="70" t="s">
        <v>17712</v>
      </c>
      <c r="C14868" s="70" t="s">
        <v>17713</v>
      </c>
      <c r="D14868" s="71">
        <v>1</v>
      </c>
      <c r="E14868" s="71">
        <v>12.5</v>
      </c>
    </row>
    <row r="14869" spans="1:5" x14ac:dyDescent="0.2">
      <c r="A14869" s="70" t="s">
        <v>17715</v>
      </c>
      <c r="B14869" s="70" t="s">
        <v>17714</v>
      </c>
      <c r="C14869" s="70" t="s">
        <v>17715</v>
      </c>
      <c r="D14869" s="71">
        <v>0.70699999999999996</v>
      </c>
      <c r="E14869" s="71">
        <v>3.6764706</v>
      </c>
    </row>
    <row r="14870" spans="1:5" x14ac:dyDescent="0.2">
      <c r="A14870" s="70" t="s">
        <v>17717</v>
      </c>
      <c r="B14870" s="70" t="s">
        <v>17716</v>
      </c>
      <c r="C14870" s="70" t="s">
        <v>17717</v>
      </c>
      <c r="D14870" s="71">
        <v>0.86</v>
      </c>
      <c r="E14870" s="71">
        <v>13.690476200000001</v>
      </c>
    </row>
    <row r="14871" spans="1:5" x14ac:dyDescent="0.2">
      <c r="A14871" s="70" t="s">
        <v>17172</v>
      </c>
      <c r="B14871" s="70" t="s">
        <v>17171</v>
      </c>
      <c r="C14871" s="70" t="s">
        <v>17172</v>
      </c>
      <c r="D14871" s="71">
        <v>0.83699999999999997</v>
      </c>
      <c r="E14871" s="71">
        <v>25.471698100000001</v>
      </c>
    </row>
    <row r="14872" spans="1:5" x14ac:dyDescent="0.2">
      <c r="A14872" s="70" t="s">
        <v>17174</v>
      </c>
      <c r="B14872" s="70" t="s">
        <v>17173</v>
      </c>
      <c r="C14872" s="70" t="s">
        <v>17174</v>
      </c>
      <c r="D14872" s="71">
        <v>1.5349999999999999</v>
      </c>
      <c r="E14872" s="71">
        <v>54.312668500000001</v>
      </c>
    </row>
    <row r="14873" spans="1:5" x14ac:dyDescent="0.2">
      <c r="A14873" s="70" t="s">
        <v>17174</v>
      </c>
      <c r="B14873" s="70" t="s">
        <v>17173</v>
      </c>
      <c r="C14873" s="70" t="s">
        <v>17174</v>
      </c>
      <c r="D14873" s="71">
        <v>1.5349999999999999</v>
      </c>
      <c r="E14873" s="71">
        <v>43.055555599999998</v>
      </c>
    </row>
    <row r="14874" spans="1:5" x14ac:dyDescent="0.2">
      <c r="A14874" s="70" t="s">
        <v>17176</v>
      </c>
      <c r="B14874" s="70" t="s">
        <v>17175</v>
      </c>
      <c r="C14874" s="70" t="s">
        <v>17176</v>
      </c>
      <c r="D14874" s="71">
        <v>1.49</v>
      </c>
      <c r="E14874" s="71">
        <v>53.773584900000003</v>
      </c>
    </row>
    <row r="14875" spans="1:5" x14ac:dyDescent="0.2">
      <c r="A14875" s="70" t="s">
        <v>17723</v>
      </c>
      <c r="B14875" s="70" t="s">
        <v>17722</v>
      </c>
      <c r="C14875" s="70" t="s">
        <v>17723</v>
      </c>
      <c r="D14875" s="71">
        <v>0.75</v>
      </c>
      <c r="E14875" s="71">
        <v>25.297619000000001</v>
      </c>
    </row>
    <row r="14876" spans="1:5" x14ac:dyDescent="0.2">
      <c r="A14876" s="70" t="s">
        <v>17719</v>
      </c>
      <c r="B14876" s="70" t="s">
        <v>17718</v>
      </c>
      <c r="C14876" s="70" t="s">
        <v>17719</v>
      </c>
      <c r="D14876" s="71">
        <v>0.53800000000000003</v>
      </c>
      <c r="E14876" s="71">
        <v>11.016949200000001</v>
      </c>
    </row>
    <row r="14877" spans="1:5" x14ac:dyDescent="0.2">
      <c r="A14877" s="70" t="s">
        <v>17719</v>
      </c>
      <c r="B14877" s="70" t="s">
        <v>17718</v>
      </c>
      <c r="C14877" s="70" t="s">
        <v>17719</v>
      </c>
      <c r="D14877" s="71">
        <v>0.53800000000000003</v>
      </c>
      <c r="E14877" s="71">
        <v>6.25</v>
      </c>
    </row>
    <row r="14878" spans="1:5" x14ac:dyDescent="0.2">
      <c r="A14878" s="70" t="s">
        <v>17721</v>
      </c>
      <c r="B14878" s="70" t="s">
        <v>17720</v>
      </c>
      <c r="C14878" s="70" t="s">
        <v>17721</v>
      </c>
      <c r="D14878" s="71">
        <v>0.17399999999999999</v>
      </c>
      <c r="E14878" s="71">
        <v>8.5</v>
      </c>
    </row>
    <row r="14879" spans="1:5" x14ac:dyDescent="0.2">
      <c r="A14879" s="70" t="s">
        <v>17725</v>
      </c>
      <c r="B14879" s="70" t="s">
        <v>17724</v>
      </c>
      <c r="C14879" s="70" t="s">
        <v>17725</v>
      </c>
      <c r="D14879" s="71">
        <v>0.54500000000000004</v>
      </c>
      <c r="E14879" s="71">
        <v>6.8452381000000004</v>
      </c>
    </row>
    <row r="14880" spans="1:5" x14ac:dyDescent="0.2">
      <c r="A14880" s="70" t="s">
        <v>17877</v>
      </c>
      <c r="B14880" s="70" t="s">
        <v>17876</v>
      </c>
      <c r="C14880" s="70" t="s">
        <v>17877</v>
      </c>
      <c r="D14880" s="71">
        <v>1.0740000000000001</v>
      </c>
      <c r="E14880" s="71">
        <v>51.6233766</v>
      </c>
    </row>
    <row r="14881" spans="1:5" x14ac:dyDescent="0.2">
      <c r="A14881" s="70" t="s">
        <v>17727</v>
      </c>
      <c r="B14881" s="70" t="s">
        <v>17726</v>
      </c>
      <c r="C14881" s="70" t="s">
        <v>17727</v>
      </c>
      <c r="D14881" s="71">
        <v>2.4849999999999999</v>
      </c>
      <c r="E14881" s="71">
        <v>87.337662300000005</v>
      </c>
    </row>
    <row r="14882" spans="1:5" x14ac:dyDescent="0.2">
      <c r="A14882" s="70" t="s">
        <v>25062</v>
      </c>
      <c r="B14882" s="70" t="s">
        <v>17728</v>
      </c>
      <c r="C14882" s="70" t="s">
        <v>25062</v>
      </c>
      <c r="D14882" s="71">
        <v>0.91500000000000004</v>
      </c>
      <c r="E14882" s="71">
        <v>12.25</v>
      </c>
    </row>
    <row r="14883" spans="1:5" x14ac:dyDescent="0.2">
      <c r="A14883" s="70" t="s">
        <v>24518</v>
      </c>
      <c r="B14883" s="70" t="s">
        <v>24519</v>
      </c>
      <c r="C14883" s="70" t="s">
        <v>24518</v>
      </c>
      <c r="D14883" s="71">
        <v>0.75</v>
      </c>
      <c r="E14883" s="71">
        <v>28.217821799999999</v>
      </c>
    </row>
    <row r="14884" spans="1:5" x14ac:dyDescent="0.2">
      <c r="A14884" s="70" t="s">
        <v>17732</v>
      </c>
      <c r="B14884" s="70" t="s">
        <v>17731</v>
      </c>
      <c r="C14884" s="70" t="s">
        <v>17732</v>
      </c>
      <c r="D14884" s="71">
        <v>0.46</v>
      </c>
      <c r="E14884" s="71">
        <v>11.2903226</v>
      </c>
    </row>
    <row r="14885" spans="1:5" x14ac:dyDescent="0.2">
      <c r="A14885" s="70" t="s">
        <v>17734</v>
      </c>
      <c r="B14885" s="70" t="s">
        <v>17733</v>
      </c>
      <c r="C14885" s="70" t="s">
        <v>17734</v>
      </c>
      <c r="D14885" s="71">
        <v>0.372</v>
      </c>
      <c r="E14885" s="71">
        <v>24.603174599999999</v>
      </c>
    </row>
    <row r="14886" spans="1:5" x14ac:dyDescent="0.2">
      <c r="A14886" s="70" t="s">
        <v>17736</v>
      </c>
      <c r="B14886" s="70" t="s">
        <v>17735</v>
      </c>
      <c r="C14886" s="70" t="s">
        <v>17736</v>
      </c>
      <c r="D14886" s="71">
        <v>0.439</v>
      </c>
      <c r="E14886" s="71">
        <v>8.0645161000000005</v>
      </c>
    </row>
    <row r="14887" spans="1:5" x14ac:dyDescent="0.2">
      <c r="A14887" s="70" t="s">
        <v>17738</v>
      </c>
      <c r="B14887" s="70" t="s">
        <v>17737</v>
      </c>
      <c r="C14887" s="70" t="s">
        <v>17738</v>
      </c>
      <c r="D14887" s="71">
        <v>0.72099999999999997</v>
      </c>
      <c r="E14887" s="71">
        <v>37.5</v>
      </c>
    </row>
    <row r="14888" spans="1:5" x14ac:dyDescent="0.2">
      <c r="A14888" s="70" t="s">
        <v>17740</v>
      </c>
      <c r="B14888" s="70" t="s">
        <v>17739</v>
      </c>
      <c r="C14888" s="70" t="s">
        <v>17740</v>
      </c>
      <c r="D14888" s="71">
        <v>0.55400000000000005</v>
      </c>
      <c r="E14888" s="71">
        <v>30.952380999999999</v>
      </c>
    </row>
    <row r="14889" spans="1:5" x14ac:dyDescent="0.2">
      <c r="A14889" s="70" t="s">
        <v>17740</v>
      </c>
      <c r="B14889" s="70" t="s">
        <v>17739</v>
      </c>
      <c r="C14889" s="70" t="s">
        <v>17740</v>
      </c>
      <c r="D14889" s="71">
        <v>0.55400000000000005</v>
      </c>
      <c r="E14889" s="71">
        <v>25.154320999999999</v>
      </c>
    </row>
    <row r="14890" spans="1:5" x14ac:dyDescent="0.2">
      <c r="A14890" s="70" t="s">
        <v>17742</v>
      </c>
      <c r="B14890" s="70" t="s">
        <v>17741</v>
      </c>
      <c r="C14890" s="70" t="s">
        <v>17742</v>
      </c>
      <c r="D14890" s="71">
        <v>1.2330000000000001</v>
      </c>
      <c r="E14890" s="71">
        <v>59.4155844</v>
      </c>
    </row>
    <row r="14891" spans="1:5" x14ac:dyDescent="0.2">
      <c r="A14891" s="70" t="s">
        <v>17730</v>
      </c>
      <c r="B14891" s="70" t="s">
        <v>17729</v>
      </c>
      <c r="C14891" s="70" t="s">
        <v>17730</v>
      </c>
      <c r="D14891" s="71">
        <v>1.1679999999999999</v>
      </c>
      <c r="E14891" s="71">
        <v>36.538461499999997</v>
      </c>
    </row>
    <row r="14892" spans="1:5" x14ac:dyDescent="0.2">
      <c r="A14892" s="70" t="s">
        <v>17744</v>
      </c>
      <c r="B14892" s="70" t="s">
        <v>17743</v>
      </c>
      <c r="C14892" s="70" t="s">
        <v>17744</v>
      </c>
      <c r="D14892" s="71">
        <v>1.0649999999999999</v>
      </c>
      <c r="E14892" s="71">
        <v>31.8376068</v>
      </c>
    </row>
    <row r="14893" spans="1:5" x14ac:dyDescent="0.2">
      <c r="A14893" s="70" t="s">
        <v>17746</v>
      </c>
      <c r="B14893" s="70" t="s">
        <v>17745</v>
      </c>
      <c r="C14893" s="70" t="s">
        <v>17746</v>
      </c>
      <c r="D14893" s="71">
        <v>0.45300000000000001</v>
      </c>
      <c r="E14893" s="71">
        <v>6.1965811999999998</v>
      </c>
    </row>
    <row r="14894" spans="1:5" x14ac:dyDescent="0.2">
      <c r="A14894" s="70" t="s">
        <v>17748</v>
      </c>
      <c r="B14894" s="70" t="s">
        <v>17747</v>
      </c>
      <c r="C14894" s="70" t="s">
        <v>17748</v>
      </c>
      <c r="D14894" s="71">
        <v>8.1310000000000002</v>
      </c>
      <c r="E14894" s="71">
        <v>87.420382200000006</v>
      </c>
    </row>
    <row r="14895" spans="1:5" x14ac:dyDescent="0.2">
      <c r="A14895" s="70" t="s">
        <v>25063</v>
      </c>
      <c r="B14895" s="70" t="s">
        <v>24520</v>
      </c>
      <c r="C14895" s="70" t="s">
        <v>13887</v>
      </c>
      <c r="D14895" s="71">
        <v>9.3239999999999998</v>
      </c>
      <c r="E14895" s="71">
        <v>90.5844156</v>
      </c>
    </row>
    <row r="14896" spans="1:5" x14ac:dyDescent="0.2">
      <c r="A14896" s="70" t="s">
        <v>25063</v>
      </c>
      <c r="B14896" s="70" t="s">
        <v>24520</v>
      </c>
      <c r="C14896" s="70" t="s">
        <v>13887</v>
      </c>
      <c r="D14896" s="71">
        <v>9.3239999999999998</v>
      </c>
      <c r="E14896" s="71">
        <v>90.286624200000006</v>
      </c>
    </row>
    <row r="14897" spans="1:5" x14ac:dyDescent="0.2">
      <c r="A14897" s="70" t="s">
        <v>25063</v>
      </c>
      <c r="B14897" s="70" t="s">
        <v>24520</v>
      </c>
      <c r="C14897" s="70" t="s">
        <v>13887</v>
      </c>
      <c r="D14897" s="71">
        <v>9.3239999999999998</v>
      </c>
      <c r="E14897" s="71">
        <v>83.980582499999997</v>
      </c>
    </row>
    <row r="14898" spans="1:5" x14ac:dyDescent="0.2">
      <c r="A14898" s="70" t="s">
        <v>25064</v>
      </c>
      <c r="B14898" s="70" t="s">
        <v>17749</v>
      </c>
      <c r="C14898" s="70" t="s">
        <v>25064</v>
      </c>
      <c r="D14898" s="71">
        <v>7.0670000000000002</v>
      </c>
      <c r="E14898" s="71">
        <v>91.346153799999996</v>
      </c>
    </row>
    <row r="14899" spans="1:5" x14ac:dyDescent="0.2">
      <c r="A14899" s="70" t="s">
        <v>25064</v>
      </c>
      <c r="B14899" s="70" t="s">
        <v>17749</v>
      </c>
      <c r="C14899" s="70" t="s">
        <v>25064</v>
      </c>
      <c r="D14899" s="71">
        <v>7.0670000000000002</v>
      </c>
      <c r="E14899" s="71">
        <v>88.518518499999999</v>
      </c>
    </row>
    <row r="14900" spans="1:5" x14ac:dyDescent="0.2">
      <c r="A14900" s="70" t="s">
        <v>25065</v>
      </c>
      <c r="B14900" s="70" t="s">
        <v>24521</v>
      </c>
      <c r="C14900" s="70" t="s">
        <v>13887</v>
      </c>
      <c r="D14900" s="71">
        <v>6</v>
      </c>
      <c r="E14900" s="71">
        <v>83.811475400000006</v>
      </c>
    </row>
    <row r="14901" spans="1:5" x14ac:dyDescent="0.2">
      <c r="A14901" s="70" t="s">
        <v>24522</v>
      </c>
      <c r="B14901" s="70" t="s">
        <v>24523</v>
      </c>
      <c r="C14901" s="70" t="s">
        <v>24522</v>
      </c>
      <c r="D14901" s="71">
        <v>4.87</v>
      </c>
      <c r="E14901" s="71">
        <v>96.276595700000001</v>
      </c>
    </row>
    <row r="14902" spans="1:5" x14ac:dyDescent="0.2">
      <c r="A14902" s="70" t="s">
        <v>24522</v>
      </c>
      <c r="B14902" s="70" t="s">
        <v>24523</v>
      </c>
      <c r="C14902" s="70" t="s">
        <v>24522</v>
      </c>
      <c r="D14902" s="71">
        <v>4.87</v>
      </c>
      <c r="E14902" s="71">
        <v>83.566433599999996</v>
      </c>
    </row>
    <row r="14903" spans="1:5" x14ac:dyDescent="0.2">
      <c r="A14903" s="70" t="s">
        <v>24522</v>
      </c>
      <c r="B14903" s="70" t="s">
        <v>24523</v>
      </c>
      <c r="C14903" s="70" t="s">
        <v>24522</v>
      </c>
      <c r="D14903" s="71">
        <v>4.87</v>
      </c>
      <c r="E14903" s="71">
        <v>83.207547199999993</v>
      </c>
    </row>
    <row r="14904" spans="1:5" x14ac:dyDescent="0.2">
      <c r="A14904" s="70" t="s">
        <v>24524</v>
      </c>
      <c r="B14904" s="70" t="s">
        <v>24525</v>
      </c>
      <c r="C14904" s="70" t="s">
        <v>24524</v>
      </c>
      <c r="D14904" s="71">
        <v>5.3650000000000002</v>
      </c>
      <c r="E14904" s="71">
        <v>89.784946199999993</v>
      </c>
    </row>
    <row r="14905" spans="1:5" x14ac:dyDescent="0.2">
      <c r="A14905" s="70" t="s">
        <v>25066</v>
      </c>
      <c r="B14905" s="70" t="s">
        <v>17750</v>
      </c>
      <c r="C14905" s="70" t="s">
        <v>25066</v>
      </c>
      <c r="D14905" s="71">
        <v>9.3409999999999993</v>
      </c>
      <c r="E14905" s="71">
        <v>90.605095500000004</v>
      </c>
    </row>
    <row r="14906" spans="1:5" x14ac:dyDescent="0.2">
      <c r="A14906" s="70" t="s">
        <v>25066</v>
      </c>
      <c r="B14906" s="70" t="s">
        <v>17750</v>
      </c>
      <c r="C14906" s="70" t="s">
        <v>25066</v>
      </c>
      <c r="D14906" s="71">
        <v>9.3409999999999993</v>
      </c>
      <c r="E14906" s="71">
        <v>85.220125800000005</v>
      </c>
    </row>
    <row r="14907" spans="1:5" x14ac:dyDescent="0.2">
      <c r="A14907" s="70" t="s">
        <v>17752</v>
      </c>
      <c r="B14907" s="70" t="s">
        <v>17751</v>
      </c>
      <c r="C14907" s="70" t="s">
        <v>17752</v>
      </c>
      <c r="D14907" s="71">
        <v>5.6310000000000002</v>
      </c>
      <c r="E14907" s="71">
        <v>87.853107300000005</v>
      </c>
    </row>
    <row r="14908" spans="1:5" x14ac:dyDescent="0.2">
      <c r="A14908" s="70" t="s">
        <v>25067</v>
      </c>
      <c r="B14908" s="70" t="s">
        <v>17753</v>
      </c>
      <c r="C14908" s="70" t="s">
        <v>25067</v>
      </c>
      <c r="D14908" s="71">
        <v>3.38</v>
      </c>
      <c r="E14908" s="71">
        <v>71.126760599999997</v>
      </c>
    </row>
    <row r="14909" spans="1:5" x14ac:dyDescent="0.2">
      <c r="A14909" s="70" t="s">
        <v>13887</v>
      </c>
      <c r="B14909" s="70" t="s">
        <v>24526</v>
      </c>
      <c r="C14909" s="70" t="s">
        <v>13887</v>
      </c>
      <c r="D14909" s="71">
        <v>6.75</v>
      </c>
      <c r="E14909" s="71">
        <v>91.328413299999994</v>
      </c>
    </row>
    <row r="14910" spans="1:5" x14ac:dyDescent="0.2">
      <c r="A14910" s="70" t="s">
        <v>25068</v>
      </c>
      <c r="B14910" s="70" t="s">
        <v>24527</v>
      </c>
      <c r="C14910" s="70" t="s">
        <v>13887</v>
      </c>
      <c r="D14910" s="71">
        <v>7.7169999999999996</v>
      </c>
      <c r="E14910" s="71">
        <v>88.729508199999998</v>
      </c>
    </row>
    <row r="14911" spans="1:5" x14ac:dyDescent="0.2">
      <c r="A14911" s="76" t="s">
        <v>25069</v>
      </c>
      <c r="B14911" s="70" t="s">
        <v>17754</v>
      </c>
      <c r="C14911" s="76" t="s">
        <v>25069</v>
      </c>
      <c r="D14911" s="71">
        <v>3.2309999999999999</v>
      </c>
      <c r="E14911" s="71">
        <v>86.8421053</v>
      </c>
    </row>
    <row r="14912" spans="1:5" x14ac:dyDescent="0.2">
      <c r="A14912" s="77" t="s">
        <v>25069</v>
      </c>
      <c r="B14912" s="70" t="s">
        <v>17754</v>
      </c>
      <c r="C14912" s="77" t="s">
        <v>25069</v>
      </c>
      <c r="D14912" s="71">
        <v>3.2309999999999999</v>
      </c>
      <c r="E14912" s="71">
        <v>64.84375</v>
      </c>
    </row>
    <row r="14913" spans="1:5" x14ac:dyDescent="0.2">
      <c r="A14913" s="70" t="s">
        <v>25070</v>
      </c>
      <c r="B14913" s="70" t="s">
        <v>17755</v>
      </c>
      <c r="C14913" s="70" t="s">
        <v>25070</v>
      </c>
      <c r="D14913" s="71">
        <v>7.2859999999999996</v>
      </c>
      <c r="E14913" s="71">
        <v>97.058823500000003</v>
      </c>
    </row>
    <row r="14914" spans="1:5" x14ac:dyDescent="0.2">
      <c r="A14914" s="70" t="s">
        <v>25070</v>
      </c>
      <c r="B14914" s="70" t="s">
        <v>17755</v>
      </c>
      <c r="C14914" s="70" t="s">
        <v>25070</v>
      </c>
      <c r="D14914" s="71">
        <v>7.2859999999999996</v>
      </c>
      <c r="E14914" s="71">
        <v>95.945945899999998</v>
      </c>
    </row>
    <row r="14915" spans="1:5" x14ac:dyDescent="0.2">
      <c r="A14915" s="70" t="s">
        <v>25070</v>
      </c>
      <c r="B14915" s="70" t="s">
        <v>17755</v>
      </c>
      <c r="C14915" s="70" t="s">
        <v>25070</v>
      </c>
      <c r="D14915" s="71">
        <v>7.2859999999999996</v>
      </c>
      <c r="E14915" s="71">
        <v>87.987013000000005</v>
      </c>
    </row>
    <row r="14916" spans="1:5" x14ac:dyDescent="0.2">
      <c r="A14916" s="70" t="s">
        <v>25070</v>
      </c>
      <c r="B14916" s="70" t="s">
        <v>17755</v>
      </c>
      <c r="C14916" s="70" t="s">
        <v>25070</v>
      </c>
      <c r="D14916" s="71">
        <v>7.2859999999999996</v>
      </c>
      <c r="E14916" s="71">
        <v>81.884057999999996</v>
      </c>
    </row>
    <row r="14917" spans="1:5" x14ac:dyDescent="0.2">
      <c r="A14917" s="70" t="s">
        <v>25071</v>
      </c>
      <c r="B14917" s="70" t="s">
        <v>24528</v>
      </c>
      <c r="C14917" s="70" t="s">
        <v>13887</v>
      </c>
      <c r="D14917" s="71">
        <v>6.5620000000000003</v>
      </c>
      <c r="E14917" s="71">
        <v>85.294117600000007</v>
      </c>
    </row>
    <row r="14918" spans="1:5" x14ac:dyDescent="0.2">
      <c r="A14918" s="70" t="s">
        <v>25071</v>
      </c>
      <c r="B14918" s="70" t="s">
        <v>24528</v>
      </c>
      <c r="C14918" s="70" t="s">
        <v>13887</v>
      </c>
      <c r="D14918" s="71">
        <v>6.5620000000000003</v>
      </c>
      <c r="E14918" s="71">
        <v>83.441558400000005</v>
      </c>
    </row>
    <row r="14919" spans="1:5" x14ac:dyDescent="0.2">
      <c r="A14919" s="70" t="s">
        <v>25071</v>
      </c>
      <c r="B14919" s="70" t="s">
        <v>24528</v>
      </c>
      <c r="C14919" s="70" t="s">
        <v>13887</v>
      </c>
      <c r="D14919" s="71">
        <v>6.5620000000000003</v>
      </c>
      <c r="E14919" s="71">
        <v>82.324840800000004</v>
      </c>
    </row>
    <row r="14920" spans="1:5" x14ac:dyDescent="0.2">
      <c r="A14920" s="70" t="s">
        <v>25071</v>
      </c>
      <c r="B14920" s="70" t="s">
        <v>24528</v>
      </c>
      <c r="C14920" s="70" t="s">
        <v>13887</v>
      </c>
      <c r="D14920" s="71">
        <v>6.5620000000000003</v>
      </c>
      <c r="E14920" s="71">
        <v>77.536231900000004</v>
      </c>
    </row>
    <row r="14921" spans="1:5" x14ac:dyDescent="0.2">
      <c r="A14921" s="70" t="s">
        <v>25072</v>
      </c>
      <c r="B14921" s="70" t="s">
        <v>24529</v>
      </c>
      <c r="C14921" s="70" t="s">
        <v>13887</v>
      </c>
      <c r="D14921" s="71">
        <v>7.0209999999999999</v>
      </c>
      <c r="E14921" s="71">
        <v>91.3793103</v>
      </c>
    </row>
    <row r="14922" spans="1:5" x14ac:dyDescent="0.2">
      <c r="A14922" s="70" t="s">
        <v>25072</v>
      </c>
      <c r="B14922" s="70" t="s">
        <v>24529</v>
      </c>
      <c r="C14922" s="70" t="s">
        <v>13887</v>
      </c>
      <c r="D14922" s="71">
        <v>7.0209999999999999</v>
      </c>
      <c r="E14922" s="71">
        <v>90.229885100000004</v>
      </c>
    </row>
    <row r="14923" spans="1:5" x14ac:dyDescent="0.2">
      <c r="A14923" s="70" t="s">
        <v>25073</v>
      </c>
      <c r="B14923" s="70" t="s">
        <v>24530</v>
      </c>
      <c r="C14923" s="70" t="s">
        <v>13887</v>
      </c>
      <c r="D14923" s="71">
        <v>4.3040000000000003</v>
      </c>
      <c r="E14923" s="71">
        <v>78.387096799999995</v>
      </c>
    </row>
    <row r="14924" spans="1:5" x14ac:dyDescent="0.2">
      <c r="A14924" s="70" t="s">
        <v>25074</v>
      </c>
      <c r="B14924" s="70" t="s">
        <v>24531</v>
      </c>
      <c r="C14924" s="70" t="s">
        <v>13887</v>
      </c>
      <c r="D14924" s="71">
        <v>3.8130000000000002</v>
      </c>
      <c r="E14924" s="71">
        <v>88.983050800000001</v>
      </c>
    </row>
    <row r="14925" spans="1:5" x14ac:dyDescent="0.2">
      <c r="A14925" s="70" t="s">
        <v>25075</v>
      </c>
      <c r="B14925" s="70" t="s">
        <v>17756</v>
      </c>
      <c r="C14925" s="70" t="s">
        <v>25075</v>
      </c>
      <c r="D14925" s="71">
        <v>5.6989999999999998</v>
      </c>
      <c r="E14925" s="71">
        <v>86.594202899999999</v>
      </c>
    </row>
    <row r="14926" spans="1:5" x14ac:dyDescent="0.2">
      <c r="A14926" s="70" t="s">
        <v>25075</v>
      </c>
      <c r="B14926" s="70" t="s">
        <v>17756</v>
      </c>
      <c r="C14926" s="70" t="s">
        <v>25075</v>
      </c>
      <c r="D14926" s="71">
        <v>5.6989999999999998</v>
      </c>
      <c r="E14926" s="71">
        <v>80.696202499999998</v>
      </c>
    </row>
    <row r="14927" spans="1:5" x14ac:dyDescent="0.2">
      <c r="A14927" s="70" t="s">
        <v>17760</v>
      </c>
      <c r="B14927" s="70" t="s">
        <v>17759</v>
      </c>
      <c r="C14927" s="70" t="s">
        <v>17760</v>
      </c>
      <c r="D14927" s="71">
        <v>5.944</v>
      </c>
      <c r="E14927" s="71">
        <v>86.8421053</v>
      </c>
    </row>
    <row r="14928" spans="1:5" x14ac:dyDescent="0.2">
      <c r="A14928" s="70" t="s">
        <v>17762</v>
      </c>
      <c r="B14928" s="70" t="s">
        <v>17761</v>
      </c>
      <c r="C14928" s="70" t="s">
        <v>17762</v>
      </c>
      <c r="D14928" s="71">
        <v>1.62</v>
      </c>
      <c r="E14928" s="71">
        <v>77.941176499999997</v>
      </c>
    </row>
    <row r="14929" spans="1:5" x14ac:dyDescent="0.2">
      <c r="A14929" s="70" t="s">
        <v>17766</v>
      </c>
      <c r="B14929" s="70" t="s">
        <v>17765</v>
      </c>
      <c r="C14929" s="70" t="s">
        <v>17766</v>
      </c>
      <c r="D14929" s="71">
        <v>1.8460000000000001</v>
      </c>
      <c r="E14929" s="71">
        <v>83.823529399999998</v>
      </c>
    </row>
    <row r="14930" spans="1:5" x14ac:dyDescent="0.2">
      <c r="A14930" s="70" t="s">
        <v>17764</v>
      </c>
      <c r="B14930" s="70" t="s">
        <v>17763</v>
      </c>
      <c r="C14930" s="70" t="s">
        <v>17764</v>
      </c>
      <c r="D14930" s="71">
        <v>7.6999999999999999E-2</v>
      </c>
      <c r="E14930" s="71">
        <v>1.4705881999999999</v>
      </c>
    </row>
    <row r="14931" spans="1:5" x14ac:dyDescent="0.2">
      <c r="A14931" s="70" t="s">
        <v>17768</v>
      </c>
      <c r="B14931" s="70" t="s">
        <v>17767</v>
      </c>
      <c r="C14931" s="70" t="s">
        <v>17768</v>
      </c>
      <c r="D14931" s="71">
        <v>3.706</v>
      </c>
      <c r="E14931" s="71">
        <v>92.647058799999996</v>
      </c>
    </row>
    <row r="14932" spans="1:5" ht="32" x14ac:dyDescent="0.2">
      <c r="A14932" s="70" t="s">
        <v>17770</v>
      </c>
      <c r="B14932" s="70" t="s">
        <v>17769</v>
      </c>
      <c r="C14932" s="70" t="s">
        <v>17770</v>
      </c>
      <c r="D14932" s="71">
        <v>1.2649999999999999</v>
      </c>
      <c r="E14932" s="71">
        <v>48.529411799999998</v>
      </c>
    </row>
    <row r="14933" spans="1:5" ht="32" x14ac:dyDescent="0.2">
      <c r="A14933" s="70" t="s">
        <v>17770</v>
      </c>
      <c r="B14933" s="70" t="s">
        <v>17769</v>
      </c>
      <c r="C14933" s="70" t="s">
        <v>17770</v>
      </c>
      <c r="D14933" s="71">
        <v>1.2649999999999999</v>
      </c>
      <c r="E14933" s="71">
        <v>24.21875</v>
      </c>
    </row>
    <row r="14934" spans="1:5" ht="32" x14ac:dyDescent="0.2">
      <c r="A14934" s="70" t="s">
        <v>17770</v>
      </c>
      <c r="B14934" s="70" t="s">
        <v>17769</v>
      </c>
      <c r="C14934" s="70" t="s">
        <v>17770</v>
      </c>
      <c r="D14934" s="71">
        <v>1.2649999999999999</v>
      </c>
      <c r="E14934" s="71">
        <v>18.421052599999999</v>
      </c>
    </row>
    <row r="14935" spans="1:5" ht="32" x14ac:dyDescent="0.2">
      <c r="A14935" s="70" t="s">
        <v>17770</v>
      </c>
      <c r="B14935" s="70" t="s">
        <v>17769</v>
      </c>
      <c r="C14935" s="70" t="s">
        <v>17770</v>
      </c>
      <c r="D14935" s="71">
        <v>1.2649999999999999</v>
      </c>
      <c r="E14935" s="71">
        <v>15.5172414</v>
      </c>
    </row>
    <row r="14936" spans="1:5" ht="32" x14ac:dyDescent="0.2">
      <c r="A14936" s="70" t="s">
        <v>17772</v>
      </c>
      <c r="B14936" s="70" t="s">
        <v>17771</v>
      </c>
      <c r="C14936" s="70" t="s">
        <v>17772</v>
      </c>
      <c r="D14936" s="71">
        <v>1.27</v>
      </c>
      <c r="E14936" s="71">
        <v>54.411764699999999</v>
      </c>
    </row>
    <row r="14937" spans="1:5" ht="32" x14ac:dyDescent="0.2">
      <c r="A14937" s="70" t="s">
        <v>17772</v>
      </c>
      <c r="B14937" s="70" t="s">
        <v>17771</v>
      </c>
      <c r="C14937" s="70" t="s">
        <v>17772</v>
      </c>
      <c r="D14937" s="71">
        <v>1.27</v>
      </c>
      <c r="E14937" s="71">
        <v>25.78125</v>
      </c>
    </row>
    <row r="14938" spans="1:5" ht="32" x14ac:dyDescent="0.2">
      <c r="A14938" s="70" t="s">
        <v>17772</v>
      </c>
      <c r="B14938" s="70" t="s">
        <v>17771</v>
      </c>
      <c r="C14938" s="70" t="s">
        <v>17772</v>
      </c>
      <c r="D14938" s="71">
        <v>1.27</v>
      </c>
      <c r="E14938" s="71">
        <v>23.684210499999999</v>
      </c>
    </row>
    <row r="14939" spans="1:5" ht="32" x14ac:dyDescent="0.2">
      <c r="A14939" s="70" t="s">
        <v>17772</v>
      </c>
      <c r="B14939" s="70" t="s">
        <v>17771</v>
      </c>
      <c r="C14939" s="70" t="s">
        <v>17772</v>
      </c>
      <c r="D14939" s="71">
        <v>1.27</v>
      </c>
      <c r="E14939" s="71">
        <v>20.2702703</v>
      </c>
    </row>
    <row r="14940" spans="1:5" x14ac:dyDescent="0.2">
      <c r="A14940" s="70" t="s">
        <v>25076</v>
      </c>
      <c r="B14940" s="70" t="s">
        <v>24532</v>
      </c>
      <c r="C14940" s="70" t="s">
        <v>13887</v>
      </c>
      <c r="D14940" s="71">
        <v>2.2130000000000001</v>
      </c>
      <c r="E14940" s="71">
        <v>86.764705899999996</v>
      </c>
    </row>
    <row r="14941" spans="1:5" x14ac:dyDescent="0.2">
      <c r="A14941" s="70" t="s">
        <v>17774</v>
      </c>
      <c r="B14941" s="70" t="s">
        <v>17773</v>
      </c>
      <c r="C14941" s="70" t="s">
        <v>17774</v>
      </c>
      <c r="D14941" s="71">
        <v>2.3959999999999999</v>
      </c>
      <c r="E14941" s="71">
        <v>51.5037594</v>
      </c>
    </row>
    <row r="14942" spans="1:5" x14ac:dyDescent="0.2">
      <c r="A14942" s="70" t="s">
        <v>17776</v>
      </c>
      <c r="B14942" s="70" t="s">
        <v>17775</v>
      </c>
      <c r="C14942" s="70" t="s">
        <v>17776</v>
      </c>
      <c r="D14942" s="71">
        <v>1.3340000000000001</v>
      </c>
      <c r="E14942" s="71">
        <v>21.428571399999999</v>
      </c>
    </row>
    <row r="14943" spans="1:5" x14ac:dyDescent="0.2">
      <c r="A14943" s="70" t="s">
        <v>17778</v>
      </c>
      <c r="B14943" s="70" t="s">
        <v>17777</v>
      </c>
      <c r="C14943" s="70" t="s">
        <v>17778</v>
      </c>
      <c r="D14943" s="71">
        <v>1.6950000000000001</v>
      </c>
      <c r="E14943" s="71">
        <v>50</v>
      </c>
    </row>
    <row r="14944" spans="1:5" x14ac:dyDescent="0.2">
      <c r="A14944" s="70" t="s">
        <v>17780</v>
      </c>
      <c r="B14944" s="70" t="s">
        <v>17779</v>
      </c>
      <c r="C14944" s="70" t="s">
        <v>17780</v>
      </c>
      <c r="D14944" s="71">
        <v>2.8170000000000002</v>
      </c>
      <c r="E14944" s="71">
        <v>67.241379300000006</v>
      </c>
    </row>
    <row r="14945" spans="1:5" x14ac:dyDescent="0.2">
      <c r="A14945" s="70" t="s">
        <v>17782</v>
      </c>
      <c r="B14945" s="70" t="s">
        <v>17781</v>
      </c>
      <c r="C14945" s="70" t="s">
        <v>17782</v>
      </c>
      <c r="D14945" s="71">
        <v>1.1379999999999999</v>
      </c>
      <c r="E14945" s="71">
        <v>42.647058800000003</v>
      </c>
    </row>
    <row r="14946" spans="1:5" x14ac:dyDescent="0.2">
      <c r="A14946" s="70" t="s">
        <v>17784</v>
      </c>
      <c r="B14946" s="70" t="s">
        <v>17783</v>
      </c>
      <c r="C14946" s="70" t="s">
        <v>17784</v>
      </c>
      <c r="D14946" s="71">
        <v>1.556</v>
      </c>
      <c r="E14946" s="71">
        <v>69.117647099999999</v>
      </c>
    </row>
    <row r="14947" spans="1:5" x14ac:dyDescent="0.2">
      <c r="A14947" s="70" t="s">
        <v>17784</v>
      </c>
      <c r="B14947" s="70" t="s">
        <v>17783</v>
      </c>
      <c r="C14947" s="70" t="s">
        <v>17784</v>
      </c>
      <c r="D14947" s="71">
        <v>1.556</v>
      </c>
      <c r="E14947" s="71">
        <v>39.473684200000001</v>
      </c>
    </row>
    <row r="14948" spans="1:5" x14ac:dyDescent="0.2">
      <c r="A14948" s="70" t="s">
        <v>17786</v>
      </c>
      <c r="B14948" s="70" t="s">
        <v>17785</v>
      </c>
      <c r="C14948" s="70" t="s">
        <v>17786</v>
      </c>
      <c r="D14948" s="71">
        <v>0.98</v>
      </c>
      <c r="E14948" s="71">
        <v>30.882352900000001</v>
      </c>
    </row>
    <row r="14949" spans="1:5" x14ac:dyDescent="0.2">
      <c r="A14949" s="70" t="s">
        <v>17788</v>
      </c>
      <c r="B14949" s="70" t="s">
        <v>17787</v>
      </c>
      <c r="C14949" s="70" t="s">
        <v>17788</v>
      </c>
      <c r="D14949" s="71">
        <v>1.0569999999999999</v>
      </c>
      <c r="E14949" s="71">
        <v>36.764705900000003</v>
      </c>
    </row>
    <row r="14950" spans="1:5" x14ac:dyDescent="0.2">
      <c r="A14950" s="70" t="s">
        <v>17790</v>
      </c>
      <c r="B14950" s="70" t="s">
        <v>17789</v>
      </c>
      <c r="C14950" s="70" t="s">
        <v>17790</v>
      </c>
      <c r="D14950" s="71">
        <v>4.875</v>
      </c>
      <c r="E14950" s="71">
        <v>87.704918000000006</v>
      </c>
    </row>
    <row r="14951" spans="1:5" x14ac:dyDescent="0.2">
      <c r="A14951" s="70" t="s">
        <v>17790</v>
      </c>
      <c r="B14951" s="70" t="s">
        <v>17789</v>
      </c>
      <c r="C14951" s="70" t="s">
        <v>17790</v>
      </c>
      <c r="D14951" s="71">
        <v>4.875</v>
      </c>
      <c r="E14951" s="71">
        <v>80.072463799999994</v>
      </c>
    </row>
    <row r="14952" spans="1:5" x14ac:dyDescent="0.2">
      <c r="A14952" s="70" t="s">
        <v>17790</v>
      </c>
      <c r="B14952" s="70" t="s">
        <v>17789</v>
      </c>
      <c r="C14952" s="70" t="s">
        <v>17790</v>
      </c>
      <c r="D14952" s="71">
        <v>4.875</v>
      </c>
      <c r="E14952" s="71">
        <v>79.629629600000001</v>
      </c>
    </row>
    <row r="14953" spans="1:5" x14ac:dyDescent="0.2">
      <c r="A14953" s="70" t="s">
        <v>17792</v>
      </c>
      <c r="B14953" s="70" t="s">
        <v>17791</v>
      </c>
      <c r="C14953" s="70" t="s">
        <v>17792</v>
      </c>
      <c r="D14953" s="71">
        <v>11.500999999999999</v>
      </c>
      <c r="E14953" s="71">
        <v>95.117845099999997</v>
      </c>
    </row>
    <row r="14954" spans="1:5" x14ac:dyDescent="0.2">
      <c r="A14954" s="70" t="s">
        <v>17794</v>
      </c>
      <c r="B14954" s="70" t="s">
        <v>17793</v>
      </c>
      <c r="C14954" s="70" t="s">
        <v>17794</v>
      </c>
      <c r="D14954" s="71">
        <v>1.556</v>
      </c>
      <c r="E14954" s="71">
        <v>14.309764299999999</v>
      </c>
    </row>
    <row r="14955" spans="1:5" x14ac:dyDescent="0.2">
      <c r="A14955" s="70" t="s">
        <v>17796</v>
      </c>
      <c r="B14955" s="70" t="s">
        <v>17795</v>
      </c>
      <c r="C14955" s="70" t="s">
        <v>17796</v>
      </c>
      <c r="D14955" s="71">
        <v>2.7919999999999998</v>
      </c>
      <c r="E14955" s="71">
        <v>32.564102599999998</v>
      </c>
    </row>
    <row r="14956" spans="1:5" x14ac:dyDescent="0.2">
      <c r="A14956" s="70" t="s">
        <v>17798</v>
      </c>
      <c r="B14956" s="70" t="s">
        <v>17797</v>
      </c>
      <c r="C14956" s="70" t="s">
        <v>17798</v>
      </c>
      <c r="D14956" s="71">
        <v>1.085</v>
      </c>
      <c r="E14956" s="71">
        <v>11.6541353</v>
      </c>
    </row>
    <row r="14957" spans="1:5" x14ac:dyDescent="0.2">
      <c r="A14957" s="70" t="s">
        <v>17800</v>
      </c>
      <c r="B14957" s="70" t="s">
        <v>17799</v>
      </c>
      <c r="C14957" s="70" t="s">
        <v>17800</v>
      </c>
      <c r="D14957" s="71">
        <v>0.81399999999999995</v>
      </c>
      <c r="E14957" s="71">
        <v>10</v>
      </c>
    </row>
    <row r="14958" spans="1:5" x14ac:dyDescent="0.2">
      <c r="A14958" s="70" t="s">
        <v>17800</v>
      </c>
      <c r="B14958" s="70" t="s">
        <v>17799</v>
      </c>
      <c r="C14958" s="70" t="s">
        <v>17800</v>
      </c>
      <c r="D14958" s="71">
        <v>0.81399999999999995</v>
      </c>
      <c r="E14958" s="71">
        <v>7.8947368000000004</v>
      </c>
    </row>
    <row r="14959" spans="1:5" x14ac:dyDescent="0.2">
      <c r="A14959" s="70" t="s">
        <v>17802</v>
      </c>
      <c r="B14959" s="70" t="s">
        <v>17801</v>
      </c>
      <c r="C14959" s="70" t="s">
        <v>17802</v>
      </c>
      <c r="D14959" s="71">
        <v>2.0640000000000001</v>
      </c>
      <c r="E14959" s="71">
        <v>85.192307700000001</v>
      </c>
    </row>
    <row r="14960" spans="1:5" x14ac:dyDescent="0.2">
      <c r="A14960" s="70" t="s">
        <v>17804</v>
      </c>
      <c r="B14960" s="70" t="s">
        <v>17803</v>
      </c>
      <c r="C14960" s="70" t="s">
        <v>17804</v>
      </c>
      <c r="D14960" s="71">
        <v>0.89600000000000002</v>
      </c>
      <c r="E14960" s="71">
        <v>32.884615400000001</v>
      </c>
    </row>
    <row r="14961" spans="1:5" x14ac:dyDescent="0.2">
      <c r="A14961" s="70" t="s">
        <v>17806</v>
      </c>
      <c r="B14961" s="70" t="s">
        <v>17805</v>
      </c>
      <c r="C14961" s="70" t="s">
        <v>17806</v>
      </c>
      <c r="D14961" s="71">
        <v>2.96</v>
      </c>
      <c r="E14961" s="71">
        <v>79.508196699999999</v>
      </c>
    </row>
    <row r="14962" spans="1:5" x14ac:dyDescent="0.2">
      <c r="A14962" s="70" t="s">
        <v>17806</v>
      </c>
      <c r="B14962" s="70" t="s">
        <v>17805</v>
      </c>
      <c r="C14962" s="70" t="s">
        <v>17806</v>
      </c>
      <c r="D14962" s="71">
        <v>2.96</v>
      </c>
      <c r="E14962" s="71">
        <v>74.632352900000001</v>
      </c>
    </row>
    <row r="14963" spans="1:5" x14ac:dyDescent="0.2">
      <c r="A14963" s="70" t="s">
        <v>17808</v>
      </c>
      <c r="B14963" s="70" t="s">
        <v>17807</v>
      </c>
      <c r="C14963" s="70" t="s">
        <v>17808</v>
      </c>
      <c r="D14963" s="71">
        <v>1.6</v>
      </c>
      <c r="E14963" s="71">
        <v>34.926470600000002</v>
      </c>
    </row>
    <row r="14964" spans="1:5" x14ac:dyDescent="0.2">
      <c r="A14964" s="70" t="s">
        <v>17808</v>
      </c>
      <c r="B14964" s="70" t="s">
        <v>17807</v>
      </c>
      <c r="C14964" s="70" t="s">
        <v>17808</v>
      </c>
      <c r="D14964" s="71">
        <v>1.6</v>
      </c>
      <c r="E14964" s="71">
        <v>33.6065574</v>
      </c>
    </row>
    <row r="14965" spans="1:5" x14ac:dyDescent="0.2">
      <c r="A14965" s="70" t="s">
        <v>17810</v>
      </c>
      <c r="B14965" s="70" t="s">
        <v>17809</v>
      </c>
      <c r="C14965" s="70" t="s">
        <v>17810</v>
      </c>
      <c r="D14965" s="71">
        <v>1.373</v>
      </c>
      <c r="E14965" s="71">
        <v>82.253086400000001</v>
      </c>
    </row>
    <row r="14966" spans="1:5" x14ac:dyDescent="0.2">
      <c r="A14966" s="70" t="s">
        <v>17810</v>
      </c>
      <c r="B14966" s="70" t="s">
        <v>17809</v>
      </c>
      <c r="C14966" s="70" t="s">
        <v>17810</v>
      </c>
      <c r="D14966" s="71">
        <v>1.373</v>
      </c>
      <c r="E14966" s="71">
        <v>62.115384599999999</v>
      </c>
    </row>
    <row r="14967" spans="1:5" x14ac:dyDescent="0.2">
      <c r="A14967" s="70" t="s">
        <v>17814</v>
      </c>
      <c r="B14967" s="70" t="s">
        <v>17813</v>
      </c>
      <c r="C14967" s="70" t="s">
        <v>17814</v>
      </c>
      <c r="D14967" s="71">
        <v>1.659</v>
      </c>
      <c r="E14967" s="71">
        <v>89.660493799999998</v>
      </c>
    </row>
    <row r="14968" spans="1:5" x14ac:dyDescent="0.2">
      <c r="A14968" s="70" t="s">
        <v>17814</v>
      </c>
      <c r="B14968" s="70" t="s">
        <v>17813</v>
      </c>
      <c r="C14968" s="70" t="s">
        <v>17814</v>
      </c>
      <c r="D14968" s="71">
        <v>1.659</v>
      </c>
      <c r="E14968" s="71">
        <v>75.192307700000001</v>
      </c>
    </row>
    <row r="14969" spans="1:5" x14ac:dyDescent="0.2">
      <c r="A14969" s="70" t="s">
        <v>17816</v>
      </c>
      <c r="B14969" s="70" t="s">
        <v>17815</v>
      </c>
      <c r="C14969" s="70" t="s">
        <v>17816</v>
      </c>
      <c r="D14969" s="71">
        <v>2.2360000000000002</v>
      </c>
      <c r="E14969" s="71">
        <v>87.5</v>
      </c>
    </row>
    <row r="14970" spans="1:5" x14ac:dyDescent="0.2">
      <c r="A14970" s="70" t="s">
        <v>17812</v>
      </c>
      <c r="B14970" s="70" t="s">
        <v>17811</v>
      </c>
      <c r="C14970" s="70" t="s">
        <v>17812</v>
      </c>
      <c r="D14970" s="71">
        <v>2.056</v>
      </c>
      <c r="E14970" s="71">
        <v>84.807692299999999</v>
      </c>
    </row>
    <row r="14971" spans="1:5" x14ac:dyDescent="0.2">
      <c r="A14971" s="70" t="s">
        <v>17818</v>
      </c>
      <c r="B14971" s="70" t="s">
        <v>17817</v>
      </c>
      <c r="C14971" s="70" t="s">
        <v>17818</v>
      </c>
      <c r="D14971" s="71">
        <v>0.25</v>
      </c>
      <c r="E14971" s="71">
        <v>7.1428570999999996</v>
      </c>
    </row>
    <row r="14972" spans="1:5" x14ac:dyDescent="0.2">
      <c r="A14972" s="70" t="s">
        <v>17844</v>
      </c>
      <c r="B14972" s="70" t="s">
        <v>17843</v>
      </c>
      <c r="C14972" s="70" t="s">
        <v>17844</v>
      </c>
      <c r="D14972" s="71">
        <v>1.6140000000000001</v>
      </c>
      <c r="E14972" s="71">
        <v>63.8211382</v>
      </c>
    </row>
    <row r="14973" spans="1:5" x14ac:dyDescent="0.2">
      <c r="A14973" s="70" t="s">
        <v>17828</v>
      </c>
      <c r="B14973" s="70" t="s">
        <v>17827</v>
      </c>
      <c r="C14973" s="70" t="s">
        <v>17828</v>
      </c>
      <c r="D14973" s="71">
        <v>2.4900000000000002</v>
      </c>
      <c r="E14973" s="71">
        <v>94.7154472</v>
      </c>
    </row>
    <row r="14974" spans="1:5" x14ac:dyDescent="0.2">
      <c r="A14974" s="70" t="s">
        <v>17828</v>
      </c>
      <c r="B14974" s="70" t="s">
        <v>17827</v>
      </c>
      <c r="C14974" s="70" t="s">
        <v>17828</v>
      </c>
      <c r="D14974" s="71">
        <v>2.4900000000000002</v>
      </c>
      <c r="E14974" s="71">
        <v>79.268292700000003</v>
      </c>
    </row>
    <row r="14975" spans="1:5" x14ac:dyDescent="0.2">
      <c r="A14975" s="70" t="s">
        <v>17826</v>
      </c>
      <c r="B14975" s="70" t="s">
        <v>17825</v>
      </c>
      <c r="C14975" s="70" t="s">
        <v>17826</v>
      </c>
      <c r="D14975" s="71">
        <v>1.454</v>
      </c>
      <c r="E14975" s="71">
        <v>54.065040699999997</v>
      </c>
    </row>
    <row r="14976" spans="1:5" x14ac:dyDescent="0.2">
      <c r="A14976" s="70" t="s">
        <v>17832</v>
      </c>
      <c r="B14976" s="70" t="s">
        <v>17831</v>
      </c>
      <c r="C14976" s="70" t="s">
        <v>17832</v>
      </c>
      <c r="D14976" s="71">
        <v>1.2689999999999999</v>
      </c>
      <c r="E14976" s="71">
        <v>41.869918699999999</v>
      </c>
    </row>
    <row r="14977" spans="1:5" x14ac:dyDescent="0.2">
      <c r="A14977" s="70" t="s">
        <v>17820</v>
      </c>
      <c r="B14977" s="70" t="s">
        <v>17819</v>
      </c>
      <c r="C14977" s="70" t="s">
        <v>17820</v>
      </c>
      <c r="D14977" s="71">
        <v>1.234</v>
      </c>
      <c r="E14977" s="71">
        <v>39.430894299999999</v>
      </c>
    </row>
    <row r="14978" spans="1:5" x14ac:dyDescent="0.2">
      <c r="A14978" s="70" t="s">
        <v>17824</v>
      </c>
      <c r="B14978" s="70" t="s">
        <v>17823</v>
      </c>
      <c r="C14978" s="70" t="s">
        <v>17824</v>
      </c>
      <c r="D14978" s="71">
        <v>0.81599999999999995</v>
      </c>
      <c r="E14978" s="71">
        <v>15.8536585</v>
      </c>
    </row>
    <row r="14979" spans="1:5" x14ac:dyDescent="0.2">
      <c r="A14979" s="70" t="s">
        <v>17830</v>
      </c>
      <c r="B14979" s="70" t="s">
        <v>17829</v>
      </c>
      <c r="C14979" s="70" t="s">
        <v>17830</v>
      </c>
      <c r="D14979" s="71">
        <v>2.597</v>
      </c>
      <c r="E14979" s="71">
        <v>96.341463399999995</v>
      </c>
    </row>
    <row r="14980" spans="1:5" x14ac:dyDescent="0.2">
      <c r="A14980" s="70" t="s">
        <v>17830</v>
      </c>
      <c r="B14980" s="70" t="s">
        <v>17829</v>
      </c>
      <c r="C14980" s="70" t="s">
        <v>17830</v>
      </c>
      <c r="D14980" s="71">
        <v>2.597</v>
      </c>
      <c r="E14980" s="71">
        <v>90</v>
      </c>
    </row>
    <row r="14981" spans="1:5" x14ac:dyDescent="0.2">
      <c r="A14981" s="70" t="s">
        <v>17822</v>
      </c>
      <c r="B14981" s="70" t="s">
        <v>17821</v>
      </c>
      <c r="C14981" s="70" t="s">
        <v>17822</v>
      </c>
      <c r="D14981" s="71">
        <v>2.2050000000000001</v>
      </c>
      <c r="E14981" s="71">
        <v>89.024390199999999</v>
      </c>
    </row>
    <row r="14982" spans="1:5" x14ac:dyDescent="0.2">
      <c r="A14982" s="70" t="s">
        <v>17834</v>
      </c>
      <c r="B14982" s="70" t="s">
        <v>17833</v>
      </c>
      <c r="C14982" s="70" t="s">
        <v>17834</v>
      </c>
      <c r="D14982" s="71">
        <v>1.8939999999999999</v>
      </c>
      <c r="E14982" s="71">
        <v>79.268292700000003</v>
      </c>
    </row>
    <row r="14983" spans="1:5" x14ac:dyDescent="0.2">
      <c r="A14983" s="70" t="s">
        <v>24533</v>
      </c>
      <c r="B14983" s="70" t="s">
        <v>24534</v>
      </c>
      <c r="C14983" s="70" t="s">
        <v>24533</v>
      </c>
      <c r="D14983" s="71">
        <v>1.363</v>
      </c>
      <c r="E14983" s="71">
        <v>46.747967500000001</v>
      </c>
    </row>
    <row r="14984" spans="1:5" x14ac:dyDescent="0.2">
      <c r="A14984" s="70" t="s">
        <v>17836</v>
      </c>
      <c r="B14984" s="70" t="s">
        <v>17835</v>
      </c>
      <c r="C14984" s="70" t="s">
        <v>17836</v>
      </c>
      <c r="D14984" s="71">
        <v>2.8330000000000002</v>
      </c>
      <c r="E14984" s="71">
        <v>98.780487800000003</v>
      </c>
    </row>
    <row r="14985" spans="1:5" x14ac:dyDescent="0.2">
      <c r="A14985" s="70" t="s">
        <v>17838</v>
      </c>
      <c r="B14985" s="70" t="s">
        <v>17837</v>
      </c>
      <c r="C14985" s="70" t="s">
        <v>17838</v>
      </c>
      <c r="D14985" s="71">
        <v>0.89100000000000001</v>
      </c>
      <c r="E14985" s="71">
        <v>20.7317073</v>
      </c>
    </row>
    <row r="14986" spans="1:5" x14ac:dyDescent="0.2">
      <c r="A14986" s="70" t="s">
        <v>17840</v>
      </c>
      <c r="B14986" s="70" t="s">
        <v>17839</v>
      </c>
      <c r="C14986" s="70" t="s">
        <v>17840</v>
      </c>
      <c r="D14986" s="71">
        <v>1.881</v>
      </c>
      <c r="E14986" s="71">
        <v>76.829268299999995</v>
      </c>
    </row>
    <row r="14987" spans="1:5" x14ac:dyDescent="0.2">
      <c r="A14987" s="70" t="s">
        <v>17842</v>
      </c>
      <c r="B14987" s="70" t="s">
        <v>17841</v>
      </c>
      <c r="C14987" s="70" t="s">
        <v>17842</v>
      </c>
      <c r="D14987" s="71">
        <v>0.76600000000000001</v>
      </c>
      <c r="E14987" s="71">
        <v>12.601626</v>
      </c>
    </row>
    <row r="14988" spans="1:5" x14ac:dyDescent="0.2">
      <c r="A14988" s="70" t="s">
        <v>17858</v>
      </c>
      <c r="B14988" s="70" t="s">
        <v>17857</v>
      </c>
      <c r="C14988" s="70" t="s">
        <v>17858</v>
      </c>
      <c r="D14988" s="71">
        <v>0.88800000000000001</v>
      </c>
      <c r="E14988" s="71">
        <v>14.0449438</v>
      </c>
    </row>
    <row r="14989" spans="1:5" x14ac:dyDescent="0.2">
      <c r="A14989" s="70" t="s">
        <v>17852</v>
      </c>
      <c r="B14989" s="70" t="s">
        <v>17851</v>
      </c>
      <c r="C14989" s="70" t="s">
        <v>17852</v>
      </c>
      <c r="D14989" s="71">
        <v>2.4500000000000002</v>
      </c>
      <c r="E14989" s="71">
        <v>59.210526299999998</v>
      </c>
    </row>
    <row r="14990" spans="1:5" x14ac:dyDescent="0.2">
      <c r="A14990" s="70" t="s">
        <v>25077</v>
      </c>
      <c r="B14990" s="70" t="s">
        <v>17873</v>
      </c>
      <c r="C14990" s="70" t="s">
        <v>25077</v>
      </c>
      <c r="D14990" s="71">
        <v>4.5460000000000003</v>
      </c>
      <c r="E14990" s="71">
        <v>81.4606742</v>
      </c>
    </row>
    <row r="14991" spans="1:5" x14ac:dyDescent="0.2">
      <c r="A14991" s="70" t="s">
        <v>17875</v>
      </c>
      <c r="B14991" s="70" t="s">
        <v>17874</v>
      </c>
      <c r="C14991" s="70" t="s">
        <v>17875</v>
      </c>
      <c r="D14991" s="71">
        <v>3.6389999999999998</v>
      </c>
      <c r="E14991" s="71">
        <v>63.483146099999999</v>
      </c>
    </row>
    <row r="14992" spans="1:5" x14ac:dyDescent="0.2">
      <c r="A14992" s="70" t="s">
        <v>17854</v>
      </c>
      <c r="B14992" s="70" t="s">
        <v>17853</v>
      </c>
      <c r="C14992" s="70" t="s">
        <v>17854</v>
      </c>
      <c r="D14992" s="71">
        <v>4.3570000000000002</v>
      </c>
      <c r="E14992" s="71">
        <v>79.213483100000005</v>
      </c>
    </row>
    <row r="14993" spans="1:5" x14ac:dyDescent="0.2">
      <c r="A14993" s="70" t="s">
        <v>17854</v>
      </c>
      <c r="B14993" s="70" t="s">
        <v>17853</v>
      </c>
      <c r="C14993" s="70" t="s">
        <v>17854</v>
      </c>
      <c r="D14993" s="71">
        <v>4.3570000000000002</v>
      </c>
      <c r="E14993" s="71">
        <v>78.671328700000004</v>
      </c>
    </row>
    <row r="14994" spans="1:5" x14ac:dyDescent="0.2">
      <c r="A14994" s="70" t="s">
        <v>17856</v>
      </c>
      <c r="B14994" s="70" t="s">
        <v>17855</v>
      </c>
      <c r="C14994" s="70" t="s">
        <v>17856</v>
      </c>
      <c r="D14994" s="71">
        <v>1.742</v>
      </c>
      <c r="E14994" s="71">
        <v>23.0337079</v>
      </c>
    </row>
    <row r="14995" spans="1:5" x14ac:dyDescent="0.2">
      <c r="A14995" s="76" t="s">
        <v>25078</v>
      </c>
      <c r="B14995" s="70" t="s">
        <v>17860</v>
      </c>
      <c r="C14995" s="76" t="s">
        <v>25078</v>
      </c>
      <c r="D14995" s="71">
        <v>3.2109999999999999</v>
      </c>
      <c r="E14995" s="71">
        <v>53.370786500000001</v>
      </c>
    </row>
    <row r="14996" spans="1:5" x14ac:dyDescent="0.2">
      <c r="A14996" s="70" t="s">
        <v>17846</v>
      </c>
      <c r="B14996" s="70" t="s">
        <v>17845</v>
      </c>
      <c r="C14996" s="70" t="s">
        <v>17846</v>
      </c>
      <c r="D14996" s="71">
        <v>2.363</v>
      </c>
      <c r="E14996" s="71">
        <v>33.1460674</v>
      </c>
    </row>
    <row r="14997" spans="1:5" x14ac:dyDescent="0.2">
      <c r="A14997" s="70" t="s">
        <v>17846</v>
      </c>
      <c r="B14997" s="70" t="s">
        <v>17845</v>
      </c>
      <c r="C14997" s="70" t="s">
        <v>17846</v>
      </c>
      <c r="D14997" s="71">
        <v>2.363</v>
      </c>
      <c r="E14997" s="71">
        <v>27.663934399999999</v>
      </c>
    </row>
    <row r="14998" spans="1:5" x14ac:dyDescent="0.2">
      <c r="A14998" s="70" t="s">
        <v>17848</v>
      </c>
      <c r="B14998" s="70" t="s">
        <v>17847</v>
      </c>
      <c r="C14998" s="70" t="s">
        <v>17848</v>
      </c>
      <c r="D14998" s="71">
        <v>0.27400000000000002</v>
      </c>
      <c r="E14998" s="71">
        <v>2.4475524000000002</v>
      </c>
    </row>
    <row r="14999" spans="1:5" x14ac:dyDescent="0.2">
      <c r="A14999" s="70" t="s">
        <v>17848</v>
      </c>
      <c r="B14999" s="70" t="s">
        <v>17847</v>
      </c>
      <c r="C14999" s="70" t="s">
        <v>17848</v>
      </c>
      <c r="D14999" s="71">
        <v>0.27400000000000002</v>
      </c>
      <c r="E14999" s="71">
        <v>1.6853933000000001</v>
      </c>
    </row>
    <row r="15000" spans="1:5" x14ac:dyDescent="0.2">
      <c r="A15000" s="70" t="s">
        <v>17850</v>
      </c>
      <c r="B15000" s="70" t="s">
        <v>17849</v>
      </c>
      <c r="C15000" s="70" t="s">
        <v>17850</v>
      </c>
      <c r="D15000" s="71">
        <v>2.573</v>
      </c>
      <c r="E15000" s="71">
        <v>38.764044900000002</v>
      </c>
    </row>
    <row r="15001" spans="1:5" x14ac:dyDescent="0.2">
      <c r="A15001" s="76" t="s">
        <v>25079</v>
      </c>
      <c r="B15001" s="70" t="s">
        <v>17859</v>
      </c>
      <c r="C15001" s="76" t="s">
        <v>25079</v>
      </c>
      <c r="D15001" s="71">
        <v>3.359</v>
      </c>
      <c r="E15001" s="71">
        <v>56.741573000000002</v>
      </c>
    </row>
    <row r="15002" spans="1:5" x14ac:dyDescent="0.2">
      <c r="A15002" s="70" t="s">
        <v>17862</v>
      </c>
      <c r="B15002" s="70" t="s">
        <v>17861</v>
      </c>
      <c r="C15002" s="70" t="s">
        <v>17862</v>
      </c>
      <c r="D15002" s="71">
        <v>3.7</v>
      </c>
      <c r="E15002" s="71">
        <v>66.853932599999993</v>
      </c>
    </row>
    <row r="15003" spans="1:5" x14ac:dyDescent="0.2">
      <c r="A15003" s="70" t="s">
        <v>17862</v>
      </c>
      <c r="B15003" s="70" t="s">
        <v>17861</v>
      </c>
      <c r="C15003" s="70" t="s">
        <v>17862</v>
      </c>
      <c r="D15003" s="71">
        <v>3.7</v>
      </c>
      <c r="E15003" s="71">
        <v>65.5797101</v>
      </c>
    </row>
    <row r="15004" spans="1:5" x14ac:dyDescent="0.2">
      <c r="A15004" s="70" t="s">
        <v>17862</v>
      </c>
      <c r="B15004" s="70" t="s">
        <v>17861</v>
      </c>
      <c r="C15004" s="70" t="s">
        <v>17862</v>
      </c>
      <c r="D15004" s="71">
        <v>3.7</v>
      </c>
      <c r="E15004" s="71">
        <v>64.685314700000006</v>
      </c>
    </row>
    <row r="15005" spans="1:5" x14ac:dyDescent="0.2">
      <c r="A15005" s="70" t="s">
        <v>17866</v>
      </c>
      <c r="B15005" s="70" t="s">
        <v>17865</v>
      </c>
      <c r="C15005" s="70" t="s">
        <v>17866</v>
      </c>
      <c r="D15005" s="71">
        <v>2.7669999999999999</v>
      </c>
      <c r="E15005" s="71">
        <v>39.887640400000002</v>
      </c>
    </row>
    <row r="15006" spans="1:5" x14ac:dyDescent="0.2">
      <c r="A15006" s="70" t="s">
        <v>17868</v>
      </c>
      <c r="B15006" s="70" t="s">
        <v>17867</v>
      </c>
      <c r="C15006" s="70" t="s">
        <v>17868</v>
      </c>
      <c r="D15006" s="71">
        <v>1.792</v>
      </c>
      <c r="E15006" s="71">
        <v>24.1573034</v>
      </c>
    </row>
    <row r="15007" spans="1:5" x14ac:dyDescent="0.2">
      <c r="A15007" s="70" t="s">
        <v>17870</v>
      </c>
      <c r="B15007" s="70" t="s">
        <v>17869</v>
      </c>
      <c r="C15007" s="70" t="s">
        <v>17870</v>
      </c>
      <c r="D15007" s="71">
        <v>7.641</v>
      </c>
      <c r="E15007" s="71">
        <v>96.067415699999998</v>
      </c>
    </row>
    <row r="15008" spans="1:5" x14ac:dyDescent="0.2">
      <c r="A15008" s="70" t="s">
        <v>17872</v>
      </c>
      <c r="B15008" s="70" t="s">
        <v>17871</v>
      </c>
      <c r="C15008" s="70" t="s">
        <v>17872</v>
      </c>
      <c r="D15008" s="71">
        <v>6.5</v>
      </c>
      <c r="E15008" s="71">
        <v>91.573033699999996</v>
      </c>
    </row>
    <row r="15009" spans="1:5" x14ac:dyDescent="0.2">
      <c r="A15009" s="70" t="s">
        <v>17864</v>
      </c>
      <c r="B15009" s="70" t="s">
        <v>17863</v>
      </c>
      <c r="C15009" s="70" t="s">
        <v>17864</v>
      </c>
      <c r="D15009" s="71">
        <v>4.0279999999999996</v>
      </c>
      <c r="E15009" s="71">
        <v>72.471910100000002</v>
      </c>
    </row>
    <row r="15010" spans="1:5" x14ac:dyDescent="0.2">
      <c r="A15010" s="70" t="s">
        <v>17864</v>
      </c>
      <c r="B15010" s="70" t="s">
        <v>17863</v>
      </c>
      <c r="C15010" s="70" t="s">
        <v>17864</v>
      </c>
      <c r="D15010" s="71">
        <v>4.0279999999999996</v>
      </c>
      <c r="E15010" s="71">
        <v>68.450184500000006</v>
      </c>
    </row>
    <row r="15011" spans="1:5" x14ac:dyDescent="0.2">
      <c r="A15011" s="70" t="s">
        <v>17879</v>
      </c>
      <c r="B15011" s="70" t="s">
        <v>17878</v>
      </c>
      <c r="C15011" s="70" t="s">
        <v>17879</v>
      </c>
      <c r="D15011" s="71">
        <v>0.308</v>
      </c>
      <c r="E15011" s="71">
        <v>9.7402596999999993</v>
      </c>
    </row>
    <row r="15012" spans="1:5" x14ac:dyDescent="0.2">
      <c r="A15012" s="70" t="s">
        <v>17891</v>
      </c>
      <c r="B15012" s="70" t="s">
        <v>17890</v>
      </c>
      <c r="C15012" s="70" t="s">
        <v>17891</v>
      </c>
      <c r="D15012" s="71">
        <v>3.742</v>
      </c>
      <c r="E15012" s="71">
        <v>69.101123599999994</v>
      </c>
    </row>
    <row r="15013" spans="1:5" x14ac:dyDescent="0.2">
      <c r="A15013" s="70" t="s">
        <v>17891</v>
      </c>
      <c r="B15013" s="70" t="s">
        <v>17890</v>
      </c>
      <c r="C15013" s="70" t="s">
        <v>17891</v>
      </c>
      <c r="D15013" s="71">
        <v>3.742</v>
      </c>
      <c r="E15013" s="71">
        <v>66.083916099999996</v>
      </c>
    </row>
    <row r="15014" spans="1:5" x14ac:dyDescent="0.2">
      <c r="A15014" s="70" t="s">
        <v>17893</v>
      </c>
      <c r="B15014" s="70" t="s">
        <v>17892</v>
      </c>
      <c r="C15014" s="70" t="s">
        <v>17893</v>
      </c>
      <c r="D15014" s="71">
        <v>3.5139999999999998</v>
      </c>
      <c r="E15014" s="71">
        <v>61.235955099999998</v>
      </c>
    </row>
    <row r="15015" spans="1:5" x14ac:dyDescent="0.2">
      <c r="A15015" s="70" t="s">
        <v>17893</v>
      </c>
      <c r="B15015" s="70" t="s">
        <v>17892</v>
      </c>
      <c r="C15015" s="70" t="s">
        <v>17893</v>
      </c>
      <c r="D15015" s="71">
        <v>3.5139999999999998</v>
      </c>
      <c r="E15015" s="71">
        <v>61.188811200000004</v>
      </c>
    </row>
    <row r="15016" spans="1:5" x14ac:dyDescent="0.2">
      <c r="A15016" s="70" t="s">
        <v>17885</v>
      </c>
      <c r="B15016" s="70" t="s">
        <v>17884</v>
      </c>
      <c r="C15016" s="70" t="s">
        <v>17885</v>
      </c>
      <c r="D15016" s="71">
        <v>2.0619999999999998</v>
      </c>
      <c r="E15016" s="71">
        <v>29.775280899999998</v>
      </c>
    </row>
    <row r="15017" spans="1:5" x14ac:dyDescent="0.2">
      <c r="A15017" s="70" t="s">
        <v>17885</v>
      </c>
      <c r="B15017" s="70" t="s">
        <v>17884</v>
      </c>
      <c r="C15017" s="70" t="s">
        <v>17885</v>
      </c>
      <c r="D15017" s="71">
        <v>2.0619999999999998</v>
      </c>
      <c r="E15017" s="71">
        <v>22.027971999999998</v>
      </c>
    </row>
    <row r="15018" spans="1:5" x14ac:dyDescent="0.2">
      <c r="A15018" s="70" t="s">
        <v>17887</v>
      </c>
      <c r="B15018" s="70" t="s">
        <v>17886</v>
      </c>
      <c r="C15018" s="70" t="s">
        <v>17887</v>
      </c>
      <c r="D15018" s="71">
        <v>7.31</v>
      </c>
      <c r="E15018" s="71">
        <v>91.958042000000006</v>
      </c>
    </row>
    <row r="15019" spans="1:5" x14ac:dyDescent="0.2">
      <c r="A15019" s="70" t="s">
        <v>17889</v>
      </c>
      <c r="B15019" s="70" t="s">
        <v>17888</v>
      </c>
      <c r="C15019" s="70" t="s">
        <v>17889</v>
      </c>
      <c r="D15019" s="71">
        <v>3.4119999999999999</v>
      </c>
      <c r="E15019" s="71">
        <v>83.095238100000003</v>
      </c>
    </row>
    <row r="15020" spans="1:5" x14ac:dyDescent="0.2">
      <c r="A15020" s="70" t="s">
        <v>17895</v>
      </c>
      <c r="B15020" s="70" t="s">
        <v>17894</v>
      </c>
      <c r="C15020" s="70" t="s">
        <v>17895</v>
      </c>
      <c r="D15020" s="71">
        <v>0.40699999999999997</v>
      </c>
      <c r="E15020" s="71">
        <v>2.2058824000000001</v>
      </c>
    </row>
    <row r="15021" spans="1:5" x14ac:dyDescent="0.2">
      <c r="A15021" s="70" t="s">
        <v>17901</v>
      </c>
      <c r="B15021" s="70" t="s">
        <v>17900</v>
      </c>
      <c r="C15021" s="70" t="s">
        <v>17901</v>
      </c>
      <c r="D15021" s="71">
        <v>1.282</v>
      </c>
      <c r="E15021" s="71">
        <v>15.2439024</v>
      </c>
    </row>
    <row r="15022" spans="1:5" x14ac:dyDescent="0.2">
      <c r="A15022" s="70" t="s">
        <v>17899</v>
      </c>
      <c r="B15022" s="70" t="s">
        <v>17898</v>
      </c>
      <c r="C15022" s="70" t="s">
        <v>17899</v>
      </c>
      <c r="D15022" s="71">
        <v>5.524</v>
      </c>
      <c r="E15022" s="71">
        <v>93.292682900000003</v>
      </c>
    </row>
    <row r="15023" spans="1:5" x14ac:dyDescent="0.2">
      <c r="A15023" s="70" t="s">
        <v>17897</v>
      </c>
      <c r="B15023" s="70" t="s">
        <v>17896</v>
      </c>
      <c r="C15023" s="70" t="s">
        <v>17897</v>
      </c>
      <c r="D15023" s="71">
        <v>2.1</v>
      </c>
      <c r="E15023" s="71">
        <v>53.048780499999999</v>
      </c>
    </row>
    <row r="15024" spans="1:5" x14ac:dyDescent="0.2">
      <c r="A15024" s="70" t="s">
        <v>17903</v>
      </c>
      <c r="B15024" s="70" t="s">
        <v>17902</v>
      </c>
      <c r="C15024" s="70" t="s">
        <v>17903</v>
      </c>
      <c r="D15024" s="71">
        <v>3.8239999999999998</v>
      </c>
      <c r="E15024" s="71">
        <v>84.196891199999996</v>
      </c>
    </row>
    <row r="15025" spans="1:5" x14ac:dyDescent="0.2">
      <c r="A15025" s="70" t="s">
        <v>17905</v>
      </c>
      <c r="B15025" s="70" t="s">
        <v>17904</v>
      </c>
      <c r="C15025" s="70" t="s">
        <v>17905</v>
      </c>
      <c r="D15025" s="71">
        <v>1.569</v>
      </c>
      <c r="E15025" s="71">
        <v>31.347150299999999</v>
      </c>
    </row>
    <row r="15026" spans="1:5" x14ac:dyDescent="0.2">
      <c r="A15026" s="70" t="s">
        <v>17907</v>
      </c>
      <c r="B15026" s="70" t="s">
        <v>17906</v>
      </c>
      <c r="C15026" s="70" t="s">
        <v>17907</v>
      </c>
      <c r="D15026" s="71">
        <v>0.70899999999999996</v>
      </c>
      <c r="E15026" s="71">
        <v>6.6176471000000001</v>
      </c>
    </row>
    <row r="15027" spans="1:5" x14ac:dyDescent="0.2">
      <c r="A15027" s="70" t="s">
        <v>17909</v>
      </c>
      <c r="B15027" s="70" t="s">
        <v>17908</v>
      </c>
      <c r="C15027" s="70" t="s">
        <v>17909</v>
      </c>
      <c r="D15027" s="71">
        <v>2.4820000000000002</v>
      </c>
      <c r="E15027" s="71">
        <v>67.424242399999997</v>
      </c>
    </row>
    <row r="15028" spans="1:5" x14ac:dyDescent="0.2">
      <c r="A15028" s="70" t="s">
        <v>17909</v>
      </c>
      <c r="B15028" s="70" t="s">
        <v>17908</v>
      </c>
      <c r="C15028" s="70" t="s">
        <v>17909</v>
      </c>
      <c r="D15028" s="71">
        <v>2.4820000000000002</v>
      </c>
      <c r="E15028" s="71">
        <v>65.425531899999996</v>
      </c>
    </row>
    <row r="15029" spans="1:5" x14ac:dyDescent="0.2">
      <c r="A15029" s="70" t="s">
        <v>17911</v>
      </c>
      <c r="B15029" s="70" t="s">
        <v>17910</v>
      </c>
      <c r="C15029" s="70" t="s">
        <v>17911</v>
      </c>
      <c r="D15029" s="71">
        <v>0.56399999999999995</v>
      </c>
      <c r="E15029" s="71">
        <v>19.155844200000001</v>
      </c>
    </row>
    <row r="15030" spans="1:5" x14ac:dyDescent="0.2">
      <c r="A15030" s="70" t="s">
        <v>17911</v>
      </c>
      <c r="B15030" s="70" t="s">
        <v>17910</v>
      </c>
      <c r="C15030" s="70" t="s">
        <v>17911</v>
      </c>
      <c r="D15030" s="71">
        <v>0.56399999999999995</v>
      </c>
      <c r="E15030" s="71">
        <v>16.315789500000001</v>
      </c>
    </row>
    <row r="15031" spans="1:5" x14ac:dyDescent="0.2">
      <c r="A15031" s="70" t="s">
        <v>17913</v>
      </c>
      <c r="B15031" s="70" t="s">
        <v>17912</v>
      </c>
      <c r="C15031" s="70" t="s">
        <v>17913</v>
      </c>
      <c r="D15031" s="71">
        <v>1.887</v>
      </c>
      <c r="E15031" s="71">
        <v>49.242424200000002</v>
      </c>
    </row>
    <row r="15032" spans="1:5" x14ac:dyDescent="0.2">
      <c r="A15032" s="70" t="s">
        <v>17915</v>
      </c>
      <c r="B15032" s="70" t="s">
        <v>17914</v>
      </c>
      <c r="C15032" s="70" t="s">
        <v>17915</v>
      </c>
      <c r="D15032" s="71">
        <v>3.0680000000000001</v>
      </c>
      <c r="E15032" s="71">
        <v>96.428571399999996</v>
      </c>
    </row>
    <row r="15033" spans="1:5" x14ac:dyDescent="0.2">
      <c r="A15033" s="70" t="s">
        <v>17915</v>
      </c>
      <c r="B15033" s="70" t="s">
        <v>17914</v>
      </c>
      <c r="C15033" s="70" t="s">
        <v>17915</v>
      </c>
      <c r="D15033" s="71">
        <v>3.0680000000000001</v>
      </c>
      <c r="E15033" s="71">
        <v>89.285714299999995</v>
      </c>
    </row>
    <row r="15034" spans="1:5" x14ac:dyDescent="0.2">
      <c r="A15034" s="70" t="s">
        <v>17915</v>
      </c>
      <c r="B15034" s="70" t="s">
        <v>17914</v>
      </c>
      <c r="C15034" s="70" t="s">
        <v>17915</v>
      </c>
      <c r="D15034" s="71">
        <v>3.0680000000000001</v>
      </c>
      <c r="E15034" s="71">
        <v>83.208955200000005</v>
      </c>
    </row>
    <row r="15035" spans="1:5" x14ac:dyDescent="0.2">
      <c r="A15035" s="70" t="s">
        <v>17915</v>
      </c>
      <c r="B15035" s="70" t="s">
        <v>17914</v>
      </c>
      <c r="C15035" s="70" t="s">
        <v>17915</v>
      </c>
      <c r="D15035" s="71">
        <v>3.0680000000000001</v>
      </c>
      <c r="E15035" s="71">
        <v>82.575757600000003</v>
      </c>
    </row>
    <row r="15036" spans="1:5" x14ac:dyDescent="0.2">
      <c r="A15036" s="70" t="s">
        <v>17917</v>
      </c>
      <c r="B15036" s="70" t="s">
        <v>17916</v>
      </c>
      <c r="C15036" s="70" t="s">
        <v>17917</v>
      </c>
      <c r="D15036" s="71">
        <v>3.2149999999999999</v>
      </c>
      <c r="E15036" s="71">
        <v>85.606060600000006</v>
      </c>
    </row>
    <row r="15037" spans="1:5" x14ac:dyDescent="0.2">
      <c r="A15037" s="70" t="s">
        <v>17917</v>
      </c>
      <c r="B15037" s="70" t="s">
        <v>17916</v>
      </c>
      <c r="C15037" s="70" t="s">
        <v>17917</v>
      </c>
      <c r="D15037" s="71">
        <v>3.2149999999999999</v>
      </c>
      <c r="E15037" s="71">
        <v>65.053763399999994</v>
      </c>
    </row>
    <row r="15038" spans="1:5" x14ac:dyDescent="0.2">
      <c r="A15038" s="70" t="s">
        <v>17919</v>
      </c>
      <c r="B15038" s="70" t="s">
        <v>17918</v>
      </c>
      <c r="C15038" s="70" t="s">
        <v>17919</v>
      </c>
      <c r="D15038" s="71">
        <v>2.8639999999999999</v>
      </c>
      <c r="E15038" s="71">
        <v>75</v>
      </c>
    </row>
    <row r="15039" spans="1:5" x14ac:dyDescent="0.2">
      <c r="A15039" s="70" t="s">
        <v>17919</v>
      </c>
      <c r="B15039" s="70" t="s">
        <v>17918</v>
      </c>
      <c r="C15039" s="70" t="s">
        <v>17919</v>
      </c>
      <c r="D15039" s="71">
        <v>2.8639999999999999</v>
      </c>
      <c r="E15039" s="71">
        <v>56.451612900000001</v>
      </c>
    </row>
    <row r="15040" spans="1:5" x14ac:dyDescent="0.2">
      <c r="A15040" s="70" t="s">
        <v>17921</v>
      </c>
      <c r="B15040" s="70" t="s">
        <v>17920</v>
      </c>
      <c r="C15040" s="70" t="s">
        <v>17921</v>
      </c>
      <c r="D15040" s="71">
        <v>0.72599999999999998</v>
      </c>
      <c r="E15040" s="71">
        <v>16.509433999999999</v>
      </c>
    </row>
    <row r="15041" spans="1:5" x14ac:dyDescent="0.2">
      <c r="A15041" s="70" t="s">
        <v>17921</v>
      </c>
      <c r="B15041" s="70" t="s">
        <v>17920</v>
      </c>
      <c r="C15041" s="70" t="s">
        <v>17921</v>
      </c>
      <c r="D15041" s="71">
        <v>0.72599999999999998</v>
      </c>
      <c r="E15041" s="71">
        <v>14.393939400000001</v>
      </c>
    </row>
    <row r="15042" spans="1:5" x14ac:dyDescent="0.2">
      <c r="A15042" s="70" t="s">
        <v>17923</v>
      </c>
      <c r="B15042" s="70" t="s">
        <v>17922</v>
      </c>
      <c r="C15042" s="70" t="s">
        <v>17923</v>
      </c>
      <c r="D15042" s="71">
        <v>0.52600000000000002</v>
      </c>
      <c r="E15042" s="71">
        <v>23.888888900000001</v>
      </c>
    </row>
    <row r="15043" spans="1:5" x14ac:dyDescent="0.2">
      <c r="A15043" s="70" t="s">
        <v>17925</v>
      </c>
      <c r="B15043" s="70" t="s">
        <v>17924</v>
      </c>
      <c r="C15043" s="70" t="s">
        <v>17925</v>
      </c>
      <c r="D15043" s="71">
        <v>3.431</v>
      </c>
      <c r="E15043" s="71">
        <v>90.151515200000006</v>
      </c>
    </row>
    <row r="15044" spans="1:5" x14ac:dyDescent="0.2">
      <c r="A15044" s="70" t="s">
        <v>17929</v>
      </c>
      <c r="B15044" s="70" t="s">
        <v>17928</v>
      </c>
      <c r="C15044" s="70" t="s">
        <v>17929</v>
      </c>
      <c r="D15044" s="71">
        <v>2.198</v>
      </c>
      <c r="E15044" s="71">
        <v>58.3333333</v>
      </c>
    </row>
    <row r="15045" spans="1:5" x14ac:dyDescent="0.2">
      <c r="A15045" s="70" t="s">
        <v>17927</v>
      </c>
      <c r="B15045" s="70" t="s">
        <v>17926</v>
      </c>
      <c r="C15045" s="70" t="s">
        <v>17927</v>
      </c>
      <c r="D15045" s="71">
        <v>0.753</v>
      </c>
      <c r="E15045" s="71">
        <v>17.424242400000001</v>
      </c>
    </row>
    <row r="15046" spans="1:5" x14ac:dyDescent="0.2">
      <c r="A15046" s="70" t="s">
        <v>17931</v>
      </c>
      <c r="B15046" s="70" t="s">
        <v>17930</v>
      </c>
      <c r="C15046" s="70" t="s">
        <v>17931</v>
      </c>
      <c r="D15046" s="71">
        <v>0.83799999999999997</v>
      </c>
      <c r="E15046" s="71">
        <v>21.969697</v>
      </c>
    </row>
    <row r="15047" spans="1:5" x14ac:dyDescent="0.2">
      <c r="A15047" s="70" t="s">
        <v>17933</v>
      </c>
      <c r="B15047" s="70" t="s">
        <v>17932</v>
      </c>
      <c r="C15047" s="70" t="s">
        <v>17933</v>
      </c>
      <c r="D15047" s="71">
        <v>0.57599999999999996</v>
      </c>
      <c r="E15047" s="71">
        <v>2.8301886999999999</v>
      </c>
    </row>
    <row r="15048" spans="1:5" x14ac:dyDescent="0.2">
      <c r="A15048" s="70" t="s">
        <v>17935</v>
      </c>
      <c r="B15048" s="70" t="s">
        <v>17934</v>
      </c>
      <c r="C15048" s="70" t="s">
        <v>17935</v>
      </c>
      <c r="D15048" s="71">
        <v>2.1120000000000001</v>
      </c>
      <c r="E15048" s="71">
        <v>54.1666667</v>
      </c>
    </row>
    <row r="15049" spans="1:5" x14ac:dyDescent="0.2">
      <c r="A15049" s="70" t="s">
        <v>17937</v>
      </c>
      <c r="B15049" s="70" t="s">
        <v>17936</v>
      </c>
      <c r="C15049" s="70" t="s">
        <v>17937</v>
      </c>
      <c r="D15049" s="71">
        <v>12.336</v>
      </c>
      <c r="E15049" s="71">
        <v>97.5</v>
      </c>
    </row>
    <row r="15050" spans="1:5" x14ac:dyDescent="0.2">
      <c r="A15050" s="70" t="s">
        <v>17939</v>
      </c>
      <c r="B15050" s="70" t="s">
        <v>17938</v>
      </c>
      <c r="C15050" s="70" t="s">
        <v>17939</v>
      </c>
      <c r="D15050" s="71">
        <v>0.439</v>
      </c>
      <c r="E15050" s="71">
        <v>8.4158416000000003</v>
      </c>
    </row>
    <row r="15051" spans="1:5" x14ac:dyDescent="0.2">
      <c r="A15051" s="70" t="s">
        <v>17941</v>
      </c>
      <c r="B15051" s="70" t="s">
        <v>17940</v>
      </c>
      <c r="C15051" s="70" t="s">
        <v>17941</v>
      </c>
      <c r="D15051" s="71">
        <v>1.84</v>
      </c>
      <c r="E15051" s="71">
        <v>55.494505500000002</v>
      </c>
    </row>
    <row r="15052" spans="1:5" x14ac:dyDescent="0.2">
      <c r="A15052" s="70" t="s">
        <v>17943</v>
      </c>
      <c r="B15052" s="70" t="s">
        <v>17942</v>
      </c>
      <c r="C15052" s="70" t="s">
        <v>17943</v>
      </c>
      <c r="D15052" s="71">
        <v>2.6539999999999999</v>
      </c>
      <c r="E15052" s="71">
        <v>65.773809499999999</v>
      </c>
    </row>
    <row r="15053" spans="1:5" x14ac:dyDescent="0.2">
      <c r="A15053" s="70" t="s">
        <v>24535</v>
      </c>
      <c r="B15053" s="70" t="s">
        <v>24536</v>
      </c>
      <c r="C15053" s="70" t="s">
        <v>24535</v>
      </c>
      <c r="D15053" s="71">
        <v>2.1280000000000001</v>
      </c>
      <c r="E15053" s="71">
        <v>72.1024259</v>
      </c>
    </row>
    <row r="15054" spans="1:5" x14ac:dyDescent="0.2">
      <c r="A15054" s="70" t="s">
        <v>25080</v>
      </c>
      <c r="B15054" s="70" t="s">
        <v>17944</v>
      </c>
      <c r="C15054" s="70" t="s">
        <v>25080</v>
      </c>
      <c r="D15054" s="71">
        <v>2.831</v>
      </c>
      <c r="E15054" s="71">
        <v>67.985611500000005</v>
      </c>
    </row>
    <row r="15055" spans="1:5" x14ac:dyDescent="0.2">
      <c r="A15055" s="70" t="s">
        <v>17946</v>
      </c>
      <c r="B15055" s="70" t="s">
        <v>17945</v>
      </c>
      <c r="C15055" s="70" t="s">
        <v>17946</v>
      </c>
      <c r="D15055" s="71">
        <v>0.94099999999999995</v>
      </c>
      <c r="E15055" s="71">
        <v>30.851063799999999</v>
      </c>
    </row>
    <row r="15056" spans="1:5" x14ac:dyDescent="0.2">
      <c r="A15056" s="70" t="s">
        <v>17948</v>
      </c>
      <c r="B15056" s="70" t="s">
        <v>17947</v>
      </c>
      <c r="C15056" s="70" t="s">
        <v>17948</v>
      </c>
      <c r="D15056" s="71">
        <v>3.37</v>
      </c>
      <c r="E15056" s="71">
        <v>75.892857100000001</v>
      </c>
    </row>
    <row r="15057" spans="1:5" x14ac:dyDescent="0.2">
      <c r="A15057" s="70" t="s">
        <v>17950</v>
      </c>
      <c r="B15057" s="70" t="s">
        <v>17949</v>
      </c>
      <c r="C15057" s="70" t="s">
        <v>17950</v>
      </c>
      <c r="D15057" s="71">
        <v>5.5E-2</v>
      </c>
      <c r="E15057" s="71">
        <v>2.6315789000000001</v>
      </c>
    </row>
    <row r="15058" spans="1:5" x14ac:dyDescent="0.2">
      <c r="A15058" s="70" t="s">
        <v>17950</v>
      </c>
      <c r="B15058" s="70" t="s">
        <v>17949</v>
      </c>
      <c r="C15058" s="70" t="s">
        <v>17950</v>
      </c>
      <c r="D15058" s="71">
        <v>5.5E-2</v>
      </c>
      <c r="E15058" s="71">
        <v>0.44642860000000001</v>
      </c>
    </row>
    <row r="15059" spans="1:5" x14ac:dyDescent="0.2">
      <c r="A15059" s="70" t="s">
        <v>17952</v>
      </c>
      <c r="B15059" s="70" t="s">
        <v>17951</v>
      </c>
      <c r="C15059" s="70" t="s">
        <v>17952</v>
      </c>
      <c r="D15059" s="71">
        <v>1.395</v>
      </c>
      <c r="E15059" s="71">
        <v>65.789473700000002</v>
      </c>
    </row>
    <row r="15060" spans="1:5" x14ac:dyDescent="0.2">
      <c r="A15060" s="70" t="s">
        <v>17952</v>
      </c>
      <c r="B15060" s="70" t="s">
        <v>17951</v>
      </c>
      <c r="C15060" s="70" t="s">
        <v>17952</v>
      </c>
      <c r="D15060" s="71">
        <v>1.395</v>
      </c>
      <c r="E15060" s="71">
        <v>33.916083899999997</v>
      </c>
    </row>
    <row r="15061" spans="1:5" x14ac:dyDescent="0.2">
      <c r="A15061" s="70" t="s">
        <v>17952</v>
      </c>
      <c r="B15061" s="70" t="s">
        <v>17951</v>
      </c>
      <c r="C15061" s="70" t="s">
        <v>17952</v>
      </c>
      <c r="D15061" s="71">
        <v>1.395</v>
      </c>
      <c r="E15061" s="71">
        <v>19.196428600000001</v>
      </c>
    </row>
    <row r="15062" spans="1:5" x14ac:dyDescent="0.2">
      <c r="A15062" s="70" t="s">
        <v>17954</v>
      </c>
      <c r="B15062" s="70" t="s">
        <v>17953</v>
      </c>
      <c r="C15062" s="70" t="s">
        <v>17954</v>
      </c>
      <c r="D15062" s="71">
        <v>0.30199999999999999</v>
      </c>
      <c r="E15062" s="71">
        <v>13.1578947</v>
      </c>
    </row>
    <row r="15063" spans="1:5" x14ac:dyDescent="0.2">
      <c r="A15063" s="70" t="s">
        <v>17954</v>
      </c>
      <c r="B15063" s="70" t="s">
        <v>17953</v>
      </c>
      <c r="C15063" s="70" t="s">
        <v>17954</v>
      </c>
      <c r="D15063" s="71">
        <v>0.30199999999999999</v>
      </c>
      <c r="E15063" s="71">
        <v>2.2321428999999999</v>
      </c>
    </row>
    <row r="15064" spans="1:5" x14ac:dyDescent="0.2">
      <c r="A15064" s="70" t="s">
        <v>17956</v>
      </c>
      <c r="B15064" s="70" t="s">
        <v>17955</v>
      </c>
      <c r="C15064" s="70" t="s">
        <v>17956</v>
      </c>
      <c r="D15064" s="71">
        <v>1.3140000000000001</v>
      </c>
      <c r="E15064" s="71">
        <v>60.526315799999999</v>
      </c>
    </row>
    <row r="15065" spans="1:5" x14ac:dyDescent="0.2">
      <c r="A15065" s="70" t="s">
        <v>17956</v>
      </c>
      <c r="B15065" s="70" t="s">
        <v>17955</v>
      </c>
      <c r="C15065" s="70" t="s">
        <v>17956</v>
      </c>
      <c r="D15065" s="71">
        <v>1.3140000000000001</v>
      </c>
      <c r="E15065" s="71">
        <v>15.625</v>
      </c>
    </row>
    <row r="15066" spans="1:5" x14ac:dyDescent="0.2">
      <c r="A15066" s="70" t="s">
        <v>17958</v>
      </c>
      <c r="B15066" s="70" t="s">
        <v>17957</v>
      </c>
      <c r="C15066" s="70" t="s">
        <v>17958</v>
      </c>
      <c r="D15066" s="71">
        <v>5.3239999999999998</v>
      </c>
      <c r="E15066" s="71">
        <v>96.987951800000005</v>
      </c>
    </row>
    <row r="15067" spans="1:5" x14ac:dyDescent="0.2">
      <c r="A15067" s="70" t="s">
        <v>17958</v>
      </c>
      <c r="B15067" s="70" t="s">
        <v>17957</v>
      </c>
      <c r="C15067" s="70" t="s">
        <v>17958</v>
      </c>
      <c r="D15067" s="71">
        <v>5.3239999999999998</v>
      </c>
      <c r="E15067" s="71">
        <v>89.159291999999994</v>
      </c>
    </row>
    <row r="15068" spans="1:5" x14ac:dyDescent="0.2">
      <c r="A15068" s="70" t="s">
        <v>17960</v>
      </c>
      <c r="B15068" s="70" t="s">
        <v>17959</v>
      </c>
      <c r="C15068" s="70" t="s">
        <v>17960</v>
      </c>
      <c r="D15068" s="71">
        <v>1.347</v>
      </c>
      <c r="E15068" s="71">
        <v>47.463768100000003</v>
      </c>
    </row>
    <row r="15069" spans="1:5" x14ac:dyDescent="0.2">
      <c r="A15069" s="70" t="s">
        <v>17960</v>
      </c>
      <c r="B15069" s="70" t="s">
        <v>17959</v>
      </c>
      <c r="C15069" s="70" t="s">
        <v>17960</v>
      </c>
      <c r="D15069" s="71">
        <v>1.347</v>
      </c>
      <c r="E15069" s="71">
        <v>38.888888899999998</v>
      </c>
    </row>
    <row r="15070" spans="1:5" x14ac:dyDescent="0.2">
      <c r="A15070" s="70" t="s">
        <v>17962</v>
      </c>
      <c r="B15070" s="70" t="s">
        <v>17961</v>
      </c>
      <c r="C15070" s="70" t="s">
        <v>17962</v>
      </c>
      <c r="D15070" s="71">
        <v>2.5070000000000001</v>
      </c>
      <c r="E15070" s="71">
        <v>50.961538500000003</v>
      </c>
    </row>
    <row r="15071" spans="1:5" x14ac:dyDescent="0.2">
      <c r="A15071" s="70" t="s">
        <v>17962</v>
      </c>
      <c r="B15071" s="70" t="s">
        <v>17961</v>
      </c>
      <c r="C15071" s="70" t="s">
        <v>17962</v>
      </c>
      <c r="D15071" s="71">
        <v>2.5070000000000001</v>
      </c>
      <c r="E15071" s="71">
        <v>42.655367200000001</v>
      </c>
    </row>
    <row r="15072" spans="1:5" x14ac:dyDescent="0.2">
      <c r="A15072" s="70" t="s">
        <v>17964</v>
      </c>
      <c r="B15072" s="70" t="s">
        <v>17963</v>
      </c>
      <c r="C15072" s="70" t="s">
        <v>17964</v>
      </c>
      <c r="D15072" s="71">
        <v>7.9710000000000001</v>
      </c>
      <c r="E15072" s="71">
        <v>92.372881399999997</v>
      </c>
    </row>
    <row r="15073" spans="1:5" x14ac:dyDescent="0.2">
      <c r="A15073" s="70" t="s">
        <v>17964</v>
      </c>
      <c r="B15073" s="70" t="s">
        <v>17963</v>
      </c>
      <c r="C15073" s="70" t="s">
        <v>17964</v>
      </c>
      <c r="D15073" s="71">
        <v>7.9710000000000001</v>
      </c>
      <c r="E15073" s="71">
        <v>90.4040404</v>
      </c>
    </row>
    <row r="15074" spans="1:5" x14ac:dyDescent="0.2">
      <c r="A15074" s="70" t="s">
        <v>17964</v>
      </c>
      <c r="B15074" s="70" t="s">
        <v>17963</v>
      </c>
      <c r="C15074" s="70" t="s">
        <v>17964</v>
      </c>
      <c r="D15074" s="71">
        <v>7.9710000000000001</v>
      </c>
      <c r="E15074" s="71">
        <v>89.549180300000003</v>
      </c>
    </row>
    <row r="15075" spans="1:5" x14ac:dyDescent="0.2">
      <c r="A15075" s="70" t="s">
        <v>17964</v>
      </c>
      <c r="B15075" s="70" t="s">
        <v>17963</v>
      </c>
      <c r="C15075" s="70" t="s">
        <v>17964</v>
      </c>
      <c r="D15075" s="71">
        <v>7.9710000000000001</v>
      </c>
      <c r="E15075" s="71">
        <v>84.358974399999994</v>
      </c>
    </row>
    <row r="15076" spans="1:5" x14ac:dyDescent="0.2">
      <c r="A15076" s="70" t="s">
        <v>17966</v>
      </c>
      <c r="B15076" s="70" t="s">
        <v>17965</v>
      </c>
      <c r="C15076" s="70" t="s">
        <v>17966</v>
      </c>
      <c r="D15076" s="71">
        <v>6.1189999999999998</v>
      </c>
      <c r="E15076" s="71">
        <v>84.631147499999997</v>
      </c>
    </row>
    <row r="15077" spans="1:5" x14ac:dyDescent="0.2">
      <c r="A15077" s="70" t="s">
        <v>17968</v>
      </c>
      <c r="B15077" s="70" t="s">
        <v>17967</v>
      </c>
      <c r="C15077" s="70" t="s">
        <v>17968</v>
      </c>
      <c r="D15077" s="71">
        <v>5.8689999999999998</v>
      </c>
      <c r="E15077" s="71">
        <v>82.991803300000001</v>
      </c>
    </row>
    <row r="15078" spans="1:5" x14ac:dyDescent="0.2">
      <c r="A15078" s="70" t="s">
        <v>17968</v>
      </c>
      <c r="B15078" s="70" t="s">
        <v>17967</v>
      </c>
      <c r="C15078" s="70" t="s">
        <v>17968</v>
      </c>
      <c r="D15078" s="71">
        <v>5.8689999999999998</v>
      </c>
      <c r="E15078" s="71">
        <v>82.594936700000005</v>
      </c>
    </row>
    <row r="15079" spans="1:5" x14ac:dyDescent="0.2">
      <c r="A15079" s="70" t="s">
        <v>17980</v>
      </c>
      <c r="B15079" s="70" t="s">
        <v>17979</v>
      </c>
      <c r="C15079" s="70" t="s">
        <v>17980</v>
      </c>
      <c r="D15079" s="71">
        <v>5.1999999999999998E-2</v>
      </c>
      <c r="E15079" s="71">
        <v>0.20491799999999999</v>
      </c>
    </row>
    <row r="15080" spans="1:5" x14ac:dyDescent="0.2">
      <c r="A15080" s="70" t="s">
        <v>17982</v>
      </c>
      <c r="B15080" s="70" t="s">
        <v>17981</v>
      </c>
      <c r="C15080" s="70" t="s">
        <v>17982</v>
      </c>
      <c r="D15080" s="71">
        <v>5.0250000000000004</v>
      </c>
      <c r="E15080" s="71">
        <v>74.385245900000001</v>
      </c>
    </row>
    <row r="15081" spans="1:5" x14ac:dyDescent="0.2">
      <c r="A15081" s="70" t="s">
        <v>24537</v>
      </c>
      <c r="B15081" s="70" t="s">
        <v>24538</v>
      </c>
      <c r="C15081" s="70" t="s">
        <v>24537</v>
      </c>
      <c r="D15081" s="71">
        <v>2.6419999999999999</v>
      </c>
      <c r="E15081" s="71">
        <v>33.811475399999999</v>
      </c>
    </row>
    <row r="15082" spans="1:5" x14ac:dyDescent="0.2">
      <c r="A15082" s="70" t="s">
        <v>17970</v>
      </c>
      <c r="B15082" s="70" t="s">
        <v>17969</v>
      </c>
      <c r="C15082" s="70" t="s">
        <v>17970</v>
      </c>
      <c r="D15082" s="71">
        <v>2.3109999999999999</v>
      </c>
      <c r="E15082" s="71">
        <v>25.614754099999999</v>
      </c>
    </row>
    <row r="15083" spans="1:5" x14ac:dyDescent="0.2">
      <c r="A15083" s="70" t="s">
        <v>17972</v>
      </c>
      <c r="B15083" s="70" t="s">
        <v>17971</v>
      </c>
      <c r="C15083" s="70" t="s">
        <v>17972</v>
      </c>
      <c r="D15083" s="71">
        <v>1.728</v>
      </c>
      <c r="E15083" s="71">
        <v>69.5121951</v>
      </c>
    </row>
    <row r="15084" spans="1:5" x14ac:dyDescent="0.2">
      <c r="A15084" s="70" t="s">
        <v>17972</v>
      </c>
      <c r="B15084" s="70" t="s">
        <v>17971</v>
      </c>
      <c r="C15084" s="70" t="s">
        <v>17972</v>
      </c>
      <c r="D15084" s="71">
        <v>1.728</v>
      </c>
      <c r="E15084" s="71">
        <v>10.860655700000001</v>
      </c>
    </row>
    <row r="15085" spans="1:5" x14ac:dyDescent="0.2">
      <c r="A15085" s="70" t="s">
        <v>17974</v>
      </c>
      <c r="B15085" s="70" t="s">
        <v>17973</v>
      </c>
      <c r="C15085" s="70" t="s">
        <v>17974</v>
      </c>
      <c r="D15085" s="71">
        <v>3.4169999999999998</v>
      </c>
      <c r="E15085" s="71">
        <v>52.663934400000002</v>
      </c>
    </row>
    <row r="15086" spans="1:5" x14ac:dyDescent="0.2">
      <c r="A15086" s="70" t="s">
        <v>17976</v>
      </c>
      <c r="B15086" s="70" t="s">
        <v>17975</v>
      </c>
      <c r="C15086" s="70" t="s">
        <v>17976</v>
      </c>
      <c r="D15086" s="71">
        <v>4.9489999999999998</v>
      </c>
      <c r="E15086" s="71">
        <v>73.155737700000003</v>
      </c>
    </row>
    <row r="15087" spans="1:5" x14ac:dyDescent="0.2">
      <c r="A15087" s="70" t="s">
        <v>17978</v>
      </c>
      <c r="B15087" s="70" t="s">
        <v>17977</v>
      </c>
      <c r="C15087" s="70" t="s">
        <v>17978</v>
      </c>
      <c r="D15087" s="71">
        <v>1.9670000000000001</v>
      </c>
      <c r="E15087" s="71">
        <v>15.778688499999999</v>
      </c>
    </row>
    <row r="15088" spans="1:5" x14ac:dyDescent="0.2">
      <c r="A15088" s="70" t="s">
        <v>17984</v>
      </c>
      <c r="B15088" s="70" t="s">
        <v>17983</v>
      </c>
      <c r="C15088" s="70" t="s">
        <v>17984</v>
      </c>
      <c r="D15088" s="71">
        <v>2.4079999999999999</v>
      </c>
      <c r="E15088" s="71">
        <v>29.3032787</v>
      </c>
    </row>
    <row r="15089" spans="1:5" x14ac:dyDescent="0.2">
      <c r="A15089" s="70" t="s">
        <v>17986</v>
      </c>
      <c r="B15089" s="70" t="s">
        <v>17985</v>
      </c>
      <c r="C15089" s="70" t="s">
        <v>17986</v>
      </c>
      <c r="D15089" s="71">
        <v>3.3370000000000002</v>
      </c>
      <c r="E15089" s="71">
        <v>64.423076899999998</v>
      </c>
    </row>
    <row r="15090" spans="1:5" x14ac:dyDescent="0.2">
      <c r="A15090" s="70" t="s">
        <v>17986</v>
      </c>
      <c r="B15090" s="70" t="s">
        <v>17985</v>
      </c>
      <c r="C15090" s="70" t="s">
        <v>17986</v>
      </c>
      <c r="D15090" s="71">
        <v>3.3370000000000002</v>
      </c>
      <c r="E15090" s="71">
        <v>51.434426199999997</v>
      </c>
    </row>
    <row r="15091" spans="1:5" x14ac:dyDescent="0.2">
      <c r="A15091" s="70" t="s">
        <v>17988</v>
      </c>
      <c r="B15091" s="70" t="s">
        <v>17987</v>
      </c>
      <c r="C15091" s="70" t="s">
        <v>17988</v>
      </c>
      <c r="D15091" s="71">
        <v>0.97899999999999998</v>
      </c>
      <c r="E15091" s="71">
        <v>41.197183099999997</v>
      </c>
    </row>
    <row r="15092" spans="1:5" x14ac:dyDescent="0.2">
      <c r="A15092" s="70" t="s">
        <v>25081</v>
      </c>
      <c r="B15092" s="70" t="s">
        <v>24539</v>
      </c>
      <c r="C15092" s="70" t="s">
        <v>13887</v>
      </c>
      <c r="D15092" s="71">
        <v>4.694</v>
      </c>
      <c r="E15092" s="71">
        <v>89.896373100000005</v>
      </c>
    </row>
    <row r="15093" spans="1:5" x14ac:dyDescent="0.2">
      <c r="A15093" s="70" t="s">
        <v>25081</v>
      </c>
      <c r="B15093" s="70" t="s">
        <v>24539</v>
      </c>
      <c r="C15093" s="70" t="s">
        <v>13887</v>
      </c>
      <c r="D15093" s="71">
        <v>4.694</v>
      </c>
      <c r="E15093" s="71">
        <v>85.483870999999994</v>
      </c>
    </row>
    <row r="15094" spans="1:5" x14ac:dyDescent="0.2">
      <c r="A15094" s="70" t="s">
        <v>17990</v>
      </c>
      <c r="B15094" s="70" t="s">
        <v>17989</v>
      </c>
      <c r="C15094" s="70" t="s">
        <v>17990</v>
      </c>
      <c r="D15094" s="71">
        <v>0.13700000000000001</v>
      </c>
      <c r="E15094" s="71">
        <v>1.4344262000000001</v>
      </c>
    </row>
    <row r="15095" spans="1:5" x14ac:dyDescent="0.2">
      <c r="A15095" s="70" t="s">
        <v>17992</v>
      </c>
      <c r="B15095" s="70" t="s">
        <v>17991</v>
      </c>
      <c r="C15095" s="70" t="s">
        <v>17992</v>
      </c>
      <c r="D15095" s="71">
        <v>1.8049999999999999</v>
      </c>
      <c r="E15095" s="71">
        <v>55.747126399999999</v>
      </c>
    </row>
    <row r="15096" spans="1:5" x14ac:dyDescent="0.2">
      <c r="A15096" s="70" t="s">
        <v>17992</v>
      </c>
      <c r="B15096" s="70" t="s">
        <v>17991</v>
      </c>
      <c r="C15096" s="70" t="s">
        <v>17992</v>
      </c>
      <c r="D15096" s="71">
        <v>1.8049999999999999</v>
      </c>
      <c r="E15096" s="71">
        <v>34.294871800000003</v>
      </c>
    </row>
    <row r="15097" spans="1:5" x14ac:dyDescent="0.2">
      <c r="A15097" s="70" t="s">
        <v>17994</v>
      </c>
      <c r="B15097" s="70" t="s">
        <v>17993</v>
      </c>
      <c r="C15097" s="70" t="s">
        <v>17994</v>
      </c>
      <c r="D15097" s="71">
        <v>0.42899999999999999</v>
      </c>
      <c r="E15097" s="71">
        <v>24.331550799999999</v>
      </c>
    </row>
    <row r="15098" spans="1:5" x14ac:dyDescent="0.2">
      <c r="A15098" s="70" t="s">
        <v>25082</v>
      </c>
      <c r="B15098" s="70" t="s">
        <v>24540</v>
      </c>
      <c r="C15098" s="70" t="s">
        <v>13887</v>
      </c>
      <c r="D15098" s="71">
        <v>0.83099999999999996</v>
      </c>
      <c r="E15098" s="71">
        <v>15.441176499999999</v>
      </c>
    </row>
    <row r="15099" spans="1:5" x14ac:dyDescent="0.2">
      <c r="A15099" s="70" t="s">
        <v>25083</v>
      </c>
      <c r="B15099" s="70" t="s">
        <v>17995</v>
      </c>
      <c r="C15099" s="70" t="s">
        <v>25083</v>
      </c>
      <c r="D15099" s="71">
        <v>4.931</v>
      </c>
      <c r="E15099" s="71">
        <v>80.303030300000003</v>
      </c>
    </row>
    <row r="15100" spans="1:5" x14ac:dyDescent="0.2">
      <c r="A15100" s="70" t="s">
        <v>17997</v>
      </c>
      <c r="B15100" s="70" t="s">
        <v>17996</v>
      </c>
      <c r="C15100" s="70" t="s">
        <v>17997</v>
      </c>
      <c r="D15100" s="71">
        <v>1.216</v>
      </c>
      <c r="E15100" s="71">
        <v>25.141242900000002</v>
      </c>
    </row>
    <row r="15101" spans="1:5" x14ac:dyDescent="0.2">
      <c r="A15101" s="70" t="s">
        <v>17999</v>
      </c>
      <c r="B15101" s="70" t="s">
        <v>17998</v>
      </c>
      <c r="C15101" s="70" t="s">
        <v>17999</v>
      </c>
      <c r="D15101" s="71">
        <v>1.0349999999999999</v>
      </c>
      <c r="E15101" s="71">
        <v>36.253369300000003</v>
      </c>
    </row>
    <row r="15102" spans="1:5" x14ac:dyDescent="0.2">
      <c r="A15102" s="70" t="s">
        <v>18001</v>
      </c>
      <c r="B15102" s="70" t="s">
        <v>18000</v>
      </c>
      <c r="C15102" s="70" t="s">
        <v>18001</v>
      </c>
      <c r="D15102" s="71">
        <v>3.6560000000000001</v>
      </c>
      <c r="E15102" s="71">
        <v>70.430107500000005</v>
      </c>
    </row>
    <row r="15103" spans="1:5" x14ac:dyDescent="0.2">
      <c r="A15103" s="70" t="s">
        <v>18001</v>
      </c>
      <c r="B15103" s="70" t="s">
        <v>18000</v>
      </c>
      <c r="C15103" s="70" t="s">
        <v>18001</v>
      </c>
      <c r="D15103" s="71">
        <v>3.6560000000000001</v>
      </c>
      <c r="E15103" s="71">
        <v>67.037036999999998</v>
      </c>
    </row>
    <row r="15104" spans="1:5" x14ac:dyDescent="0.2">
      <c r="A15104" s="70" t="s">
        <v>18001</v>
      </c>
      <c r="B15104" s="70" t="s">
        <v>18000</v>
      </c>
      <c r="C15104" s="70" t="s">
        <v>18001</v>
      </c>
      <c r="D15104" s="71">
        <v>3.6560000000000001</v>
      </c>
      <c r="E15104" s="71">
        <v>57.278480999999999</v>
      </c>
    </row>
    <row r="15105" spans="1:5" x14ac:dyDescent="0.2">
      <c r="A15105" s="70" t="s">
        <v>18003</v>
      </c>
      <c r="B15105" s="70" t="s">
        <v>18002</v>
      </c>
      <c r="C15105" s="70" t="s">
        <v>18003</v>
      </c>
      <c r="D15105" s="71">
        <v>0.98499999999999999</v>
      </c>
      <c r="E15105" s="71">
        <v>13.25</v>
      </c>
    </row>
    <row r="15106" spans="1:5" x14ac:dyDescent="0.2">
      <c r="A15106" s="70" t="s">
        <v>18005</v>
      </c>
      <c r="B15106" s="70" t="s">
        <v>18004</v>
      </c>
      <c r="C15106" s="70" t="s">
        <v>18005</v>
      </c>
      <c r="D15106" s="71">
        <v>0.183</v>
      </c>
      <c r="E15106" s="71">
        <v>1.1904762</v>
      </c>
    </row>
    <row r="15107" spans="1:5" x14ac:dyDescent="0.2">
      <c r="A15107" s="70" t="s">
        <v>18005</v>
      </c>
      <c r="B15107" s="70" t="s">
        <v>18004</v>
      </c>
      <c r="C15107" s="70" t="s">
        <v>18005</v>
      </c>
      <c r="D15107" s="71">
        <v>0.183</v>
      </c>
      <c r="E15107" s="71">
        <v>0.40650409999999998</v>
      </c>
    </row>
    <row r="15108" spans="1:5" x14ac:dyDescent="0.2">
      <c r="A15108" s="70" t="s">
        <v>18007</v>
      </c>
      <c r="B15108" s="70" t="s">
        <v>18006</v>
      </c>
      <c r="C15108" s="70" t="s">
        <v>18007</v>
      </c>
      <c r="D15108" s="71">
        <v>0.69</v>
      </c>
      <c r="E15108" s="71">
        <v>13.440860199999999</v>
      </c>
    </row>
    <row r="15109" spans="1:5" x14ac:dyDescent="0.2">
      <c r="A15109" s="70" t="s">
        <v>18009</v>
      </c>
      <c r="B15109" s="70" t="s">
        <v>18008</v>
      </c>
      <c r="C15109" s="70" t="s">
        <v>18009</v>
      </c>
      <c r="D15109" s="71">
        <v>0.77300000000000002</v>
      </c>
      <c r="E15109" s="71">
        <v>48.611111100000002</v>
      </c>
    </row>
    <row r="15110" spans="1:5" x14ac:dyDescent="0.2">
      <c r="A15110" s="70" t="s">
        <v>18011</v>
      </c>
      <c r="B15110" s="70" t="s">
        <v>18010</v>
      </c>
      <c r="C15110" s="70" t="s">
        <v>18011</v>
      </c>
      <c r="D15110" s="71">
        <v>1.204</v>
      </c>
      <c r="E15110" s="71">
        <v>34.848484800000001</v>
      </c>
    </row>
    <row r="15111" spans="1:5" x14ac:dyDescent="0.2">
      <c r="A15111" s="70" t="s">
        <v>18013</v>
      </c>
      <c r="B15111" s="70" t="s">
        <v>18012</v>
      </c>
      <c r="C15111" s="70" t="s">
        <v>18013</v>
      </c>
      <c r="D15111" s="71">
        <v>0.96299999999999997</v>
      </c>
      <c r="E15111" s="71">
        <v>25.2941176</v>
      </c>
    </row>
    <row r="15112" spans="1:5" x14ac:dyDescent="0.2">
      <c r="A15112" s="70" t="s">
        <v>18015</v>
      </c>
      <c r="B15112" s="70" t="s">
        <v>18014</v>
      </c>
      <c r="C15112" s="70" t="s">
        <v>18015</v>
      </c>
      <c r="D15112" s="71">
        <v>1.96</v>
      </c>
      <c r="E15112" s="71">
        <v>74.596774199999999</v>
      </c>
    </row>
    <row r="15113" spans="1:5" x14ac:dyDescent="0.2">
      <c r="A15113" s="70" t="s">
        <v>18015</v>
      </c>
      <c r="B15113" s="70" t="s">
        <v>18014</v>
      </c>
      <c r="C15113" s="70" t="s">
        <v>18015</v>
      </c>
      <c r="D15113" s="71">
        <v>1.96</v>
      </c>
      <c r="E15113" s="71">
        <v>70</v>
      </c>
    </row>
    <row r="15114" spans="1:5" x14ac:dyDescent="0.2">
      <c r="A15114" s="70" t="s">
        <v>18031</v>
      </c>
      <c r="B15114" s="70" t="s">
        <v>18030</v>
      </c>
      <c r="C15114" s="70" t="s">
        <v>18031</v>
      </c>
      <c r="D15114" s="71">
        <v>1.7589999999999999</v>
      </c>
      <c r="E15114" s="71">
        <v>46.385542200000003</v>
      </c>
    </row>
    <row r="15115" spans="1:5" x14ac:dyDescent="0.2">
      <c r="A15115" s="70" t="s">
        <v>18019</v>
      </c>
      <c r="B15115" s="70" t="s">
        <v>18018</v>
      </c>
      <c r="C15115" s="70" t="s">
        <v>18019</v>
      </c>
      <c r="D15115" s="71">
        <v>2</v>
      </c>
      <c r="E15115" s="71">
        <v>36.504424800000002</v>
      </c>
    </row>
    <row r="15116" spans="1:5" x14ac:dyDescent="0.2">
      <c r="A15116" s="70" t="s">
        <v>18027</v>
      </c>
      <c r="B15116" s="70" t="s">
        <v>18026</v>
      </c>
      <c r="C15116" s="70" t="s">
        <v>18027</v>
      </c>
      <c r="D15116" s="71">
        <v>2.4300000000000002</v>
      </c>
      <c r="E15116" s="71">
        <v>64.457831299999995</v>
      </c>
    </row>
    <row r="15117" spans="1:5" x14ac:dyDescent="0.2">
      <c r="A15117" s="70" t="s">
        <v>18027</v>
      </c>
      <c r="B15117" s="70" t="s">
        <v>18026</v>
      </c>
      <c r="C15117" s="70" t="s">
        <v>18027</v>
      </c>
      <c r="D15117" s="71">
        <v>2.4300000000000002</v>
      </c>
      <c r="E15117" s="71">
        <v>48.893805299999997</v>
      </c>
    </row>
    <row r="15118" spans="1:5" x14ac:dyDescent="0.2">
      <c r="A15118" s="70" t="s">
        <v>18029</v>
      </c>
      <c r="B15118" s="70" t="s">
        <v>18028</v>
      </c>
      <c r="C15118" s="70" t="s">
        <v>18029</v>
      </c>
      <c r="D15118" s="71">
        <v>0.75700000000000001</v>
      </c>
      <c r="E15118" s="71">
        <v>5.4216867000000004</v>
      </c>
    </row>
    <row r="15119" spans="1:5" x14ac:dyDescent="0.2">
      <c r="A15119" s="70" t="s">
        <v>18017</v>
      </c>
      <c r="B15119" s="70" t="s">
        <v>18016</v>
      </c>
      <c r="C15119" s="70" t="s">
        <v>18017</v>
      </c>
      <c r="D15119" s="71">
        <v>2.2130000000000001</v>
      </c>
      <c r="E15119" s="71">
        <v>70.879120900000004</v>
      </c>
    </row>
    <row r="15120" spans="1:5" x14ac:dyDescent="0.2">
      <c r="A15120" s="70" t="s">
        <v>18023</v>
      </c>
      <c r="B15120" s="70" t="s">
        <v>18022</v>
      </c>
      <c r="C15120" s="70" t="s">
        <v>18023</v>
      </c>
      <c r="D15120" s="71">
        <v>1.8859999999999999</v>
      </c>
      <c r="E15120" s="71">
        <v>49.285714300000002</v>
      </c>
    </row>
    <row r="15121" spans="1:5" x14ac:dyDescent="0.2">
      <c r="A15121" s="70" t="s">
        <v>18023</v>
      </c>
      <c r="B15121" s="70" t="s">
        <v>18022</v>
      </c>
      <c r="C15121" s="70" t="s">
        <v>18023</v>
      </c>
      <c r="D15121" s="71">
        <v>1.8859999999999999</v>
      </c>
      <c r="E15121" s="71">
        <v>29.1666667</v>
      </c>
    </row>
    <row r="15122" spans="1:5" x14ac:dyDescent="0.2">
      <c r="A15122" s="70" t="s">
        <v>18025</v>
      </c>
      <c r="B15122" s="70" t="s">
        <v>18024</v>
      </c>
      <c r="C15122" s="70" t="s">
        <v>18025</v>
      </c>
      <c r="D15122" s="71">
        <v>0.83299999999999996</v>
      </c>
      <c r="E15122" s="71">
        <v>12.804878</v>
      </c>
    </row>
    <row r="15123" spans="1:5" x14ac:dyDescent="0.2">
      <c r="A15123" s="70" t="s">
        <v>18033</v>
      </c>
      <c r="B15123" s="70" t="s">
        <v>18032</v>
      </c>
      <c r="C15123" s="70" t="s">
        <v>18033</v>
      </c>
      <c r="D15123" s="71">
        <v>0.35</v>
      </c>
      <c r="E15123" s="71">
        <v>2.1428571000000001</v>
      </c>
    </row>
    <row r="15124" spans="1:5" x14ac:dyDescent="0.2">
      <c r="A15124" s="70" t="s">
        <v>18033</v>
      </c>
      <c r="B15124" s="70" t="s">
        <v>18032</v>
      </c>
      <c r="C15124" s="70" t="s">
        <v>18033</v>
      </c>
      <c r="D15124" s="71">
        <v>0.35</v>
      </c>
      <c r="E15124" s="71">
        <v>1.7647059</v>
      </c>
    </row>
    <row r="15125" spans="1:5" x14ac:dyDescent="0.2">
      <c r="A15125" s="70" t="s">
        <v>18021</v>
      </c>
      <c r="B15125" s="70" t="s">
        <v>18020</v>
      </c>
      <c r="C15125" s="70" t="s">
        <v>18021</v>
      </c>
      <c r="D15125" s="71">
        <v>0.41699999999999998</v>
      </c>
      <c r="E15125" s="71">
        <v>8.4876543000000009</v>
      </c>
    </row>
    <row r="15126" spans="1:5" x14ac:dyDescent="0.2">
      <c r="A15126" s="70" t="s">
        <v>18037</v>
      </c>
      <c r="B15126" s="70" t="s">
        <v>18036</v>
      </c>
      <c r="C15126" s="70" t="s">
        <v>18037</v>
      </c>
      <c r="D15126" s="71">
        <v>2.6240000000000001</v>
      </c>
      <c r="E15126" s="71">
        <v>70.833333300000007</v>
      </c>
    </row>
    <row r="15127" spans="1:5" x14ac:dyDescent="0.2">
      <c r="A15127" s="70" t="s">
        <v>18035</v>
      </c>
      <c r="B15127" s="70" t="s">
        <v>18034</v>
      </c>
      <c r="C15127" s="70" t="s">
        <v>18035</v>
      </c>
      <c r="D15127" s="71">
        <v>1.5</v>
      </c>
      <c r="E15127" s="71">
        <v>35.8333333</v>
      </c>
    </row>
    <row r="15128" spans="1:5" x14ac:dyDescent="0.2">
      <c r="A15128" s="70" t="s">
        <v>18041</v>
      </c>
      <c r="B15128" s="70" t="s">
        <v>18040</v>
      </c>
      <c r="C15128" s="70" t="s">
        <v>18041</v>
      </c>
      <c r="D15128" s="71">
        <v>1.3080000000000001</v>
      </c>
      <c r="E15128" s="71">
        <v>17.5</v>
      </c>
    </row>
    <row r="15129" spans="1:5" x14ac:dyDescent="0.2">
      <c r="A15129" s="70" t="s">
        <v>18041</v>
      </c>
      <c r="B15129" s="70" t="s">
        <v>18040</v>
      </c>
      <c r="C15129" s="70" t="s">
        <v>18041</v>
      </c>
      <c r="D15129" s="71">
        <v>1.3080000000000001</v>
      </c>
      <c r="E15129" s="71">
        <v>17.231638400000001</v>
      </c>
    </row>
    <row r="15130" spans="1:5" x14ac:dyDescent="0.2">
      <c r="A15130" s="70" t="s">
        <v>18039</v>
      </c>
      <c r="B15130" s="70" t="s">
        <v>18038</v>
      </c>
      <c r="C15130" s="70" t="s">
        <v>18039</v>
      </c>
      <c r="D15130" s="71">
        <v>1.331</v>
      </c>
      <c r="E15130" s="71">
        <v>27.857142899999999</v>
      </c>
    </row>
    <row r="15131" spans="1:5" x14ac:dyDescent="0.2">
      <c r="A15131" s="70" t="s">
        <v>18039</v>
      </c>
      <c r="B15131" s="70" t="s">
        <v>18038</v>
      </c>
      <c r="C15131" s="70" t="s">
        <v>18039</v>
      </c>
      <c r="D15131" s="71">
        <v>1.331</v>
      </c>
      <c r="E15131" s="71">
        <v>22.5</v>
      </c>
    </row>
    <row r="15132" spans="1:5" x14ac:dyDescent="0.2">
      <c r="A15132" s="70" t="s">
        <v>18043</v>
      </c>
      <c r="B15132" s="70" t="s">
        <v>18042</v>
      </c>
      <c r="C15132" s="70" t="s">
        <v>18043</v>
      </c>
      <c r="D15132" s="71">
        <v>1.9610000000000001</v>
      </c>
      <c r="E15132" s="71">
        <v>49.1666667</v>
      </c>
    </row>
    <row r="15133" spans="1:5" x14ac:dyDescent="0.2">
      <c r="A15133" s="70" t="s">
        <v>18190</v>
      </c>
      <c r="B15133" s="70" t="s">
        <v>18189</v>
      </c>
      <c r="C15133" s="70" t="s">
        <v>18190</v>
      </c>
      <c r="D15133" s="71">
        <v>0.98599999999999999</v>
      </c>
      <c r="E15133" s="71">
        <v>15.4761905</v>
      </c>
    </row>
    <row r="15134" spans="1:5" x14ac:dyDescent="0.2">
      <c r="A15134" s="70" t="s">
        <v>18190</v>
      </c>
      <c r="B15134" s="70" t="s">
        <v>18189</v>
      </c>
      <c r="C15134" s="70" t="s">
        <v>18190</v>
      </c>
      <c r="D15134" s="71">
        <v>0.98599999999999999</v>
      </c>
      <c r="E15134" s="71">
        <v>7.5</v>
      </c>
    </row>
    <row r="15135" spans="1:5" x14ac:dyDescent="0.2">
      <c r="A15135" s="70" t="s">
        <v>18045</v>
      </c>
      <c r="B15135" s="70" t="s">
        <v>18044</v>
      </c>
      <c r="C15135" s="70" t="s">
        <v>18045</v>
      </c>
      <c r="D15135" s="71">
        <v>0.69799999999999995</v>
      </c>
      <c r="E15135" s="71">
        <v>5.8333332999999996</v>
      </c>
    </row>
    <row r="15136" spans="1:5" x14ac:dyDescent="0.2">
      <c r="A15136" s="70" t="s">
        <v>18047</v>
      </c>
      <c r="B15136" s="70" t="s">
        <v>18046</v>
      </c>
      <c r="C15136" s="70" t="s">
        <v>18047</v>
      </c>
      <c r="D15136" s="71">
        <v>1.9259999999999999</v>
      </c>
      <c r="E15136" s="71">
        <v>47.5</v>
      </c>
    </row>
    <row r="15137" spans="1:5" x14ac:dyDescent="0.2">
      <c r="A15137" s="70" t="s">
        <v>18049</v>
      </c>
      <c r="B15137" s="70" t="s">
        <v>18048</v>
      </c>
      <c r="C15137" s="70" t="s">
        <v>18049</v>
      </c>
      <c r="D15137" s="71">
        <v>8.4700000000000006</v>
      </c>
      <c r="E15137" s="71">
        <v>95.833333300000007</v>
      </c>
    </row>
    <row r="15138" spans="1:5" x14ac:dyDescent="0.2">
      <c r="A15138" s="70" t="s">
        <v>18079</v>
      </c>
      <c r="B15138" s="70" t="s">
        <v>18078</v>
      </c>
      <c r="C15138" s="70" t="s">
        <v>18079</v>
      </c>
      <c r="D15138" s="71">
        <v>9.7780000000000005</v>
      </c>
      <c r="E15138" s="71">
        <v>95.360824699999995</v>
      </c>
    </row>
    <row r="15139" spans="1:5" x14ac:dyDescent="0.2">
      <c r="A15139" s="70" t="s">
        <v>18051</v>
      </c>
      <c r="B15139" s="70" t="s">
        <v>18050</v>
      </c>
      <c r="C15139" s="70" t="s">
        <v>18051</v>
      </c>
      <c r="D15139" s="71">
        <v>0.67300000000000004</v>
      </c>
      <c r="E15139" s="71">
        <v>8.7628865999999999</v>
      </c>
    </row>
    <row r="15140" spans="1:5" x14ac:dyDescent="0.2">
      <c r="A15140" s="70" t="s">
        <v>18071</v>
      </c>
      <c r="B15140" s="70" t="s">
        <v>18070</v>
      </c>
      <c r="C15140" s="70" t="s">
        <v>18071</v>
      </c>
      <c r="D15140" s="71">
        <v>1.8420000000000001</v>
      </c>
      <c r="E15140" s="71">
        <v>43.045112799999998</v>
      </c>
    </row>
    <row r="15141" spans="1:5" x14ac:dyDescent="0.2">
      <c r="A15141" s="70" t="s">
        <v>18071</v>
      </c>
      <c r="B15141" s="70" t="s">
        <v>18070</v>
      </c>
      <c r="C15141" s="70" t="s">
        <v>18071</v>
      </c>
      <c r="D15141" s="71">
        <v>1.8420000000000001</v>
      </c>
      <c r="E15141" s="71">
        <v>41.752577299999999</v>
      </c>
    </row>
    <row r="15142" spans="1:5" x14ac:dyDescent="0.2">
      <c r="A15142" s="70" t="s">
        <v>18071</v>
      </c>
      <c r="B15142" s="70" t="s">
        <v>18070</v>
      </c>
      <c r="C15142" s="70" t="s">
        <v>18071</v>
      </c>
      <c r="D15142" s="71">
        <v>1.8420000000000001</v>
      </c>
      <c r="E15142" s="71">
        <v>38.235294099999997</v>
      </c>
    </row>
    <row r="15143" spans="1:5" x14ac:dyDescent="0.2">
      <c r="A15143" s="70" t="s">
        <v>18055</v>
      </c>
      <c r="B15143" s="70" t="s">
        <v>18054</v>
      </c>
      <c r="C15143" s="70" t="s">
        <v>18055</v>
      </c>
      <c r="D15143" s="71">
        <v>1.113</v>
      </c>
      <c r="E15143" s="71">
        <v>21.134020599999999</v>
      </c>
    </row>
    <row r="15144" spans="1:5" x14ac:dyDescent="0.2">
      <c r="A15144" s="70" t="s">
        <v>18059</v>
      </c>
      <c r="B15144" s="70" t="s">
        <v>18058</v>
      </c>
      <c r="C15144" s="70" t="s">
        <v>18059</v>
      </c>
      <c r="D15144" s="71">
        <v>2.2120000000000002</v>
      </c>
      <c r="E15144" s="71">
        <v>54.123711299999997</v>
      </c>
    </row>
    <row r="15145" spans="1:5" x14ac:dyDescent="0.2">
      <c r="A15145" s="70" t="s">
        <v>18059</v>
      </c>
      <c r="B15145" s="70" t="s">
        <v>18058</v>
      </c>
      <c r="C15145" s="70" t="s">
        <v>18059</v>
      </c>
      <c r="D15145" s="71">
        <v>2.2120000000000002</v>
      </c>
      <c r="E15145" s="71">
        <v>50.187969899999999</v>
      </c>
    </row>
    <row r="15146" spans="1:5" x14ac:dyDescent="0.2">
      <c r="A15146" s="70" t="s">
        <v>18059</v>
      </c>
      <c r="B15146" s="70" t="s">
        <v>18058</v>
      </c>
      <c r="C15146" s="70" t="s">
        <v>18059</v>
      </c>
      <c r="D15146" s="71">
        <v>2.2120000000000002</v>
      </c>
      <c r="E15146" s="71">
        <v>45</v>
      </c>
    </row>
    <row r="15147" spans="1:5" x14ac:dyDescent="0.2">
      <c r="A15147" s="70" t="s">
        <v>18067</v>
      </c>
      <c r="B15147" s="70" t="s">
        <v>18066</v>
      </c>
      <c r="C15147" s="70" t="s">
        <v>18067</v>
      </c>
      <c r="D15147" s="71">
        <v>2.7789999999999999</v>
      </c>
      <c r="E15147" s="71">
        <v>69.587628899999999</v>
      </c>
    </row>
    <row r="15148" spans="1:5" x14ac:dyDescent="0.2">
      <c r="A15148" s="70" t="s">
        <v>18067</v>
      </c>
      <c r="B15148" s="70" t="s">
        <v>18066</v>
      </c>
      <c r="C15148" s="70" t="s">
        <v>18067</v>
      </c>
      <c r="D15148" s="71">
        <v>2.7789999999999999</v>
      </c>
      <c r="E15148" s="71">
        <v>53.025477700000003</v>
      </c>
    </row>
    <row r="15149" spans="1:5" x14ac:dyDescent="0.2">
      <c r="A15149" s="70" t="s">
        <v>18069</v>
      </c>
      <c r="B15149" s="70" t="s">
        <v>18068</v>
      </c>
      <c r="C15149" s="70" t="s">
        <v>18069</v>
      </c>
      <c r="D15149" s="71">
        <v>3.0640000000000001</v>
      </c>
      <c r="E15149" s="71">
        <v>75.773195900000005</v>
      </c>
    </row>
    <row r="15150" spans="1:5" x14ac:dyDescent="0.2">
      <c r="A15150" s="70" t="s">
        <v>18069</v>
      </c>
      <c r="B15150" s="70" t="s">
        <v>18068</v>
      </c>
      <c r="C15150" s="70" t="s">
        <v>18069</v>
      </c>
      <c r="D15150" s="71">
        <v>3.0640000000000001</v>
      </c>
      <c r="E15150" s="71">
        <v>58.439490399999997</v>
      </c>
    </row>
    <row r="15151" spans="1:5" x14ac:dyDescent="0.2">
      <c r="A15151" s="70" t="s">
        <v>18073</v>
      </c>
      <c r="B15151" s="70" t="s">
        <v>18072</v>
      </c>
      <c r="C15151" s="70" t="s">
        <v>18073</v>
      </c>
      <c r="D15151" s="71">
        <v>1.0680000000000001</v>
      </c>
      <c r="E15151" s="71">
        <v>20.103092799999999</v>
      </c>
    </row>
    <row r="15152" spans="1:5" x14ac:dyDescent="0.2">
      <c r="A15152" s="70" t="s">
        <v>18077</v>
      </c>
      <c r="B15152" s="70" t="s">
        <v>18076</v>
      </c>
      <c r="C15152" s="70" t="s">
        <v>18077</v>
      </c>
      <c r="D15152" s="71">
        <v>2.577</v>
      </c>
      <c r="E15152" s="71">
        <v>64.432989699999993</v>
      </c>
    </row>
    <row r="15153" spans="1:5" x14ac:dyDescent="0.2">
      <c r="A15153" s="70" t="s">
        <v>18077</v>
      </c>
      <c r="B15153" s="70" t="s">
        <v>18076</v>
      </c>
      <c r="C15153" s="70" t="s">
        <v>18077</v>
      </c>
      <c r="D15153" s="71">
        <v>2.577</v>
      </c>
      <c r="E15153" s="71">
        <v>51.602564100000002</v>
      </c>
    </row>
    <row r="15154" spans="1:5" x14ac:dyDescent="0.2">
      <c r="A15154" s="70" t="s">
        <v>18077</v>
      </c>
      <c r="B15154" s="70" t="s">
        <v>18076</v>
      </c>
      <c r="C15154" s="70" t="s">
        <v>18077</v>
      </c>
      <c r="D15154" s="71">
        <v>2.577</v>
      </c>
      <c r="E15154" s="71">
        <v>49.444444400000002</v>
      </c>
    </row>
    <row r="15155" spans="1:5" x14ac:dyDescent="0.2">
      <c r="A15155" s="70" t="s">
        <v>18063</v>
      </c>
      <c r="B15155" s="70" t="s">
        <v>18062</v>
      </c>
      <c r="C15155" s="70" t="s">
        <v>18063</v>
      </c>
      <c r="D15155" s="71">
        <v>3.2330000000000001</v>
      </c>
      <c r="E15155" s="71">
        <v>77.835051500000006</v>
      </c>
    </row>
    <row r="15156" spans="1:5" x14ac:dyDescent="0.2">
      <c r="A15156" s="70" t="s">
        <v>18063</v>
      </c>
      <c r="B15156" s="70" t="s">
        <v>18062</v>
      </c>
      <c r="C15156" s="70" t="s">
        <v>18063</v>
      </c>
      <c r="D15156" s="71">
        <v>3.2330000000000001</v>
      </c>
      <c r="E15156" s="71">
        <v>73.051948100000004</v>
      </c>
    </row>
    <row r="15157" spans="1:5" x14ac:dyDescent="0.2">
      <c r="A15157" s="70" t="s">
        <v>18061</v>
      </c>
      <c r="B15157" s="70" t="s">
        <v>18060</v>
      </c>
      <c r="C15157" s="70" t="s">
        <v>18061</v>
      </c>
      <c r="D15157" s="71">
        <v>4.2729999999999997</v>
      </c>
      <c r="E15157" s="71">
        <v>85.051546400000007</v>
      </c>
    </row>
    <row r="15158" spans="1:5" x14ac:dyDescent="0.2">
      <c r="A15158" s="70" t="s">
        <v>18075</v>
      </c>
      <c r="B15158" s="70" t="s">
        <v>18074</v>
      </c>
      <c r="C15158" s="70" t="s">
        <v>18075</v>
      </c>
      <c r="D15158" s="71">
        <v>0.748</v>
      </c>
      <c r="E15158" s="71">
        <v>17.857142899999999</v>
      </c>
    </row>
    <row r="15159" spans="1:5" x14ac:dyDescent="0.2">
      <c r="A15159" s="70" t="s">
        <v>18075</v>
      </c>
      <c r="B15159" s="70" t="s">
        <v>18074</v>
      </c>
      <c r="C15159" s="70" t="s">
        <v>18075</v>
      </c>
      <c r="D15159" s="71">
        <v>0.748</v>
      </c>
      <c r="E15159" s="71">
        <v>10.8247423</v>
      </c>
    </row>
    <row r="15160" spans="1:5" x14ac:dyDescent="0.2">
      <c r="A15160" s="70" t="s">
        <v>18053</v>
      </c>
      <c r="B15160" s="70" t="s">
        <v>18052</v>
      </c>
      <c r="C15160" s="70" t="s">
        <v>18053</v>
      </c>
      <c r="D15160" s="71">
        <v>2.125</v>
      </c>
      <c r="E15160" s="71">
        <v>50</v>
      </c>
    </row>
    <row r="15161" spans="1:5" x14ac:dyDescent="0.2">
      <c r="A15161" s="70" t="s">
        <v>18057</v>
      </c>
      <c r="B15161" s="70" t="s">
        <v>18056</v>
      </c>
      <c r="C15161" s="70" t="s">
        <v>18057</v>
      </c>
      <c r="D15161" s="71">
        <v>3.669</v>
      </c>
      <c r="E15161" s="71">
        <v>80.927835099999996</v>
      </c>
    </row>
    <row r="15162" spans="1:5" x14ac:dyDescent="0.2">
      <c r="A15162" s="70" t="s">
        <v>18065</v>
      </c>
      <c r="B15162" s="70" t="s">
        <v>18064</v>
      </c>
      <c r="C15162" s="70" t="s">
        <v>18065</v>
      </c>
      <c r="D15162" s="71">
        <v>3.714</v>
      </c>
      <c r="E15162" s="71">
        <v>81.958762899999996</v>
      </c>
    </row>
    <row r="15163" spans="1:5" x14ac:dyDescent="0.2">
      <c r="A15163" s="70" t="s">
        <v>18081</v>
      </c>
      <c r="B15163" s="70" t="s">
        <v>18080</v>
      </c>
      <c r="C15163" s="70" t="s">
        <v>18081</v>
      </c>
      <c r="D15163" s="71">
        <v>2.1869999999999998</v>
      </c>
      <c r="E15163" s="71">
        <v>53.092783500000003</v>
      </c>
    </row>
    <row r="15164" spans="1:5" x14ac:dyDescent="0.2">
      <c r="A15164" s="70" t="s">
        <v>18083</v>
      </c>
      <c r="B15164" s="70" t="s">
        <v>18082</v>
      </c>
      <c r="C15164" s="70" t="s">
        <v>18083</v>
      </c>
      <c r="D15164" s="71">
        <v>1.252</v>
      </c>
      <c r="E15164" s="71">
        <v>54.807692299999999</v>
      </c>
    </row>
    <row r="15165" spans="1:5" x14ac:dyDescent="0.2">
      <c r="A15165" s="70" t="s">
        <v>18083</v>
      </c>
      <c r="B15165" s="70" t="s">
        <v>18082</v>
      </c>
      <c r="C15165" s="70" t="s">
        <v>18083</v>
      </c>
      <c r="D15165" s="71">
        <v>1.252</v>
      </c>
      <c r="E15165" s="71">
        <v>27.108433699999999</v>
      </c>
    </row>
    <row r="15166" spans="1:5" x14ac:dyDescent="0.2">
      <c r="A15166" s="70" t="s">
        <v>18083</v>
      </c>
      <c r="B15166" s="70" t="s">
        <v>18082</v>
      </c>
      <c r="C15166" s="70" t="s">
        <v>18083</v>
      </c>
      <c r="D15166" s="71">
        <v>1.252</v>
      </c>
      <c r="E15166" s="71">
        <v>26.190476199999999</v>
      </c>
    </row>
    <row r="15167" spans="1:5" x14ac:dyDescent="0.2">
      <c r="A15167" s="70" t="s">
        <v>18091</v>
      </c>
      <c r="B15167" s="70" t="s">
        <v>18090</v>
      </c>
      <c r="C15167" s="70" t="s">
        <v>18091</v>
      </c>
      <c r="D15167" s="71">
        <v>1.52</v>
      </c>
      <c r="E15167" s="71">
        <v>70.576923100000002</v>
      </c>
    </row>
    <row r="15168" spans="1:5" x14ac:dyDescent="0.2">
      <c r="A15168" s="70" t="s">
        <v>18091</v>
      </c>
      <c r="B15168" s="70" t="s">
        <v>18090</v>
      </c>
      <c r="C15168" s="70" t="s">
        <v>18091</v>
      </c>
      <c r="D15168" s="71">
        <v>1.52</v>
      </c>
      <c r="E15168" s="71">
        <v>37.951807199999998</v>
      </c>
    </row>
    <row r="15169" spans="1:5" x14ac:dyDescent="0.2">
      <c r="A15169" s="70" t="s">
        <v>18085</v>
      </c>
      <c r="B15169" s="70" t="s">
        <v>18084</v>
      </c>
      <c r="C15169" s="70" t="s">
        <v>18085</v>
      </c>
      <c r="D15169" s="71">
        <v>1.829</v>
      </c>
      <c r="E15169" s="71">
        <v>60.849056599999997</v>
      </c>
    </row>
    <row r="15170" spans="1:5" x14ac:dyDescent="0.2">
      <c r="A15170" s="70" t="s">
        <v>18085</v>
      </c>
      <c r="B15170" s="70" t="s">
        <v>18084</v>
      </c>
      <c r="C15170" s="70" t="s">
        <v>18085</v>
      </c>
      <c r="D15170" s="71">
        <v>1.829</v>
      </c>
      <c r="E15170" s="71">
        <v>52.197802199999998</v>
      </c>
    </row>
    <row r="15171" spans="1:5" x14ac:dyDescent="0.2">
      <c r="A15171" s="70" t="s">
        <v>18085</v>
      </c>
      <c r="B15171" s="70" t="s">
        <v>18084</v>
      </c>
      <c r="C15171" s="70" t="s">
        <v>18085</v>
      </c>
      <c r="D15171" s="71">
        <v>1.829</v>
      </c>
      <c r="E15171" s="71">
        <v>51.204819299999997</v>
      </c>
    </row>
    <row r="15172" spans="1:5" x14ac:dyDescent="0.2">
      <c r="A15172" s="70" t="s">
        <v>18087</v>
      </c>
      <c r="B15172" s="70" t="s">
        <v>18086</v>
      </c>
      <c r="C15172" s="70" t="s">
        <v>18087</v>
      </c>
      <c r="D15172" s="71">
        <v>1.502</v>
      </c>
      <c r="E15172" s="71">
        <v>69.807692299999999</v>
      </c>
    </row>
    <row r="15173" spans="1:5" x14ac:dyDescent="0.2">
      <c r="A15173" s="70" t="s">
        <v>18087</v>
      </c>
      <c r="B15173" s="70" t="s">
        <v>18086</v>
      </c>
      <c r="C15173" s="70" t="s">
        <v>18087</v>
      </c>
      <c r="D15173" s="71">
        <v>1.502</v>
      </c>
      <c r="E15173" s="71">
        <v>36.746988000000002</v>
      </c>
    </row>
    <row r="15174" spans="1:5" x14ac:dyDescent="0.2">
      <c r="A15174" s="70" t="s">
        <v>18089</v>
      </c>
      <c r="B15174" s="70" t="s">
        <v>18088</v>
      </c>
      <c r="C15174" s="70" t="s">
        <v>18089</v>
      </c>
      <c r="D15174" s="71">
        <v>1.431</v>
      </c>
      <c r="E15174" s="71">
        <v>64.807692299999999</v>
      </c>
    </row>
    <row r="15175" spans="1:5" x14ac:dyDescent="0.2">
      <c r="A15175" s="70" t="s">
        <v>18089</v>
      </c>
      <c r="B15175" s="70" t="s">
        <v>18088</v>
      </c>
      <c r="C15175" s="70" t="s">
        <v>18089</v>
      </c>
      <c r="D15175" s="71">
        <v>1.431</v>
      </c>
      <c r="E15175" s="71">
        <v>43.055555599999998</v>
      </c>
    </row>
    <row r="15176" spans="1:5" x14ac:dyDescent="0.2">
      <c r="A15176" s="70" t="s">
        <v>18089</v>
      </c>
      <c r="B15176" s="70" t="s">
        <v>18088</v>
      </c>
      <c r="C15176" s="70" t="s">
        <v>18089</v>
      </c>
      <c r="D15176" s="71">
        <v>1.431</v>
      </c>
      <c r="E15176" s="71">
        <v>34.337349400000001</v>
      </c>
    </row>
    <row r="15177" spans="1:5" x14ac:dyDescent="0.2">
      <c r="A15177" s="70" t="s">
        <v>18095</v>
      </c>
      <c r="B15177" s="70" t="s">
        <v>18094</v>
      </c>
      <c r="C15177" s="70" t="s">
        <v>18095</v>
      </c>
      <c r="D15177" s="71">
        <v>2.0449999999999999</v>
      </c>
      <c r="E15177" s="71">
        <v>48.3766234</v>
      </c>
    </row>
    <row r="15178" spans="1:5" x14ac:dyDescent="0.2">
      <c r="A15178" s="70" t="s">
        <v>18095</v>
      </c>
      <c r="B15178" s="70" t="s">
        <v>18094</v>
      </c>
      <c r="C15178" s="70" t="s">
        <v>18095</v>
      </c>
      <c r="D15178" s="71">
        <v>2.0449999999999999</v>
      </c>
      <c r="E15178" s="71">
        <v>48.308270700000001</v>
      </c>
    </row>
    <row r="15179" spans="1:5" x14ac:dyDescent="0.2">
      <c r="A15179" s="70" t="s">
        <v>18095</v>
      </c>
      <c r="B15179" s="70" t="s">
        <v>18094</v>
      </c>
      <c r="C15179" s="70" t="s">
        <v>18095</v>
      </c>
      <c r="D15179" s="71">
        <v>2.0449999999999999</v>
      </c>
      <c r="E15179" s="71">
        <v>47.938144299999998</v>
      </c>
    </row>
    <row r="15180" spans="1:5" x14ac:dyDescent="0.2">
      <c r="A15180" s="70" t="s">
        <v>18093</v>
      </c>
      <c r="B15180" s="70" t="s">
        <v>18092</v>
      </c>
      <c r="C15180" s="70" t="s">
        <v>18093</v>
      </c>
      <c r="D15180" s="71">
        <v>0.44500000000000001</v>
      </c>
      <c r="E15180" s="71">
        <v>4.6391752999999998</v>
      </c>
    </row>
    <row r="15181" spans="1:5" x14ac:dyDescent="0.2">
      <c r="A15181" s="70" t="s">
        <v>18093</v>
      </c>
      <c r="B15181" s="70" t="s">
        <v>18092</v>
      </c>
      <c r="C15181" s="70" t="s">
        <v>18093</v>
      </c>
      <c r="D15181" s="71">
        <v>0.44500000000000001</v>
      </c>
      <c r="E15181" s="71">
        <v>2.7070064</v>
      </c>
    </row>
    <row r="15182" spans="1:5" x14ac:dyDescent="0.2">
      <c r="A15182" s="70" t="s">
        <v>18097</v>
      </c>
      <c r="B15182" s="70" t="s">
        <v>18096</v>
      </c>
      <c r="C15182" s="70" t="s">
        <v>18097</v>
      </c>
      <c r="D15182" s="71">
        <v>1.458</v>
      </c>
      <c r="E15182" s="71">
        <v>34.1666667</v>
      </c>
    </row>
    <row r="15183" spans="1:5" x14ac:dyDescent="0.2">
      <c r="A15183" s="70" t="s">
        <v>18099</v>
      </c>
      <c r="B15183" s="70" t="s">
        <v>18098</v>
      </c>
      <c r="C15183" s="70" t="s">
        <v>18099</v>
      </c>
      <c r="D15183" s="71">
        <v>1.274</v>
      </c>
      <c r="E15183" s="71">
        <v>28.313253</v>
      </c>
    </row>
    <row r="15184" spans="1:5" x14ac:dyDescent="0.2">
      <c r="A15184" s="70" t="s">
        <v>18109</v>
      </c>
      <c r="B15184" s="70" t="s">
        <v>18108</v>
      </c>
      <c r="C15184" s="70" t="s">
        <v>18109</v>
      </c>
      <c r="D15184" s="71">
        <v>1.554</v>
      </c>
      <c r="E15184" s="71">
        <v>40.109890100000001</v>
      </c>
    </row>
    <row r="15185" spans="1:5" x14ac:dyDescent="0.2">
      <c r="A15185" s="70" t="s">
        <v>18103</v>
      </c>
      <c r="B15185" s="70" t="s">
        <v>18102</v>
      </c>
      <c r="C15185" s="70" t="s">
        <v>18103</v>
      </c>
      <c r="D15185" s="71">
        <v>2.613</v>
      </c>
      <c r="E15185" s="71">
        <v>79.670329699999996</v>
      </c>
    </row>
    <row r="15186" spans="1:5" x14ac:dyDescent="0.2">
      <c r="A15186" s="70" t="s">
        <v>18107</v>
      </c>
      <c r="B15186" s="70" t="s">
        <v>18106</v>
      </c>
      <c r="C15186" s="70" t="s">
        <v>18107</v>
      </c>
      <c r="D15186" s="71">
        <v>0.92</v>
      </c>
      <c r="E15186" s="71">
        <v>7.1428570999999996</v>
      </c>
    </row>
    <row r="15187" spans="1:5" x14ac:dyDescent="0.2">
      <c r="A15187" s="70" t="s">
        <v>18105</v>
      </c>
      <c r="B15187" s="70" t="s">
        <v>18104</v>
      </c>
      <c r="C15187" s="70" t="s">
        <v>18105</v>
      </c>
      <c r="D15187" s="71">
        <v>0.76900000000000002</v>
      </c>
      <c r="E15187" s="71">
        <v>84.5</v>
      </c>
    </row>
    <row r="15188" spans="1:5" x14ac:dyDescent="0.2">
      <c r="A15188" s="70" t="s">
        <v>18111</v>
      </c>
      <c r="B15188" s="70" t="s">
        <v>18110</v>
      </c>
      <c r="C15188" s="70" t="s">
        <v>18111</v>
      </c>
      <c r="D15188" s="71">
        <v>3.9790000000000001</v>
      </c>
      <c r="E15188" s="71">
        <v>95.054945099999998</v>
      </c>
    </row>
    <row r="15189" spans="1:5" x14ac:dyDescent="0.2">
      <c r="A15189" s="70" t="s">
        <v>18111</v>
      </c>
      <c r="B15189" s="70" t="s">
        <v>18110</v>
      </c>
      <c r="C15189" s="70" t="s">
        <v>18111</v>
      </c>
      <c r="D15189" s="71">
        <v>3.9790000000000001</v>
      </c>
      <c r="E15189" s="71">
        <v>63.729508199999998</v>
      </c>
    </row>
    <row r="15190" spans="1:5" x14ac:dyDescent="0.2">
      <c r="A15190" s="70" t="s">
        <v>18113</v>
      </c>
      <c r="B15190" s="70" t="s">
        <v>18112</v>
      </c>
      <c r="C15190" s="70" t="s">
        <v>18113</v>
      </c>
      <c r="D15190" s="71">
        <v>0.54</v>
      </c>
      <c r="E15190" s="71">
        <v>2.7472527000000002</v>
      </c>
    </row>
    <row r="15191" spans="1:5" x14ac:dyDescent="0.2">
      <c r="A15191" s="70" t="s">
        <v>18101</v>
      </c>
      <c r="B15191" s="70" t="s">
        <v>18100</v>
      </c>
      <c r="C15191" s="70" t="s">
        <v>18101</v>
      </c>
      <c r="D15191" s="71">
        <v>1.601</v>
      </c>
      <c r="E15191" s="71">
        <v>44.505494499999998</v>
      </c>
    </row>
    <row r="15192" spans="1:5" x14ac:dyDescent="0.2">
      <c r="A15192" s="70" t="s">
        <v>18115</v>
      </c>
      <c r="B15192" s="70" t="s">
        <v>18114</v>
      </c>
      <c r="C15192" s="70" t="s">
        <v>18115</v>
      </c>
      <c r="D15192" s="71">
        <v>0.57599999999999996</v>
      </c>
      <c r="E15192" s="71">
        <v>27.006172800000002</v>
      </c>
    </row>
    <row r="15193" spans="1:5" x14ac:dyDescent="0.2">
      <c r="A15193" s="70" t="s">
        <v>18117</v>
      </c>
      <c r="B15193" s="70" t="s">
        <v>18116</v>
      </c>
      <c r="C15193" s="70" t="s">
        <v>18117</v>
      </c>
      <c r="D15193" s="71">
        <v>3.8679999999999999</v>
      </c>
      <c r="E15193" s="71">
        <v>94.680851099999998</v>
      </c>
    </row>
    <row r="15194" spans="1:5" x14ac:dyDescent="0.2">
      <c r="A15194" s="70" t="s">
        <v>18117</v>
      </c>
      <c r="B15194" s="70" t="s">
        <v>18116</v>
      </c>
      <c r="C15194" s="70" t="s">
        <v>18117</v>
      </c>
      <c r="D15194" s="71">
        <v>3.8679999999999999</v>
      </c>
      <c r="E15194" s="71">
        <v>88.095238100000003</v>
      </c>
    </row>
    <row r="15195" spans="1:5" x14ac:dyDescent="0.2">
      <c r="A15195" s="70" t="s">
        <v>18117</v>
      </c>
      <c r="B15195" s="70" t="s">
        <v>18116</v>
      </c>
      <c r="C15195" s="70" t="s">
        <v>18117</v>
      </c>
      <c r="D15195" s="71">
        <v>3.8679999999999999</v>
      </c>
      <c r="E15195" s="71">
        <v>85</v>
      </c>
    </row>
    <row r="15196" spans="1:5" x14ac:dyDescent="0.2">
      <c r="A15196" s="70" t="s">
        <v>18119</v>
      </c>
      <c r="B15196" s="70" t="s">
        <v>18118</v>
      </c>
      <c r="C15196" s="70" t="s">
        <v>18119</v>
      </c>
      <c r="D15196" s="71">
        <v>3.4119999999999999</v>
      </c>
      <c r="E15196" s="71">
        <v>78.070175399999997</v>
      </c>
    </row>
    <row r="15197" spans="1:5" x14ac:dyDescent="0.2">
      <c r="A15197" s="70" t="s">
        <v>18121</v>
      </c>
      <c r="B15197" s="70" t="s">
        <v>18120</v>
      </c>
      <c r="C15197" s="70" t="s">
        <v>18121</v>
      </c>
      <c r="D15197" s="71">
        <v>5.1550000000000002</v>
      </c>
      <c r="E15197" s="71">
        <v>88.596491200000003</v>
      </c>
    </row>
    <row r="15198" spans="1:5" x14ac:dyDescent="0.2">
      <c r="A15198" s="70" t="s">
        <v>18125</v>
      </c>
      <c r="B15198" s="70" t="s">
        <v>18124</v>
      </c>
      <c r="C15198" s="70" t="s">
        <v>18125</v>
      </c>
      <c r="D15198" s="71">
        <v>3.31</v>
      </c>
      <c r="E15198" s="71">
        <v>73.701298699999995</v>
      </c>
    </row>
    <row r="15199" spans="1:5" x14ac:dyDescent="0.2">
      <c r="A15199" s="70" t="s">
        <v>18125</v>
      </c>
      <c r="B15199" s="70" t="s">
        <v>18124</v>
      </c>
      <c r="C15199" s="70" t="s">
        <v>18125</v>
      </c>
      <c r="D15199" s="71">
        <v>3.31</v>
      </c>
      <c r="E15199" s="71">
        <v>61.624203799999997</v>
      </c>
    </row>
    <row r="15200" spans="1:5" x14ac:dyDescent="0.2">
      <c r="A15200" s="70" t="s">
        <v>18127</v>
      </c>
      <c r="B15200" s="70" t="s">
        <v>18126</v>
      </c>
      <c r="C15200" s="70" t="s">
        <v>18127</v>
      </c>
      <c r="D15200" s="71">
        <v>3.2280000000000002</v>
      </c>
      <c r="E15200" s="71">
        <v>68.823529399999998</v>
      </c>
    </row>
    <row r="15201" spans="1:5" x14ac:dyDescent="0.2">
      <c r="A15201" s="70" t="s">
        <v>18129</v>
      </c>
      <c r="B15201" s="70" t="s">
        <v>18128</v>
      </c>
      <c r="C15201" s="70" t="s">
        <v>18129</v>
      </c>
      <c r="D15201" s="71">
        <v>6.0910000000000002</v>
      </c>
      <c r="E15201" s="71">
        <v>93.859649099999999</v>
      </c>
    </row>
    <row r="15202" spans="1:5" x14ac:dyDescent="0.2">
      <c r="A15202" s="70" t="s">
        <v>18131</v>
      </c>
      <c r="B15202" s="70" t="s">
        <v>18130</v>
      </c>
      <c r="C15202" s="70" t="s">
        <v>18131</v>
      </c>
      <c r="D15202" s="71">
        <v>0.84699999999999998</v>
      </c>
      <c r="E15202" s="71">
        <v>18.421052599999999</v>
      </c>
    </row>
    <row r="15203" spans="1:5" x14ac:dyDescent="0.2">
      <c r="A15203" s="70" t="s">
        <v>18133</v>
      </c>
      <c r="B15203" s="70" t="s">
        <v>18132</v>
      </c>
      <c r="C15203" s="70" t="s">
        <v>18133</v>
      </c>
      <c r="D15203" s="71">
        <v>3.0230000000000001</v>
      </c>
      <c r="E15203" s="71">
        <v>71.126760599999997</v>
      </c>
    </row>
    <row r="15204" spans="1:5" x14ac:dyDescent="0.2">
      <c r="A15204" s="70" t="s">
        <v>18133</v>
      </c>
      <c r="B15204" s="70" t="s">
        <v>18132</v>
      </c>
      <c r="C15204" s="70" t="s">
        <v>18133</v>
      </c>
      <c r="D15204" s="71">
        <v>3.0230000000000001</v>
      </c>
      <c r="E15204" s="71">
        <v>71.052631599999998</v>
      </c>
    </row>
    <row r="15205" spans="1:5" x14ac:dyDescent="0.2">
      <c r="A15205" s="70" t="s">
        <v>18123</v>
      </c>
      <c r="B15205" s="70" t="s">
        <v>18122</v>
      </c>
      <c r="C15205" s="70" t="s">
        <v>18123</v>
      </c>
      <c r="D15205" s="71">
        <v>2.153</v>
      </c>
      <c r="E15205" s="71">
        <v>83.035714299999995</v>
      </c>
    </row>
    <row r="15206" spans="1:5" x14ac:dyDescent="0.2">
      <c r="A15206" s="70" t="s">
        <v>18123</v>
      </c>
      <c r="B15206" s="70" t="s">
        <v>18122</v>
      </c>
      <c r="C15206" s="70" t="s">
        <v>18123</v>
      </c>
      <c r="D15206" s="71">
        <v>2.153</v>
      </c>
      <c r="E15206" s="71">
        <v>41</v>
      </c>
    </row>
    <row r="15207" spans="1:5" x14ac:dyDescent="0.2">
      <c r="A15207" s="70" t="s">
        <v>18149</v>
      </c>
      <c r="B15207" s="70" t="s">
        <v>18148</v>
      </c>
      <c r="C15207" s="70" t="s">
        <v>18149</v>
      </c>
      <c r="D15207" s="71">
        <v>2.6190000000000002</v>
      </c>
      <c r="E15207" s="71">
        <v>53.318584100000002</v>
      </c>
    </row>
    <row r="15208" spans="1:5" x14ac:dyDescent="0.2">
      <c r="A15208" s="70" t="s">
        <v>18139</v>
      </c>
      <c r="B15208" s="70" t="s">
        <v>18138</v>
      </c>
      <c r="C15208" s="70" t="s">
        <v>18139</v>
      </c>
      <c r="D15208" s="71">
        <v>3.3330000000000002</v>
      </c>
      <c r="E15208" s="71">
        <v>73.577235799999997</v>
      </c>
    </row>
    <row r="15209" spans="1:5" x14ac:dyDescent="0.2">
      <c r="A15209" s="70" t="s">
        <v>18139</v>
      </c>
      <c r="B15209" s="70" t="s">
        <v>18138</v>
      </c>
      <c r="C15209" s="70" t="s">
        <v>18139</v>
      </c>
      <c r="D15209" s="71">
        <v>3.3330000000000002</v>
      </c>
      <c r="E15209" s="71">
        <v>65.707964599999997</v>
      </c>
    </row>
    <row r="15210" spans="1:5" x14ac:dyDescent="0.2">
      <c r="A15210" s="70" t="s">
        <v>18145</v>
      </c>
      <c r="B15210" s="70" t="s">
        <v>18144</v>
      </c>
      <c r="C15210" s="70" t="s">
        <v>18145</v>
      </c>
      <c r="D15210" s="71">
        <v>2.79</v>
      </c>
      <c r="E15210" s="71">
        <v>56.415929200000001</v>
      </c>
    </row>
    <row r="15211" spans="1:5" x14ac:dyDescent="0.2">
      <c r="A15211" s="70" t="s">
        <v>18147</v>
      </c>
      <c r="B15211" s="70" t="s">
        <v>18146</v>
      </c>
      <c r="C15211" s="70" t="s">
        <v>18147</v>
      </c>
      <c r="D15211" s="71">
        <v>3.9409999999999998</v>
      </c>
      <c r="E15211" s="71">
        <v>75.4424779</v>
      </c>
    </row>
    <row r="15212" spans="1:5" x14ac:dyDescent="0.2">
      <c r="A15212" s="70" t="s">
        <v>18135</v>
      </c>
      <c r="B15212" s="70" t="s">
        <v>18134</v>
      </c>
      <c r="C15212" s="70" t="s">
        <v>18135</v>
      </c>
      <c r="D15212" s="71">
        <v>2.3039999999999998</v>
      </c>
      <c r="E15212" s="71">
        <v>64.84375</v>
      </c>
    </row>
    <row r="15213" spans="1:5" x14ac:dyDescent="0.2">
      <c r="A15213" s="70" t="s">
        <v>18135</v>
      </c>
      <c r="B15213" s="70" t="s">
        <v>18134</v>
      </c>
      <c r="C15213" s="70" t="s">
        <v>18135</v>
      </c>
      <c r="D15213" s="71">
        <v>2.3039999999999998</v>
      </c>
      <c r="E15213" s="71">
        <v>57.738095199999997</v>
      </c>
    </row>
    <row r="15214" spans="1:5" x14ac:dyDescent="0.2">
      <c r="A15214" s="70" t="s">
        <v>18135</v>
      </c>
      <c r="B15214" s="70" t="s">
        <v>18134</v>
      </c>
      <c r="C15214" s="70" t="s">
        <v>18135</v>
      </c>
      <c r="D15214" s="71">
        <v>2.3039999999999998</v>
      </c>
      <c r="E15214" s="71">
        <v>45.796460199999999</v>
      </c>
    </row>
    <row r="15215" spans="1:5" x14ac:dyDescent="0.2">
      <c r="A15215" s="70" t="s">
        <v>18137</v>
      </c>
      <c r="B15215" s="70" t="s">
        <v>18136</v>
      </c>
      <c r="C15215" s="70" t="s">
        <v>18137</v>
      </c>
      <c r="D15215" s="71">
        <v>1.8520000000000001</v>
      </c>
      <c r="E15215" s="71">
        <v>44.642857100000001</v>
      </c>
    </row>
    <row r="15216" spans="1:5" x14ac:dyDescent="0.2">
      <c r="A15216" s="70" t="s">
        <v>18137</v>
      </c>
      <c r="B15216" s="70" t="s">
        <v>18136</v>
      </c>
      <c r="C15216" s="70" t="s">
        <v>18137</v>
      </c>
      <c r="D15216" s="71">
        <v>1.8520000000000001</v>
      </c>
      <c r="E15216" s="71">
        <v>30.309734500000001</v>
      </c>
    </row>
    <row r="15217" spans="1:5" x14ac:dyDescent="0.2">
      <c r="A15217" s="70" t="s">
        <v>18137</v>
      </c>
      <c r="B15217" s="70" t="s">
        <v>18136</v>
      </c>
      <c r="C15217" s="70" t="s">
        <v>18137</v>
      </c>
      <c r="D15217" s="71">
        <v>1.8520000000000001</v>
      </c>
      <c r="E15217" s="71">
        <v>28.618421099999999</v>
      </c>
    </row>
    <row r="15218" spans="1:5" x14ac:dyDescent="0.2">
      <c r="A15218" s="70" t="s">
        <v>18141</v>
      </c>
      <c r="B15218" s="70" t="s">
        <v>18140</v>
      </c>
      <c r="C15218" s="70" t="s">
        <v>18141</v>
      </c>
      <c r="D15218" s="71">
        <v>2.8639999999999999</v>
      </c>
      <c r="E15218" s="71">
        <v>75.595238100000003</v>
      </c>
    </row>
    <row r="15219" spans="1:5" x14ac:dyDescent="0.2">
      <c r="A15219" s="70" t="s">
        <v>18141</v>
      </c>
      <c r="B15219" s="70" t="s">
        <v>18140</v>
      </c>
      <c r="C15219" s="70" t="s">
        <v>18141</v>
      </c>
      <c r="D15219" s="71">
        <v>2.8639999999999999</v>
      </c>
      <c r="E15219" s="71">
        <v>57.7433628</v>
      </c>
    </row>
    <row r="15220" spans="1:5" x14ac:dyDescent="0.2">
      <c r="A15220" s="70" t="s">
        <v>18143</v>
      </c>
      <c r="B15220" s="70" t="s">
        <v>18142</v>
      </c>
      <c r="C15220" s="70" t="s">
        <v>18143</v>
      </c>
      <c r="D15220" s="71">
        <v>5.7050000000000001</v>
      </c>
      <c r="E15220" s="71">
        <v>92.2566372</v>
      </c>
    </row>
    <row r="15221" spans="1:5" x14ac:dyDescent="0.2">
      <c r="A15221" s="70" t="s">
        <v>18143</v>
      </c>
      <c r="B15221" s="70" t="s">
        <v>18142</v>
      </c>
      <c r="C15221" s="70" t="s">
        <v>18143</v>
      </c>
      <c r="D15221" s="71">
        <v>5.7050000000000001</v>
      </c>
      <c r="E15221" s="71">
        <v>91.071428600000004</v>
      </c>
    </row>
    <row r="15222" spans="1:5" x14ac:dyDescent="0.2">
      <c r="A15222" s="70" t="s">
        <v>18151</v>
      </c>
      <c r="B15222" s="70" t="s">
        <v>18150</v>
      </c>
      <c r="C15222" s="70" t="s">
        <v>18151</v>
      </c>
      <c r="D15222" s="71">
        <v>2.3210000000000002</v>
      </c>
      <c r="E15222" s="71">
        <v>54.878048800000002</v>
      </c>
    </row>
    <row r="15223" spans="1:5" x14ac:dyDescent="0.2">
      <c r="A15223" s="70" t="s">
        <v>18151</v>
      </c>
      <c r="B15223" s="70" t="s">
        <v>18150</v>
      </c>
      <c r="C15223" s="70" t="s">
        <v>18151</v>
      </c>
      <c r="D15223" s="71">
        <v>2.3210000000000002</v>
      </c>
      <c r="E15223" s="71">
        <v>46.551724100000001</v>
      </c>
    </row>
    <row r="15224" spans="1:5" x14ac:dyDescent="0.2">
      <c r="A15224" s="70" t="s">
        <v>18151</v>
      </c>
      <c r="B15224" s="70" t="s">
        <v>18150</v>
      </c>
      <c r="C15224" s="70" t="s">
        <v>18151</v>
      </c>
      <c r="D15224" s="71">
        <v>2.3210000000000002</v>
      </c>
      <c r="E15224" s="71">
        <v>31.818181800000001</v>
      </c>
    </row>
    <row r="15225" spans="1:5" x14ac:dyDescent="0.2">
      <c r="A15225" s="70" t="s">
        <v>18153</v>
      </c>
      <c r="B15225" s="70" t="s">
        <v>18152</v>
      </c>
      <c r="C15225" s="70" t="s">
        <v>18153</v>
      </c>
      <c r="D15225" s="71">
        <v>3.8039999999999998</v>
      </c>
      <c r="E15225" s="71">
        <v>87.777777799999996</v>
      </c>
    </row>
    <row r="15226" spans="1:5" x14ac:dyDescent="0.2">
      <c r="A15226" s="70" t="s">
        <v>18153</v>
      </c>
      <c r="B15226" s="70" t="s">
        <v>18152</v>
      </c>
      <c r="C15226" s="70" t="s">
        <v>18153</v>
      </c>
      <c r="D15226" s="71">
        <v>3.8039999999999998</v>
      </c>
      <c r="E15226" s="71">
        <v>79.824561399999993</v>
      </c>
    </row>
    <row r="15227" spans="1:5" x14ac:dyDescent="0.2">
      <c r="A15227" s="70" t="s">
        <v>18155</v>
      </c>
      <c r="B15227" s="70" t="s">
        <v>18154</v>
      </c>
      <c r="C15227" s="70" t="s">
        <v>18155</v>
      </c>
      <c r="D15227" s="71">
        <v>0.33300000000000002</v>
      </c>
      <c r="E15227" s="71">
        <v>3.4653464999999999</v>
      </c>
    </row>
    <row r="15228" spans="1:5" x14ac:dyDescent="0.2">
      <c r="A15228" s="70" t="s">
        <v>18157</v>
      </c>
      <c r="B15228" s="70" t="s">
        <v>18156</v>
      </c>
      <c r="C15228" s="70" t="s">
        <v>18157</v>
      </c>
      <c r="D15228" s="71">
        <v>1.8140000000000001</v>
      </c>
      <c r="E15228" s="71">
        <v>43.548387099999999</v>
      </c>
    </row>
    <row r="15229" spans="1:5" x14ac:dyDescent="0.2">
      <c r="A15229" s="70" t="s">
        <v>18159</v>
      </c>
      <c r="B15229" s="70" t="s">
        <v>18158</v>
      </c>
      <c r="C15229" s="70" t="s">
        <v>18159</v>
      </c>
      <c r="D15229" s="71">
        <v>1.08</v>
      </c>
      <c r="E15229" s="71">
        <v>17.857142899999999</v>
      </c>
    </row>
    <row r="15230" spans="1:5" x14ac:dyDescent="0.2">
      <c r="A15230" s="70" t="s">
        <v>18161</v>
      </c>
      <c r="B15230" s="70" t="s">
        <v>18160</v>
      </c>
      <c r="C15230" s="70" t="s">
        <v>18161</v>
      </c>
      <c r="D15230" s="71">
        <v>0.77100000000000002</v>
      </c>
      <c r="E15230" s="71">
        <v>44.642857100000001</v>
      </c>
    </row>
    <row r="15231" spans="1:5" x14ac:dyDescent="0.2">
      <c r="A15231" s="70" t="s">
        <v>18163</v>
      </c>
      <c r="B15231" s="70" t="s">
        <v>18162</v>
      </c>
      <c r="C15231" s="70" t="s">
        <v>18163</v>
      </c>
      <c r="D15231" s="71">
        <v>0.70499999999999996</v>
      </c>
      <c r="E15231" s="71">
        <v>33.928571400000003</v>
      </c>
    </row>
    <row r="15232" spans="1:5" x14ac:dyDescent="0.2">
      <c r="A15232" s="70" t="s">
        <v>18165</v>
      </c>
      <c r="B15232" s="70" t="s">
        <v>18164</v>
      </c>
      <c r="C15232" s="70" t="s">
        <v>18165</v>
      </c>
      <c r="D15232" s="71">
        <v>0.29299999999999998</v>
      </c>
      <c r="E15232" s="71">
        <v>8.9285713999999992</v>
      </c>
    </row>
    <row r="15233" spans="1:5" x14ac:dyDescent="0.2">
      <c r="A15233" s="70" t="s">
        <v>25084</v>
      </c>
      <c r="B15233" s="70" t="s">
        <v>18166</v>
      </c>
      <c r="C15233" s="70" t="s">
        <v>25084</v>
      </c>
      <c r="D15233" s="71">
        <v>3.5230000000000001</v>
      </c>
      <c r="E15233" s="71">
        <v>67.514124300000006</v>
      </c>
    </row>
    <row r="15234" spans="1:5" x14ac:dyDescent="0.2">
      <c r="A15234" s="70" t="s">
        <v>25084</v>
      </c>
      <c r="B15234" s="70" t="s">
        <v>18166</v>
      </c>
      <c r="C15234" s="70" t="s">
        <v>25084</v>
      </c>
      <c r="D15234" s="71">
        <v>3.5230000000000001</v>
      </c>
      <c r="E15234" s="71">
        <v>58.3333333</v>
      </c>
    </row>
    <row r="15235" spans="1:5" x14ac:dyDescent="0.2">
      <c r="A15235" s="70" t="s">
        <v>18168</v>
      </c>
      <c r="B15235" s="70" t="s">
        <v>18167</v>
      </c>
      <c r="C15235" s="70" t="s">
        <v>18168</v>
      </c>
      <c r="D15235" s="71">
        <v>1.4550000000000001</v>
      </c>
      <c r="E15235" s="71">
        <v>31.318681300000001</v>
      </c>
    </row>
    <row r="15236" spans="1:5" x14ac:dyDescent="0.2">
      <c r="A15236" s="70" t="s">
        <v>18178</v>
      </c>
      <c r="B15236" s="70" t="s">
        <v>18177</v>
      </c>
      <c r="C15236" s="70" t="s">
        <v>18178</v>
      </c>
      <c r="D15236" s="71">
        <v>0.81299999999999994</v>
      </c>
      <c r="E15236" s="71">
        <v>9.1463415000000001</v>
      </c>
    </row>
    <row r="15237" spans="1:5" x14ac:dyDescent="0.2">
      <c r="A15237" s="70" t="s">
        <v>25085</v>
      </c>
      <c r="B15237" s="70" t="s">
        <v>24541</v>
      </c>
      <c r="C15237" s="70" t="s">
        <v>13887</v>
      </c>
      <c r="D15237" s="71">
        <v>2.492</v>
      </c>
      <c r="E15237" s="71">
        <v>68.902439000000001</v>
      </c>
    </row>
    <row r="15238" spans="1:5" x14ac:dyDescent="0.2">
      <c r="A15238" s="70" t="s">
        <v>25085</v>
      </c>
      <c r="B15238" s="70" t="s">
        <v>24541</v>
      </c>
      <c r="C15238" s="70" t="s">
        <v>13887</v>
      </c>
      <c r="D15238" s="71">
        <v>2.492</v>
      </c>
      <c r="E15238" s="71">
        <v>62.941176499999997</v>
      </c>
    </row>
    <row r="15239" spans="1:5" x14ac:dyDescent="0.2">
      <c r="A15239" s="70" t="s">
        <v>18172</v>
      </c>
      <c r="B15239" s="70" t="s">
        <v>18171</v>
      </c>
      <c r="C15239" s="70" t="s">
        <v>18172</v>
      </c>
      <c r="D15239" s="71">
        <v>0.98799999999999999</v>
      </c>
      <c r="E15239" s="71">
        <v>28.048780499999999</v>
      </c>
    </row>
    <row r="15240" spans="1:5" x14ac:dyDescent="0.2">
      <c r="A15240" s="70" t="s">
        <v>18172</v>
      </c>
      <c r="B15240" s="70" t="s">
        <v>18171</v>
      </c>
      <c r="C15240" s="70" t="s">
        <v>18172</v>
      </c>
      <c r="D15240" s="71">
        <v>0.98799999999999999</v>
      </c>
      <c r="E15240" s="71">
        <v>17.682926800000001</v>
      </c>
    </row>
    <row r="15241" spans="1:5" x14ac:dyDescent="0.2">
      <c r="A15241" s="70" t="s">
        <v>18174</v>
      </c>
      <c r="B15241" s="70" t="s">
        <v>18173</v>
      </c>
      <c r="C15241" s="70" t="s">
        <v>18174</v>
      </c>
      <c r="D15241" s="71">
        <v>1.718</v>
      </c>
      <c r="E15241" s="71">
        <v>42.073170699999999</v>
      </c>
    </row>
    <row r="15242" spans="1:5" x14ac:dyDescent="0.2">
      <c r="A15242" s="70" t="s">
        <v>18176</v>
      </c>
      <c r="B15242" s="70" t="s">
        <v>18175</v>
      </c>
      <c r="C15242" s="70" t="s">
        <v>18176</v>
      </c>
      <c r="D15242" s="71">
        <v>1.8089999999999999</v>
      </c>
      <c r="E15242" s="71">
        <v>45.731707299999997</v>
      </c>
    </row>
    <row r="15243" spans="1:5" x14ac:dyDescent="0.2">
      <c r="A15243" s="70" t="s">
        <v>18176</v>
      </c>
      <c r="B15243" s="70" t="s">
        <v>18175</v>
      </c>
      <c r="C15243" s="70" t="s">
        <v>18176</v>
      </c>
      <c r="D15243" s="71">
        <v>1.8089999999999999</v>
      </c>
      <c r="E15243" s="71">
        <v>44.523809499999999</v>
      </c>
    </row>
    <row r="15244" spans="1:5" x14ac:dyDescent="0.2">
      <c r="A15244" s="70" t="s">
        <v>18170</v>
      </c>
      <c r="B15244" s="70" t="s">
        <v>18169</v>
      </c>
      <c r="C15244" s="70" t="s">
        <v>18170</v>
      </c>
      <c r="D15244" s="71">
        <v>2.3559999999999999</v>
      </c>
      <c r="E15244" s="71">
        <v>66.463414599999993</v>
      </c>
    </row>
    <row r="15245" spans="1:5" x14ac:dyDescent="0.2">
      <c r="A15245" s="70" t="s">
        <v>18180</v>
      </c>
      <c r="B15245" s="70" t="s">
        <v>18179</v>
      </c>
      <c r="C15245" s="70" t="s">
        <v>18180</v>
      </c>
      <c r="D15245" s="71">
        <v>1.409</v>
      </c>
      <c r="E15245" s="71">
        <v>33.5365854</v>
      </c>
    </row>
    <row r="15246" spans="1:5" x14ac:dyDescent="0.2">
      <c r="A15246" s="70" t="s">
        <v>18182</v>
      </c>
      <c r="B15246" s="70" t="s">
        <v>18181</v>
      </c>
      <c r="C15246" s="70" t="s">
        <v>18182</v>
      </c>
      <c r="D15246" s="71">
        <v>0.497</v>
      </c>
      <c r="E15246" s="71">
        <v>10.606060599999999</v>
      </c>
    </row>
    <row r="15247" spans="1:5" x14ac:dyDescent="0.2">
      <c r="A15247" s="70" t="s">
        <v>18184</v>
      </c>
      <c r="B15247" s="70" t="s">
        <v>18183</v>
      </c>
      <c r="C15247" s="70" t="s">
        <v>18184</v>
      </c>
      <c r="D15247" s="71">
        <v>2.1989999999999998</v>
      </c>
      <c r="E15247" s="71">
        <v>61.864406799999998</v>
      </c>
    </row>
    <row r="15248" spans="1:5" x14ac:dyDescent="0.2">
      <c r="A15248" s="70" t="s">
        <v>18184</v>
      </c>
      <c r="B15248" s="70" t="s">
        <v>18183</v>
      </c>
      <c r="C15248" s="70" t="s">
        <v>18184</v>
      </c>
      <c r="D15248" s="71">
        <v>2.1989999999999998</v>
      </c>
      <c r="E15248" s="71">
        <v>52.678571400000003</v>
      </c>
    </row>
    <row r="15249" spans="1:5" x14ac:dyDescent="0.2">
      <c r="A15249" s="70" t="s">
        <v>18186</v>
      </c>
      <c r="B15249" s="70" t="s">
        <v>18185</v>
      </c>
      <c r="C15249" s="70" t="s">
        <v>18186</v>
      </c>
      <c r="D15249" s="71">
        <v>0.46899999999999997</v>
      </c>
      <c r="E15249" s="71">
        <v>13.425925899999999</v>
      </c>
    </row>
    <row r="15250" spans="1:5" x14ac:dyDescent="0.2">
      <c r="A15250" s="70" t="s">
        <v>18188</v>
      </c>
      <c r="B15250" s="70" t="s">
        <v>18187</v>
      </c>
      <c r="C15250" s="70" t="s">
        <v>18188</v>
      </c>
      <c r="D15250" s="71">
        <v>1.194</v>
      </c>
      <c r="E15250" s="71">
        <v>78.571428600000004</v>
      </c>
    </row>
    <row r="15251" spans="1:5" x14ac:dyDescent="0.2">
      <c r="A15251" s="70" t="s">
        <v>18192</v>
      </c>
      <c r="B15251" s="70" t="s">
        <v>18191</v>
      </c>
      <c r="C15251" s="70" t="s">
        <v>18192</v>
      </c>
      <c r="D15251" s="71">
        <v>4.7930000000000001</v>
      </c>
      <c r="E15251" s="71">
        <v>96.951219499999993</v>
      </c>
    </row>
    <row r="15252" spans="1:5" x14ac:dyDescent="0.2">
      <c r="A15252" s="70" t="s">
        <v>18192</v>
      </c>
      <c r="B15252" s="70" t="s">
        <v>18191</v>
      </c>
      <c r="C15252" s="70" t="s">
        <v>18192</v>
      </c>
      <c r="D15252" s="71">
        <v>4.7930000000000001</v>
      </c>
      <c r="E15252" s="71">
        <v>82.8125</v>
      </c>
    </row>
    <row r="15253" spans="1:5" x14ac:dyDescent="0.2">
      <c r="A15253" s="70" t="s">
        <v>18194</v>
      </c>
      <c r="B15253" s="70" t="s">
        <v>18193</v>
      </c>
      <c r="C15253" s="70" t="s">
        <v>18194</v>
      </c>
      <c r="D15253" s="71">
        <v>3.8639999999999999</v>
      </c>
      <c r="E15253" s="71">
        <v>69.580419599999999</v>
      </c>
    </row>
    <row r="15254" spans="1:5" x14ac:dyDescent="0.2">
      <c r="A15254" s="70" t="s">
        <v>18196</v>
      </c>
      <c r="B15254" s="70" t="s">
        <v>18195</v>
      </c>
      <c r="C15254" s="70" t="s">
        <v>18196</v>
      </c>
      <c r="D15254" s="71">
        <v>0.14899999999999999</v>
      </c>
      <c r="E15254" s="71">
        <v>0.27777780000000002</v>
      </c>
    </row>
    <row r="15255" spans="1:5" x14ac:dyDescent="0.2">
      <c r="A15255" s="70" t="s">
        <v>18198</v>
      </c>
      <c r="B15255" s="70" t="s">
        <v>18197</v>
      </c>
      <c r="C15255" s="70" t="s">
        <v>18198</v>
      </c>
      <c r="D15255" s="71">
        <v>1.4810000000000001</v>
      </c>
      <c r="E15255" s="71">
        <v>34.523809499999999</v>
      </c>
    </row>
    <row r="15256" spans="1:5" x14ac:dyDescent="0.2">
      <c r="A15256" s="70" t="s">
        <v>18200</v>
      </c>
      <c r="B15256" s="70" t="s">
        <v>18199</v>
      </c>
      <c r="C15256" s="70" t="s">
        <v>18200</v>
      </c>
      <c r="D15256" s="71">
        <v>0.628</v>
      </c>
      <c r="E15256" s="71">
        <v>30.357142899999999</v>
      </c>
    </row>
    <row r="15257" spans="1:5" x14ac:dyDescent="0.2">
      <c r="A15257" s="70" t="s">
        <v>18202</v>
      </c>
      <c r="B15257" s="70" t="s">
        <v>18201</v>
      </c>
      <c r="C15257" s="70" t="s">
        <v>18202</v>
      </c>
      <c r="D15257" s="71">
        <v>1.22</v>
      </c>
      <c r="E15257" s="71">
        <v>44.366197200000002</v>
      </c>
    </row>
    <row r="15258" spans="1:5" x14ac:dyDescent="0.2">
      <c r="A15258" s="70" t="s">
        <v>18206</v>
      </c>
      <c r="B15258" s="70" t="s">
        <v>18205</v>
      </c>
      <c r="C15258" s="70" t="s">
        <v>18206</v>
      </c>
      <c r="D15258" s="71">
        <v>1.7909999999999999</v>
      </c>
      <c r="E15258" s="71">
        <v>53.571428599999997</v>
      </c>
    </row>
    <row r="15259" spans="1:5" x14ac:dyDescent="0.2">
      <c r="A15259" s="70" t="s">
        <v>18208</v>
      </c>
      <c r="B15259" s="70" t="s">
        <v>18207</v>
      </c>
      <c r="C15259" s="70" t="s">
        <v>18208</v>
      </c>
      <c r="D15259" s="71">
        <v>2.3410000000000002</v>
      </c>
      <c r="E15259" s="71">
        <v>75</v>
      </c>
    </row>
    <row r="15260" spans="1:5" x14ac:dyDescent="0.2">
      <c r="A15260" s="70" t="s">
        <v>18208</v>
      </c>
      <c r="B15260" s="70" t="s">
        <v>18207</v>
      </c>
      <c r="C15260" s="70" t="s">
        <v>18208</v>
      </c>
      <c r="D15260" s="71">
        <v>2.3410000000000002</v>
      </c>
      <c r="E15260" s="71">
        <v>64.523809499999999</v>
      </c>
    </row>
    <row r="15261" spans="1:5" x14ac:dyDescent="0.2">
      <c r="A15261" s="70" t="s">
        <v>18204</v>
      </c>
      <c r="B15261" s="70" t="s">
        <v>18203</v>
      </c>
      <c r="C15261" s="70" t="s">
        <v>18204</v>
      </c>
      <c r="D15261" s="71">
        <v>1.712</v>
      </c>
      <c r="E15261" s="71">
        <v>51.190476199999999</v>
      </c>
    </row>
    <row r="15262" spans="1:5" x14ac:dyDescent="0.2">
      <c r="A15262" s="70" t="s">
        <v>18204</v>
      </c>
      <c r="B15262" s="70" t="s">
        <v>18203</v>
      </c>
      <c r="C15262" s="70" t="s">
        <v>18204</v>
      </c>
      <c r="D15262" s="71">
        <v>1.712</v>
      </c>
      <c r="E15262" s="71">
        <v>22.7941176</v>
      </c>
    </row>
    <row r="15263" spans="1:5" x14ac:dyDescent="0.2">
      <c r="A15263" s="70" t="s">
        <v>18210</v>
      </c>
      <c r="B15263" s="70" t="s">
        <v>18209</v>
      </c>
      <c r="C15263" s="70" t="s">
        <v>18210</v>
      </c>
      <c r="D15263" s="71">
        <v>1.0680000000000001</v>
      </c>
      <c r="E15263" s="71">
        <v>56.034482799999999</v>
      </c>
    </row>
    <row r="15264" spans="1:5" x14ac:dyDescent="0.2">
      <c r="A15264" s="70" t="s">
        <v>18212</v>
      </c>
      <c r="B15264" s="70" t="s">
        <v>18211</v>
      </c>
      <c r="C15264" s="70" t="s">
        <v>18212</v>
      </c>
      <c r="D15264" s="71">
        <v>0.91800000000000004</v>
      </c>
      <c r="E15264" s="71">
        <v>39.919354800000001</v>
      </c>
    </row>
    <row r="15265" spans="1:5" x14ac:dyDescent="0.2">
      <c r="A15265" s="70" t="s">
        <v>18212</v>
      </c>
      <c r="B15265" s="70" t="s">
        <v>18211</v>
      </c>
      <c r="C15265" s="70" t="s">
        <v>18212</v>
      </c>
      <c r="D15265" s="71">
        <v>0.91800000000000004</v>
      </c>
      <c r="E15265" s="71">
        <v>32.352941199999997</v>
      </c>
    </row>
    <row r="15266" spans="1:5" x14ac:dyDescent="0.2">
      <c r="A15266" s="70" t="s">
        <v>18212</v>
      </c>
      <c r="B15266" s="70" t="s">
        <v>18211</v>
      </c>
      <c r="C15266" s="70" t="s">
        <v>18212</v>
      </c>
      <c r="D15266" s="71">
        <v>0.91800000000000004</v>
      </c>
      <c r="E15266" s="71">
        <v>28.7061995</v>
      </c>
    </row>
    <row r="15267" spans="1:5" x14ac:dyDescent="0.2">
      <c r="A15267" s="70" t="s">
        <v>18214</v>
      </c>
      <c r="B15267" s="70" t="s">
        <v>18213</v>
      </c>
      <c r="C15267" s="70" t="s">
        <v>18214</v>
      </c>
      <c r="D15267" s="71">
        <v>0.90400000000000003</v>
      </c>
      <c r="E15267" s="71">
        <v>27.8975741</v>
      </c>
    </row>
    <row r="15268" spans="1:5" x14ac:dyDescent="0.2">
      <c r="A15268" s="70" t="s">
        <v>18216</v>
      </c>
      <c r="B15268" s="70" t="s">
        <v>18215</v>
      </c>
      <c r="C15268" s="70" t="s">
        <v>18216</v>
      </c>
      <c r="D15268" s="71">
        <v>1.26</v>
      </c>
      <c r="E15268" s="71">
        <v>60.714285699999998</v>
      </c>
    </row>
    <row r="15269" spans="1:5" x14ac:dyDescent="0.2">
      <c r="A15269" s="70" t="s">
        <v>18218</v>
      </c>
      <c r="B15269" s="70" t="s">
        <v>18217</v>
      </c>
      <c r="C15269" s="70" t="s">
        <v>18218</v>
      </c>
      <c r="D15269" s="71">
        <v>3.4380000000000002</v>
      </c>
      <c r="E15269" s="71">
        <v>88.544474399999999</v>
      </c>
    </row>
    <row r="15270" spans="1:5" x14ac:dyDescent="0.2">
      <c r="A15270" s="70" t="s">
        <v>18220</v>
      </c>
      <c r="B15270" s="70" t="s">
        <v>18219</v>
      </c>
      <c r="C15270" s="70" t="s">
        <v>18220</v>
      </c>
      <c r="D15270" s="71">
        <v>1.421</v>
      </c>
      <c r="E15270" s="71">
        <v>39.733840299999997</v>
      </c>
    </row>
    <row r="15271" spans="1:5" x14ac:dyDescent="0.2">
      <c r="A15271" s="70" t="s">
        <v>18224</v>
      </c>
      <c r="B15271" s="70" t="s">
        <v>18223</v>
      </c>
      <c r="C15271" s="70" t="s">
        <v>18224</v>
      </c>
      <c r="D15271" s="71">
        <v>1.4550000000000001</v>
      </c>
      <c r="E15271" s="71">
        <v>52.531645599999997</v>
      </c>
    </row>
    <row r="15272" spans="1:5" x14ac:dyDescent="0.2">
      <c r="A15272" s="70" t="s">
        <v>18222</v>
      </c>
      <c r="B15272" s="70" t="s">
        <v>18221</v>
      </c>
      <c r="C15272" s="70" t="s">
        <v>18222</v>
      </c>
      <c r="D15272" s="71">
        <v>5.0759999999999996</v>
      </c>
      <c r="E15272" s="71">
        <v>71.538461499999997</v>
      </c>
    </row>
    <row r="15273" spans="1:5" x14ac:dyDescent="0.2">
      <c r="A15273" s="70" t="s">
        <v>18226</v>
      </c>
      <c r="B15273" s="70" t="s">
        <v>18225</v>
      </c>
      <c r="C15273" s="70" t="s">
        <v>18226</v>
      </c>
      <c r="D15273" s="71">
        <v>2.0819999999999999</v>
      </c>
      <c r="E15273" s="71">
        <v>41.698113200000002</v>
      </c>
    </row>
    <row r="15274" spans="1:5" x14ac:dyDescent="0.2">
      <c r="A15274" s="70" t="s">
        <v>18226</v>
      </c>
      <c r="B15274" s="70" t="s">
        <v>18225</v>
      </c>
      <c r="C15274" s="70" t="s">
        <v>18226</v>
      </c>
      <c r="D15274" s="71">
        <v>2.0819999999999999</v>
      </c>
      <c r="E15274" s="71">
        <v>33.018867899999996</v>
      </c>
    </row>
    <row r="15275" spans="1:5" x14ac:dyDescent="0.2">
      <c r="A15275" s="70" t="s">
        <v>18340</v>
      </c>
      <c r="B15275" s="70" t="s">
        <v>18339</v>
      </c>
      <c r="C15275" s="70" t="s">
        <v>18340</v>
      </c>
      <c r="D15275" s="71">
        <v>1.3029999999999999</v>
      </c>
      <c r="E15275" s="71">
        <v>21.264367799999999</v>
      </c>
    </row>
    <row r="15276" spans="1:5" x14ac:dyDescent="0.2">
      <c r="A15276" s="70" t="s">
        <v>18340</v>
      </c>
      <c r="B15276" s="70" t="s">
        <v>18339</v>
      </c>
      <c r="C15276" s="70" t="s">
        <v>18340</v>
      </c>
      <c r="D15276" s="71">
        <v>1.3029999999999999</v>
      </c>
      <c r="E15276" s="71">
        <v>15.5797101</v>
      </c>
    </row>
    <row r="15277" spans="1:5" x14ac:dyDescent="0.2">
      <c r="A15277" s="70" t="s">
        <v>18342</v>
      </c>
      <c r="B15277" s="70" t="s">
        <v>18341</v>
      </c>
      <c r="C15277" s="70" t="s">
        <v>18342</v>
      </c>
      <c r="D15277" s="71">
        <v>0.4</v>
      </c>
      <c r="E15277" s="71">
        <v>5.6547618999999996</v>
      </c>
    </row>
    <row r="15278" spans="1:5" x14ac:dyDescent="0.2">
      <c r="A15278" s="70" t="s">
        <v>18342</v>
      </c>
      <c r="B15278" s="70" t="s">
        <v>18341</v>
      </c>
      <c r="C15278" s="70" t="s">
        <v>18342</v>
      </c>
      <c r="D15278" s="71">
        <v>0.4</v>
      </c>
      <c r="E15278" s="71">
        <v>4.2372880999999998</v>
      </c>
    </row>
    <row r="15279" spans="1:5" x14ac:dyDescent="0.2">
      <c r="A15279" s="70" t="s">
        <v>18324</v>
      </c>
      <c r="B15279" s="70" t="s">
        <v>18323</v>
      </c>
      <c r="C15279" s="70" t="s">
        <v>18324</v>
      </c>
      <c r="D15279" s="71">
        <v>1.171</v>
      </c>
      <c r="E15279" s="71">
        <v>74.675324700000004</v>
      </c>
    </row>
    <row r="15280" spans="1:5" x14ac:dyDescent="0.2">
      <c r="A15280" s="70" t="s">
        <v>18326</v>
      </c>
      <c r="B15280" s="70" t="s">
        <v>18325</v>
      </c>
      <c r="C15280" s="70" t="s">
        <v>18326</v>
      </c>
      <c r="D15280" s="71">
        <v>0.5</v>
      </c>
      <c r="E15280" s="71">
        <v>8.4905659999999994</v>
      </c>
    </row>
    <row r="15281" spans="1:5" x14ac:dyDescent="0.2">
      <c r="A15281" s="70" t="s">
        <v>18328</v>
      </c>
      <c r="B15281" s="70" t="s">
        <v>18327</v>
      </c>
      <c r="C15281" s="70" t="s">
        <v>18328</v>
      </c>
      <c r="D15281" s="71">
        <v>0.34200000000000003</v>
      </c>
      <c r="E15281" s="71">
        <v>14.9350649</v>
      </c>
    </row>
    <row r="15282" spans="1:5" x14ac:dyDescent="0.2">
      <c r="A15282" s="70" t="s">
        <v>18328</v>
      </c>
      <c r="B15282" s="70" t="s">
        <v>18327</v>
      </c>
      <c r="C15282" s="70" t="s">
        <v>18328</v>
      </c>
      <c r="D15282" s="71">
        <v>0.34200000000000003</v>
      </c>
      <c r="E15282" s="71">
        <v>10</v>
      </c>
    </row>
    <row r="15283" spans="1:5" x14ac:dyDescent="0.2">
      <c r="A15283" s="70" t="s">
        <v>18330</v>
      </c>
      <c r="B15283" s="70" t="s">
        <v>18329</v>
      </c>
      <c r="C15283" s="70" t="s">
        <v>18330</v>
      </c>
      <c r="D15283" s="71">
        <v>0.69699999999999995</v>
      </c>
      <c r="E15283" s="71">
        <v>39.969135799999997</v>
      </c>
    </row>
    <row r="15284" spans="1:5" x14ac:dyDescent="0.2">
      <c r="A15284" s="70" t="s">
        <v>18332</v>
      </c>
      <c r="B15284" s="70" t="s">
        <v>18331</v>
      </c>
      <c r="C15284" s="70" t="s">
        <v>18332</v>
      </c>
      <c r="D15284" s="71">
        <v>0.67500000000000004</v>
      </c>
      <c r="E15284" s="71">
        <v>17.884615400000001</v>
      </c>
    </row>
    <row r="15285" spans="1:5" x14ac:dyDescent="0.2">
      <c r="A15285" s="70" t="s">
        <v>18332</v>
      </c>
      <c r="B15285" s="70" t="s">
        <v>18331</v>
      </c>
      <c r="C15285" s="70" t="s">
        <v>18332</v>
      </c>
      <c r="D15285" s="71">
        <v>0.67500000000000004</v>
      </c>
      <c r="E15285" s="71">
        <v>1.8072288999999999</v>
      </c>
    </row>
    <row r="15286" spans="1:5" x14ac:dyDescent="0.2">
      <c r="A15286" s="70" t="s">
        <v>18334</v>
      </c>
      <c r="B15286" s="70" t="s">
        <v>18333</v>
      </c>
      <c r="C15286" s="70" t="s">
        <v>18334</v>
      </c>
      <c r="D15286" s="71">
        <v>1.633</v>
      </c>
      <c r="E15286" s="71">
        <v>86.363636400000004</v>
      </c>
    </row>
    <row r="15287" spans="1:5" x14ac:dyDescent="0.2">
      <c r="A15287" s="70" t="s">
        <v>18334</v>
      </c>
      <c r="B15287" s="70" t="s">
        <v>18333</v>
      </c>
      <c r="C15287" s="70" t="s">
        <v>18334</v>
      </c>
      <c r="D15287" s="71">
        <v>1.633</v>
      </c>
      <c r="E15287" s="71">
        <v>63.684210499999999</v>
      </c>
    </row>
    <row r="15288" spans="1:5" x14ac:dyDescent="0.2">
      <c r="A15288" s="70" t="s">
        <v>18336</v>
      </c>
      <c r="B15288" s="70" t="s">
        <v>18335</v>
      </c>
      <c r="C15288" s="70" t="s">
        <v>18336</v>
      </c>
      <c r="D15288" s="71">
        <v>0.82399999999999995</v>
      </c>
      <c r="E15288" s="71">
        <v>29.464285700000001</v>
      </c>
    </row>
    <row r="15289" spans="1:5" x14ac:dyDescent="0.2">
      <c r="A15289" s="70" t="s">
        <v>18336</v>
      </c>
      <c r="B15289" s="70" t="s">
        <v>18335</v>
      </c>
      <c r="C15289" s="70" t="s">
        <v>18336</v>
      </c>
      <c r="D15289" s="71">
        <v>0.82399999999999995</v>
      </c>
      <c r="E15289" s="71">
        <v>25.943396199999999</v>
      </c>
    </row>
    <row r="15290" spans="1:5" x14ac:dyDescent="0.2">
      <c r="A15290" s="70" t="s">
        <v>18338</v>
      </c>
      <c r="B15290" s="70" t="s">
        <v>18337</v>
      </c>
      <c r="C15290" s="70" t="s">
        <v>18338</v>
      </c>
      <c r="D15290" s="71">
        <v>2.3820000000000001</v>
      </c>
      <c r="E15290" s="71">
        <v>77.314814799999994</v>
      </c>
    </row>
    <row r="15291" spans="1:5" x14ac:dyDescent="0.2">
      <c r="A15291" s="70" t="s">
        <v>18344</v>
      </c>
      <c r="B15291" s="70" t="s">
        <v>18343</v>
      </c>
      <c r="C15291" s="70" t="s">
        <v>18344</v>
      </c>
      <c r="D15291" s="71">
        <v>1.1870000000000001</v>
      </c>
      <c r="E15291" s="71">
        <v>24.820143900000001</v>
      </c>
    </row>
    <row r="15292" spans="1:5" x14ac:dyDescent="0.2">
      <c r="A15292" s="70" t="s">
        <v>18344</v>
      </c>
      <c r="B15292" s="70" t="s">
        <v>18343</v>
      </c>
      <c r="C15292" s="70" t="s">
        <v>18344</v>
      </c>
      <c r="D15292" s="71">
        <v>1.1870000000000001</v>
      </c>
      <c r="E15292" s="71">
        <v>11</v>
      </c>
    </row>
    <row r="15293" spans="1:5" x14ac:dyDescent="0.2">
      <c r="A15293" s="70" t="s">
        <v>18346</v>
      </c>
      <c r="B15293" s="70" t="s">
        <v>18345</v>
      </c>
      <c r="C15293" s="70" t="s">
        <v>18346</v>
      </c>
      <c r="D15293" s="71">
        <v>1.262</v>
      </c>
      <c r="E15293" s="71">
        <v>48.901098900000001</v>
      </c>
    </row>
    <row r="15294" spans="1:5" x14ac:dyDescent="0.2">
      <c r="A15294" s="70" t="s">
        <v>18346</v>
      </c>
      <c r="B15294" s="70" t="s">
        <v>18345</v>
      </c>
      <c r="C15294" s="70" t="s">
        <v>18346</v>
      </c>
      <c r="D15294" s="71">
        <v>1.262</v>
      </c>
      <c r="E15294" s="71">
        <v>42.307692299999999</v>
      </c>
    </row>
    <row r="15295" spans="1:5" x14ac:dyDescent="0.2">
      <c r="A15295" s="70" t="s">
        <v>18350</v>
      </c>
      <c r="B15295" s="70" t="s">
        <v>18349</v>
      </c>
      <c r="C15295" s="70" t="s">
        <v>18350</v>
      </c>
      <c r="D15295" s="71">
        <v>0.52600000000000002</v>
      </c>
      <c r="E15295" s="71">
        <v>48.529411799999998</v>
      </c>
    </row>
    <row r="15296" spans="1:5" x14ac:dyDescent="0.2">
      <c r="A15296" s="70" t="s">
        <v>18350</v>
      </c>
      <c r="B15296" s="70" t="s">
        <v>18349</v>
      </c>
      <c r="C15296" s="70" t="s">
        <v>18350</v>
      </c>
      <c r="D15296" s="71">
        <v>0.52600000000000002</v>
      </c>
      <c r="E15296" s="71">
        <v>8.5551331000000008</v>
      </c>
    </row>
    <row r="15297" spans="1:5" x14ac:dyDescent="0.2">
      <c r="A15297" s="70" t="s">
        <v>18354</v>
      </c>
      <c r="B15297" s="70" t="s">
        <v>18353</v>
      </c>
      <c r="C15297" s="70" t="s">
        <v>18354</v>
      </c>
      <c r="D15297" s="71">
        <v>2.9169999999999998</v>
      </c>
      <c r="E15297" s="71">
        <v>86.328125</v>
      </c>
    </row>
    <row r="15298" spans="1:5" x14ac:dyDescent="0.2">
      <c r="A15298" s="70" t="s">
        <v>18354</v>
      </c>
      <c r="B15298" s="70" t="s">
        <v>18353</v>
      </c>
      <c r="C15298" s="70" t="s">
        <v>18354</v>
      </c>
      <c r="D15298" s="71">
        <v>2.9169999999999998</v>
      </c>
      <c r="E15298" s="71">
        <v>76.219512199999997</v>
      </c>
    </row>
    <row r="15299" spans="1:5" x14ac:dyDescent="0.2">
      <c r="A15299" s="70" t="s">
        <v>18354</v>
      </c>
      <c r="B15299" s="70" t="s">
        <v>18353</v>
      </c>
      <c r="C15299" s="70" t="s">
        <v>18354</v>
      </c>
      <c r="D15299" s="71">
        <v>2.9169999999999998</v>
      </c>
      <c r="E15299" s="71">
        <v>71.761657999999997</v>
      </c>
    </row>
    <row r="15300" spans="1:5" x14ac:dyDescent="0.2">
      <c r="A15300" s="70" t="s">
        <v>18356</v>
      </c>
      <c r="B15300" s="70" t="s">
        <v>18355</v>
      </c>
      <c r="C15300" s="70" t="s">
        <v>18356</v>
      </c>
      <c r="D15300" s="71">
        <v>2.7160000000000002</v>
      </c>
      <c r="E15300" s="71">
        <v>80.078125</v>
      </c>
    </row>
    <row r="15301" spans="1:5" x14ac:dyDescent="0.2">
      <c r="A15301" s="70" t="s">
        <v>18356</v>
      </c>
      <c r="B15301" s="70" t="s">
        <v>18355</v>
      </c>
      <c r="C15301" s="70" t="s">
        <v>18356</v>
      </c>
      <c r="D15301" s="71">
        <v>2.7160000000000002</v>
      </c>
      <c r="E15301" s="71">
        <v>52.34375</v>
      </c>
    </row>
    <row r="15302" spans="1:5" x14ac:dyDescent="0.2">
      <c r="A15302" s="70" t="s">
        <v>18348</v>
      </c>
      <c r="B15302" s="70" t="s">
        <v>18347</v>
      </c>
      <c r="C15302" s="70" t="s">
        <v>18348</v>
      </c>
      <c r="D15302" s="71">
        <v>1.5069999999999999</v>
      </c>
      <c r="E15302" s="71">
        <v>37.109375</v>
      </c>
    </row>
    <row r="15303" spans="1:5" x14ac:dyDescent="0.2">
      <c r="A15303" s="70" t="s">
        <v>18352</v>
      </c>
      <c r="B15303" s="70" t="s">
        <v>18351</v>
      </c>
      <c r="C15303" s="70" t="s">
        <v>18352</v>
      </c>
      <c r="D15303" s="71">
        <v>1.6040000000000001</v>
      </c>
      <c r="E15303" s="71">
        <v>41.796875</v>
      </c>
    </row>
    <row r="15304" spans="1:5" x14ac:dyDescent="0.2">
      <c r="A15304" s="70" t="s">
        <v>18358</v>
      </c>
      <c r="B15304" s="70" t="s">
        <v>18357</v>
      </c>
      <c r="C15304" s="70" t="s">
        <v>18358</v>
      </c>
      <c r="D15304" s="71">
        <v>5.4829999999999997</v>
      </c>
      <c r="E15304" s="71">
        <v>87.990196100000006</v>
      </c>
    </row>
    <row r="15305" spans="1:5" x14ac:dyDescent="0.2">
      <c r="A15305" s="70" t="s">
        <v>18358</v>
      </c>
      <c r="B15305" s="70" t="s">
        <v>18357</v>
      </c>
      <c r="C15305" s="70" t="s">
        <v>18358</v>
      </c>
      <c r="D15305" s="71">
        <v>5.4829999999999997</v>
      </c>
      <c r="E15305" s="71">
        <v>84.317343199999996</v>
      </c>
    </row>
    <row r="15306" spans="1:5" x14ac:dyDescent="0.2">
      <c r="A15306" s="70" t="s">
        <v>18358</v>
      </c>
      <c r="B15306" s="70" t="s">
        <v>18357</v>
      </c>
      <c r="C15306" s="70" t="s">
        <v>18358</v>
      </c>
      <c r="D15306" s="71">
        <v>5.4829999999999997</v>
      </c>
      <c r="E15306" s="71">
        <v>82.8125</v>
      </c>
    </row>
    <row r="15307" spans="1:5" x14ac:dyDescent="0.2">
      <c r="A15307" s="70" t="s">
        <v>24542</v>
      </c>
      <c r="B15307" s="70" t="s">
        <v>24543</v>
      </c>
      <c r="C15307" s="70" t="s">
        <v>24542</v>
      </c>
      <c r="D15307" s="71">
        <v>5.5259999999999998</v>
      </c>
      <c r="E15307" s="71">
        <v>88.480392199999997</v>
      </c>
    </row>
    <row r="15308" spans="1:5" x14ac:dyDescent="0.2">
      <c r="A15308" s="70" t="s">
        <v>18360</v>
      </c>
      <c r="B15308" s="70" t="s">
        <v>18359</v>
      </c>
      <c r="C15308" s="70" t="s">
        <v>18360</v>
      </c>
      <c r="D15308" s="71">
        <v>1.595</v>
      </c>
      <c r="E15308" s="71">
        <v>60.569105700000001</v>
      </c>
    </row>
    <row r="15309" spans="1:5" x14ac:dyDescent="0.2">
      <c r="A15309" s="70" t="s">
        <v>18362</v>
      </c>
      <c r="B15309" s="70" t="s">
        <v>18361</v>
      </c>
      <c r="C15309" s="70" t="s">
        <v>18362</v>
      </c>
      <c r="D15309" s="71">
        <v>2.5129999999999999</v>
      </c>
      <c r="E15309" s="71">
        <v>69.393939399999994</v>
      </c>
    </row>
    <row r="15310" spans="1:5" x14ac:dyDescent="0.2">
      <c r="A15310" s="70" t="s">
        <v>18362</v>
      </c>
      <c r="B15310" s="70" t="s">
        <v>18361</v>
      </c>
      <c r="C15310" s="70" t="s">
        <v>18362</v>
      </c>
      <c r="D15310" s="71">
        <v>2.5129999999999999</v>
      </c>
      <c r="E15310" s="71">
        <v>51.5625</v>
      </c>
    </row>
    <row r="15311" spans="1:5" x14ac:dyDescent="0.2">
      <c r="A15311" s="70" t="s">
        <v>18364</v>
      </c>
      <c r="B15311" s="70" t="s">
        <v>18363</v>
      </c>
      <c r="C15311" s="70" t="s">
        <v>18364</v>
      </c>
      <c r="D15311" s="71">
        <v>3.2509999999999999</v>
      </c>
      <c r="E15311" s="71">
        <v>67.1875</v>
      </c>
    </row>
    <row r="15312" spans="1:5" x14ac:dyDescent="0.2">
      <c r="A15312" s="70" t="s">
        <v>18364</v>
      </c>
      <c r="B15312" s="70" t="s">
        <v>18363</v>
      </c>
      <c r="C15312" s="70" t="s">
        <v>18364</v>
      </c>
      <c r="D15312" s="71">
        <v>3.2509999999999999</v>
      </c>
      <c r="E15312" s="71">
        <v>65.931372499999995</v>
      </c>
    </row>
    <row r="15313" spans="1:5" x14ac:dyDescent="0.2">
      <c r="A15313" s="70" t="s">
        <v>18366</v>
      </c>
      <c r="B15313" s="70" t="s">
        <v>18365</v>
      </c>
      <c r="C15313" s="70" t="s">
        <v>18366</v>
      </c>
      <c r="D15313" s="71">
        <v>2.258</v>
      </c>
      <c r="E15313" s="71">
        <v>39.0625</v>
      </c>
    </row>
    <row r="15314" spans="1:5" x14ac:dyDescent="0.2">
      <c r="A15314" s="70" t="s">
        <v>18366</v>
      </c>
      <c r="B15314" s="70" t="s">
        <v>18365</v>
      </c>
      <c r="C15314" s="70" t="s">
        <v>18366</v>
      </c>
      <c r="D15314" s="71">
        <v>2.258</v>
      </c>
      <c r="E15314" s="71">
        <v>38.970588200000002</v>
      </c>
    </row>
    <row r="15315" spans="1:5" x14ac:dyDescent="0.2">
      <c r="A15315" s="70" t="s">
        <v>18368</v>
      </c>
      <c r="B15315" s="70" t="s">
        <v>18367</v>
      </c>
      <c r="C15315" s="70" t="s">
        <v>18368</v>
      </c>
      <c r="D15315" s="71">
        <v>2.153</v>
      </c>
      <c r="E15315" s="71">
        <v>35.049019600000001</v>
      </c>
    </row>
    <row r="15316" spans="1:5" x14ac:dyDescent="0.2">
      <c r="A15316" s="70" t="s">
        <v>18370</v>
      </c>
      <c r="B15316" s="70" t="s">
        <v>18369</v>
      </c>
      <c r="C15316" s="70" t="s">
        <v>18370</v>
      </c>
      <c r="D15316" s="71">
        <v>0.66300000000000003</v>
      </c>
      <c r="E15316" s="71">
        <v>30.172413800000001</v>
      </c>
    </row>
    <row r="15317" spans="1:5" x14ac:dyDescent="0.2">
      <c r="A15317" s="70" t="s">
        <v>18372</v>
      </c>
      <c r="B15317" s="70" t="s">
        <v>18371</v>
      </c>
      <c r="C15317" s="70" t="s">
        <v>18372</v>
      </c>
      <c r="D15317" s="71">
        <v>0.8</v>
      </c>
      <c r="E15317" s="71">
        <v>21.1538462</v>
      </c>
    </row>
    <row r="15318" spans="1:5" x14ac:dyDescent="0.2">
      <c r="A15318" s="70" t="s">
        <v>18374</v>
      </c>
      <c r="B15318" s="70" t="s">
        <v>18373</v>
      </c>
      <c r="C15318" s="70" t="s">
        <v>18374</v>
      </c>
      <c r="D15318" s="71">
        <v>0.754</v>
      </c>
      <c r="E15318" s="71">
        <v>19.6969697</v>
      </c>
    </row>
    <row r="15319" spans="1:5" x14ac:dyDescent="0.2">
      <c r="A15319" s="70" t="s">
        <v>18376</v>
      </c>
      <c r="B15319" s="70" t="s">
        <v>18375</v>
      </c>
      <c r="C15319" s="70" t="s">
        <v>18376</v>
      </c>
      <c r="D15319" s="71">
        <v>0.56200000000000006</v>
      </c>
      <c r="E15319" s="71">
        <v>3.1481480999999998</v>
      </c>
    </row>
    <row r="15320" spans="1:5" x14ac:dyDescent="0.2">
      <c r="A15320" s="70" t="s">
        <v>18378</v>
      </c>
      <c r="B15320" s="70" t="s">
        <v>18377</v>
      </c>
      <c r="C15320" s="70" t="s">
        <v>18378</v>
      </c>
      <c r="D15320" s="71">
        <v>1.175</v>
      </c>
      <c r="E15320" s="71">
        <v>52.4647887</v>
      </c>
    </row>
    <row r="15321" spans="1:5" x14ac:dyDescent="0.2">
      <c r="A15321" s="70" t="s">
        <v>18380</v>
      </c>
      <c r="B15321" s="70" t="s">
        <v>18379</v>
      </c>
      <c r="C15321" s="70" t="s">
        <v>18380</v>
      </c>
      <c r="D15321" s="71">
        <v>1.573</v>
      </c>
      <c r="E15321" s="71">
        <v>51.818181799999998</v>
      </c>
    </row>
    <row r="15322" spans="1:5" x14ac:dyDescent="0.2">
      <c r="A15322" s="70" t="s">
        <v>18380</v>
      </c>
      <c r="B15322" s="70" t="s">
        <v>18379</v>
      </c>
      <c r="C15322" s="70" t="s">
        <v>18380</v>
      </c>
      <c r="D15322" s="71">
        <v>1.573</v>
      </c>
      <c r="E15322" s="71">
        <v>39.830508500000001</v>
      </c>
    </row>
    <row r="15323" spans="1:5" x14ac:dyDescent="0.2">
      <c r="A15323" s="70" t="s">
        <v>18382</v>
      </c>
      <c r="B15323" s="70" t="s">
        <v>18381</v>
      </c>
      <c r="C15323" s="70" t="s">
        <v>18382</v>
      </c>
      <c r="D15323" s="71">
        <v>2.8330000000000002</v>
      </c>
      <c r="E15323" s="71">
        <v>91.818181800000005</v>
      </c>
    </row>
    <row r="15324" spans="1:5" x14ac:dyDescent="0.2">
      <c r="A15324" s="70" t="s">
        <v>18382</v>
      </c>
      <c r="B15324" s="70" t="s">
        <v>18381</v>
      </c>
      <c r="C15324" s="70" t="s">
        <v>18382</v>
      </c>
      <c r="D15324" s="71">
        <v>2.8330000000000002</v>
      </c>
      <c r="E15324" s="71">
        <v>67.25</v>
      </c>
    </row>
    <row r="15325" spans="1:5" x14ac:dyDescent="0.2">
      <c r="A15325" s="70" t="s">
        <v>18382</v>
      </c>
      <c r="B15325" s="70" t="s">
        <v>18381</v>
      </c>
      <c r="C15325" s="70" t="s">
        <v>18382</v>
      </c>
      <c r="D15325" s="71">
        <v>2.8330000000000002</v>
      </c>
      <c r="E15325" s="71">
        <v>59</v>
      </c>
    </row>
    <row r="15326" spans="1:5" x14ac:dyDescent="0.2">
      <c r="A15326" s="70" t="s">
        <v>18384</v>
      </c>
      <c r="B15326" s="70" t="s">
        <v>18383</v>
      </c>
      <c r="C15326" s="70" t="s">
        <v>18384</v>
      </c>
      <c r="D15326" s="71">
        <v>2.5790000000000002</v>
      </c>
      <c r="E15326" s="71">
        <v>88.181818199999995</v>
      </c>
    </row>
    <row r="15327" spans="1:5" ht="32" x14ac:dyDescent="0.2">
      <c r="A15327" s="70" t="s">
        <v>24544</v>
      </c>
      <c r="B15327" s="70" t="s">
        <v>18385</v>
      </c>
      <c r="C15327" s="70" t="s">
        <v>24544</v>
      </c>
      <c r="D15327" s="71">
        <v>1.5</v>
      </c>
      <c r="E15327" s="71">
        <v>50</v>
      </c>
    </row>
    <row r="15328" spans="1:5" x14ac:dyDescent="0.2">
      <c r="A15328" s="70" t="s">
        <v>18387</v>
      </c>
      <c r="B15328" s="70" t="s">
        <v>18386</v>
      </c>
      <c r="C15328" s="70" t="s">
        <v>18387</v>
      </c>
      <c r="D15328" s="71">
        <v>1.6160000000000001</v>
      </c>
      <c r="E15328" s="71">
        <v>55.454545500000002</v>
      </c>
    </row>
    <row r="15329" spans="1:5" x14ac:dyDescent="0.2">
      <c r="A15329" s="70" t="s">
        <v>18390</v>
      </c>
      <c r="B15329" s="70" t="s">
        <v>18389</v>
      </c>
      <c r="C15329" s="70" t="s">
        <v>18390</v>
      </c>
      <c r="D15329" s="71">
        <v>3.06</v>
      </c>
      <c r="E15329" s="71">
        <v>97.2727273</v>
      </c>
    </row>
    <row r="15330" spans="1:5" x14ac:dyDescent="0.2">
      <c r="A15330" s="70" t="s">
        <v>18392</v>
      </c>
      <c r="B15330" s="70" t="s">
        <v>18391</v>
      </c>
      <c r="C15330" s="70" t="s">
        <v>18392</v>
      </c>
      <c r="D15330" s="71">
        <v>1.4470000000000001</v>
      </c>
      <c r="E15330" s="71">
        <v>46.363636399999997</v>
      </c>
    </row>
    <row r="15331" spans="1:5" x14ac:dyDescent="0.2">
      <c r="A15331" s="70" t="s">
        <v>18394</v>
      </c>
      <c r="B15331" s="70" t="s">
        <v>18393</v>
      </c>
      <c r="C15331" s="70" t="s">
        <v>18394</v>
      </c>
      <c r="D15331" s="71">
        <v>1.827</v>
      </c>
      <c r="E15331" s="71">
        <v>71.276595700000001</v>
      </c>
    </row>
    <row r="15332" spans="1:5" x14ac:dyDescent="0.2">
      <c r="A15332" s="70" t="s">
        <v>18394</v>
      </c>
      <c r="B15332" s="70" t="s">
        <v>18393</v>
      </c>
      <c r="C15332" s="70" t="s">
        <v>18394</v>
      </c>
      <c r="D15332" s="71">
        <v>1.827</v>
      </c>
      <c r="E15332" s="71">
        <v>66.363636400000004</v>
      </c>
    </row>
    <row r="15333" spans="1:5" x14ac:dyDescent="0.2">
      <c r="A15333" s="70" t="s">
        <v>18396</v>
      </c>
      <c r="B15333" s="70" t="s">
        <v>18395</v>
      </c>
      <c r="C15333" s="70" t="s">
        <v>18396</v>
      </c>
      <c r="D15333" s="71">
        <v>1.9510000000000001</v>
      </c>
      <c r="E15333" s="71">
        <v>71.818181800000005</v>
      </c>
    </row>
    <row r="15334" spans="1:5" x14ac:dyDescent="0.2">
      <c r="A15334" s="70" t="s">
        <v>18396</v>
      </c>
      <c r="B15334" s="70" t="s">
        <v>18395</v>
      </c>
      <c r="C15334" s="70" t="s">
        <v>18396</v>
      </c>
      <c r="D15334" s="71">
        <v>1.9510000000000001</v>
      </c>
      <c r="E15334" s="71">
        <v>56.779660999999997</v>
      </c>
    </row>
    <row r="15335" spans="1:5" x14ac:dyDescent="0.2">
      <c r="A15335" s="70" t="s">
        <v>18396</v>
      </c>
      <c r="B15335" s="70" t="s">
        <v>18395</v>
      </c>
      <c r="C15335" s="70" t="s">
        <v>18396</v>
      </c>
      <c r="D15335" s="71">
        <v>1.9510000000000001</v>
      </c>
      <c r="E15335" s="71">
        <v>47.9166667</v>
      </c>
    </row>
    <row r="15336" spans="1:5" x14ac:dyDescent="0.2">
      <c r="A15336" s="70" t="s">
        <v>18396</v>
      </c>
      <c r="B15336" s="70" t="s">
        <v>18395</v>
      </c>
      <c r="C15336" s="70" t="s">
        <v>18396</v>
      </c>
      <c r="D15336" s="71">
        <v>1.9510000000000001</v>
      </c>
      <c r="E15336" s="71">
        <v>33</v>
      </c>
    </row>
    <row r="15337" spans="1:5" x14ac:dyDescent="0.2">
      <c r="A15337" s="70" t="s">
        <v>18398</v>
      </c>
      <c r="B15337" s="70" t="s">
        <v>18397</v>
      </c>
      <c r="C15337" s="70" t="s">
        <v>18398</v>
      </c>
      <c r="D15337" s="71">
        <v>3.3130000000000002</v>
      </c>
      <c r="E15337" s="71">
        <v>99.090909100000005</v>
      </c>
    </row>
    <row r="15338" spans="1:5" x14ac:dyDescent="0.2">
      <c r="A15338" s="70" t="s">
        <v>18398</v>
      </c>
      <c r="B15338" s="70" t="s">
        <v>18397</v>
      </c>
      <c r="C15338" s="70" t="s">
        <v>18398</v>
      </c>
      <c r="D15338" s="71">
        <v>3.3130000000000002</v>
      </c>
      <c r="E15338" s="71">
        <v>87.121212099999994</v>
      </c>
    </row>
    <row r="15339" spans="1:5" x14ac:dyDescent="0.2">
      <c r="A15339" s="70" t="s">
        <v>18398</v>
      </c>
      <c r="B15339" s="70" t="s">
        <v>18397</v>
      </c>
      <c r="C15339" s="70" t="s">
        <v>18398</v>
      </c>
      <c r="D15339" s="71">
        <v>3.3130000000000002</v>
      </c>
      <c r="E15339" s="71">
        <v>77.25</v>
      </c>
    </row>
    <row r="15340" spans="1:5" x14ac:dyDescent="0.2">
      <c r="A15340" s="70" t="s">
        <v>24545</v>
      </c>
      <c r="B15340" s="70" t="s">
        <v>24546</v>
      </c>
      <c r="C15340" s="70" t="s">
        <v>24545</v>
      </c>
      <c r="D15340" s="71">
        <v>2.8879999999999999</v>
      </c>
      <c r="E15340" s="71">
        <v>95.454545499999995</v>
      </c>
    </row>
    <row r="15341" spans="1:5" x14ac:dyDescent="0.2">
      <c r="A15341" s="70" t="s">
        <v>24545</v>
      </c>
      <c r="B15341" s="70" t="s">
        <v>24546</v>
      </c>
      <c r="C15341" s="70" t="s">
        <v>24545</v>
      </c>
      <c r="D15341" s="71">
        <v>2.8879999999999999</v>
      </c>
      <c r="E15341" s="71">
        <v>76.515151500000002</v>
      </c>
    </row>
    <row r="15342" spans="1:5" x14ac:dyDescent="0.2">
      <c r="A15342" s="70" t="s">
        <v>24545</v>
      </c>
      <c r="B15342" s="70" t="s">
        <v>24546</v>
      </c>
      <c r="C15342" s="70" t="s">
        <v>24545</v>
      </c>
      <c r="D15342" s="71">
        <v>2.8879999999999999</v>
      </c>
      <c r="E15342" s="71">
        <v>69.25</v>
      </c>
    </row>
    <row r="15343" spans="1:5" x14ac:dyDescent="0.2">
      <c r="A15343" s="70" t="s">
        <v>18400</v>
      </c>
      <c r="B15343" s="70" t="s">
        <v>18399</v>
      </c>
      <c r="C15343" s="70" t="s">
        <v>18400</v>
      </c>
      <c r="D15343" s="71">
        <v>0.5</v>
      </c>
      <c r="E15343" s="71">
        <v>0.90909090000000004</v>
      </c>
    </row>
    <row r="15344" spans="1:5" x14ac:dyDescent="0.2">
      <c r="A15344" s="70" t="s">
        <v>18402</v>
      </c>
      <c r="B15344" s="70" t="s">
        <v>18401</v>
      </c>
      <c r="C15344" s="70" t="s">
        <v>18402</v>
      </c>
      <c r="D15344" s="71">
        <v>0.67900000000000005</v>
      </c>
      <c r="E15344" s="71">
        <v>4.5454545</v>
      </c>
    </row>
    <row r="15345" spans="1:5" x14ac:dyDescent="0.2">
      <c r="A15345" s="70" t="s">
        <v>18404</v>
      </c>
      <c r="B15345" s="70" t="s">
        <v>18403</v>
      </c>
      <c r="C15345" s="70" t="s">
        <v>18404</v>
      </c>
      <c r="D15345" s="71">
        <v>1.968</v>
      </c>
      <c r="E15345" s="71">
        <v>52.298850600000002</v>
      </c>
    </row>
    <row r="15346" spans="1:5" x14ac:dyDescent="0.2">
      <c r="A15346" s="70" t="s">
        <v>18406</v>
      </c>
      <c r="B15346" s="70" t="s">
        <v>18405</v>
      </c>
      <c r="C15346" s="70" t="s">
        <v>18406</v>
      </c>
      <c r="D15346" s="71">
        <v>3.7389999999999999</v>
      </c>
      <c r="E15346" s="71">
        <v>85.784313699999998</v>
      </c>
    </row>
    <row r="15347" spans="1:5" x14ac:dyDescent="0.2">
      <c r="A15347" s="70" t="s">
        <v>18406</v>
      </c>
      <c r="B15347" s="70" t="s">
        <v>18405</v>
      </c>
      <c r="C15347" s="70" t="s">
        <v>18406</v>
      </c>
      <c r="D15347" s="71">
        <v>3.7389999999999999</v>
      </c>
      <c r="E15347" s="71">
        <v>83.160621800000001</v>
      </c>
    </row>
    <row r="15348" spans="1:5" x14ac:dyDescent="0.2">
      <c r="A15348" s="70" t="s">
        <v>18406</v>
      </c>
      <c r="B15348" s="70" t="s">
        <v>18405</v>
      </c>
      <c r="C15348" s="70" t="s">
        <v>18406</v>
      </c>
      <c r="D15348" s="71">
        <v>3.7389999999999999</v>
      </c>
      <c r="E15348" s="71">
        <v>81.515151500000002</v>
      </c>
    </row>
    <row r="15349" spans="1:5" x14ac:dyDescent="0.2">
      <c r="A15349" s="70" t="s">
        <v>18408</v>
      </c>
      <c r="B15349" s="70" t="s">
        <v>18407</v>
      </c>
      <c r="C15349" s="70" t="s">
        <v>18408</v>
      </c>
      <c r="D15349" s="71">
        <v>1.33</v>
      </c>
      <c r="E15349" s="71">
        <v>41.6666667</v>
      </c>
    </row>
    <row r="15350" spans="1:5" x14ac:dyDescent="0.2">
      <c r="A15350" s="70" t="s">
        <v>18408</v>
      </c>
      <c r="B15350" s="70" t="s">
        <v>18407</v>
      </c>
      <c r="C15350" s="70" t="s">
        <v>18408</v>
      </c>
      <c r="D15350" s="71">
        <v>1.33</v>
      </c>
      <c r="E15350" s="71">
        <v>37.2727273</v>
      </c>
    </row>
    <row r="15351" spans="1:5" x14ac:dyDescent="0.2">
      <c r="A15351" s="70" t="s">
        <v>18388</v>
      </c>
      <c r="B15351" s="70" t="s">
        <v>18409</v>
      </c>
      <c r="C15351" s="70" t="s">
        <v>18388</v>
      </c>
      <c r="D15351" s="71">
        <v>1.42</v>
      </c>
      <c r="E15351" s="71">
        <v>42.7272727</v>
      </c>
    </row>
    <row r="15352" spans="1:5" x14ac:dyDescent="0.2">
      <c r="A15352" s="70" t="s">
        <v>18419</v>
      </c>
      <c r="B15352" s="70" t="s">
        <v>18418</v>
      </c>
      <c r="C15352" s="70" t="s">
        <v>18419</v>
      </c>
      <c r="D15352" s="71">
        <v>0.72699999999999998</v>
      </c>
      <c r="E15352" s="71">
        <v>27.227722799999999</v>
      </c>
    </row>
    <row r="15353" spans="1:5" x14ac:dyDescent="0.2">
      <c r="A15353" s="70" t="s">
        <v>18411</v>
      </c>
      <c r="B15353" s="70" t="s">
        <v>18410</v>
      </c>
      <c r="C15353" s="70" t="s">
        <v>18411</v>
      </c>
      <c r="D15353" s="71">
        <v>2.92</v>
      </c>
      <c r="E15353" s="71">
        <v>39.204545500000002</v>
      </c>
    </row>
    <row r="15354" spans="1:5" x14ac:dyDescent="0.2">
      <c r="A15354" s="70" t="s">
        <v>18413</v>
      </c>
      <c r="B15354" s="70" t="s">
        <v>18412</v>
      </c>
      <c r="C15354" s="70" t="s">
        <v>18413</v>
      </c>
      <c r="D15354" s="71">
        <v>3.629</v>
      </c>
      <c r="E15354" s="71">
        <v>59.659090900000002</v>
      </c>
    </row>
    <row r="15355" spans="1:5" x14ac:dyDescent="0.2">
      <c r="A15355" s="70" t="s">
        <v>18415</v>
      </c>
      <c r="B15355" s="70" t="s">
        <v>18414</v>
      </c>
      <c r="C15355" s="70" t="s">
        <v>18415</v>
      </c>
      <c r="D15355" s="71">
        <v>3.4670000000000001</v>
      </c>
      <c r="E15355" s="71">
        <v>79.090909100000005</v>
      </c>
    </row>
    <row r="15356" spans="1:5" x14ac:dyDescent="0.2">
      <c r="A15356" s="70" t="s">
        <v>18417</v>
      </c>
      <c r="B15356" s="70" t="s">
        <v>18416</v>
      </c>
      <c r="C15356" s="70" t="s">
        <v>18417</v>
      </c>
      <c r="D15356" s="71">
        <v>0.50800000000000001</v>
      </c>
      <c r="E15356" s="71">
        <v>9.0296496000000008</v>
      </c>
    </row>
    <row r="15357" spans="1:5" x14ac:dyDescent="0.2">
      <c r="A15357" s="70" t="s">
        <v>18425</v>
      </c>
      <c r="B15357" s="70" t="s">
        <v>18424</v>
      </c>
      <c r="C15357" s="70" t="s">
        <v>18425</v>
      </c>
      <c r="D15357" s="71">
        <v>0.20799999999999999</v>
      </c>
      <c r="E15357" s="71">
        <v>1.7241378999999999</v>
      </c>
    </row>
    <row r="15358" spans="1:5" x14ac:dyDescent="0.2">
      <c r="A15358" s="70" t="s">
        <v>18421</v>
      </c>
      <c r="B15358" s="70" t="s">
        <v>18420</v>
      </c>
      <c r="C15358" s="70" t="s">
        <v>18421</v>
      </c>
      <c r="D15358" s="71">
        <v>2.2589999999999999</v>
      </c>
      <c r="E15358" s="71">
        <v>84.545454500000005</v>
      </c>
    </row>
    <row r="15359" spans="1:5" x14ac:dyDescent="0.2">
      <c r="A15359" s="70" t="s">
        <v>18423</v>
      </c>
      <c r="B15359" s="70" t="s">
        <v>18422</v>
      </c>
      <c r="C15359" s="70" t="s">
        <v>18423</v>
      </c>
      <c r="D15359" s="71">
        <v>2.2200000000000002</v>
      </c>
      <c r="E15359" s="71">
        <v>74.258760100000003</v>
      </c>
    </row>
    <row r="15360" spans="1:5" x14ac:dyDescent="0.2">
      <c r="A15360" s="70" t="s">
        <v>18423</v>
      </c>
      <c r="B15360" s="70" t="s">
        <v>18422</v>
      </c>
      <c r="C15360" s="70" t="s">
        <v>18423</v>
      </c>
      <c r="D15360" s="71">
        <v>2.2200000000000002</v>
      </c>
      <c r="E15360" s="71">
        <v>56.547618999999997</v>
      </c>
    </row>
    <row r="15361" spans="1:5" x14ac:dyDescent="0.2">
      <c r="A15361" s="70" t="s">
        <v>18423</v>
      </c>
      <c r="B15361" s="70" t="s">
        <v>18422</v>
      </c>
      <c r="C15361" s="70" t="s">
        <v>18423</v>
      </c>
      <c r="D15361" s="71">
        <v>2.2200000000000002</v>
      </c>
      <c r="E15361" s="71">
        <v>45.121951199999998</v>
      </c>
    </row>
    <row r="15362" spans="1:5" x14ac:dyDescent="0.2">
      <c r="A15362" s="70" t="s">
        <v>18423</v>
      </c>
      <c r="B15362" s="70" t="s">
        <v>18422</v>
      </c>
      <c r="C15362" s="70" t="s">
        <v>18423</v>
      </c>
      <c r="D15362" s="71">
        <v>2.2200000000000002</v>
      </c>
      <c r="E15362" s="71">
        <v>42.307692299999999</v>
      </c>
    </row>
    <row r="15363" spans="1:5" x14ac:dyDescent="0.2">
      <c r="A15363" s="70" t="s">
        <v>18427</v>
      </c>
      <c r="B15363" s="70" t="s">
        <v>18426</v>
      </c>
      <c r="C15363" s="70" t="s">
        <v>18427</v>
      </c>
      <c r="D15363" s="71">
        <v>0.43099999999999999</v>
      </c>
      <c r="E15363" s="71">
        <v>41.111111100000002</v>
      </c>
    </row>
    <row r="15364" spans="1:5" x14ac:dyDescent="0.2">
      <c r="A15364" s="70" t="s">
        <v>18429</v>
      </c>
      <c r="B15364" s="70" t="s">
        <v>18428</v>
      </c>
      <c r="C15364" s="70" t="s">
        <v>18429</v>
      </c>
      <c r="D15364" s="71">
        <v>1.119</v>
      </c>
      <c r="E15364" s="71">
        <v>36.574074099999997</v>
      </c>
    </row>
    <row r="15365" spans="1:5" x14ac:dyDescent="0.2">
      <c r="A15365" s="70" t="s">
        <v>18431</v>
      </c>
      <c r="B15365" s="70" t="s">
        <v>18430</v>
      </c>
      <c r="C15365" s="70" t="s">
        <v>18431</v>
      </c>
      <c r="D15365" s="71">
        <v>2.0499999999999998</v>
      </c>
      <c r="E15365" s="71">
        <v>55.128205100000002</v>
      </c>
    </row>
    <row r="15366" spans="1:5" x14ac:dyDescent="0.2">
      <c r="A15366" s="70" t="s">
        <v>18433</v>
      </c>
      <c r="B15366" s="70" t="s">
        <v>18432</v>
      </c>
      <c r="C15366" s="70" t="s">
        <v>18433</v>
      </c>
      <c r="D15366" s="71">
        <v>2.0539999999999998</v>
      </c>
      <c r="E15366" s="71">
        <v>57.692307700000001</v>
      </c>
    </row>
    <row r="15367" spans="1:5" x14ac:dyDescent="0.2">
      <c r="A15367" s="70" t="s">
        <v>18433</v>
      </c>
      <c r="B15367" s="70" t="s">
        <v>18432</v>
      </c>
      <c r="C15367" s="70" t="s">
        <v>18433</v>
      </c>
      <c r="D15367" s="71">
        <v>2.0539999999999998</v>
      </c>
      <c r="E15367" s="71">
        <v>20.5696203</v>
      </c>
    </row>
    <row r="15368" spans="1:5" x14ac:dyDescent="0.2">
      <c r="A15368" s="70" t="s">
        <v>18435</v>
      </c>
      <c r="B15368" s="70" t="s">
        <v>18434</v>
      </c>
      <c r="C15368" s="70" t="s">
        <v>18435</v>
      </c>
      <c r="D15368" s="71">
        <v>2.8239999999999998</v>
      </c>
      <c r="E15368" s="71">
        <v>89.130434800000003</v>
      </c>
    </row>
    <row r="15369" spans="1:5" x14ac:dyDescent="0.2">
      <c r="A15369" s="70" t="s">
        <v>18435</v>
      </c>
      <c r="B15369" s="70" t="s">
        <v>18434</v>
      </c>
      <c r="C15369" s="70" t="s">
        <v>18435</v>
      </c>
      <c r="D15369" s="71">
        <v>2.8239999999999998</v>
      </c>
      <c r="E15369" s="71">
        <v>78.205128200000004</v>
      </c>
    </row>
    <row r="15370" spans="1:5" x14ac:dyDescent="0.2">
      <c r="A15370" s="70" t="s">
        <v>18441</v>
      </c>
      <c r="B15370" s="70" t="s">
        <v>18440</v>
      </c>
      <c r="C15370" s="70" t="s">
        <v>18441</v>
      </c>
      <c r="D15370" s="71">
        <v>2.7829999999999999</v>
      </c>
      <c r="E15370" s="71">
        <v>75.641025600000006</v>
      </c>
    </row>
    <row r="15371" spans="1:5" x14ac:dyDescent="0.2">
      <c r="A15371" s="70" t="s">
        <v>18437</v>
      </c>
      <c r="B15371" s="70" t="s">
        <v>18436</v>
      </c>
      <c r="C15371" s="70" t="s">
        <v>18437</v>
      </c>
      <c r="D15371" s="71">
        <v>1.8660000000000001</v>
      </c>
      <c r="E15371" s="71">
        <v>50</v>
      </c>
    </row>
    <row r="15372" spans="1:5" x14ac:dyDescent="0.2">
      <c r="A15372" s="70" t="s">
        <v>18439</v>
      </c>
      <c r="B15372" s="70" t="s">
        <v>18438</v>
      </c>
      <c r="C15372" s="70" t="s">
        <v>18439</v>
      </c>
      <c r="D15372" s="71">
        <v>1.641</v>
      </c>
      <c r="E15372" s="71">
        <v>42.307692299999999</v>
      </c>
    </row>
    <row r="15373" spans="1:5" x14ac:dyDescent="0.2">
      <c r="A15373" s="70" t="s">
        <v>18443</v>
      </c>
      <c r="B15373" s="70" t="s">
        <v>18442</v>
      </c>
      <c r="C15373" s="70" t="s">
        <v>18443</v>
      </c>
      <c r="D15373" s="71">
        <v>1.1559999999999999</v>
      </c>
      <c r="E15373" s="71">
        <v>39.361702100000002</v>
      </c>
    </row>
    <row r="15374" spans="1:5" x14ac:dyDescent="0.2">
      <c r="A15374" s="70" t="s">
        <v>18443</v>
      </c>
      <c r="B15374" s="70" t="s">
        <v>18442</v>
      </c>
      <c r="C15374" s="70" t="s">
        <v>18443</v>
      </c>
      <c r="D15374" s="71">
        <v>1.1559999999999999</v>
      </c>
      <c r="E15374" s="71">
        <v>18.8311688</v>
      </c>
    </row>
    <row r="15375" spans="1:5" x14ac:dyDescent="0.2">
      <c r="A15375" s="70" t="s">
        <v>18445</v>
      </c>
      <c r="B15375" s="70" t="s">
        <v>18444</v>
      </c>
      <c r="C15375" s="70" t="s">
        <v>18445</v>
      </c>
      <c r="D15375" s="71">
        <v>3.9260000000000002</v>
      </c>
      <c r="E15375" s="71">
        <v>76.225490199999996</v>
      </c>
    </row>
    <row r="15376" spans="1:5" x14ac:dyDescent="0.2">
      <c r="A15376" s="70" t="s">
        <v>18447</v>
      </c>
      <c r="B15376" s="70" t="s">
        <v>18446</v>
      </c>
      <c r="C15376" s="70" t="s">
        <v>18447</v>
      </c>
      <c r="D15376" s="71">
        <v>1.758</v>
      </c>
      <c r="E15376" s="71">
        <v>25.245097999999999</v>
      </c>
    </row>
    <row r="15377" spans="1:5" x14ac:dyDescent="0.2">
      <c r="A15377" s="70" t="s">
        <v>18449</v>
      </c>
      <c r="B15377" s="70" t="s">
        <v>18448</v>
      </c>
      <c r="C15377" s="70" t="s">
        <v>18449</v>
      </c>
      <c r="D15377" s="71">
        <v>1.54</v>
      </c>
      <c r="E15377" s="71">
        <v>58.055555599999998</v>
      </c>
    </row>
    <row r="15378" spans="1:5" x14ac:dyDescent="0.2">
      <c r="A15378" s="70" t="s">
        <v>18453</v>
      </c>
      <c r="B15378" s="70" t="s">
        <v>18452</v>
      </c>
      <c r="C15378" s="70" t="s">
        <v>18453</v>
      </c>
      <c r="D15378" s="71">
        <v>3.0990000000000002</v>
      </c>
      <c r="E15378" s="71">
        <v>59.713375800000001</v>
      </c>
    </row>
    <row r="15379" spans="1:5" x14ac:dyDescent="0.2">
      <c r="A15379" s="70" t="s">
        <v>18453</v>
      </c>
      <c r="B15379" s="70" t="s">
        <v>18452</v>
      </c>
      <c r="C15379" s="70" t="s">
        <v>18453</v>
      </c>
      <c r="D15379" s="71">
        <v>3.0990000000000002</v>
      </c>
      <c r="E15379" s="71">
        <v>53.144654099999997</v>
      </c>
    </row>
    <row r="15380" spans="1:5" x14ac:dyDescent="0.2">
      <c r="A15380" s="70" t="s">
        <v>18453</v>
      </c>
      <c r="B15380" s="70" t="s">
        <v>18452</v>
      </c>
      <c r="C15380" s="70" t="s">
        <v>18453</v>
      </c>
      <c r="D15380" s="71">
        <v>3.0990000000000002</v>
      </c>
      <c r="E15380" s="71">
        <v>47.087378600000001</v>
      </c>
    </row>
    <row r="15381" spans="1:5" x14ac:dyDescent="0.2">
      <c r="A15381" s="70" t="s">
        <v>18451</v>
      </c>
      <c r="B15381" s="70" t="s">
        <v>18450</v>
      </c>
      <c r="C15381" s="70" t="s">
        <v>18451</v>
      </c>
      <c r="D15381" s="71">
        <v>7.5460000000000003</v>
      </c>
      <c r="E15381" s="71">
        <v>97.282608699999997</v>
      </c>
    </row>
    <row r="15382" spans="1:5" x14ac:dyDescent="0.2">
      <c r="A15382" s="70" t="s">
        <v>18455</v>
      </c>
      <c r="B15382" s="70" t="s">
        <v>18454</v>
      </c>
      <c r="C15382" s="70" t="s">
        <v>18455</v>
      </c>
      <c r="D15382" s="71">
        <v>1.619</v>
      </c>
      <c r="E15382" s="71">
        <v>36.713286699999998</v>
      </c>
    </row>
    <row r="15383" spans="1:5" x14ac:dyDescent="0.2">
      <c r="A15383" s="70" t="s">
        <v>18457</v>
      </c>
      <c r="B15383" s="70" t="s">
        <v>18456</v>
      </c>
      <c r="C15383" s="70" t="s">
        <v>18457</v>
      </c>
      <c r="D15383" s="71">
        <v>2.7869999999999999</v>
      </c>
      <c r="E15383" s="71">
        <v>59.7902098</v>
      </c>
    </row>
    <row r="15384" spans="1:5" x14ac:dyDescent="0.2">
      <c r="A15384" s="70" t="s">
        <v>18457</v>
      </c>
      <c r="B15384" s="70" t="s">
        <v>18456</v>
      </c>
      <c r="C15384" s="70" t="s">
        <v>18457</v>
      </c>
      <c r="D15384" s="71">
        <v>2.7869999999999999</v>
      </c>
      <c r="E15384" s="71">
        <v>53.343949000000002</v>
      </c>
    </row>
    <row r="15385" spans="1:5" x14ac:dyDescent="0.2">
      <c r="A15385" s="70" t="s">
        <v>18459</v>
      </c>
      <c r="B15385" s="70" t="s">
        <v>18458</v>
      </c>
      <c r="C15385" s="70" t="s">
        <v>18459</v>
      </c>
      <c r="D15385" s="71">
        <v>2.8170000000000002</v>
      </c>
      <c r="E15385" s="71">
        <v>85.833333300000007</v>
      </c>
    </row>
    <row r="15386" spans="1:5" x14ac:dyDescent="0.2">
      <c r="A15386" s="70" t="s">
        <v>18461</v>
      </c>
      <c r="B15386" s="70" t="s">
        <v>18460</v>
      </c>
      <c r="C15386" s="70" t="s">
        <v>18461</v>
      </c>
      <c r="D15386" s="71">
        <v>0.83099999999999996</v>
      </c>
      <c r="E15386" s="71">
        <v>90.5</v>
      </c>
    </row>
    <row r="15387" spans="1:5" x14ac:dyDescent="0.2">
      <c r="A15387" s="70" t="s">
        <v>18463</v>
      </c>
      <c r="B15387" s="70" t="s">
        <v>18462</v>
      </c>
      <c r="C15387" s="70" t="s">
        <v>18463</v>
      </c>
      <c r="D15387" s="71">
        <v>1.9850000000000001</v>
      </c>
      <c r="E15387" s="71">
        <v>41.6666667</v>
      </c>
    </row>
    <row r="15388" spans="1:5" x14ac:dyDescent="0.2">
      <c r="A15388" s="70" t="s">
        <v>18463</v>
      </c>
      <c r="B15388" s="70" t="s">
        <v>18462</v>
      </c>
      <c r="C15388" s="70" t="s">
        <v>18463</v>
      </c>
      <c r="D15388" s="71">
        <v>1.9850000000000001</v>
      </c>
      <c r="E15388" s="71">
        <v>19.743589700000001</v>
      </c>
    </row>
    <row r="15389" spans="1:5" x14ac:dyDescent="0.2">
      <c r="A15389" s="70" t="s">
        <v>25086</v>
      </c>
      <c r="B15389" s="70" t="s">
        <v>24547</v>
      </c>
      <c r="C15389" s="70" t="s">
        <v>13887</v>
      </c>
      <c r="D15389" s="71">
        <v>3.0179999999999998</v>
      </c>
      <c r="E15389" s="71">
        <v>52.222222199999997</v>
      </c>
    </row>
    <row r="15390" spans="1:5" x14ac:dyDescent="0.2">
      <c r="A15390" s="70" t="s">
        <v>18465</v>
      </c>
      <c r="B15390" s="70" t="s">
        <v>18464</v>
      </c>
      <c r="C15390" s="70" t="s">
        <v>18465</v>
      </c>
      <c r="D15390" s="71">
        <v>2.1659999999999999</v>
      </c>
      <c r="E15390" s="71">
        <v>32.222222199999997</v>
      </c>
    </row>
    <row r="15391" spans="1:5" x14ac:dyDescent="0.2">
      <c r="A15391" s="70" t="s">
        <v>18465</v>
      </c>
      <c r="B15391" s="70" t="s">
        <v>18464</v>
      </c>
      <c r="C15391" s="70" t="s">
        <v>18465</v>
      </c>
      <c r="D15391" s="71">
        <v>2.1659999999999999</v>
      </c>
      <c r="E15391" s="71">
        <v>30.645161300000002</v>
      </c>
    </row>
    <row r="15392" spans="1:5" x14ac:dyDescent="0.2">
      <c r="A15392" s="70" t="s">
        <v>18465</v>
      </c>
      <c r="B15392" s="70" t="s">
        <v>18464</v>
      </c>
      <c r="C15392" s="70" t="s">
        <v>18465</v>
      </c>
      <c r="D15392" s="71">
        <v>2.1659999999999999</v>
      </c>
      <c r="E15392" s="71">
        <v>23.734177200000001</v>
      </c>
    </row>
    <row r="15393" spans="1:5" x14ac:dyDescent="0.2">
      <c r="A15393" s="70" t="s">
        <v>18467</v>
      </c>
      <c r="B15393" s="70" t="s">
        <v>18466</v>
      </c>
      <c r="C15393" s="70" t="s">
        <v>18467</v>
      </c>
      <c r="D15393" s="71">
        <v>2.42</v>
      </c>
      <c r="E15393" s="71">
        <v>76.086956499999999</v>
      </c>
    </row>
    <row r="15394" spans="1:5" x14ac:dyDescent="0.2">
      <c r="A15394" s="70" t="s">
        <v>18467</v>
      </c>
      <c r="B15394" s="70" t="s">
        <v>18466</v>
      </c>
      <c r="C15394" s="70" t="s">
        <v>18467</v>
      </c>
      <c r="D15394" s="71">
        <v>2.42</v>
      </c>
      <c r="E15394" s="71">
        <v>65.384615400000001</v>
      </c>
    </row>
    <row r="15395" spans="1:5" x14ac:dyDescent="0.2">
      <c r="A15395" s="70" t="s">
        <v>18467</v>
      </c>
      <c r="B15395" s="70" t="s">
        <v>18466</v>
      </c>
      <c r="C15395" s="70" t="s">
        <v>18467</v>
      </c>
      <c r="D15395" s="71">
        <v>2.42</v>
      </c>
      <c r="E15395" s="71">
        <v>61.398963700000003</v>
      </c>
    </row>
    <row r="15396" spans="1:5" x14ac:dyDescent="0.2">
      <c r="A15396" s="70" t="s">
        <v>18475</v>
      </c>
      <c r="B15396" s="70" t="s">
        <v>18474</v>
      </c>
      <c r="C15396" s="70" t="s">
        <v>18475</v>
      </c>
      <c r="D15396" s="71">
        <v>0.58599999999999997</v>
      </c>
      <c r="E15396" s="71">
        <v>5.7692307999999999</v>
      </c>
    </row>
    <row r="15397" spans="1:5" x14ac:dyDescent="0.2">
      <c r="A15397" s="70" t="s">
        <v>18477</v>
      </c>
      <c r="B15397" s="70" t="s">
        <v>18476</v>
      </c>
      <c r="C15397" s="70" t="s">
        <v>18477</v>
      </c>
      <c r="D15397" s="71">
        <v>3.7440000000000002</v>
      </c>
      <c r="E15397" s="71">
        <v>80.128205100000002</v>
      </c>
    </row>
    <row r="15398" spans="1:5" x14ac:dyDescent="0.2">
      <c r="A15398" s="70" t="s">
        <v>18471</v>
      </c>
      <c r="B15398" s="70" t="s">
        <v>18470</v>
      </c>
      <c r="C15398" s="70" t="s">
        <v>18471</v>
      </c>
      <c r="D15398" s="71">
        <v>2.8260000000000001</v>
      </c>
      <c r="E15398" s="71">
        <v>68.589743600000006</v>
      </c>
    </row>
    <row r="15399" spans="1:5" x14ac:dyDescent="0.2">
      <c r="A15399" s="70" t="s">
        <v>18471</v>
      </c>
      <c r="B15399" s="70" t="s">
        <v>18470</v>
      </c>
      <c r="C15399" s="70" t="s">
        <v>18471</v>
      </c>
      <c r="D15399" s="71">
        <v>2.8260000000000001</v>
      </c>
      <c r="E15399" s="71">
        <v>38.729508199999998</v>
      </c>
    </row>
    <row r="15400" spans="1:5" x14ac:dyDescent="0.2">
      <c r="A15400" s="70" t="s">
        <v>18469</v>
      </c>
      <c r="B15400" s="70" t="s">
        <v>18468</v>
      </c>
      <c r="C15400" s="70" t="s">
        <v>18469</v>
      </c>
      <c r="D15400" s="71">
        <v>2.11</v>
      </c>
      <c r="E15400" s="71">
        <v>53.205128199999997</v>
      </c>
    </row>
    <row r="15401" spans="1:5" x14ac:dyDescent="0.2">
      <c r="A15401" s="70" t="s">
        <v>18473</v>
      </c>
      <c r="B15401" s="70" t="s">
        <v>18472</v>
      </c>
      <c r="C15401" s="70" t="s">
        <v>18473</v>
      </c>
      <c r="D15401" s="71">
        <v>2.0499999999999998</v>
      </c>
      <c r="E15401" s="71">
        <v>45.512820499999997</v>
      </c>
    </row>
    <row r="15402" spans="1:5" x14ac:dyDescent="0.2">
      <c r="A15402" s="70" t="s">
        <v>18481</v>
      </c>
      <c r="B15402" s="70" t="s">
        <v>18480</v>
      </c>
      <c r="C15402" s="70" t="s">
        <v>18481</v>
      </c>
      <c r="D15402" s="71">
        <v>2.6070000000000002</v>
      </c>
      <c r="E15402" s="71">
        <v>85.6481481</v>
      </c>
    </row>
    <row r="15403" spans="1:5" x14ac:dyDescent="0.2">
      <c r="A15403" s="70" t="s">
        <v>18481</v>
      </c>
      <c r="B15403" s="70" t="s">
        <v>18480</v>
      </c>
      <c r="C15403" s="70" t="s">
        <v>18481</v>
      </c>
      <c r="D15403" s="71">
        <v>2.6070000000000002</v>
      </c>
      <c r="E15403" s="71">
        <v>67.098445600000005</v>
      </c>
    </row>
    <row r="15404" spans="1:5" x14ac:dyDescent="0.2">
      <c r="A15404" s="70" t="s">
        <v>18483</v>
      </c>
      <c r="B15404" s="70" t="s">
        <v>18482</v>
      </c>
      <c r="C15404" s="70" t="s">
        <v>18483</v>
      </c>
      <c r="D15404" s="71">
        <v>1.946</v>
      </c>
      <c r="E15404" s="71">
        <v>57.878787899999999</v>
      </c>
    </row>
    <row r="15405" spans="1:5" x14ac:dyDescent="0.2">
      <c r="A15405" s="70" t="s">
        <v>18479</v>
      </c>
      <c r="B15405" s="70" t="s">
        <v>18478</v>
      </c>
      <c r="C15405" s="70" t="s">
        <v>18479</v>
      </c>
      <c r="D15405" s="71">
        <v>3.226</v>
      </c>
      <c r="E15405" s="71">
        <v>90.229885100000004</v>
      </c>
    </row>
    <row r="15406" spans="1:5" x14ac:dyDescent="0.2">
      <c r="A15406" s="70" t="s">
        <v>18479</v>
      </c>
      <c r="B15406" s="70" t="s">
        <v>18478</v>
      </c>
      <c r="C15406" s="70" t="s">
        <v>18479</v>
      </c>
      <c r="D15406" s="71">
        <v>3.226</v>
      </c>
      <c r="E15406" s="71">
        <v>81.862745099999998</v>
      </c>
    </row>
    <row r="15407" spans="1:5" x14ac:dyDescent="0.2">
      <c r="A15407" s="70" t="s">
        <v>18485</v>
      </c>
      <c r="B15407" s="70" t="s">
        <v>18484</v>
      </c>
      <c r="C15407" s="70" t="s">
        <v>18485</v>
      </c>
      <c r="D15407" s="71">
        <v>1.512</v>
      </c>
      <c r="E15407" s="71">
        <v>29.779411799999998</v>
      </c>
    </row>
    <row r="15408" spans="1:5" x14ac:dyDescent="0.2">
      <c r="A15408" s="70" t="s">
        <v>18487</v>
      </c>
      <c r="B15408" s="70" t="s">
        <v>18486</v>
      </c>
      <c r="C15408" s="70" t="s">
        <v>18487</v>
      </c>
      <c r="D15408" s="71">
        <v>7.1959999999999997</v>
      </c>
      <c r="E15408" s="71">
        <v>93.421052599999996</v>
      </c>
    </row>
    <row r="15409" spans="1:5" x14ac:dyDescent="0.2">
      <c r="A15409" s="70" t="s">
        <v>18487</v>
      </c>
      <c r="B15409" s="70" t="s">
        <v>18486</v>
      </c>
      <c r="C15409" s="70" t="s">
        <v>18487</v>
      </c>
      <c r="D15409" s="71">
        <v>7.1959999999999997</v>
      </c>
      <c r="E15409" s="71">
        <v>91.544117600000007</v>
      </c>
    </row>
    <row r="15410" spans="1:5" x14ac:dyDescent="0.2">
      <c r="A15410" s="70" t="s">
        <v>18489</v>
      </c>
      <c r="B15410" s="70" t="s">
        <v>18488</v>
      </c>
      <c r="C15410" s="70" t="s">
        <v>18489</v>
      </c>
      <c r="D15410" s="71">
        <v>3.2549999999999999</v>
      </c>
      <c r="E15410" s="71">
        <v>68.75</v>
      </c>
    </row>
    <row r="15411" spans="1:5" x14ac:dyDescent="0.2">
      <c r="A15411" s="70" t="s">
        <v>18491</v>
      </c>
      <c r="B15411" s="70" t="s">
        <v>18490</v>
      </c>
      <c r="C15411" s="70" t="s">
        <v>18491</v>
      </c>
      <c r="D15411" s="71">
        <v>0.54300000000000004</v>
      </c>
      <c r="E15411" s="71">
        <v>12.5</v>
      </c>
    </row>
    <row r="15412" spans="1:5" x14ac:dyDescent="0.2">
      <c r="A15412" s="70" t="s">
        <v>18493</v>
      </c>
      <c r="B15412" s="70" t="s">
        <v>18492</v>
      </c>
      <c r="C15412" s="70" t="s">
        <v>18493</v>
      </c>
      <c r="D15412" s="71">
        <v>0.85099999999999998</v>
      </c>
      <c r="E15412" s="71">
        <v>19.841269799999999</v>
      </c>
    </row>
    <row r="15413" spans="1:5" x14ac:dyDescent="0.2">
      <c r="A15413" s="70" t="s">
        <v>24548</v>
      </c>
      <c r="B15413" s="70" t="s">
        <v>24549</v>
      </c>
      <c r="C15413" s="70" t="s">
        <v>24548</v>
      </c>
      <c r="D15413" s="71">
        <v>1</v>
      </c>
      <c r="E15413" s="71">
        <v>37.368421099999999</v>
      </c>
    </row>
    <row r="15414" spans="1:5" x14ac:dyDescent="0.2">
      <c r="A15414" s="70" t="s">
        <v>24548</v>
      </c>
      <c r="B15414" s="70" t="s">
        <v>24549</v>
      </c>
      <c r="C15414" s="70" t="s">
        <v>24548</v>
      </c>
      <c r="D15414" s="71">
        <v>1</v>
      </c>
      <c r="E15414" s="71">
        <v>35.8333333</v>
      </c>
    </row>
    <row r="15415" spans="1:5" x14ac:dyDescent="0.2">
      <c r="A15415" s="70" t="s">
        <v>18495</v>
      </c>
      <c r="B15415" s="70" t="s">
        <v>18494</v>
      </c>
      <c r="C15415" s="70" t="s">
        <v>18495</v>
      </c>
      <c r="D15415" s="71">
        <v>0.245</v>
      </c>
      <c r="E15415" s="71">
        <v>0.95057029999999998</v>
      </c>
    </row>
    <row r="15416" spans="1:5" x14ac:dyDescent="0.2">
      <c r="A15416" s="70" t="s">
        <v>18499</v>
      </c>
      <c r="B15416" s="70" t="s">
        <v>18498</v>
      </c>
      <c r="C15416" s="70" t="s">
        <v>18499</v>
      </c>
      <c r="D15416" s="71">
        <v>4.6989999999999998</v>
      </c>
      <c r="E15416" s="71">
        <v>95.703125</v>
      </c>
    </row>
    <row r="15417" spans="1:5" x14ac:dyDescent="0.2">
      <c r="A15417" s="70" t="s">
        <v>18499</v>
      </c>
      <c r="B15417" s="70" t="s">
        <v>18498</v>
      </c>
      <c r="C15417" s="70" t="s">
        <v>18499</v>
      </c>
      <c r="D15417" s="71">
        <v>4.6989999999999998</v>
      </c>
      <c r="E15417" s="71">
        <v>73.214285700000005</v>
      </c>
    </row>
    <row r="15418" spans="1:5" x14ac:dyDescent="0.2">
      <c r="A15418" s="70" t="s">
        <v>18499</v>
      </c>
      <c r="B15418" s="70" t="s">
        <v>18498</v>
      </c>
      <c r="C15418" s="70" t="s">
        <v>18499</v>
      </c>
      <c r="D15418" s="71">
        <v>4.6989999999999998</v>
      </c>
      <c r="E15418" s="71">
        <v>70.569620299999997</v>
      </c>
    </row>
    <row r="15419" spans="1:5" x14ac:dyDescent="0.2">
      <c r="A15419" s="70" t="s">
        <v>18497</v>
      </c>
      <c r="B15419" s="70" t="s">
        <v>18496</v>
      </c>
      <c r="C15419" s="70" t="s">
        <v>18497</v>
      </c>
      <c r="D15419" s="71">
        <v>0.78500000000000003</v>
      </c>
      <c r="E15419" s="71">
        <v>8.9285713999999992</v>
      </c>
    </row>
    <row r="15420" spans="1:5" x14ac:dyDescent="0.2">
      <c r="A15420" s="70" t="s">
        <v>18497</v>
      </c>
      <c r="B15420" s="70" t="s">
        <v>18496</v>
      </c>
      <c r="C15420" s="70" t="s">
        <v>18497</v>
      </c>
      <c r="D15420" s="71">
        <v>0.78500000000000003</v>
      </c>
      <c r="E15420" s="71">
        <v>7.421875</v>
      </c>
    </row>
    <row r="15421" spans="1:5" x14ac:dyDescent="0.2">
      <c r="A15421" s="70" t="s">
        <v>18497</v>
      </c>
      <c r="B15421" s="70" t="s">
        <v>18496</v>
      </c>
      <c r="C15421" s="70" t="s">
        <v>18497</v>
      </c>
      <c r="D15421" s="71">
        <v>0.78500000000000003</v>
      </c>
      <c r="E15421" s="71">
        <v>5.46875</v>
      </c>
    </row>
    <row r="15422" spans="1:5" x14ac:dyDescent="0.2">
      <c r="A15422" s="70" t="s">
        <v>18497</v>
      </c>
      <c r="B15422" s="70" t="s">
        <v>18496</v>
      </c>
      <c r="C15422" s="70" t="s">
        <v>18497</v>
      </c>
      <c r="D15422" s="71">
        <v>0.78500000000000003</v>
      </c>
      <c r="E15422" s="71">
        <v>2.8481013000000002</v>
      </c>
    </row>
    <row r="15423" spans="1:5" x14ac:dyDescent="0.2">
      <c r="A15423" s="70" t="s">
        <v>18515</v>
      </c>
      <c r="B15423" s="70" t="s">
        <v>18514</v>
      </c>
      <c r="C15423" s="70" t="s">
        <v>18515</v>
      </c>
      <c r="D15423" s="71">
        <v>0.88500000000000001</v>
      </c>
      <c r="E15423" s="71">
        <v>14.743589699999999</v>
      </c>
    </row>
    <row r="15424" spans="1:5" x14ac:dyDescent="0.2">
      <c r="A15424" s="70" t="s">
        <v>18515</v>
      </c>
      <c r="B15424" s="70" t="s">
        <v>18514</v>
      </c>
      <c r="C15424" s="70" t="s">
        <v>18515</v>
      </c>
      <c r="D15424" s="71">
        <v>0.88500000000000001</v>
      </c>
      <c r="E15424" s="71">
        <v>11.328125</v>
      </c>
    </row>
    <row r="15425" spans="1:5" x14ac:dyDescent="0.2">
      <c r="A15425" s="70" t="s">
        <v>18501</v>
      </c>
      <c r="B15425" s="70" t="s">
        <v>18500</v>
      </c>
      <c r="C15425" s="70" t="s">
        <v>18501</v>
      </c>
      <c r="D15425" s="71">
        <v>2.3109999999999999</v>
      </c>
      <c r="E15425" s="71">
        <v>71.484375</v>
      </c>
    </row>
    <row r="15426" spans="1:5" x14ac:dyDescent="0.2">
      <c r="A15426" s="70" t="s">
        <v>18501</v>
      </c>
      <c r="B15426" s="70" t="s">
        <v>18500</v>
      </c>
      <c r="C15426" s="70" t="s">
        <v>18501</v>
      </c>
      <c r="D15426" s="71">
        <v>2.3109999999999999</v>
      </c>
      <c r="E15426" s="71">
        <v>45.3125</v>
      </c>
    </row>
    <row r="15427" spans="1:5" x14ac:dyDescent="0.2">
      <c r="A15427" s="70" t="s">
        <v>18503</v>
      </c>
      <c r="B15427" s="70" t="s">
        <v>18502</v>
      </c>
      <c r="C15427" s="70" t="s">
        <v>18503</v>
      </c>
      <c r="D15427" s="71">
        <v>1.101</v>
      </c>
      <c r="E15427" s="71">
        <v>18.359375</v>
      </c>
    </row>
    <row r="15428" spans="1:5" x14ac:dyDescent="0.2">
      <c r="A15428" s="70" t="s">
        <v>18505</v>
      </c>
      <c r="B15428" s="70" t="s">
        <v>18504</v>
      </c>
      <c r="C15428" s="70" t="s">
        <v>18505</v>
      </c>
      <c r="D15428" s="71">
        <v>2.355</v>
      </c>
      <c r="E15428" s="71">
        <v>72.265625</v>
      </c>
    </row>
    <row r="15429" spans="1:5" x14ac:dyDescent="0.2">
      <c r="A15429" s="70" t="s">
        <v>18505</v>
      </c>
      <c r="B15429" s="70" t="s">
        <v>18504</v>
      </c>
      <c r="C15429" s="70" t="s">
        <v>18505</v>
      </c>
      <c r="D15429" s="71">
        <v>2.355</v>
      </c>
      <c r="E15429" s="71">
        <v>41.447368400000002</v>
      </c>
    </row>
    <row r="15430" spans="1:5" x14ac:dyDescent="0.2">
      <c r="A15430" s="70" t="s">
        <v>18505</v>
      </c>
      <c r="B15430" s="70" t="s">
        <v>18504</v>
      </c>
      <c r="C15430" s="70" t="s">
        <v>18505</v>
      </c>
      <c r="D15430" s="71">
        <v>2.355</v>
      </c>
      <c r="E15430" s="71">
        <v>27.2540984</v>
      </c>
    </row>
    <row r="15431" spans="1:5" x14ac:dyDescent="0.2">
      <c r="A15431" s="70" t="s">
        <v>18507</v>
      </c>
      <c r="B15431" s="70" t="s">
        <v>18506</v>
      </c>
      <c r="C15431" s="70" t="s">
        <v>18507</v>
      </c>
      <c r="D15431" s="71">
        <v>1.5640000000000001</v>
      </c>
      <c r="E15431" s="71">
        <v>39.453125</v>
      </c>
    </row>
    <row r="15432" spans="1:5" x14ac:dyDescent="0.2">
      <c r="A15432" s="70" t="s">
        <v>18507</v>
      </c>
      <c r="B15432" s="70" t="s">
        <v>18506</v>
      </c>
      <c r="C15432" s="70" t="s">
        <v>18507</v>
      </c>
      <c r="D15432" s="71">
        <v>1.5640000000000001</v>
      </c>
      <c r="E15432" s="71">
        <v>23.550724599999999</v>
      </c>
    </row>
    <row r="15433" spans="1:5" x14ac:dyDescent="0.2">
      <c r="A15433" s="70" t="s">
        <v>18509</v>
      </c>
      <c r="B15433" s="70" t="s">
        <v>18508</v>
      </c>
      <c r="C15433" s="70" t="s">
        <v>18509</v>
      </c>
      <c r="D15433" s="71">
        <v>2.0419999999999998</v>
      </c>
      <c r="E15433" s="71">
        <v>58.984375</v>
      </c>
    </row>
    <row r="15434" spans="1:5" x14ac:dyDescent="0.2">
      <c r="A15434" s="70" t="s">
        <v>18511</v>
      </c>
      <c r="B15434" s="70" t="s">
        <v>18510</v>
      </c>
      <c r="C15434" s="70" t="s">
        <v>18511</v>
      </c>
      <c r="D15434" s="71">
        <v>2.8540000000000001</v>
      </c>
      <c r="E15434" s="71">
        <v>84.765625</v>
      </c>
    </row>
    <row r="15435" spans="1:5" x14ac:dyDescent="0.2">
      <c r="A15435" s="70" t="s">
        <v>18511</v>
      </c>
      <c r="B15435" s="70" t="s">
        <v>18510</v>
      </c>
      <c r="C15435" s="70" t="s">
        <v>18511</v>
      </c>
      <c r="D15435" s="71">
        <v>2.8540000000000001</v>
      </c>
      <c r="E15435" s="71">
        <v>54.1666667</v>
      </c>
    </row>
    <row r="15436" spans="1:5" x14ac:dyDescent="0.2">
      <c r="A15436" s="70" t="s">
        <v>24550</v>
      </c>
      <c r="B15436" s="70" t="s">
        <v>24551</v>
      </c>
      <c r="C15436" s="70" t="s">
        <v>24550</v>
      </c>
      <c r="D15436" s="71">
        <v>1.5940000000000001</v>
      </c>
      <c r="E15436" s="71">
        <v>42.307692299999999</v>
      </c>
    </row>
    <row r="15437" spans="1:5" x14ac:dyDescent="0.2">
      <c r="A15437" s="70" t="s">
        <v>24550</v>
      </c>
      <c r="B15437" s="70" t="s">
        <v>24551</v>
      </c>
      <c r="C15437" s="70" t="s">
        <v>24550</v>
      </c>
      <c r="D15437" s="71">
        <v>1.5940000000000001</v>
      </c>
      <c r="E15437" s="71">
        <v>41.015625</v>
      </c>
    </row>
    <row r="15438" spans="1:5" x14ac:dyDescent="0.2">
      <c r="A15438" s="70" t="s">
        <v>18513</v>
      </c>
      <c r="B15438" s="70" t="s">
        <v>18512</v>
      </c>
      <c r="C15438" s="70" t="s">
        <v>18513</v>
      </c>
      <c r="D15438" s="71">
        <v>1.1639999999999999</v>
      </c>
      <c r="E15438" s="71">
        <v>20.703125</v>
      </c>
    </row>
    <row r="15439" spans="1:5" x14ac:dyDescent="0.2">
      <c r="A15439" s="70" t="s">
        <v>18513</v>
      </c>
      <c r="B15439" s="70" t="s">
        <v>18512</v>
      </c>
      <c r="C15439" s="70" t="s">
        <v>18513</v>
      </c>
      <c r="D15439" s="71">
        <v>1.1639999999999999</v>
      </c>
      <c r="E15439" s="71">
        <v>18.382352900000001</v>
      </c>
    </row>
    <row r="15440" spans="1:5" x14ac:dyDescent="0.2">
      <c r="A15440" s="70" t="s">
        <v>18517</v>
      </c>
      <c r="B15440" s="70" t="s">
        <v>18516</v>
      </c>
      <c r="C15440" s="70" t="s">
        <v>18517</v>
      </c>
      <c r="D15440" s="71">
        <v>3.052</v>
      </c>
      <c r="E15440" s="71">
        <v>88.671875</v>
      </c>
    </row>
    <row r="15441" spans="1:5" x14ac:dyDescent="0.2">
      <c r="A15441" s="70" t="s">
        <v>18517</v>
      </c>
      <c r="B15441" s="70" t="s">
        <v>18516</v>
      </c>
      <c r="C15441" s="70" t="s">
        <v>18517</v>
      </c>
      <c r="D15441" s="71">
        <v>3.052</v>
      </c>
      <c r="E15441" s="71">
        <v>43.006993000000001</v>
      </c>
    </row>
    <row r="15442" spans="1:5" x14ac:dyDescent="0.2">
      <c r="A15442" s="70" t="s">
        <v>18519</v>
      </c>
      <c r="B15442" s="70" t="s">
        <v>18518</v>
      </c>
      <c r="C15442" s="70" t="s">
        <v>18519</v>
      </c>
      <c r="D15442" s="71">
        <v>2.5190000000000001</v>
      </c>
      <c r="E15442" s="71">
        <v>73.828125</v>
      </c>
    </row>
    <row r="15443" spans="1:5" x14ac:dyDescent="0.2">
      <c r="A15443" s="70" t="s">
        <v>18519</v>
      </c>
      <c r="B15443" s="70" t="s">
        <v>18518</v>
      </c>
      <c r="C15443" s="70" t="s">
        <v>18519</v>
      </c>
      <c r="D15443" s="71">
        <v>2.5190000000000001</v>
      </c>
      <c r="E15443" s="71">
        <v>43.518518499999999</v>
      </c>
    </row>
    <row r="15444" spans="1:5" x14ac:dyDescent="0.2">
      <c r="A15444" s="70" t="s">
        <v>18521</v>
      </c>
      <c r="B15444" s="70" t="s">
        <v>18520</v>
      </c>
      <c r="C15444" s="70" t="s">
        <v>18521</v>
      </c>
      <c r="D15444" s="71">
        <v>1.17</v>
      </c>
      <c r="E15444" s="71">
        <v>27.419354800000001</v>
      </c>
    </row>
    <row r="15445" spans="1:5" x14ac:dyDescent="0.2">
      <c r="A15445" s="70" t="s">
        <v>18521</v>
      </c>
      <c r="B15445" s="70" t="s">
        <v>18520</v>
      </c>
      <c r="C15445" s="70" t="s">
        <v>18521</v>
      </c>
      <c r="D15445" s="71">
        <v>1.17</v>
      </c>
      <c r="E15445" s="71">
        <v>21.484375</v>
      </c>
    </row>
    <row r="15446" spans="1:5" x14ac:dyDescent="0.2">
      <c r="A15446" s="70" t="s">
        <v>18523</v>
      </c>
      <c r="B15446" s="70" t="s">
        <v>18522</v>
      </c>
      <c r="C15446" s="70" t="s">
        <v>18523</v>
      </c>
      <c r="D15446" s="71">
        <v>1.4890000000000001</v>
      </c>
      <c r="E15446" s="71">
        <v>33.984375</v>
      </c>
    </row>
    <row r="15447" spans="1:5" x14ac:dyDescent="0.2">
      <c r="A15447" s="70" t="s">
        <v>18523</v>
      </c>
      <c r="B15447" s="70" t="s">
        <v>18522</v>
      </c>
      <c r="C15447" s="70" t="s">
        <v>18523</v>
      </c>
      <c r="D15447" s="71">
        <v>1.4890000000000001</v>
      </c>
      <c r="E15447" s="71">
        <v>26.470588200000002</v>
      </c>
    </row>
    <row r="15448" spans="1:5" x14ac:dyDescent="0.2">
      <c r="A15448" s="70" t="s">
        <v>18523</v>
      </c>
      <c r="B15448" s="70" t="s">
        <v>18522</v>
      </c>
      <c r="C15448" s="70" t="s">
        <v>18523</v>
      </c>
      <c r="D15448" s="71">
        <v>1.4890000000000001</v>
      </c>
      <c r="E15448" s="71">
        <v>14.1975309</v>
      </c>
    </row>
    <row r="15449" spans="1:5" x14ac:dyDescent="0.2">
      <c r="A15449" s="70" t="s">
        <v>18525</v>
      </c>
      <c r="B15449" s="70" t="s">
        <v>18524</v>
      </c>
      <c r="C15449" s="70" t="s">
        <v>18525</v>
      </c>
      <c r="D15449" s="71">
        <v>1.232</v>
      </c>
      <c r="E15449" s="71">
        <v>23.828125</v>
      </c>
    </row>
    <row r="15450" spans="1:5" x14ac:dyDescent="0.2">
      <c r="A15450" s="70" t="s">
        <v>18525</v>
      </c>
      <c r="B15450" s="70" t="s">
        <v>18524</v>
      </c>
      <c r="C15450" s="70" t="s">
        <v>18525</v>
      </c>
      <c r="D15450" s="71">
        <v>1.232</v>
      </c>
      <c r="E15450" s="71">
        <v>13.815789499999999</v>
      </c>
    </row>
    <row r="15451" spans="1:5" x14ac:dyDescent="0.2">
      <c r="A15451" s="70" t="s">
        <v>18525</v>
      </c>
      <c r="B15451" s="70" t="s">
        <v>18524</v>
      </c>
      <c r="C15451" s="70" t="s">
        <v>18525</v>
      </c>
      <c r="D15451" s="71">
        <v>1.232</v>
      </c>
      <c r="E15451" s="71">
        <v>5.5327868999999996</v>
      </c>
    </row>
    <row r="15452" spans="1:5" x14ac:dyDescent="0.2">
      <c r="A15452" s="70" t="s">
        <v>18527</v>
      </c>
      <c r="B15452" s="70" t="s">
        <v>18526</v>
      </c>
      <c r="C15452" s="70" t="s">
        <v>18527</v>
      </c>
      <c r="D15452" s="71">
        <v>2.1259999999999999</v>
      </c>
      <c r="E15452" s="71">
        <v>64.453125</v>
      </c>
    </row>
    <row r="15453" spans="1:5" x14ac:dyDescent="0.2">
      <c r="A15453" s="70" t="s">
        <v>18527</v>
      </c>
      <c r="B15453" s="70" t="s">
        <v>18526</v>
      </c>
      <c r="C15453" s="70" t="s">
        <v>18527</v>
      </c>
      <c r="D15453" s="71">
        <v>2.1259999999999999</v>
      </c>
      <c r="E15453" s="71">
        <v>28.494623700000002</v>
      </c>
    </row>
    <row r="15454" spans="1:5" x14ac:dyDescent="0.2">
      <c r="A15454" s="70" t="s">
        <v>18527</v>
      </c>
      <c r="B15454" s="70" t="s">
        <v>18526</v>
      </c>
      <c r="C15454" s="70" t="s">
        <v>18527</v>
      </c>
      <c r="D15454" s="71">
        <v>2.1259999999999999</v>
      </c>
      <c r="E15454" s="71">
        <v>23.1012658</v>
      </c>
    </row>
    <row r="15455" spans="1:5" x14ac:dyDescent="0.2">
      <c r="A15455" s="70" t="s">
        <v>18533</v>
      </c>
      <c r="B15455" s="70" t="s">
        <v>18532</v>
      </c>
      <c r="C15455" s="70" t="s">
        <v>18533</v>
      </c>
      <c r="D15455" s="71">
        <v>2.6760000000000002</v>
      </c>
      <c r="E15455" s="71">
        <v>78.515625</v>
      </c>
    </row>
    <row r="15456" spans="1:5" x14ac:dyDescent="0.2">
      <c r="A15456" s="70" t="s">
        <v>18533</v>
      </c>
      <c r="B15456" s="70" t="s">
        <v>18532</v>
      </c>
      <c r="C15456" s="70" t="s">
        <v>18533</v>
      </c>
      <c r="D15456" s="71">
        <v>2.6760000000000002</v>
      </c>
      <c r="E15456" s="71">
        <v>64.117647099999999</v>
      </c>
    </row>
    <row r="15457" spans="1:5" x14ac:dyDescent="0.2">
      <c r="A15457" s="70" t="s">
        <v>18535</v>
      </c>
      <c r="B15457" s="70" t="s">
        <v>18534</v>
      </c>
      <c r="C15457" s="70" t="s">
        <v>18535</v>
      </c>
      <c r="D15457" s="71">
        <v>2.89</v>
      </c>
      <c r="E15457" s="71">
        <v>85.546875</v>
      </c>
    </row>
    <row r="15458" spans="1:5" x14ac:dyDescent="0.2">
      <c r="A15458" s="70" t="s">
        <v>18535</v>
      </c>
      <c r="B15458" s="70" t="s">
        <v>18534</v>
      </c>
      <c r="C15458" s="70" t="s">
        <v>18535</v>
      </c>
      <c r="D15458" s="71">
        <v>2.89</v>
      </c>
      <c r="E15458" s="71">
        <v>55.637254900000002</v>
      </c>
    </row>
    <row r="15459" spans="1:5" x14ac:dyDescent="0.2">
      <c r="A15459" s="70" t="s">
        <v>18537</v>
      </c>
      <c r="B15459" s="70" t="s">
        <v>18536</v>
      </c>
      <c r="C15459" s="70" t="s">
        <v>18537</v>
      </c>
      <c r="D15459" s="71">
        <v>0.98499999999999999</v>
      </c>
      <c r="E15459" s="71">
        <v>15</v>
      </c>
    </row>
    <row r="15460" spans="1:5" x14ac:dyDescent="0.2">
      <c r="A15460" s="70" t="s">
        <v>18537</v>
      </c>
      <c r="B15460" s="70" t="s">
        <v>18536</v>
      </c>
      <c r="C15460" s="70" t="s">
        <v>18537</v>
      </c>
      <c r="D15460" s="71">
        <v>0.98499999999999999</v>
      </c>
      <c r="E15460" s="71">
        <v>13.671875</v>
      </c>
    </row>
    <row r="15461" spans="1:5" x14ac:dyDescent="0.2">
      <c r="A15461" s="70" t="s">
        <v>18537</v>
      </c>
      <c r="B15461" s="70" t="s">
        <v>18536</v>
      </c>
      <c r="C15461" s="70" t="s">
        <v>18537</v>
      </c>
      <c r="D15461" s="71">
        <v>0.98499999999999999</v>
      </c>
      <c r="E15461" s="71">
        <v>8.5784313999999995</v>
      </c>
    </row>
    <row r="15462" spans="1:5" x14ac:dyDescent="0.2">
      <c r="A15462" s="70" t="s">
        <v>18539</v>
      </c>
      <c r="B15462" s="70" t="s">
        <v>18538</v>
      </c>
      <c r="C15462" s="70" t="s">
        <v>18539</v>
      </c>
      <c r="D15462" s="71">
        <v>3.4289999999999998</v>
      </c>
      <c r="E15462" s="71">
        <v>90.234375</v>
      </c>
    </row>
    <row r="15463" spans="1:5" x14ac:dyDescent="0.2">
      <c r="A15463" s="70" t="s">
        <v>18541</v>
      </c>
      <c r="B15463" s="70" t="s">
        <v>18540</v>
      </c>
      <c r="C15463" s="70" t="s">
        <v>18541</v>
      </c>
      <c r="D15463" s="71">
        <v>1.196</v>
      </c>
      <c r="E15463" s="71">
        <v>23.046875</v>
      </c>
    </row>
    <row r="15464" spans="1:5" x14ac:dyDescent="0.2">
      <c r="A15464" s="70" t="s">
        <v>18541</v>
      </c>
      <c r="B15464" s="70" t="s">
        <v>18540</v>
      </c>
      <c r="C15464" s="70" t="s">
        <v>18541</v>
      </c>
      <c r="D15464" s="71">
        <v>1.196</v>
      </c>
      <c r="E15464" s="71">
        <v>21.323529400000002</v>
      </c>
    </row>
    <row r="15465" spans="1:5" x14ac:dyDescent="0.2">
      <c r="A15465" s="70" t="s">
        <v>18543</v>
      </c>
      <c r="B15465" s="70" t="s">
        <v>18542</v>
      </c>
      <c r="C15465" s="70" t="s">
        <v>18543</v>
      </c>
      <c r="D15465" s="71">
        <v>2.5339999999999998</v>
      </c>
      <c r="E15465" s="71">
        <v>74.609375</v>
      </c>
    </row>
    <row r="15466" spans="1:5" x14ac:dyDescent="0.2">
      <c r="A15466" s="70" t="s">
        <v>18543</v>
      </c>
      <c r="B15466" s="70" t="s">
        <v>18542</v>
      </c>
      <c r="C15466" s="70" t="s">
        <v>18543</v>
      </c>
      <c r="D15466" s="71">
        <v>2.5339999999999998</v>
      </c>
      <c r="E15466" s="71">
        <v>41.40625</v>
      </c>
    </row>
    <row r="15467" spans="1:5" x14ac:dyDescent="0.2">
      <c r="A15467" s="70" t="s">
        <v>18545</v>
      </c>
      <c r="B15467" s="70" t="s">
        <v>18544</v>
      </c>
      <c r="C15467" s="70" t="s">
        <v>18545</v>
      </c>
      <c r="D15467" s="71">
        <v>2.169</v>
      </c>
      <c r="E15467" s="71">
        <v>65.234375</v>
      </c>
    </row>
    <row r="15468" spans="1:5" x14ac:dyDescent="0.2">
      <c r="A15468" s="70" t="s">
        <v>18545</v>
      </c>
      <c r="B15468" s="70" t="s">
        <v>18544</v>
      </c>
      <c r="C15468" s="70" t="s">
        <v>18545</v>
      </c>
      <c r="D15468" s="71">
        <v>2.169</v>
      </c>
      <c r="E15468" s="71">
        <v>45.4887218</v>
      </c>
    </row>
    <row r="15469" spans="1:5" x14ac:dyDescent="0.2">
      <c r="A15469" s="70" t="s">
        <v>18547</v>
      </c>
      <c r="B15469" s="70" t="s">
        <v>18546</v>
      </c>
      <c r="C15469" s="70" t="s">
        <v>18547</v>
      </c>
      <c r="D15469" s="71">
        <v>2.7469999999999999</v>
      </c>
      <c r="E15469" s="71">
        <v>81.640625</v>
      </c>
    </row>
    <row r="15470" spans="1:5" x14ac:dyDescent="0.2">
      <c r="A15470" s="70" t="s">
        <v>25087</v>
      </c>
      <c r="B15470" s="70" t="s">
        <v>18548</v>
      </c>
      <c r="C15470" s="70" t="s">
        <v>25087</v>
      </c>
      <c r="D15470" s="71">
        <v>2.5950000000000002</v>
      </c>
      <c r="E15470" s="71">
        <v>76.953125</v>
      </c>
    </row>
    <row r="15471" spans="1:5" x14ac:dyDescent="0.2">
      <c r="A15471" s="70" t="s">
        <v>25087</v>
      </c>
      <c r="B15471" s="70" t="s">
        <v>18548</v>
      </c>
      <c r="C15471" s="70" t="s">
        <v>25087</v>
      </c>
      <c r="D15471" s="71">
        <v>2.5950000000000002</v>
      </c>
      <c r="E15471" s="71">
        <v>42.1875</v>
      </c>
    </row>
    <row r="15472" spans="1:5" x14ac:dyDescent="0.2">
      <c r="A15472" s="70" t="s">
        <v>18550</v>
      </c>
      <c r="B15472" s="70" t="s">
        <v>18549</v>
      </c>
      <c r="C15472" s="70" t="s">
        <v>18550</v>
      </c>
      <c r="D15472" s="71">
        <v>1.6679999999999999</v>
      </c>
      <c r="E15472" s="71">
        <v>43.359375</v>
      </c>
    </row>
    <row r="15473" spans="1:5" x14ac:dyDescent="0.2">
      <c r="A15473" s="70" t="s">
        <v>18550</v>
      </c>
      <c r="B15473" s="70" t="s">
        <v>18549</v>
      </c>
      <c r="C15473" s="70" t="s">
        <v>18550</v>
      </c>
      <c r="D15473" s="71">
        <v>1.6679999999999999</v>
      </c>
      <c r="E15473" s="71">
        <v>41.190476199999999</v>
      </c>
    </row>
    <row r="15474" spans="1:5" x14ac:dyDescent="0.2">
      <c r="A15474" s="70" t="s">
        <v>18552</v>
      </c>
      <c r="B15474" s="70" t="s">
        <v>18551</v>
      </c>
      <c r="C15474" s="70" t="s">
        <v>18552</v>
      </c>
      <c r="D15474" s="71">
        <v>1.425</v>
      </c>
      <c r="E15474" s="71">
        <v>30.859375</v>
      </c>
    </row>
    <row r="15475" spans="1:5" x14ac:dyDescent="0.2">
      <c r="A15475" s="70" t="s">
        <v>18552</v>
      </c>
      <c r="B15475" s="70" t="s">
        <v>18551</v>
      </c>
      <c r="C15475" s="70" t="s">
        <v>18552</v>
      </c>
      <c r="D15475" s="71">
        <v>1.425</v>
      </c>
      <c r="E15475" s="71">
        <v>27.0833333</v>
      </c>
    </row>
    <row r="15476" spans="1:5" x14ac:dyDescent="0.2">
      <c r="A15476" s="70" t="s">
        <v>18554</v>
      </c>
      <c r="B15476" s="70" t="s">
        <v>18553</v>
      </c>
      <c r="C15476" s="70" t="s">
        <v>18554</v>
      </c>
      <c r="D15476" s="71">
        <v>5.359</v>
      </c>
      <c r="E15476" s="71">
        <v>96.484375</v>
      </c>
    </row>
    <row r="15477" spans="1:5" x14ac:dyDescent="0.2">
      <c r="A15477" s="70" t="s">
        <v>18531</v>
      </c>
      <c r="B15477" s="70" t="s">
        <v>18530</v>
      </c>
      <c r="C15477" s="70" t="s">
        <v>18531</v>
      </c>
      <c r="D15477" s="71">
        <v>1.7729999999999999</v>
      </c>
      <c r="E15477" s="71">
        <v>51.171875</v>
      </c>
    </row>
    <row r="15478" spans="1:5" x14ac:dyDescent="0.2">
      <c r="A15478" s="70" t="s">
        <v>18529</v>
      </c>
      <c r="B15478" s="70" t="s">
        <v>18528</v>
      </c>
      <c r="C15478" s="70" t="s">
        <v>18529</v>
      </c>
      <c r="D15478" s="71">
        <v>1.139</v>
      </c>
      <c r="E15478" s="71">
        <v>19.140625</v>
      </c>
    </row>
    <row r="15479" spans="1:5" x14ac:dyDescent="0.2">
      <c r="A15479" s="70" t="s">
        <v>18556</v>
      </c>
      <c r="B15479" s="70" t="s">
        <v>18555</v>
      </c>
      <c r="C15479" s="70" t="s">
        <v>18556</v>
      </c>
      <c r="D15479" s="71">
        <v>2</v>
      </c>
      <c r="E15479" s="71">
        <v>48.511904800000003</v>
      </c>
    </row>
    <row r="15480" spans="1:5" x14ac:dyDescent="0.2">
      <c r="A15480" s="70" t="s">
        <v>18556</v>
      </c>
      <c r="B15480" s="70" t="s">
        <v>18555</v>
      </c>
      <c r="C15480" s="70" t="s">
        <v>18556</v>
      </c>
      <c r="D15480" s="71">
        <v>2</v>
      </c>
      <c r="E15480" s="71">
        <v>38.1578947</v>
      </c>
    </row>
    <row r="15481" spans="1:5" x14ac:dyDescent="0.2">
      <c r="A15481" s="70" t="s">
        <v>18558</v>
      </c>
      <c r="B15481" s="70" t="s">
        <v>18557</v>
      </c>
      <c r="C15481" s="70" t="s">
        <v>18558</v>
      </c>
      <c r="D15481" s="71">
        <v>3.7360000000000002</v>
      </c>
      <c r="E15481" s="71">
        <v>77.631578899999994</v>
      </c>
    </row>
    <row r="15482" spans="1:5" x14ac:dyDescent="0.2">
      <c r="A15482" s="70" t="s">
        <v>18560</v>
      </c>
      <c r="B15482" s="70" t="s">
        <v>18559</v>
      </c>
      <c r="C15482" s="70" t="s">
        <v>18560</v>
      </c>
      <c r="D15482" s="71">
        <v>2.7930000000000001</v>
      </c>
      <c r="E15482" s="71">
        <v>58.653846199999997</v>
      </c>
    </row>
    <row r="15483" spans="1:5" x14ac:dyDescent="0.2">
      <c r="A15483" s="70" t="s">
        <v>18560</v>
      </c>
      <c r="B15483" s="70" t="s">
        <v>18559</v>
      </c>
      <c r="C15483" s="70" t="s">
        <v>18560</v>
      </c>
      <c r="D15483" s="71">
        <v>2.7930000000000001</v>
      </c>
      <c r="E15483" s="71">
        <v>56.111111100000002</v>
      </c>
    </row>
    <row r="15484" spans="1:5" x14ac:dyDescent="0.2">
      <c r="A15484" s="70" t="s">
        <v>18562</v>
      </c>
      <c r="B15484" s="70" t="s">
        <v>18561</v>
      </c>
      <c r="C15484" s="70" t="s">
        <v>18562</v>
      </c>
      <c r="D15484" s="71">
        <v>2.379</v>
      </c>
      <c r="E15484" s="71">
        <v>55.633802799999998</v>
      </c>
    </row>
    <row r="15485" spans="1:5" x14ac:dyDescent="0.2">
      <c r="A15485" s="70" t="s">
        <v>24552</v>
      </c>
      <c r="B15485" s="70" t="s">
        <v>24553</v>
      </c>
      <c r="C15485" s="70" t="s">
        <v>24552</v>
      </c>
      <c r="D15485" s="71">
        <v>3.0910000000000002</v>
      </c>
      <c r="E15485" s="71">
        <v>78.240740700000003</v>
      </c>
    </row>
    <row r="15486" spans="1:5" x14ac:dyDescent="0.2">
      <c r="A15486" s="70" t="s">
        <v>24552</v>
      </c>
      <c r="B15486" s="70" t="s">
        <v>24553</v>
      </c>
      <c r="C15486" s="70" t="s">
        <v>24552</v>
      </c>
      <c r="D15486" s="71">
        <v>3.0910000000000002</v>
      </c>
      <c r="E15486" s="71">
        <v>66.346153799999996</v>
      </c>
    </row>
    <row r="15487" spans="1:5" x14ac:dyDescent="0.2">
      <c r="A15487" s="70" t="s">
        <v>24552</v>
      </c>
      <c r="B15487" s="70" t="s">
        <v>24553</v>
      </c>
      <c r="C15487" s="70" t="s">
        <v>24552</v>
      </c>
      <c r="D15487" s="71">
        <v>3.0910000000000002</v>
      </c>
      <c r="E15487" s="71">
        <v>64.338235299999994</v>
      </c>
    </row>
    <row r="15488" spans="1:5" x14ac:dyDescent="0.2">
      <c r="A15488" s="70" t="s">
        <v>24554</v>
      </c>
      <c r="B15488" s="70" t="s">
        <v>24555</v>
      </c>
      <c r="C15488" s="70" t="s">
        <v>24554</v>
      </c>
      <c r="D15488" s="71">
        <v>1.865</v>
      </c>
      <c r="E15488" s="71">
        <v>27.4647887</v>
      </c>
    </row>
    <row r="15489" spans="1:5" x14ac:dyDescent="0.2">
      <c r="A15489" s="70" t="s">
        <v>24554</v>
      </c>
      <c r="B15489" s="70" t="s">
        <v>24555</v>
      </c>
      <c r="C15489" s="70" t="s">
        <v>24554</v>
      </c>
      <c r="D15489" s="71">
        <v>1.865</v>
      </c>
      <c r="E15489" s="71">
        <v>19.023568999999998</v>
      </c>
    </row>
    <row r="15490" spans="1:5" x14ac:dyDescent="0.2">
      <c r="A15490" s="70" t="s">
        <v>18564</v>
      </c>
      <c r="B15490" s="70" t="s">
        <v>18563</v>
      </c>
      <c r="C15490" s="70" t="s">
        <v>18564</v>
      </c>
      <c r="D15490" s="71">
        <v>2.843</v>
      </c>
      <c r="E15490" s="71">
        <v>55</v>
      </c>
    </row>
    <row r="15491" spans="1:5" x14ac:dyDescent="0.2">
      <c r="A15491" s="70" t="s">
        <v>18564</v>
      </c>
      <c r="B15491" s="70" t="s">
        <v>18563</v>
      </c>
      <c r="C15491" s="70" t="s">
        <v>18564</v>
      </c>
      <c r="D15491" s="71">
        <v>2.843</v>
      </c>
      <c r="E15491" s="71">
        <v>42.9292929</v>
      </c>
    </row>
    <row r="15492" spans="1:5" x14ac:dyDescent="0.2">
      <c r="A15492" s="70" t="s">
        <v>18564</v>
      </c>
      <c r="B15492" s="70" t="s">
        <v>18563</v>
      </c>
      <c r="C15492" s="70" t="s">
        <v>18564</v>
      </c>
      <c r="D15492" s="71">
        <v>2.843</v>
      </c>
      <c r="E15492" s="71">
        <v>38.111888100000002</v>
      </c>
    </row>
    <row r="15493" spans="1:5" x14ac:dyDescent="0.2">
      <c r="A15493" s="70" t="s">
        <v>18568</v>
      </c>
      <c r="B15493" s="70" t="s">
        <v>18567</v>
      </c>
      <c r="C15493" s="70" t="s">
        <v>18568</v>
      </c>
      <c r="D15493" s="71">
        <v>1.2170000000000001</v>
      </c>
      <c r="E15493" s="71">
        <v>17.532467499999999</v>
      </c>
    </row>
    <row r="15494" spans="1:5" x14ac:dyDescent="0.2">
      <c r="A15494" s="70" t="s">
        <v>18568</v>
      </c>
      <c r="B15494" s="70" t="s">
        <v>18567</v>
      </c>
      <c r="C15494" s="70" t="s">
        <v>18568</v>
      </c>
      <c r="D15494" s="71">
        <v>1.2170000000000001</v>
      </c>
      <c r="E15494" s="71">
        <v>14.367816100000001</v>
      </c>
    </row>
    <row r="15495" spans="1:5" x14ac:dyDescent="0.2">
      <c r="A15495" s="70" t="s">
        <v>18568</v>
      </c>
      <c r="B15495" s="70" t="s">
        <v>18567</v>
      </c>
      <c r="C15495" s="70" t="s">
        <v>18568</v>
      </c>
      <c r="D15495" s="71">
        <v>1.2170000000000001</v>
      </c>
      <c r="E15495" s="71">
        <v>12.5</v>
      </c>
    </row>
    <row r="15496" spans="1:5" x14ac:dyDescent="0.2">
      <c r="A15496" s="70" t="s">
        <v>18566</v>
      </c>
      <c r="B15496" s="70" t="s">
        <v>18565</v>
      </c>
      <c r="C15496" s="70" t="s">
        <v>18566</v>
      </c>
      <c r="D15496" s="71">
        <v>1.2450000000000001</v>
      </c>
      <c r="E15496" s="71">
        <v>15.5172414</v>
      </c>
    </row>
    <row r="15497" spans="1:5" x14ac:dyDescent="0.2">
      <c r="A15497" s="70" t="s">
        <v>18570</v>
      </c>
      <c r="B15497" s="70" t="s">
        <v>18569</v>
      </c>
      <c r="C15497" s="70" t="s">
        <v>18570</v>
      </c>
      <c r="D15497" s="71">
        <v>0.29299999999999998</v>
      </c>
      <c r="E15497" s="71">
        <v>8.7962962999999998</v>
      </c>
    </row>
    <row r="15498" spans="1:5" x14ac:dyDescent="0.2">
      <c r="A15498" s="70" t="s">
        <v>18572</v>
      </c>
      <c r="B15498" s="70" t="s">
        <v>18571</v>
      </c>
      <c r="C15498" s="70" t="s">
        <v>18572</v>
      </c>
      <c r="D15498" s="71">
        <v>1.5669999999999999</v>
      </c>
      <c r="E15498" s="71">
        <v>56.018518499999999</v>
      </c>
    </row>
    <row r="15499" spans="1:5" x14ac:dyDescent="0.2">
      <c r="A15499" s="70" t="s">
        <v>18572</v>
      </c>
      <c r="B15499" s="70" t="s">
        <v>18571</v>
      </c>
      <c r="C15499" s="70" t="s">
        <v>18572</v>
      </c>
      <c r="D15499" s="71">
        <v>1.5669999999999999</v>
      </c>
      <c r="E15499" s="71">
        <v>36.7924528</v>
      </c>
    </row>
    <row r="15500" spans="1:5" x14ac:dyDescent="0.2">
      <c r="A15500" s="70" t="s">
        <v>18574</v>
      </c>
      <c r="B15500" s="70" t="s">
        <v>18573</v>
      </c>
      <c r="C15500" s="70" t="s">
        <v>18574</v>
      </c>
      <c r="D15500" s="71">
        <v>1.234</v>
      </c>
      <c r="E15500" s="71">
        <v>13.405797099999999</v>
      </c>
    </row>
    <row r="15501" spans="1:5" x14ac:dyDescent="0.2">
      <c r="A15501" s="70" t="s">
        <v>18574</v>
      </c>
      <c r="B15501" s="70" t="s">
        <v>18573</v>
      </c>
      <c r="C15501" s="70" t="s">
        <v>18574</v>
      </c>
      <c r="D15501" s="71">
        <v>1.234</v>
      </c>
      <c r="E15501" s="71">
        <v>10</v>
      </c>
    </row>
    <row r="15502" spans="1:5" x14ac:dyDescent="0.2">
      <c r="A15502" s="70" t="s">
        <v>18576</v>
      </c>
      <c r="B15502" s="70" t="s">
        <v>18575</v>
      </c>
      <c r="C15502" s="70" t="s">
        <v>18576</v>
      </c>
      <c r="D15502" s="71">
        <v>0.69299999999999995</v>
      </c>
      <c r="E15502" s="71">
        <v>39.3518519</v>
      </c>
    </row>
    <row r="15503" spans="1:5" x14ac:dyDescent="0.2">
      <c r="A15503" s="70" t="s">
        <v>18576</v>
      </c>
      <c r="B15503" s="70" t="s">
        <v>18575</v>
      </c>
      <c r="C15503" s="70" t="s">
        <v>18576</v>
      </c>
      <c r="D15503" s="71">
        <v>0.69299999999999995</v>
      </c>
      <c r="E15503" s="71">
        <v>19.0384615</v>
      </c>
    </row>
    <row r="15504" spans="1:5" x14ac:dyDescent="0.2">
      <c r="A15504" s="70" t="s">
        <v>18580</v>
      </c>
      <c r="B15504" s="70" t="s">
        <v>18579</v>
      </c>
      <c r="C15504" s="70" t="s">
        <v>18580</v>
      </c>
      <c r="D15504" s="71">
        <v>1.2569999999999999</v>
      </c>
      <c r="E15504" s="71">
        <v>31.118881099999999</v>
      </c>
    </row>
    <row r="15505" spans="1:5" x14ac:dyDescent="0.2">
      <c r="A15505" s="70" t="s">
        <v>18582</v>
      </c>
      <c r="B15505" s="70" t="s">
        <v>18581</v>
      </c>
      <c r="C15505" s="70" t="s">
        <v>18582</v>
      </c>
      <c r="D15505" s="71">
        <v>1.1399999999999999</v>
      </c>
      <c r="E15505" s="71">
        <v>26.492537299999999</v>
      </c>
    </row>
    <row r="15506" spans="1:5" x14ac:dyDescent="0.2">
      <c r="A15506" s="70" t="s">
        <v>18578</v>
      </c>
      <c r="B15506" s="70" t="s">
        <v>18577</v>
      </c>
      <c r="C15506" s="70" t="s">
        <v>18578</v>
      </c>
      <c r="D15506" s="71">
        <v>0.94299999999999995</v>
      </c>
      <c r="E15506" s="71">
        <v>18.3333333</v>
      </c>
    </row>
    <row r="15507" spans="1:5" x14ac:dyDescent="0.2">
      <c r="A15507" s="70" t="s">
        <v>18578</v>
      </c>
      <c r="B15507" s="70" t="s">
        <v>18577</v>
      </c>
      <c r="C15507" s="70" t="s">
        <v>18578</v>
      </c>
      <c r="D15507" s="71">
        <v>0.94299999999999995</v>
      </c>
      <c r="E15507" s="71">
        <v>13.5294118</v>
      </c>
    </row>
    <row r="15508" spans="1:5" x14ac:dyDescent="0.2">
      <c r="A15508" s="70" t="s">
        <v>18584</v>
      </c>
      <c r="B15508" s="70" t="s">
        <v>18583</v>
      </c>
      <c r="C15508" s="70" t="s">
        <v>18584</v>
      </c>
      <c r="D15508" s="71">
        <v>7.718</v>
      </c>
      <c r="E15508" s="71">
        <v>99.450549499999994</v>
      </c>
    </row>
    <row r="15509" spans="1:5" x14ac:dyDescent="0.2">
      <c r="A15509" s="70" t="s">
        <v>25088</v>
      </c>
      <c r="B15509" s="70" t="s">
        <v>24556</v>
      </c>
      <c r="C15509" s="70" t="s">
        <v>13887</v>
      </c>
      <c r="D15509" s="71">
        <v>2.74</v>
      </c>
      <c r="E15509" s="71">
        <v>72.142857100000001</v>
      </c>
    </row>
    <row r="15510" spans="1:5" x14ac:dyDescent="0.2">
      <c r="A15510" s="70" t="s">
        <v>25088</v>
      </c>
      <c r="B15510" s="70" t="s">
        <v>24556</v>
      </c>
      <c r="C15510" s="70" t="s">
        <v>13887</v>
      </c>
      <c r="D15510" s="71">
        <v>2.74</v>
      </c>
      <c r="E15510" s="71">
        <v>57.8125</v>
      </c>
    </row>
    <row r="15511" spans="1:5" x14ac:dyDescent="0.2">
      <c r="A15511" s="70" t="s">
        <v>18586</v>
      </c>
      <c r="B15511" s="70" t="s">
        <v>18585</v>
      </c>
      <c r="C15511" s="70" t="s">
        <v>18586</v>
      </c>
      <c r="D15511" s="71">
        <v>1.768</v>
      </c>
      <c r="E15511" s="71">
        <v>33.529411799999998</v>
      </c>
    </row>
    <row r="15512" spans="1:5" x14ac:dyDescent="0.2">
      <c r="A15512" s="70" t="s">
        <v>18588</v>
      </c>
      <c r="B15512" s="70" t="s">
        <v>18587</v>
      </c>
      <c r="C15512" s="70" t="s">
        <v>18588</v>
      </c>
      <c r="D15512" s="71">
        <v>2.7010000000000001</v>
      </c>
      <c r="E15512" s="71">
        <v>81.914893599999999</v>
      </c>
    </row>
    <row r="15513" spans="1:5" x14ac:dyDescent="0.2">
      <c r="A15513" s="70" t="s">
        <v>18588</v>
      </c>
      <c r="B15513" s="70" t="s">
        <v>18587</v>
      </c>
      <c r="C15513" s="70" t="s">
        <v>18588</v>
      </c>
      <c r="D15513" s="71">
        <v>2.7010000000000001</v>
      </c>
      <c r="E15513" s="71">
        <v>55</v>
      </c>
    </row>
    <row r="15514" spans="1:5" x14ac:dyDescent="0.2">
      <c r="A15514" s="70" t="s">
        <v>18604</v>
      </c>
      <c r="B15514" s="70" t="s">
        <v>18603</v>
      </c>
      <c r="C15514" s="70" t="s">
        <v>18604</v>
      </c>
      <c r="D15514" s="71">
        <v>2</v>
      </c>
      <c r="E15514" s="71">
        <v>42.777777800000003</v>
      </c>
    </row>
    <row r="15515" spans="1:5" x14ac:dyDescent="0.2">
      <c r="A15515" s="70" t="s">
        <v>18604</v>
      </c>
      <c r="B15515" s="70" t="s">
        <v>18603</v>
      </c>
      <c r="C15515" s="70" t="s">
        <v>18604</v>
      </c>
      <c r="D15515" s="71">
        <v>2</v>
      </c>
      <c r="E15515" s="71">
        <v>40.064102599999998</v>
      </c>
    </row>
    <row r="15516" spans="1:5" x14ac:dyDescent="0.2">
      <c r="A15516" s="70" t="s">
        <v>18596</v>
      </c>
      <c r="B15516" s="70" t="s">
        <v>18595</v>
      </c>
      <c r="C15516" s="70" t="s">
        <v>18596</v>
      </c>
      <c r="D15516" s="71">
        <v>1.522</v>
      </c>
      <c r="E15516" s="71">
        <v>46.195652199999998</v>
      </c>
    </row>
    <row r="15517" spans="1:5" x14ac:dyDescent="0.2">
      <c r="A15517" s="70" t="s">
        <v>18596</v>
      </c>
      <c r="B15517" s="70" t="s">
        <v>18595</v>
      </c>
      <c r="C15517" s="70" t="s">
        <v>18596</v>
      </c>
      <c r="D15517" s="71">
        <v>1.522</v>
      </c>
      <c r="E15517" s="71">
        <v>33.59375</v>
      </c>
    </row>
    <row r="15518" spans="1:5" x14ac:dyDescent="0.2">
      <c r="A15518" s="70" t="s">
        <v>18590</v>
      </c>
      <c r="B15518" s="70" t="s">
        <v>18589</v>
      </c>
      <c r="C15518" s="70" t="s">
        <v>18590</v>
      </c>
      <c r="D15518" s="71">
        <v>2.3109999999999999</v>
      </c>
      <c r="E15518" s="71">
        <v>66.40625</v>
      </c>
    </row>
    <row r="15519" spans="1:5" x14ac:dyDescent="0.2">
      <c r="A15519" s="70" t="s">
        <v>18608</v>
      </c>
      <c r="B15519" s="70" t="s">
        <v>18607</v>
      </c>
      <c r="C15519" s="70" t="s">
        <v>18608</v>
      </c>
      <c r="D15519" s="71">
        <v>1.929</v>
      </c>
      <c r="E15519" s="71">
        <v>52.34375</v>
      </c>
    </row>
    <row r="15520" spans="1:5" x14ac:dyDescent="0.2">
      <c r="A15520" s="70" t="s">
        <v>18608</v>
      </c>
      <c r="B15520" s="70" t="s">
        <v>18607</v>
      </c>
      <c r="C15520" s="70" t="s">
        <v>18608</v>
      </c>
      <c r="D15520" s="71">
        <v>1.929</v>
      </c>
      <c r="E15520" s="71">
        <v>48.5815603</v>
      </c>
    </row>
    <row r="15521" spans="1:5" x14ac:dyDescent="0.2">
      <c r="A15521" s="70" t="s">
        <v>18600</v>
      </c>
      <c r="B15521" s="70" t="s">
        <v>18599</v>
      </c>
      <c r="C15521" s="70" t="s">
        <v>18600</v>
      </c>
      <c r="D15521" s="71">
        <v>2.97</v>
      </c>
      <c r="E15521" s="71">
        <v>83.59375</v>
      </c>
    </row>
    <row r="15522" spans="1:5" x14ac:dyDescent="0.2">
      <c r="A15522" s="70" t="s">
        <v>18602</v>
      </c>
      <c r="B15522" s="70" t="s">
        <v>18601</v>
      </c>
      <c r="C15522" s="70" t="s">
        <v>18602</v>
      </c>
      <c r="D15522" s="71">
        <v>12.321</v>
      </c>
      <c r="E15522" s="71">
        <v>99.21875</v>
      </c>
    </row>
    <row r="15523" spans="1:5" x14ac:dyDescent="0.2">
      <c r="A15523" s="70" t="s">
        <v>18606</v>
      </c>
      <c r="B15523" s="70" t="s">
        <v>18605</v>
      </c>
      <c r="C15523" s="70" t="s">
        <v>18606</v>
      </c>
      <c r="D15523" s="71">
        <v>3.4209999999999998</v>
      </c>
      <c r="E15523" s="71">
        <v>81.297709900000001</v>
      </c>
    </row>
    <row r="15524" spans="1:5" x14ac:dyDescent="0.2">
      <c r="A15524" s="70" t="s">
        <v>18592</v>
      </c>
      <c r="B15524" s="70" t="s">
        <v>18591</v>
      </c>
      <c r="C15524" s="70" t="s">
        <v>18592</v>
      </c>
      <c r="D15524" s="71">
        <v>2.3180000000000001</v>
      </c>
      <c r="E15524" s="71">
        <v>37.962963000000002</v>
      </c>
    </row>
    <row r="15525" spans="1:5" x14ac:dyDescent="0.2">
      <c r="A15525" s="70" t="s">
        <v>18594</v>
      </c>
      <c r="B15525" s="70" t="s">
        <v>18593</v>
      </c>
      <c r="C15525" s="70" t="s">
        <v>18594</v>
      </c>
      <c r="D15525" s="71">
        <v>6.5709999999999997</v>
      </c>
      <c r="E15525" s="71">
        <v>94.469026499999998</v>
      </c>
    </row>
    <row r="15526" spans="1:5" x14ac:dyDescent="0.2">
      <c r="A15526" s="70" t="s">
        <v>18594</v>
      </c>
      <c r="B15526" s="70" t="s">
        <v>18593</v>
      </c>
      <c r="C15526" s="70" t="s">
        <v>18594</v>
      </c>
      <c r="D15526" s="71">
        <v>6.5709999999999997</v>
      </c>
      <c r="E15526" s="71">
        <v>93.452381000000003</v>
      </c>
    </row>
    <row r="15527" spans="1:5" x14ac:dyDescent="0.2">
      <c r="A15527" s="70" t="s">
        <v>18598</v>
      </c>
      <c r="B15527" s="70" t="s">
        <v>18597</v>
      </c>
      <c r="C15527" s="70" t="s">
        <v>18598</v>
      </c>
      <c r="D15527" s="71">
        <v>2.0739999999999998</v>
      </c>
      <c r="E15527" s="71">
        <v>58.3333333</v>
      </c>
    </row>
    <row r="15528" spans="1:5" x14ac:dyDescent="0.2">
      <c r="A15528" s="70" t="s">
        <v>18598</v>
      </c>
      <c r="B15528" s="70" t="s">
        <v>18597</v>
      </c>
      <c r="C15528" s="70" t="s">
        <v>18598</v>
      </c>
      <c r="D15528" s="71">
        <v>2.0739999999999998</v>
      </c>
      <c r="E15528" s="71">
        <v>48.214285699999998</v>
      </c>
    </row>
    <row r="15529" spans="1:5" x14ac:dyDescent="0.2">
      <c r="A15529" s="70" t="s">
        <v>18598</v>
      </c>
      <c r="B15529" s="70" t="s">
        <v>18597</v>
      </c>
      <c r="C15529" s="70" t="s">
        <v>18598</v>
      </c>
      <c r="D15529" s="71">
        <v>2.0739999999999998</v>
      </c>
      <c r="E15529" s="71">
        <v>38.274336300000002</v>
      </c>
    </row>
    <row r="15530" spans="1:5" x14ac:dyDescent="0.2">
      <c r="A15530" s="70" t="s">
        <v>18610</v>
      </c>
      <c r="B15530" s="70" t="s">
        <v>18609</v>
      </c>
      <c r="C15530" s="70" t="s">
        <v>18610</v>
      </c>
      <c r="D15530" s="71">
        <v>8.2270000000000003</v>
      </c>
      <c r="E15530" s="71">
        <v>91.3793103</v>
      </c>
    </row>
    <row r="15531" spans="1:5" x14ac:dyDescent="0.2">
      <c r="A15531" s="70" t="s">
        <v>18612</v>
      </c>
      <c r="B15531" s="70" t="s">
        <v>18611</v>
      </c>
      <c r="C15531" s="70" t="s">
        <v>18612</v>
      </c>
      <c r="D15531" s="71">
        <v>0.95899999999999996</v>
      </c>
      <c r="E15531" s="71">
        <v>69.047618999999997</v>
      </c>
    </row>
    <row r="15532" spans="1:5" x14ac:dyDescent="0.2">
      <c r="A15532" s="70" t="s">
        <v>18612</v>
      </c>
      <c r="B15532" s="70" t="s">
        <v>18611</v>
      </c>
      <c r="C15532" s="70" t="s">
        <v>18612</v>
      </c>
      <c r="D15532" s="71">
        <v>0.95899999999999996</v>
      </c>
      <c r="E15532" s="71">
        <v>9.7826087000000008</v>
      </c>
    </row>
    <row r="15533" spans="1:5" x14ac:dyDescent="0.2">
      <c r="A15533" s="70" t="s">
        <v>18614</v>
      </c>
      <c r="B15533" s="70" t="s">
        <v>18613</v>
      </c>
      <c r="C15533" s="70" t="s">
        <v>18614</v>
      </c>
      <c r="D15533" s="71">
        <v>3.5630000000000002</v>
      </c>
      <c r="E15533" s="71">
        <v>87.288135600000004</v>
      </c>
    </row>
    <row r="15534" spans="1:5" x14ac:dyDescent="0.2">
      <c r="A15534" s="70" t="s">
        <v>18616</v>
      </c>
      <c r="B15534" s="70" t="s">
        <v>18615</v>
      </c>
      <c r="C15534" s="70" t="s">
        <v>18616</v>
      </c>
      <c r="D15534" s="71">
        <v>2.54</v>
      </c>
      <c r="E15534" s="71">
        <v>71.153846200000004</v>
      </c>
    </row>
    <row r="15535" spans="1:5" x14ac:dyDescent="0.2">
      <c r="A15535" s="70" t="s">
        <v>18616</v>
      </c>
      <c r="B15535" s="70" t="s">
        <v>18615</v>
      </c>
      <c r="C15535" s="70" t="s">
        <v>18616</v>
      </c>
      <c r="D15535" s="71">
        <v>2.54</v>
      </c>
      <c r="E15535" s="71">
        <v>62.797618999999997</v>
      </c>
    </row>
    <row r="15536" spans="1:5" x14ac:dyDescent="0.2">
      <c r="A15536" s="70" t="s">
        <v>18620</v>
      </c>
      <c r="B15536" s="70" t="s">
        <v>18619</v>
      </c>
      <c r="C15536" s="70" t="s">
        <v>18620</v>
      </c>
      <c r="D15536" s="71">
        <v>1.2729999999999999</v>
      </c>
      <c r="E15536" s="71">
        <v>42.682926799999997</v>
      </c>
    </row>
    <row r="15537" spans="1:5" x14ac:dyDescent="0.2">
      <c r="A15537" s="70" t="s">
        <v>18620</v>
      </c>
      <c r="B15537" s="70" t="s">
        <v>18619</v>
      </c>
      <c r="C15537" s="70" t="s">
        <v>18620</v>
      </c>
      <c r="D15537" s="71">
        <v>1.2729999999999999</v>
      </c>
      <c r="E15537" s="71">
        <v>18.387096799999998</v>
      </c>
    </row>
    <row r="15538" spans="1:5" x14ac:dyDescent="0.2">
      <c r="A15538" s="70" t="s">
        <v>18624</v>
      </c>
      <c r="B15538" s="70" t="s">
        <v>18623</v>
      </c>
      <c r="C15538" s="70" t="s">
        <v>18624</v>
      </c>
      <c r="D15538" s="71">
        <v>4.0730000000000004</v>
      </c>
      <c r="E15538" s="71">
        <v>92.647058799999996</v>
      </c>
    </row>
    <row r="15539" spans="1:5" x14ac:dyDescent="0.2">
      <c r="A15539" s="70" t="s">
        <v>24557</v>
      </c>
      <c r="B15539" s="70" t="s">
        <v>24558</v>
      </c>
      <c r="C15539" s="70" t="s">
        <v>24557</v>
      </c>
      <c r="D15539" s="71">
        <v>1.2190000000000001</v>
      </c>
      <c r="E15539" s="71">
        <v>28.625954199999999</v>
      </c>
    </row>
    <row r="15540" spans="1:5" x14ac:dyDescent="0.2">
      <c r="A15540" s="70" t="s">
        <v>18618</v>
      </c>
      <c r="B15540" s="70" t="s">
        <v>18617</v>
      </c>
      <c r="C15540" s="70" t="s">
        <v>18618</v>
      </c>
      <c r="D15540" s="71">
        <v>2.3980000000000001</v>
      </c>
      <c r="E15540" s="71">
        <v>77.5</v>
      </c>
    </row>
    <row r="15541" spans="1:5" x14ac:dyDescent="0.2">
      <c r="A15541" s="70" t="s">
        <v>18622</v>
      </c>
      <c r="B15541" s="70" t="s">
        <v>18621</v>
      </c>
      <c r="C15541" s="70" t="s">
        <v>18622</v>
      </c>
      <c r="D15541" s="71">
        <v>8.2750000000000004</v>
      </c>
      <c r="E15541" s="71">
        <v>96.014492799999999</v>
      </c>
    </row>
    <row r="15542" spans="1:5" x14ac:dyDescent="0.2">
      <c r="A15542" s="70" t="s">
        <v>18626</v>
      </c>
      <c r="B15542" s="70" t="s">
        <v>18625</v>
      </c>
      <c r="C15542" s="70" t="s">
        <v>18626</v>
      </c>
      <c r="D15542" s="71">
        <v>3.6360000000000001</v>
      </c>
      <c r="E15542" s="71">
        <v>98.275862099999998</v>
      </c>
    </row>
    <row r="15543" spans="1:5" x14ac:dyDescent="0.2">
      <c r="A15543" s="70" t="s">
        <v>18626</v>
      </c>
      <c r="B15543" s="70" t="s">
        <v>18625</v>
      </c>
      <c r="C15543" s="70" t="s">
        <v>18626</v>
      </c>
      <c r="D15543" s="71">
        <v>3.6360000000000001</v>
      </c>
      <c r="E15543" s="71">
        <v>94.680851099999998</v>
      </c>
    </row>
    <row r="15544" spans="1:5" x14ac:dyDescent="0.2">
      <c r="A15544" s="70" t="s">
        <v>24559</v>
      </c>
      <c r="B15544" s="70" t="s">
        <v>24560</v>
      </c>
      <c r="C15544" s="70" t="s">
        <v>24559</v>
      </c>
      <c r="D15544" s="71">
        <v>0.55800000000000005</v>
      </c>
      <c r="E15544" s="71">
        <v>30.213903699999999</v>
      </c>
    </row>
    <row r="15545" spans="1:5" x14ac:dyDescent="0.2">
      <c r="A15545" s="70" t="s">
        <v>18628</v>
      </c>
      <c r="B15545" s="70" t="s">
        <v>18627</v>
      </c>
      <c r="C15545" s="70" t="s">
        <v>18628</v>
      </c>
      <c r="D15545" s="71">
        <v>2.7250000000000001</v>
      </c>
      <c r="E15545" s="71">
        <v>56.089743599999998</v>
      </c>
    </row>
    <row r="15546" spans="1:5" x14ac:dyDescent="0.2">
      <c r="A15546" s="70" t="s">
        <v>18628</v>
      </c>
      <c r="B15546" s="70" t="s">
        <v>18627</v>
      </c>
      <c r="C15546" s="70" t="s">
        <v>18628</v>
      </c>
      <c r="D15546" s="71">
        <v>2.7250000000000001</v>
      </c>
      <c r="E15546" s="71">
        <v>53.888888899999998</v>
      </c>
    </row>
    <row r="15547" spans="1:5" x14ac:dyDescent="0.2">
      <c r="A15547" s="70" t="s">
        <v>18630</v>
      </c>
      <c r="B15547" s="70" t="s">
        <v>18629</v>
      </c>
      <c r="C15547" s="70" t="s">
        <v>18630</v>
      </c>
      <c r="D15547" s="71">
        <v>0.64400000000000002</v>
      </c>
      <c r="E15547" s="71">
        <v>28.448275899999999</v>
      </c>
    </row>
    <row r="15548" spans="1:5" x14ac:dyDescent="0.2">
      <c r="A15548" s="70" t="s">
        <v>18632</v>
      </c>
      <c r="B15548" s="70" t="s">
        <v>18631</v>
      </c>
      <c r="C15548" s="70" t="s">
        <v>18632</v>
      </c>
      <c r="D15548" s="71">
        <v>0.44</v>
      </c>
      <c r="E15548" s="71">
        <v>17.957746499999999</v>
      </c>
    </row>
    <row r="15549" spans="1:5" x14ac:dyDescent="0.2">
      <c r="A15549" s="70" t="s">
        <v>18634</v>
      </c>
      <c r="B15549" s="70" t="s">
        <v>18633</v>
      </c>
      <c r="C15549" s="70" t="s">
        <v>18634</v>
      </c>
      <c r="D15549" s="71">
        <v>3.75</v>
      </c>
      <c r="E15549" s="71">
        <v>93.564356399999994</v>
      </c>
    </row>
    <row r="15550" spans="1:5" x14ac:dyDescent="0.2">
      <c r="A15550" s="70" t="s">
        <v>18634</v>
      </c>
      <c r="B15550" s="70" t="s">
        <v>18633</v>
      </c>
      <c r="C15550" s="70" t="s">
        <v>18634</v>
      </c>
      <c r="D15550" s="71">
        <v>3.75</v>
      </c>
      <c r="E15550" s="71">
        <v>88.461538500000003</v>
      </c>
    </row>
    <row r="15551" spans="1:5" x14ac:dyDescent="0.2">
      <c r="A15551" s="70" t="s">
        <v>18636</v>
      </c>
      <c r="B15551" s="70" t="s">
        <v>18635</v>
      </c>
      <c r="C15551" s="70" t="s">
        <v>18636</v>
      </c>
      <c r="D15551" s="71">
        <v>2.7509999999999999</v>
      </c>
      <c r="E15551" s="71">
        <v>87.623762400000004</v>
      </c>
    </row>
    <row r="15552" spans="1:5" x14ac:dyDescent="0.2">
      <c r="A15552" s="70" t="s">
        <v>18636</v>
      </c>
      <c r="B15552" s="70" t="s">
        <v>18635</v>
      </c>
      <c r="C15552" s="70" t="s">
        <v>18636</v>
      </c>
      <c r="D15552" s="71">
        <v>2.7509999999999999</v>
      </c>
      <c r="E15552" s="71">
        <v>63.580246899999999</v>
      </c>
    </row>
    <row r="15553" spans="1:5" x14ac:dyDescent="0.2">
      <c r="A15553" s="70" t="s">
        <v>18636</v>
      </c>
      <c r="B15553" s="70" t="s">
        <v>18635</v>
      </c>
      <c r="C15553" s="70" t="s">
        <v>18636</v>
      </c>
      <c r="D15553" s="71">
        <v>2.7509999999999999</v>
      </c>
      <c r="E15553" s="71">
        <v>39.898989899999997</v>
      </c>
    </row>
    <row r="15554" spans="1:5" x14ac:dyDescent="0.2">
      <c r="A15554" s="70" t="s">
        <v>18638</v>
      </c>
      <c r="B15554" s="70" t="s">
        <v>18637</v>
      </c>
      <c r="C15554" s="70" t="s">
        <v>18638</v>
      </c>
      <c r="D15554" s="71">
        <v>1.038</v>
      </c>
      <c r="E15554" s="71">
        <v>50</v>
      </c>
    </row>
    <row r="15555" spans="1:5" x14ac:dyDescent="0.2">
      <c r="A15555" s="70" t="s">
        <v>18638</v>
      </c>
      <c r="B15555" s="70" t="s">
        <v>18637</v>
      </c>
      <c r="C15555" s="70" t="s">
        <v>18638</v>
      </c>
      <c r="D15555" s="71">
        <v>1.038</v>
      </c>
      <c r="E15555" s="71">
        <v>23.684210499999999</v>
      </c>
    </row>
    <row r="15556" spans="1:5" x14ac:dyDescent="0.2">
      <c r="A15556" s="70" t="s">
        <v>18638</v>
      </c>
      <c r="B15556" s="70" t="s">
        <v>18637</v>
      </c>
      <c r="C15556" s="70" t="s">
        <v>18638</v>
      </c>
      <c r="D15556" s="71">
        <v>1.038</v>
      </c>
      <c r="E15556" s="71">
        <v>22.7272727</v>
      </c>
    </row>
    <row r="15557" spans="1:5" x14ac:dyDescent="0.2">
      <c r="A15557" s="70" t="s">
        <v>18638</v>
      </c>
      <c r="B15557" s="70" t="s">
        <v>18637</v>
      </c>
      <c r="C15557" s="70" t="s">
        <v>18638</v>
      </c>
      <c r="D15557" s="71">
        <v>1.038</v>
      </c>
      <c r="E15557" s="71">
        <v>12.053571399999999</v>
      </c>
    </row>
    <row r="15558" spans="1:5" x14ac:dyDescent="0.2">
      <c r="A15558" s="70" t="s">
        <v>18638</v>
      </c>
      <c r="B15558" s="70" t="s">
        <v>18637</v>
      </c>
      <c r="C15558" s="70" t="s">
        <v>18638</v>
      </c>
      <c r="D15558" s="71">
        <v>1.038</v>
      </c>
      <c r="E15558" s="71">
        <v>9.1194968999999997</v>
      </c>
    </row>
    <row r="15559" spans="1:5" x14ac:dyDescent="0.2">
      <c r="A15559" s="70" t="s">
        <v>18640</v>
      </c>
      <c r="B15559" s="70" t="s">
        <v>18639</v>
      </c>
      <c r="C15559" s="70" t="s">
        <v>18640</v>
      </c>
      <c r="D15559" s="71">
        <v>2.8450000000000002</v>
      </c>
      <c r="E15559" s="71">
        <v>86.8421053</v>
      </c>
    </row>
    <row r="15560" spans="1:5" x14ac:dyDescent="0.2">
      <c r="A15560" s="70" t="s">
        <v>18640</v>
      </c>
      <c r="B15560" s="70" t="s">
        <v>18639</v>
      </c>
      <c r="C15560" s="70" t="s">
        <v>18640</v>
      </c>
      <c r="D15560" s="71">
        <v>2.8450000000000002</v>
      </c>
      <c r="E15560" s="71">
        <v>68.75</v>
      </c>
    </row>
    <row r="15561" spans="1:5" x14ac:dyDescent="0.2">
      <c r="A15561" s="70" t="s">
        <v>18640</v>
      </c>
      <c r="B15561" s="70" t="s">
        <v>18639</v>
      </c>
      <c r="C15561" s="70" t="s">
        <v>18640</v>
      </c>
      <c r="D15561" s="71">
        <v>2.8450000000000002</v>
      </c>
      <c r="E15561" s="71">
        <v>45.982142899999999</v>
      </c>
    </row>
    <row r="15562" spans="1:5" x14ac:dyDescent="0.2">
      <c r="A15562" s="70" t="s">
        <v>18642</v>
      </c>
      <c r="B15562" s="70" t="s">
        <v>18641</v>
      </c>
      <c r="C15562" s="70" t="s">
        <v>18642</v>
      </c>
      <c r="D15562" s="71">
        <v>1.377</v>
      </c>
      <c r="E15562" s="71">
        <v>22.25</v>
      </c>
    </row>
    <row r="15563" spans="1:5" x14ac:dyDescent="0.2">
      <c r="A15563" s="70" t="s">
        <v>18644</v>
      </c>
      <c r="B15563" s="70" t="s">
        <v>18643</v>
      </c>
      <c r="C15563" s="70" t="s">
        <v>18644</v>
      </c>
      <c r="D15563" s="71">
        <v>2.0960000000000001</v>
      </c>
      <c r="E15563" s="71">
        <v>81.578947400000004</v>
      </c>
    </row>
    <row r="15564" spans="1:5" x14ac:dyDescent="0.2">
      <c r="A15564" s="70" t="s">
        <v>18644</v>
      </c>
      <c r="B15564" s="70" t="s">
        <v>18643</v>
      </c>
      <c r="C15564" s="70" t="s">
        <v>18644</v>
      </c>
      <c r="D15564" s="71">
        <v>2.0960000000000001</v>
      </c>
      <c r="E15564" s="71">
        <v>35.267857100000001</v>
      </c>
    </row>
    <row r="15565" spans="1:5" x14ac:dyDescent="0.2">
      <c r="A15565" s="70" t="s">
        <v>18646</v>
      </c>
      <c r="B15565" s="70" t="s">
        <v>18645</v>
      </c>
      <c r="C15565" s="70" t="s">
        <v>18646</v>
      </c>
      <c r="D15565" s="71">
        <v>0.97599999999999998</v>
      </c>
      <c r="E15565" s="71">
        <v>39.473684200000001</v>
      </c>
    </row>
    <row r="15566" spans="1:5" x14ac:dyDescent="0.2">
      <c r="A15566" s="70" t="s">
        <v>18646</v>
      </c>
      <c r="B15566" s="70" t="s">
        <v>18645</v>
      </c>
      <c r="C15566" s="70" t="s">
        <v>18646</v>
      </c>
      <c r="D15566" s="71">
        <v>0.97599999999999998</v>
      </c>
      <c r="E15566" s="71">
        <v>20.629370600000001</v>
      </c>
    </row>
    <row r="15567" spans="1:5" x14ac:dyDescent="0.2">
      <c r="A15567" s="70" t="s">
        <v>18646</v>
      </c>
      <c r="B15567" s="70" t="s">
        <v>18645</v>
      </c>
      <c r="C15567" s="70" t="s">
        <v>18646</v>
      </c>
      <c r="D15567" s="71">
        <v>0.97599999999999998</v>
      </c>
      <c r="E15567" s="71">
        <v>11.1607143</v>
      </c>
    </row>
    <row r="15568" spans="1:5" x14ac:dyDescent="0.2">
      <c r="A15568" s="70" t="s">
        <v>18648</v>
      </c>
      <c r="B15568" s="70" t="s">
        <v>18647</v>
      </c>
      <c r="C15568" s="70" t="s">
        <v>18648</v>
      </c>
      <c r="D15568" s="71">
        <v>1.391</v>
      </c>
      <c r="E15568" s="71">
        <v>35</v>
      </c>
    </row>
    <row r="15569" spans="1:5" x14ac:dyDescent="0.2">
      <c r="A15569" s="70" t="s">
        <v>18648</v>
      </c>
      <c r="B15569" s="70" t="s">
        <v>18647</v>
      </c>
      <c r="C15569" s="70" t="s">
        <v>18648</v>
      </c>
      <c r="D15569" s="71">
        <v>1.391</v>
      </c>
      <c r="E15569" s="71">
        <v>33.529411799999998</v>
      </c>
    </row>
    <row r="15570" spans="1:5" x14ac:dyDescent="0.2">
      <c r="A15570" s="70" t="s">
        <v>18650</v>
      </c>
      <c r="B15570" s="70" t="s">
        <v>18649</v>
      </c>
      <c r="C15570" s="70" t="s">
        <v>18650</v>
      </c>
      <c r="D15570" s="71">
        <v>1.0109999999999999</v>
      </c>
      <c r="E15570" s="71">
        <v>44.736842099999997</v>
      </c>
    </row>
    <row r="15571" spans="1:5" x14ac:dyDescent="0.2">
      <c r="A15571" s="70" t="s">
        <v>18650</v>
      </c>
      <c r="B15571" s="70" t="s">
        <v>18649</v>
      </c>
      <c r="C15571" s="70" t="s">
        <v>18650</v>
      </c>
      <c r="D15571" s="71">
        <v>1.0109999999999999</v>
      </c>
      <c r="E15571" s="71">
        <v>17.058823499999999</v>
      </c>
    </row>
    <row r="15572" spans="1:5" x14ac:dyDescent="0.2">
      <c r="A15572" s="70" t="s">
        <v>18652</v>
      </c>
      <c r="B15572" s="70" t="s">
        <v>18651</v>
      </c>
      <c r="C15572" s="70" t="s">
        <v>18652</v>
      </c>
      <c r="D15572" s="71">
        <v>0.26800000000000002</v>
      </c>
      <c r="E15572" s="71">
        <v>8.8028168999999998</v>
      </c>
    </row>
    <row r="15573" spans="1:5" x14ac:dyDescent="0.2">
      <c r="A15573" s="70" t="s">
        <v>18654</v>
      </c>
      <c r="B15573" s="70" t="s">
        <v>18653</v>
      </c>
      <c r="C15573" s="70" t="s">
        <v>18654</v>
      </c>
      <c r="D15573" s="71">
        <v>1.395</v>
      </c>
      <c r="E15573" s="71">
        <v>27.777777799999999</v>
      </c>
    </row>
    <row r="15574" spans="1:5" x14ac:dyDescent="0.2">
      <c r="A15574" s="70" t="s">
        <v>18654</v>
      </c>
      <c r="B15574" s="70" t="s">
        <v>18653</v>
      </c>
      <c r="C15574" s="70" t="s">
        <v>18654</v>
      </c>
      <c r="D15574" s="71">
        <v>1.395</v>
      </c>
      <c r="E15574" s="71">
        <v>18.3333333</v>
      </c>
    </row>
    <row r="15575" spans="1:5" x14ac:dyDescent="0.2">
      <c r="A15575" s="70" t="s">
        <v>18656</v>
      </c>
      <c r="B15575" s="70" t="s">
        <v>18655</v>
      </c>
      <c r="C15575" s="70" t="s">
        <v>18656</v>
      </c>
      <c r="D15575" s="71">
        <v>0.25800000000000001</v>
      </c>
      <c r="E15575" s="71">
        <v>1.2195122</v>
      </c>
    </row>
    <row r="15576" spans="1:5" x14ac:dyDescent="0.2">
      <c r="A15576" s="70" t="s">
        <v>18658</v>
      </c>
      <c r="B15576" s="70" t="s">
        <v>18657</v>
      </c>
      <c r="C15576" s="70" t="s">
        <v>18658</v>
      </c>
      <c r="D15576" s="71">
        <v>3.1579999999999999</v>
      </c>
      <c r="E15576" s="71">
        <v>72.222222200000004</v>
      </c>
    </row>
    <row r="15577" spans="1:5" x14ac:dyDescent="0.2">
      <c r="A15577" s="70" t="s">
        <v>18660</v>
      </c>
      <c r="B15577" s="70" t="s">
        <v>18659</v>
      </c>
      <c r="C15577" s="70" t="s">
        <v>18660</v>
      </c>
      <c r="D15577" s="71">
        <v>2.9710000000000001</v>
      </c>
      <c r="E15577" s="71">
        <v>78.418803400000002</v>
      </c>
    </row>
    <row r="15578" spans="1:5" x14ac:dyDescent="0.2">
      <c r="A15578" s="70" t="s">
        <v>18660</v>
      </c>
      <c r="B15578" s="70" t="s">
        <v>18659</v>
      </c>
      <c r="C15578" s="70" t="s">
        <v>18660</v>
      </c>
      <c r="D15578" s="71">
        <v>2.9710000000000001</v>
      </c>
      <c r="E15578" s="71">
        <v>77.586206899999993</v>
      </c>
    </row>
    <row r="15579" spans="1:5" x14ac:dyDescent="0.2">
      <c r="A15579" s="70" t="s">
        <v>18660</v>
      </c>
      <c r="B15579" s="70" t="s">
        <v>18659</v>
      </c>
      <c r="C15579" s="70" t="s">
        <v>18660</v>
      </c>
      <c r="D15579" s="71">
        <v>2.9710000000000001</v>
      </c>
      <c r="E15579" s="71">
        <v>58.703703699999998</v>
      </c>
    </row>
    <row r="15580" spans="1:5" x14ac:dyDescent="0.2">
      <c r="A15580" s="70" t="s">
        <v>18662</v>
      </c>
      <c r="B15580" s="70" t="s">
        <v>18661</v>
      </c>
      <c r="C15580" s="70" t="s">
        <v>18662</v>
      </c>
      <c r="D15580" s="71">
        <v>0.53800000000000003</v>
      </c>
      <c r="E15580" s="71">
        <v>2.7777778</v>
      </c>
    </row>
    <row r="15581" spans="1:5" x14ac:dyDescent="0.2">
      <c r="A15581" s="70" t="s">
        <v>18662</v>
      </c>
      <c r="B15581" s="70" t="s">
        <v>18661</v>
      </c>
      <c r="C15581" s="70" t="s">
        <v>18662</v>
      </c>
      <c r="D15581" s="71">
        <v>0.53800000000000003</v>
      </c>
      <c r="E15581" s="71">
        <v>2.4590163999999999</v>
      </c>
    </row>
    <row r="15582" spans="1:5" x14ac:dyDescent="0.2">
      <c r="A15582" s="70" t="s">
        <v>18664</v>
      </c>
      <c r="B15582" s="70" t="s">
        <v>18663</v>
      </c>
      <c r="C15582" s="70" t="s">
        <v>18664</v>
      </c>
      <c r="D15582" s="71">
        <v>2.169</v>
      </c>
      <c r="E15582" s="71">
        <v>32.407407399999997</v>
      </c>
    </row>
    <row r="15583" spans="1:5" x14ac:dyDescent="0.2">
      <c r="A15583" s="70" t="s">
        <v>18666</v>
      </c>
      <c r="B15583" s="70" t="s">
        <v>18665</v>
      </c>
      <c r="C15583" s="70" t="s">
        <v>18666</v>
      </c>
      <c r="D15583" s="71">
        <v>3.242</v>
      </c>
      <c r="E15583" s="71">
        <v>64.259259299999997</v>
      </c>
    </row>
    <row r="15584" spans="1:5" x14ac:dyDescent="0.2">
      <c r="A15584" s="70" t="s">
        <v>18666</v>
      </c>
      <c r="B15584" s="70" t="s">
        <v>18665</v>
      </c>
      <c r="C15584" s="70" t="s">
        <v>18666</v>
      </c>
      <c r="D15584" s="71">
        <v>3.242</v>
      </c>
      <c r="E15584" s="71">
        <v>60.169491499999999</v>
      </c>
    </row>
    <row r="15585" spans="1:5" x14ac:dyDescent="0.2">
      <c r="A15585" s="70" t="s">
        <v>18668</v>
      </c>
      <c r="B15585" s="70" t="s">
        <v>18667</v>
      </c>
      <c r="C15585" s="70" t="s">
        <v>18668</v>
      </c>
      <c r="D15585" s="71">
        <v>1.3740000000000001</v>
      </c>
      <c r="E15585" s="71">
        <v>58.4677419</v>
      </c>
    </row>
    <row r="15586" spans="1:5" x14ac:dyDescent="0.2">
      <c r="A15586" s="70" t="s">
        <v>18668</v>
      </c>
      <c r="B15586" s="70" t="s">
        <v>18667</v>
      </c>
      <c r="C15586" s="70" t="s">
        <v>18668</v>
      </c>
      <c r="D15586" s="71">
        <v>1.3740000000000001</v>
      </c>
      <c r="E15586" s="71">
        <v>13.1481481</v>
      </c>
    </row>
    <row r="15587" spans="1:5" x14ac:dyDescent="0.2">
      <c r="A15587" s="70" t="s">
        <v>25089</v>
      </c>
      <c r="B15587" s="70" t="s">
        <v>24561</v>
      </c>
      <c r="C15587" s="70" t="s">
        <v>13887</v>
      </c>
      <c r="D15587" s="71">
        <v>4.2859999999999996</v>
      </c>
      <c r="E15587" s="71">
        <v>82.037036999999998</v>
      </c>
    </row>
    <row r="15588" spans="1:5" x14ac:dyDescent="0.2">
      <c r="A15588" s="70" t="s">
        <v>25090</v>
      </c>
      <c r="B15588" s="70" t="s">
        <v>18669</v>
      </c>
      <c r="C15588" s="70" t="s">
        <v>25090</v>
      </c>
      <c r="D15588" s="71">
        <v>4.4210000000000003</v>
      </c>
      <c r="E15588" s="71">
        <v>83.888888899999998</v>
      </c>
    </row>
    <row r="15589" spans="1:5" x14ac:dyDescent="0.2">
      <c r="A15589" s="70" t="s">
        <v>18671</v>
      </c>
      <c r="B15589" s="70" t="s">
        <v>18670</v>
      </c>
      <c r="C15589" s="70" t="s">
        <v>18671</v>
      </c>
      <c r="D15589" s="71">
        <v>3.5630000000000002</v>
      </c>
      <c r="E15589" s="71">
        <v>91.3793103</v>
      </c>
    </row>
    <row r="15590" spans="1:5" x14ac:dyDescent="0.2">
      <c r="A15590" s="70" t="s">
        <v>18671</v>
      </c>
      <c r="B15590" s="70" t="s">
        <v>18670</v>
      </c>
      <c r="C15590" s="70" t="s">
        <v>18671</v>
      </c>
      <c r="D15590" s="71">
        <v>3.5630000000000002</v>
      </c>
      <c r="E15590" s="71">
        <v>89.353099700000001</v>
      </c>
    </row>
    <row r="15591" spans="1:5" x14ac:dyDescent="0.2">
      <c r="A15591" s="70" t="s">
        <v>18671</v>
      </c>
      <c r="B15591" s="70" t="s">
        <v>18670</v>
      </c>
      <c r="C15591" s="70" t="s">
        <v>18671</v>
      </c>
      <c r="D15591" s="71">
        <v>3.5630000000000002</v>
      </c>
      <c r="E15591" s="71">
        <v>84.803921599999995</v>
      </c>
    </row>
    <row r="15592" spans="1:5" x14ac:dyDescent="0.2">
      <c r="A15592" s="70" t="s">
        <v>18671</v>
      </c>
      <c r="B15592" s="70" t="s">
        <v>18670</v>
      </c>
      <c r="C15592" s="70" t="s">
        <v>18671</v>
      </c>
      <c r="D15592" s="71">
        <v>3.5630000000000002</v>
      </c>
      <c r="E15592" s="71">
        <v>71.296296299999995</v>
      </c>
    </row>
    <row r="15593" spans="1:5" x14ac:dyDescent="0.2">
      <c r="A15593" s="70" t="s">
        <v>18673</v>
      </c>
      <c r="B15593" s="70" t="s">
        <v>18672</v>
      </c>
      <c r="C15593" s="70" t="s">
        <v>18673</v>
      </c>
      <c r="D15593" s="71">
        <v>2.9180000000000001</v>
      </c>
      <c r="E15593" s="71">
        <v>72.279792700000002</v>
      </c>
    </row>
    <row r="15594" spans="1:5" x14ac:dyDescent="0.2">
      <c r="A15594" s="70" t="s">
        <v>18673</v>
      </c>
      <c r="B15594" s="70" t="s">
        <v>18672</v>
      </c>
      <c r="C15594" s="70" t="s">
        <v>18673</v>
      </c>
      <c r="D15594" s="71">
        <v>2.9180000000000001</v>
      </c>
      <c r="E15594" s="71">
        <v>56.8518519</v>
      </c>
    </row>
    <row r="15595" spans="1:5" x14ac:dyDescent="0.2">
      <c r="A15595" s="70" t="s">
        <v>18675</v>
      </c>
      <c r="B15595" s="70" t="s">
        <v>18674</v>
      </c>
      <c r="C15595" s="70" t="s">
        <v>18675</v>
      </c>
      <c r="D15595" s="71">
        <v>2.6280000000000001</v>
      </c>
      <c r="E15595" s="71">
        <v>52.243589700000001</v>
      </c>
    </row>
    <row r="15596" spans="1:5" x14ac:dyDescent="0.2">
      <c r="A15596" s="70" t="s">
        <v>18675</v>
      </c>
      <c r="B15596" s="70" t="s">
        <v>18674</v>
      </c>
      <c r="C15596" s="70" t="s">
        <v>18675</v>
      </c>
      <c r="D15596" s="71">
        <v>2.6280000000000001</v>
      </c>
      <c r="E15596" s="71">
        <v>46.481481500000001</v>
      </c>
    </row>
    <row r="15597" spans="1:5" x14ac:dyDescent="0.2">
      <c r="A15597" s="70" t="s">
        <v>18675</v>
      </c>
      <c r="B15597" s="70" t="s">
        <v>18674</v>
      </c>
      <c r="C15597" s="70" t="s">
        <v>18675</v>
      </c>
      <c r="D15597" s="71">
        <v>2.6280000000000001</v>
      </c>
      <c r="E15597" s="71">
        <v>44.9152542</v>
      </c>
    </row>
    <row r="15598" spans="1:5" x14ac:dyDescent="0.2">
      <c r="A15598" s="70" t="s">
        <v>18677</v>
      </c>
      <c r="B15598" s="70" t="s">
        <v>18676</v>
      </c>
      <c r="C15598" s="70" t="s">
        <v>18677</v>
      </c>
      <c r="D15598" s="71">
        <v>2.339</v>
      </c>
      <c r="E15598" s="71">
        <v>38.703703699999998</v>
      </c>
    </row>
    <row r="15599" spans="1:5" x14ac:dyDescent="0.2">
      <c r="A15599" s="70" t="s">
        <v>25091</v>
      </c>
      <c r="B15599" s="70" t="s">
        <v>24562</v>
      </c>
      <c r="C15599" s="70" t="s">
        <v>13887</v>
      </c>
      <c r="D15599" s="71">
        <v>3.2639999999999998</v>
      </c>
      <c r="E15599" s="71">
        <v>65</v>
      </c>
    </row>
    <row r="15600" spans="1:5" x14ac:dyDescent="0.2">
      <c r="A15600" s="70" t="s">
        <v>18679</v>
      </c>
      <c r="B15600" s="70" t="s">
        <v>18678</v>
      </c>
      <c r="C15600" s="70" t="s">
        <v>18679</v>
      </c>
      <c r="D15600" s="71">
        <v>2.91</v>
      </c>
      <c r="E15600" s="71">
        <v>56.481481500000001</v>
      </c>
    </row>
    <row r="15601" spans="1:5" x14ac:dyDescent="0.2">
      <c r="A15601" s="70" t="s">
        <v>18679</v>
      </c>
      <c r="B15601" s="70" t="s">
        <v>18678</v>
      </c>
      <c r="C15601" s="70" t="s">
        <v>18679</v>
      </c>
      <c r="D15601" s="71">
        <v>2.91</v>
      </c>
      <c r="E15601" s="71">
        <v>52.259886999999999</v>
      </c>
    </row>
    <row r="15602" spans="1:5" x14ac:dyDescent="0.2">
      <c r="A15602" s="70" t="s">
        <v>18681</v>
      </c>
      <c r="B15602" s="70" t="s">
        <v>18680</v>
      </c>
      <c r="C15602" s="70" t="s">
        <v>18681</v>
      </c>
      <c r="D15602" s="71">
        <v>1.31</v>
      </c>
      <c r="E15602" s="71">
        <v>12.295082000000001</v>
      </c>
    </row>
    <row r="15603" spans="1:5" x14ac:dyDescent="0.2">
      <c r="A15603" s="70" t="s">
        <v>18685</v>
      </c>
      <c r="B15603" s="70" t="s">
        <v>18684</v>
      </c>
      <c r="C15603" s="70" t="s">
        <v>18685</v>
      </c>
      <c r="D15603" s="71">
        <v>2.754</v>
      </c>
      <c r="E15603" s="71">
        <v>52.777777800000003</v>
      </c>
    </row>
    <row r="15604" spans="1:5" x14ac:dyDescent="0.2">
      <c r="A15604" s="70" t="s">
        <v>18687</v>
      </c>
      <c r="B15604" s="70" t="s">
        <v>18686</v>
      </c>
      <c r="C15604" s="70" t="s">
        <v>18687</v>
      </c>
      <c r="D15604" s="71">
        <v>5.8929999999999998</v>
      </c>
      <c r="E15604" s="71">
        <v>93.1481481</v>
      </c>
    </row>
    <row r="15605" spans="1:5" x14ac:dyDescent="0.2">
      <c r="A15605" s="70" t="s">
        <v>18689</v>
      </c>
      <c r="B15605" s="70" t="s">
        <v>18688</v>
      </c>
      <c r="C15605" s="70" t="s">
        <v>18689</v>
      </c>
      <c r="D15605" s="71">
        <v>17.395</v>
      </c>
      <c r="E15605" s="71">
        <v>99.444444399999995</v>
      </c>
    </row>
    <row r="15606" spans="1:5" x14ac:dyDescent="0.2">
      <c r="A15606" s="70" t="s">
        <v>18693</v>
      </c>
      <c r="B15606" s="70" t="s">
        <v>18692</v>
      </c>
      <c r="C15606" s="70" t="s">
        <v>18693</v>
      </c>
      <c r="D15606" s="71">
        <v>1.625</v>
      </c>
      <c r="E15606" s="71">
        <v>16.481481500000001</v>
      </c>
    </row>
    <row r="15607" spans="1:5" x14ac:dyDescent="0.2">
      <c r="A15607" s="70" t="s">
        <v>18691</v>
      </c>
      <c r="B15607" s="70" t="s">
        <v>18690</v>
      </c>
      <c r="C15607" s="70" t="s">
        <v>18691</v>
      </c>
      <c r="D15607" s="71">
        <v>10.557</v>
      </c>
      <c r="E15607" s="71">
        <v>97.592592600000003</v>
      </c>
    </row>
    <row r="15608" spans="1:5" x14ac:dyDescent="0.2">
      <c r="A15608" s="70" t="s">
        <v>18683</v>
      </c>
      <c r="B15608" s="70" t="s">
        <v>18682</v>
      </c>
      <c r="C15608" s="70" t="s">
        <v>18683</v>
      </c>
      <c r="D15608" s="71">
        <v>2.5190000000000001</v>
      </c>
      <c r="E15608" s="71">
        <v>58.653846199999997</v>
      </c>
    </row>
    <row r="15609" spans="1:5" x14ac:dyDescent="0.2">
      <c r="A15609" s="70" t="s">
        <v>18683</v>
      </c>
      <c r="B15609" s="70" t="s">
        <v>18682</v>
      </c>
      <c r="C15609" s="70" t="s">
        <v>18683</v>
      </c>
      <c r="D15609" s="71">
        <v>2.5190000000000001</v>
      </c>
      <c r="E15609" s="71">
        <v>43.518518499999999</v>
      </c>
    </row>
    <row r="15610" spans="1:5" x14ac:dyDescent="0.2">
      <c r="A15610" s="70" t="s">
        <v>18683</v>
      </c>
      <c r="B15610" s="70" t="s">
        <v>18682</v>
      </c>
      <c r="C15610" s="70" t="s">
        <v>18683</v>
      </c>
      <c r="D15610" s="71">
        <v>2.5190000000000001</v>
      </c>
      <c r="E15610" s="71">
        <v>34.132841300000003</v>
      </c>
    </row>
    <row r="15611" spans="1:5" x14ac:dyDescent="0.2">
      <c r="A15611" s="70" t="s">
        <v>24563</v>
      </c>
      <c r="B15611" s="70" t="s">
        <v>24564</v>
      </c>
      <c r="C15611" s="70" t="s">
        <v>24563</v>
      </c>
      <c r="D15611" s="71">
        <v>2.052</v>
      </c>
      <c r="E15611" s="71">
        <v>29.444444399999998</v>
      </c>
    </row>
    <row r="15612" spans="1:5" x14ac:dyDescent="0.2">
      <c r="A15612" s="70" t="s">
        <v>18695</v>
      </c>
      <c r="B15612" s="70" t="s">
        <v>18694</v>
      </c>
      <c r="C15612" s="70" t="s">
        <v>18695</v>
      </c>
      <c r="D15612" s="71">
        <v>4.34</v>
      </c>
      <c r="E15612" s="71">
        <v>83.1481481</v>
      </c>
    </row>
    <row r="15613" spans="1:5" x14ac:dyDescent="0.2">
      <c r="A15613" s="70" t="s">
        <v>18695</v>
      </c>
      <c r="B15613" s="70" t="s">
        <v>18694</v>
      </c>
      <c r="C15613" s="70" t="s">
        <v>18695</v>
      </c>
      <c r="D15613" s="71">
        <v>4.34</v>
      </c>
      <c r="E15613" s="71">
        <v>79.677419400000005</v>
      </c>
    </row>
    <row r="15614" spans="1:5" x14ac:dyDescent="0.2">
      <c r="A15614" s="70" t="s">
        <v>18697</v>
      </c>
      <c r="B15614" s="70" t="s">
        <v>18696</v>
      </c>
      <c r="C15614" s="70" t="s">
        <v>18697</v>
      </c>
      <c r="D15614" s="71">
        <v>3.4729999999999999</v>
      </c>
      <c r="E15614" s="71">
        <v>69.444444399999995</v>
      </c>
    </row>
    <row r="15615" spans="1:5" x14ac:dyDescent="0.2">
      <c r="A15615" s="70" t="s">
        <v>18699</v>
      </c>
      <c r="B15615" s="70" t="s">
        <v>18698</v>
      </c>
      <c r="C15615" s="70" t="s">
        <v>18699</v>
      </c>
      <c r="D15615" s="71">
        <v>1.198</v>
      </c>
      <c r="E15615" s="71">
        <v>24.576271200000001</v>
      </c>
    </row>
    <row r="15616" spans="1:5" x14ac:dyDescent="0.2">
      <c r="A15616" s="70" t="s">
        <v>18699</v>
      </c>
      <c r="B15616" s="70" t="s">
        <v>18698</v>
      </c>
      <c r="C15616" s="70" t="s">
        <v>18699</v>
      </c>
      <c r="D15616" s="71">
        <v>1.198</v>
      </c>
      <c r="E15616" s="71">
        <v>10.185185199999999</v>
      </c>
    </row>
    <row r="15617" spans="1:5" x14ac:dyDescent="0.2">
      <c r="A15617" s="70" t="s">
        <v>18699</v>
      </c>
      <c r="B15617" s="70" t="s">
        <v>18698</v>
      </c>
      <c r="C15617" s="70" t="s">
        <v>18699</v>
      </c>
      <c r="D15617" s="71">
        <v>1.198</v>
      </c>
      <c r="E15617" s="71">
        <v>9.0163934000000001</v>
      </c>
    </row>
    <row r="15618" spans="1:5" x14ac:dyDescent="0.2">
      <c r="A15618" s="70" t="s">
        <v>18701</v>
      </c>
      <c r="B15618" s="70" t="s">
        <v>18700</v>
      </c>
      <c r="C15618" s="70" t="s">
        <v>18701</v>
      </c>
      <c r="D15618" s="71">
        <v>1.004</v>
      </c>
      <c r="E15618" s="71">
        <v>25</v>
      </c>
    </row>
    <row r="15619" spans="1:5" x14ac:dyDescent="0.2">
      <c r="A15619" s="70" t="s">
        <v>18701</v>
      </c>
      <c r="B15619" s="70" t="s">
        <v>18700</v>
      </c>
      <c r="C15619" s="70" t="s">
        <v>18701</v>
      </c>
      <c r="D15619" s="71">
        <v>1.004</v>
      </c>
      <c r="E15619" s="71">
        <v>18.115942</v>
      </c>
    </row>
    <row r="15620" spans="1:5" x14ac:dyDescent="0.2">
      <c r="A15620" s="70" t="s">
        <v>18703</v>
      </c>
      <c r="B15620" s="70" t="s">
        <v>18702</v>
      </c>
      <c r="C15620" s="70" t="s">
        <v>18703</v>
      </c>
      <c r="D15620" s="71">
        <v>0.55600000000000005</v>
      </c>
      <c r="E15620" s="71">
        <v>9.3155894000000004</v>
      </c>
    </row>
    <row r="15621" spans="1:5" x14ac:dyDescent="0.2">
      <c r="A15621" s="70" t="s">
        <v>18707</v>
      </c>
      <c r="B15621" s="70" t="s">
        <v>18706</v>
      </c>
      <c r="C15621" s="70" t="s">
        <v>18707</v>
      </c>
      <c r="D15621" s="71">
        <v>0.32600000000000001</v>
      </c>
      <c r="E15621" s="71">
        <v>11.2068966</v>
      </c>
    </row>
    <row r="15622" spans="1:5" x14ac:dyDescent="0.2">
      <c r="A15622" s="70" t="s">
        <v>18709</v>
      </c>
      <c r="B15622" s="70" t="s">
        <v>18708</v>
      </c>
      <c r="C15622" s="70" t="s">
        <v>18709</v>
      </c>
      <c r="D15622" s="71">
        <v>0.13200000000000001</v>
      </c>
      <c r="E15622" s="71">
        <v>0.54945049999999995</v>
      </c>
    </row>
    <row r="15623" spans="1:5" x14ac:dyDescent="0.2">
      <c r="A15623" s="70" t="s">
        <v>18715</v>
      </c>
      <c r="B15623" s="70" t="s">
        <v>18714</v>
      </c>
      <c r="C15623" s="70" t="s">
        <v>18715</v>
      </c>
      <c r="D15623" s="71">
        <v>0.73299999999999998</v>
      </c>
      <c r="E15623" s="71">
        <v>54.761904800000003</v>
      </c>
    </row>
    <row r="15624" spans="1:5" x14ac:dyDescent="0.2">
      <c r="A15624" s="70" t="s">
        <v>18713</v>
      </c>
      <c r="B15624" s="70" t="s">
        <v>18712</v>
      </c>
      <c r="C15624" s="70" t="s">
        <v>18713</v>
      </c>
      <c r="D15624" s="71">
        <v>1.778</v>
      </c>
      <c r="E15624" s="71">
        <v>61.392405099999998</v>
      </c>
    </row>
    <row r="15625" spans="1:5" x14ac:dyDescent="0.2">
      <c r="A15625" s="70" t="s">
        <v>18713</v>
      </c>
      <c r="B15625" s="70" t="s">
        <v>18712</v>
      </c>
      <c r="C15625" s="70" t="s">
        <v>18713</v>
      </c>
      <c r="D15625" s="71">
        <v>1.778</v>
      </c>
      <c r="E15625" s="71">
        <v>41.233766199999998</v>
      </c>
    </row>
    <row r="15626" spans="1:5" x14ac:dyDescent="0.2">
      <c r="A15626" s="70" t="s">
        <v>18713</v>
      </c>
      <c r="B15626" s="70" t="s">
        <v>18712</v>
      </c>
      <c r="C15626" s="70" t="s">
        <v>18713</v>
      </c>
      <c r="D15626" s="71">
        <v>1.778</v>
      </c>
      <c r="E15626" s="71">
        <v>38.405797100000001</v>
      </c>
    </row>
    <row r="15627" spans="1:5" x14ac:dyDescent="0.2">
      <c r="A15627" s="70" t="s">
        <v>18713</v>
      </c>
      <c r="B15627" s="70" t="s">
        <v>18712</v>
      </c>
      <c r="C15627" s="70" t="s">
        <v>18713</v>
      </c>
      <c r="D15627" s="71">
        <v>1.778</v>
      </c>
      <c r="E15627" s="71">
        <v>31.687898100000002</v>
      </c>
    </row>
    <row r="15628" spans="1:5" x14ac:dyDescent="0.2">
      <c r="A15628" s="70" t="s">
        <v>18705</v>
      </c>
      <c r="B15628" s="70" t="s">
        <v>18704</v>
      </c>
      <c r="C15628" s="70" t="s">
        <v>18705</v>
      </c>
      <c r="D15628" s="71">
        <v>0.83599999999999997</v>
      </c>
      <c r="E15628" s="71">
        <v>24.683544300000001</v>
      </c>
    </row>
    <row r="15629" spans="1:5" x14ac:dyDescent="0.2">
      <c r="A15629" s="70" t="s">
        <v>18705</v>
      </c>
      <c r="B15629" s="70" t="s">
        <v>18704</v>
      </c>
      <c r="C15629" s="70" t="s">
        <v>18705</v>
      </c>
      <c r="D15629" s="71">
        <v>0.83599999999999997</v>
      </c>
      <c r="E15629" s="71">
        <v>13.7681159</v>
      </c>
    </row>
    <row r="15630" spans="1:5" x14ac:dyDescent="0.2">
      <c r="A15630" s="70" t="s">
        <v>18705</v>
      </c>
      <c r="B15630" s="70" t="s">
        <v>18704</v>
      </c>
      <c r="C15630" s="70" t="s">
        <v>18705</v>
      </c>
      <c r="D15630" s="71">
        <v>0.83599999999999997</v>
      </c>
      <c r="E15630" s="71">
        <v>12.6623377</v>
      </c>
    </row>
    <row r="15631" spans="1:5" x14ac:dyDescent="0.2">
      <c r="A15631" s="70" t="s">
        <v>18705</v>
      </c>
      <c r="B15631" s="70" t="s">
        <v>18704</v>
      </c>
      <c r="C15631" s="70" t="s">
        <v>18705</v>
      </c>
      <c r="D15631" s="71">
        <v>0.83599999999999997</v>
      </c>
      <c r="E15631" s="71">
        <v>12.579617799999999</v>
      </c>
    </row>
    <row r="15632" spans="1:5" x14ac:dyDescent="0.2">
      <c r="A15632" s="70" t="s">
        <v>18717</v>
      </c>
      <c r="B15632" s="70" t="s">
        <v>18716</v>
      </c>
      <c r="C15632" s="70" t="s">
        <v>18717</v>
      </c>
      <c r="D15632" s="71">
        <v>0.78500000000000003</v>
      </c>
      <c r="E15632" s="71">
        <v>26.363636400000001</v>
      </c>
    </row>
    <row r="15633" spans="1:5" x14ac:dyDescent="0.2">
      <c r="A15633" s="70" t="s">
        <v>18717</v>
      </c>
      <c r="B15633" s="70" t="s">
        <v>18716</v>
      </c>
      <c r="C15633" s="70" t="s">
        <v>18717</v>
      </c>
      <c r="D15633" s="71">
        <v>0.78500000000000003</v>
      </c>
      <c r="E15633" s="71">
        <v>20.652173900000001</v>
      </c>
    </row>
    <row r="15634" spans="1:5" ht="32" x14ac:dyDescent="0.2">
      <c r="A15634" s="70" t="s">
        <v>18725</v>
      </c>
      <c r="B15634" s="70" t="s">
        <v>18724</v>
      </c>
      <c r="C15634" s="70" t="s">
        <v>18725</v>
      </c>
      <c r="D15634" s="71">
        <v>3.2749999999999999</v>
      </c>
      <c r="E15634" s="71">
        <v>69.718309899999994</v>
      </c>
    </row>
    <row r="15635" spans="1:5" x14ac:dyDescent="0.2">
      <c r="A15635" s="70" t="s">
        <v>18727</v>
      </c>
      <c r="B15635" s="70" t="s">
        <v>18726</v>
      </c>
      <c r="C15635" s="70" t="s">
        <v>18727</v>
      </c>
      <c r="D15635" s="71">
        <v>5.68</v>
      </c>
      <c r="E15635" s="71">
        <v>91.935483899999994</v>
      </c>
    </row>
    <row r="15636" spans="1:5" x14ac:dyDescent="0.2">
      <c r="A15636" s="70" t="s">
        <v>18719</v>
      </c>
      <c r="B15636" s="70" t="s">
        <v>18718</v>
      </c>
      <c r="C15636" s="70" t="s">
        <v>18719</v>
      </c>
      <c r="D15636" s="71">
        <v>1.115</v>
      </c>
      <c r="E15636" s="71">
        <v>46.363636399999997</v>
      </c>
    </row>
    <row r="15637" spans="1:5" x14ac:dyDescent="0.2">
      <c r="A15637" s="70" t="s">
        <v>18719</v>
      </c>
      <c r="B15637" s="70" t="s">
        <v>18718</v>
      </c>
      <c r="C15637" s="70" t="s">
        <v>18719</v>
      </c>
      <c r="D15637" s="71">
        <v>1.115</v>
      </c>
      <c r="E15637" s="71">
        <v>41.944444400000002</v>
      </c>
    </row>
    <row r="15638" spans="1:5" x14ac:dyDescent="0.2">
      <c r="A15638" s="70" t="s">
        <v>18711</v>
      </c>
      <c r="B15638" s="70" t="s">
        <v>18710</v>
      </c>
      <c r="C15638" s="70" t="s">
        <v>18711</v>
      </c>
      <c r="D15638" s="71">
        <v>1.5</v>
      </c>
      <c r="E15638" s="71">
        <v>91.269841299999996</v>
      </c>
    </row>
    <row r="15639" spans="1:5" x14ac:dyDescent="0.2">
      <c r="A15639" s="70" t="s">
        <v>18711</v>
      </c>
      <c r="B15639" s="70" t="s">
        <v>18710</v>
      </c>
      <c r="C15639" s="70" t="s">
        <v>18711</v>
      </c>
      <c r="D15639" s="71">
        <v>1.5</v>
      </c>
      <c r="E15639" s="71">
        <v>68.181818199999995</v>
      </c>
    </row>
    <row r="15640" spans="1:5" x14ac:dyDescent="0.2">
      <c r="A15640" s="70" t="s">
        <v>18711</v>
      </c>
      <c r="B15640" s="70" t="s">
        <v>18710</v>
      </c>
      <c r="C15640" s="70" t="s">
        <v>18711</v>
      </c>
      <c r="D15640" s="71">
        <v>1.5</v>
      </c>
      <c r="E15640" s="71">
        <v>59.375</v>
      </c>
    </row>
    <row r="15641" spans="1:5" x14ac:dyDescent="0.2">
      <c r="A15641" s="70" t="s">
        <v>18721</v>
      </c>
      <c r="B15641" s="70" t="s">
        <v>18720</v>
      </c>
      <c r="C15641" s="70" t="s">
        <v>18721</v>
      </c>
      <c r="D15641" s="71">
        <v>1.296</v>
      </c>
      <c r="E15641" s="71">
        <v>83.333333300000007</v>
      </c>
    </row>
    <row r="15642" spans="1:5" x14ac:dyDescent="0.2">
      <c r="A15642" s="70" t="s">
        <v>18723</v>
      </c>
      <c r="B15642" s="70" t="s">
        <v>18722</v>
      </c>
      <c r="C15642" s="70" t="s">
        <v>18723</v>
      </c>
      <c r="D15642" s="71">
        <v>0.72499999999999998</v>
      </c>
      <c r="E15642" s="71">
        <v>24.545454500000002</v>
      </c>
    </row>
    <row r="15643" spans="1:5" x14ac:dyDescent="0.2">
      <c r="A15643" s="70" t="s">
        <v>18729</v>
      </c>
      <c r="B15643" s="70" t="s">
        <v>18728</v>
      </c>
      <c r="C15643" s="70" t="s">
        <v>18729</v>
      </c>
      <c r="D15643" s="71">
        <v>1.9139999999999999</v>
      </c>
      <c r="E15643" s="71">
        <v>31.5384615</v>
      </c>
    </row>
    <row r="15644" spans="1:5" x14ac:dyDescent="0.2">
      <c r="A15644" s="70" t="s">
        <v>18731</v>
      </c>
      <c r="B15644" s="70" t="s">
        <v>18730</v>
      </c>
      <c r="C15644" s="70" t="s">
        <v>18731</v>
      </c>
      <c r="D15644" s="71">
        <v>1</v>
      </c>
      <c r="E15644" s="71">
        <v>56.951871699999998</v>
      </c>
    </row>
    <row r="15645" spans="1:5" x14ac:dyDescent="0.2">
      <c r="A15645" s="70" t="s">
        <v>18731</v>
      </c>
      <c r="B15645" s="70" t="s">
        <v>18730</v>
      </c>
      <c r="C15645" s="70" t="s">
        <v>18731</v>
      </c>
      <c r="D15645" s="71">
        <v>1</v>
      </c>
      <c r="E15645" s="71">
        <v>26.5625</v>
      </c>
    </row>
    <row r="15646" spans="1:5" x14ac:dyDescent="0.2">
      <c r="A15646" s="70" t="s">
        <v>18731</v>
      </c>
      <c r="B15646" s="70" t="s">
        <v>18730</v>
      </c>
      <c r="C15646" s="70" t="s">
        <v>18731</v>
      </c>
      <c r="D15646" s="71">
        <v>1</v>
      </c>
      <c r="E15646" s="71">
        <v>20.370370399999999</v>
      </c>
    </row>
    <row r="15647" spans="1:5" x14ac:dyDescent="0.2">
      <c r="A15647" s="70" t="s">
        <v>18733</v>
      </c>
      <c r="B15647" s="70" t="s">
        <v>18732</v>
      </c>
      <c r="C15647" s="70" t="s">
        <v>18733</v>
      </c>
      <c r="D15647" s="71">
        <v>0.77500000000000002</v>
      </c>
      <c r="E15647" s="71">
        <v>43.582887700000001</v>
      </c>
    </row>
    <row r="15648" spans="1:5" x14ac:dyDescent="0.2">
      <c r="A15648" s="70" t="s">
        <v>18735</v>
      </c>
      <c r="B15648" s="70" t="s">
        <v>18734</v>
      </c>
      <c r="C15648" s="70" t="s">
        <v>18735</v>
      </c>
      <c r="D15648" s="71">
        <v>1.046</v>
      </c>
      <c r="E15648" s="71">
        <v>25.438596499999999</v>
      </c>
    </row>
    <row r="15649" spans="1:5" x14ac:dyDescent="0.2">
      <c r="A15649" s="70" t="s">
        <v>18735</v>
      </c>
      <c r="B15649" s="70" t="s">
        <v>18734</v>
      </c>
      <c r="C15649" s="70" t="s">
        <v>18735</v>
      </c>
      <c r="D15649" s="71">
        <v>1.046</v>
      </c>
      <c r="E15649" s="71">
        <v>21.111111099999999</v>
      </c>
    </row>
    <row r="15650" spans="1:5" x14ac:dyDescent="0.2">
      <c r="A15650" s="70" t="s">
        <v>24565</v>
      </c>
      <c r="B15650" s="70" t="s">
        <v>24566</v>
      </c>
      <c r="C15650" s="70" t="s">
        <v>24565</v>
      </c>
      <c r="D15650" s="71">
        <v>5.87</v>
      </c>
      <c r="E15650" s="71">
        <v>94.53125</v>
      </c>
    </row>
    <row r="15651" spans="1:5" x14ac:dyDescent="0.2">
      <c r="A15651" s="70" t="s">
        <v>24565</v>
      </c>
      <c r="B15651" s="70" t="s">
        <v>24566</v>
      </c>
      <c r="C15651" s="70" t="s">
        <v>24565</v>
      </c>
      <c r="D15651" s="71">
        <v>5.87</v>
      </c>
      <c r="E15651" s="71">
        <v>93.609022600000003</v>
      </c>
    </row>
    <row r="15652" spans="1:5" x14ac:dyDescent="0.2">
      <c r="A15652" s="70" t="s">
        <v>24565</v>
      </c>
      <c r="B15652" s="70" t="s">
        <v>24566</v>
      </c>
      <c r="C15652" s="70" t="s">
        <v>24565</v>
      </c>
      <c r="D15652" s="71">
        <v>5.87</v>
      </c>
      <c r="E15652" s="71">
        <v>86.781609200000005</v>
      </c>
    </row>
    <row r="15653" spans="1:5" x14ac:dyDescent="0.2">
      <c r="A15653" s="70" t="s">
        <v>25092</v>
      </c>
      <c r="B15653" s="70" t="s">
        <v>24567</v>
      </c>
      <c r="C15653" s="70" t="s">
        <v>13887</v>
      </c>
      <c r="D15653" s="12"/>
      <c r="E15653" s="12"/>
    </row>
    <row r="15654" spans="1:5" x14ac:dyDescent="0.2">
      <c r="A15654" s="70" t="s">
        <v>18737</v>
      </c>
      <c r="B15654" s="70" t="s">
        <v>18736</v>
      </c>
      <c r="C15654" s="70" t="s">
        <v>18737</v>
      </c>
      <c r="D15654" s="71">
        <v>2.831</v>
      </c>
      <c r="E15654" s="71">
        <v>61.267605600000003</v>
      </c>
    </row>
    <row r="15655" spans="1:5" x14ac:dyDescent="0.2">
      <c r="A15655" s="70" t="s">
        <v>18737</v>
      </c>
      <c r="B15655" s="70" t="s">
        <v>18736</v>
      </c>
      <c r="C15655" s="70" t="s">
        <v>18737</v>
      </c>
      <c r="D15655" s="71">
        <v>2.831</v>
      </c>
      <c r="E15655" s="71">
        <v>48.113207500000001</v>
      </c>
    </row>
    <row r="15656" spans="1:5" x14ac:dyDescent="0.2">
      <c r="A15656" s="70" t="s">
        <v>18737</v>
      </c>
      <c r="B15656" s="70" t="s">
        <v>18736</v>
      </c>
      <c r="C15656" s="70" t="s">
        <v>18737</v>
      </c>
      <c r="D15656" s="71">
        <v>2.831</v>
      </c>
      <c r="E15656" s="71">
        <v>41.919191900000001</v>
      </c>
    </row>
    <row r="15657" spans="1:5" x14ac:dyDescent="0.2">
      <c r="A15657" s="70" t="s">
        <v>18739</v>
      </c>
      <c r="B15657" s="70" t="s">
        <v>18738</v>
      </c>
      <c r="C15657" s="70" t="s">
        <v>18739</v>
      </c>
      <c r="D15657" s="71">
        <v>2.7210000000000001</v>
      </c>
      <c r="E15657" s="71">
        <v>58.450704199999997</v>
      </c>
    </row>
    <row r="15658" spans="1:5" x14ac:dyDescent="0.2">
      <c r="A15658" s="70" t="s">
        <v>18739</v>
      </c>
      <c r="B15658" s="70" t="s">
        <v>18738</v>
      </c>
      <c r="C15658" s="70" t="s">
        <v>18739</v>
      </c>
      <c r="D15658" s="71">
        <v>2.7210000000000001</v>
      </c>
      <c r="E15658" s="71">
        <v>39.225589200000002</v>
      </c>
    </row>
    <row r="15659" spans="1:5" x14ac:dyDescent="0.2">
      <c r="A15659" s="70" t="s">
        <v>18741</v>
      </c>
      <c r="B15659" s="70" t="s">
        <v>18740</v>
      </c>
      <c r="C15659" s="70" t="s">
        <v>18741</v>
      </c>
      <c r="D15659" s="71">
        <v>2.387</v>
      </c>
      <c r="E15659" s="71">
        <v>55.147058800000003</v>
      </c>
    </row>
    <row r="15660" spans="1:5" x14ac:dyDescent="0.2">
      <c r="A15660" s="70" t="s">
        <v>18743</v>
      </c>
      <c r="B15660" s="70" t="s">
        <v>18742</v>
      </c>
      <c r="C15660" s="70" t="s">
        <v>18743</v>
      </c>
      <c r="D15660" s="71">
        <v>2.8940000000000001</v>
      </c>
      <c r="E15660" s="71">
        <v>41.188524600000001</v>
      </c>
    </row>
    <row r="15661" spans="1:5" x14ac:dyDescent="0.2">
      <c r="A15661" s="70" t="s">
        <v>18745</v>
      </c>
      <c r="B15661" s="70" t="s">
        <v>18744</v>
      </c>
      <c r="C15661" s="70" t="s">
        <v>18745</v>
      </c>
      <c r="D15661" s="71">
        <v>1.2649999999999999</v>
      </c>
      <c r="E15661" s="71">
        <v>20.370370399999999</v>
      </c>
    </row>
    <row r="15662" spans="1:5" x14ac:dyDescent="0.2">
      <c r="A15662" s="70" t="s">
        <v>18745</v>
      </c>
      <c r="B15662" s="70" t="s">
        <v>18744</v>
      </c>
      <c r="C15662" s="70" t="s">
        <v>18745</v>
      </c>
      <c r="D15662" s="71">
        <v>1.2649999999999999</v>
      </c>
      <c r="E15662" s="71">
        <v>19.25</v>
      </c>
    </row>
    <row r="15663" spans="1:5" x14ac:dyDescent="0.2">
      <c r="A15663" s="70" t="s">
        <v>18745</v>
      </c>
      <c r="B15663" s="70" t="s">
        <v>18744</v>
      </c>
      <c r="C15663" s="70" t="s">
        <v>18745</v>
      </c>
      <c r="D15663" s="71">
        <v>1.2649999999999999</v>
      </c>
      <c r="E15663" s="71">
        <v>13</v>
      </c>
    </row>
    <row r="15664" spans="1:5" x14ac:dyDescent="0.2">
      <c r="A15664" s="70" t="s">
        <v>18745</v>
      </c>
      <c r="B15664" s="70" t="s">
        <v>18744</v>
      </c>
      <c r="C15664" s="70" t="s">
        <v>18745</v>
      </c>
      <c r="D15664" s="71">
        <v>1.2649999999999999</v>
      </c>
      <c r="E15664" s="71">
        <v>5</v>
      </c>
    </row>
    <row r="15665" spans="1:5" x14ac:dyDescent="0.2">
      <c r="A15665" s="70" t="s">
        <v>18747</v>
      </c>
      <c r="B15665" s="70" t="s">
        <v>18746</v>
      </c>
      <c r="C15665" s="70" t="s">
        <v>18747</v>
      </c>
      <c r="D15665" s="71">
        <v>1.867</v>
      </c>
      <c r="E15665" s="71">
        <v>39.25</v>
      </c>
    </row>
    <row r="15666" spans="1:5" x14ac:dyDescent="0.2">
      <c r="A15666" s="70" t="s">
        <v>18747</v>
      </c>
      <c r="B15666" s="70" t="s">
        <v>18746</v>
      </c>
      <c r="C15666" s="70" t="s">
        <v>18747</v>
      </c>
      <c r="D15666" s="71">
        <v>1.867</v>
      </c>
      <c r="E15666" s="71">
        <v>38.888888899999998</v>
      </c>
    </row>
    <row r="15667" spans="1:5" x14ac:dyDescent="0.2">
      <c r="A15667" s="70" t="s">
        <v>18747</v>
      </c>
      <c r="B15667" s="70" t="s">
        <v>18746</v>
      </c>
      <c r="C15667" s="70" t="s">
        <v>18747</v>
      </c>
      <c r="D15667" s="71">
        <v>1.867</v>
      </c>
      <c r="E15667" s="71">
        <v>35</v>
      </c>
    </row>
    <row r="15668" spans="1:5" x14ac:dyDescent="0.2">
      <c r="A15668" s="70" t="s">
        <v>18747</v>
      </c>
      <c r="B15668" s="70" t="s">
        <v>18746</v>
      </c>
      <c r="C15668" s="70" t="s">
        <v>18747</v>
      </c>
      <c r="D15668" s="71">
        <v>1.867</v>
      </c>
      <c r="E15668" s="71">
        <v>35</v>
      </c>
    </row>
    <row r="15669" spans="1:5" x14ac:dyDescent="0.2">
      <c r="A15669" s="70" t="s">
        <v>18749</v>
      </c>
      <c r="B15669" s="70" t="s">
        <v>18748</v>
      </c>
      <c r="C15669" s="70" t="s">
        <v>18749</v>
      </c>
      <c r="D15669" s="71">
        <v>1.9179999999999999</v>
      </c>
      <c r="E15669" s="71">
        <v>51.190476199999999</v>
      </c>
    </row>
    <row r="15670" spans="1:5" x14ac:dyDescent="0.2">
      <c r="A15670" s="70" t="s">
        <v>18753</v>
      </c>
      <c r="B15670" s="70" t="s">
        <v>18752</v>
      </c>
      <c r="C15670" s="70" t="s">
        <v>18753</v>
      </c>
      <c r="D15670" s="71">
        <v>1.75</v>
      </c>
      <c r="E15670" s="71">
        <v>37.628866000000002</v>
      </c>
    </row>
    <row r="15671" spans="1:5" x14ac:dyDescent="0.2">
      <c r="A15671" s="70" t="s">
        <v>18753</v>
      </c>
      <c r="B15671" s="70" t="s">
        <v>18752</v>
      </c>
      <c r="C15671" s="70" t="s">
        <v>18753</v>
      </c>
      <c r="D15671" s="71">
        <v>1.75</v>
      </c>
      <c r="E15671" s="71">
        <v>35</v>
      </c>
    </row>
    <row r="15672" spans="1:5" x14ac:dyDescent="0.2">
      <c r="A15672" s="70" t="s">
        <v>18753</v>
      </c>
      <c r="B15672" s="70" t="s">
        <v>18752</v>
      </c>
      <c r="C15672" s="70" t="s">
        <v>18753</v>
      </c>
      <c r="D15672" s="71">
        <v>1.75</v>
      </c>
      <c r="E15672" s="71">
        <v>32.371794899999998</v>
      </c>
    </row>
    <row r="15673" spans="1:5" x14ac:dyDescent="0.2">
      <c r="A15673" s="70" t="s">
        <v>18755</v>
      </c>
      <c r="B15673" s="70" t="s">
        <v>18754</v>
      </c>
      <c r="C15673" s="70" t="s">
        <v>18755</v>
      </c>
      <c r="D15673" s="71">
        <v>2.073</v>
      </c>
      <c r="E15673" s="71">
        <v>55.46875</v>
      </c>
    </row>
    <row r="15674" spans="1:5" x14ac:dyDescent="0.2">
      <c r="A15674" s="70" t="s">
        <v>18755</v>
      </c>
      <c r="B15674" s="70" t="s">
        <v>18754</v>
      </c>
      <c r="C15674" s="70" t="s">
        <v>18755</v>
      </c>
      <c r="D15674" s="71">
        <v>2.073</v>
      </c>
      <c r="E15674" s="71">
        <v>48.969072199999999</v>
      </c>
    </row>
    <row r="15675" spans="1:5" x14ac:dyDescent="0.2">
      <c r="A15675" s="70" t="s">
        <v>25093</v>
      </c>
      <c r="B15675" s="70" t="s">
        <v>24568</v>
      </c>
      <c r="C15675" s="70" t="s">
        <v>13887</v>
      </c>
      <c r="D15675" s="71">
        <v>2.14</v>
      </c>
      <c r="E15675" s="71">
        <v>51.030927800000001</v>
      </c>
    </row>
    <row r="15676" spans="1:5" x14ac:dyDescent="0.2">
      <c r="A15676" s="70" t="s">
        <v>18751</v>
      </c>
      <c r="B15676" s="70" t="s">
        <v>18750</v>
      </c>
      <c r="C15676" s="70" t="s">
        <v>18751</v>
      </c>
      <c r="D15676" s="71">
        <v>2.4529999999999998</v>
      </c>
      <c r="E15676" s="71">
        <v>62.371133999999998</v>
      </c>
    </row>
    <row r="15677" spans="1:5" x14ac:dyDescent="0.2">
      <c r="A15677" s="70" t="s">
        <v>18751</v>
      </c>
      <c r="B15677" s="70" t="s">
        <v>18750</v>
      </c>
      <c r="C15677" s="70" t="s">
        <v>18751</v>
      </c>
      <c r="D15677" s="71">
        <v>2.4529999999999998</v>
      </c>
      <c r="E15677" s="71">
        <v>59.4155844</v>
      </c>
    </row>
    <row r="15678" spans="1:5" x14ac:dyDescent="0.2">
      <c r="A15678" s="70" t="s">
        <v>18751</v>
      </c>
      <c r="B15678" s="70" t="s">
        <v>18750</v>
      </c>
      <c r="C15678" s="70" t="s">
        <v>18751</v>
      </c>
      <c r="D15678" s="71">
        <v>2.4529999999999998</v>
      </c>
      <c r="E15678" s="71">
        <v>48.566879</v>
      </c>
    </row>
    <row r="15679" spans="1:5" x14ac:dyDescent="0.2">
      <c r="A15679" s="70" t="s">
        <v>18751</v>
      </c>
      <c r="B15679" s="70" t="s">
        <v>18750</v>
      </c>
      <c r="C15679" s="70" t="s">
        <v>18751</v>
      </c>
      <c r="D15679" s="71">
        <v>2.4529999999999998</v>
      </c>
      <c r="E15679" s="71">
        <v>34.4660194</v>
      </c>
    </row>
    <row r="15680" spans="1:5" x14ac:dyDescent="0.2">
      <c r="A15680" s="70" t="s">
        <v>18757</v>
      </c>
      <c r="B15680" s="70" t="s">
        <v>18756</v>
      </c>
      <c r="C15680" s="70" t="s">
        <v>18757</v>
      </c>
      <c r="D15680" s="71">
        <v>6.0990000000000002</v>
      </c>
      <c r="E15680" s="71">
        <v>90.206185599999998</v>
      </c>
    </row>
    <row r="15681" spans="1:5" x14ac:dyDescent="0.2">
      <c r="A15681" s="70" t="s">
        <v>18759</v>
      </c>
      <c r="B15681" s="70" t="s">
        <v>18758</v>
      </c>
      <c r="C15681" s="70" t="s">
        <v>18759</v>
      </c>
      <c r="D15681" s="71">
        <v>3.2160000000000002</v>
      </c>
      <c r="E15681" s="71">
        <v>80.982906</v>
      </c>
    </row>
    <row r="15682" spans="1:5" x14ac:dyDescent="0.2">
      <c r="A15682" s="70" t="s">
        <v>18761</v>
      </c>
      <c r="B15682" s="70" t="s">
        <v>18760</v>
      </c>
      <c r="C15682" s="70" t="s">
        <v>18761</v>
      </c>
      <c r="D15682" s="71">
        <v>2.5619999999999998</v>
      </c>
      <c r="E15682" s="71">
        <v>71.581196599999998</v>
      </c>
    </row>
    <row r="15683" spans="1:5" x14ac:dyDescent="0.2">
      <c r="A15683" s="70" t="s">
        <v>18765</v>
      </c>
      <c r="B15683" s="70" t="s">
        <v>18764</v>
      </c>
      <c r="C15683" s="70" t="s">
        <v>18765</v>
      </c>
      <c r="D15683" s="71">
        <v>2.2759999999999998</v>
      </c>
      <c r="E15683" s="71">
        <v>74.056603800000005</v>
      </c>
    </row>
    <row r="15684" spans="1:5" x14ac:dyDescent="0.2">
      <c r="A15684" s="70" t="s">
        <v>18765</v>
      </c>
      <c r="B15684" s="70" t="s">
        <v>18764</v>
      </c>
      <c r="C15684" s="70" t="s">
        <v>18765</v>
      </c>
      <c r="D15684" s="71">
        <v>2.2759999999999998</v>
      </c>
      <c r="E15684" s="71">
        <v>68.589743600000006</v>
      </c>
    </row>
    <row r="15685" spans="1:5" x14ac:dyDescent="0.2">
      <c r="A15685" s="70" t="s">
        <v>18763</v>
      </c>
      <c r="B15685" s="70" t="s">
        <v>18762</v>
      </c>
      <c r="C15685" s="70" t="s">
        <v>18763</v>
      </c>
      <c r="D15685" s="71">
        <v>1.147</v>
      </c>
      <c r="E15685" s="71">
        <v>35.3773585</v>
      </c>
    </row>
    <row r="15686" spans="1:5" x14ac:dyDescent="0.2">
      <c r="A15686" s="70" t="s">
        <v>18767</v>
      </c>
      <c r="B15686" s="70" t="s">
        <v>18766</v>
      </c>
      <c r="C15686" s="70" t="s">
        <v>18767</v>
      </c>
      <c r="D15686" s="71">
        <v>0.38300000000000001</v>
      </c>
      <c r="E15686" s="71">
        <v>4.4642856999999996</v>
      </c>
    </row>
    <row r="15687" spans="1:5" x14ac:dyDescent="0.2">
      <c r="A15687" s="70" t="s">
        <v>18869</v>
      </c>
      <c r="B15687" s="70" t="s">
        <v>18868</v>
      </c>
      <c r="C15687" s="70" t="s">
        <v>18869</v>
      </c>
      <c r="D15687" s="71">
        <v>2.9239999999999999</v>
      </c>
      <c r="E15687" s="71">
        <v>70</v>
      </c>
    </row>
    <row r="15688" spans="1:5" x14ac:dyDescent="0.2">
      <c r="A15688" s="70" t="s">
        <v>18871</v>
      </c>
      <c r="B15688" s="70" t="s">
        <v>18870</v>
      </c>
      <c r="C15688" s="70" t="s">
        <v>18871</v>
      </c>
      <c r="D15688" s="71">
        <v>1.9019999999999999</v>
      </c>
      <c r="E15688" s="71">
        <v>41.304347800000002</v>
      </c>
    </row>
    <row r="15689" spans="1:5" x14ac:dyDescent="0.2">
      <c r="A15689" s="70" t="s">
        <v>18873</v>
      </c>
      <c r="B15689" s="70" t="s">
        <v>18872</v>
      </c>
      <c r="C15689" s="70" t="s">
        <v>18873</v>
      </c>
      <c r="D15689" s="71">
        <v>1.2410000000000001</v>
      </c>
      <c r="E15689" s="71">
        <v>23.913043500000001</v>
      </c>
    </row>
    <row r="15690" spans="1:5" x14ac:dyDescent="0.2">
      <c r="A15690" s="70" t="s">
        <v>18873</v>
      </c>
      <c r="B15690" s="70" t="s">
        <v>18872</v>
      </c>
      <c r="C15690" s="70" t="s">
        <v>18873</v>
      </c>
      <c r="D15690" s="71">
        <v>1.2410000000000001</v>
      </c>
      <c r="E15690" s="71">
        <v>23.051948100000001</v>
      </c>
    </row>
    <row r="15691" spans="1:5" x14ac:dyDescent="0.2">
      <c r="A15691" s="70" t="s">
        <v>18875</v>
      </c>
      <c r="B15691" s="70" t="s">
        <v>18874</v>
      </c>
      <c r="C15691" s="70" t="s">
        <v>18875</v>
      </c>
      <c r="D15691" s="71">
        <v>1.8069999999999999</v>
      </c>
      <c r="E15691" s="71">
        <v>79.038461499999997</v>
      </c>
    </row>
    <row r="15692" spans="1:5" x14ac:dyDescent="0.2">
      <c r="A15692" s="70" t="s">
        <v>18875</v>
      </c>
      <c r="B15692" s="70" t="s">
        <v>18874</v>
      </c>
      <c r="C15692" s="70" t="s">
        <v>18875</v>
      </c>
      <c r="D15692" s="71">
        <v>1.8069999999999999</v>
      </c>
      <c r="E15692" s="71">
        <v>64.545454500000005</v>
      </c>
    </row>
    <row r="15693" spans="1:5" x14ac:dyDescent="0.2">
      <c r="A15693" s="70" t="s">
        <v>18875</v>
      </c>
      <c r="B15693" s="70" t="s">
        <v>18874</v>
      </c>
      <c r="C15693" s="70" t="s">
        <v>18875</v>
      </c>
      <c r="D15693" s="71">
        <v>1.8069999999999999</v>
      </c>
      <c r="E15693" s="71">
        <v>50</v>
      </c>
    </row>
    <row r="15694" spans="1:5" x14ac:dyDescent="0.2">
      <c r="A15694" s="70" t="s">
        <v>18875</v>
      </c>
      <c r="B15694" s="70" t="s">
        <v>18874</v>
      </c>
      <c r="C15694" s="70" t="s">
        <v>18875</v>
      </c>
      <c r="D15694" s="71">
        <v>1.8069999999999999</v>
      </c>
      <c r="E15694" s="71">
        <v>45.588235300000001</v>
      </c>
    </row>
    <row r="15695" spans="1:5" x14ac:dyDescent="0.2">
      <c r="A15695" s="70" t="s">
        <v>18877</v>
      </c>
      <c r="B15695" s="70" t="s">
        <v>18876</v>
      </c>
      <c r="C15695" s="70" t="s">
        <v>18877</v>
      </c>
      <c r="D15695" s="71">
        <v>3.57</v>
      </c>
      <c r="E15695" s="71">
        <v>67.391304300000002</v>
      </c>
    </row>
    <row r="15696" spans="1:5" x14ac:dyDescent="0.2">
      <c r="A15696" s="70" t="s">
        <v>18877</v>
      </c>
      <c r="B15696" s="70" t="s">
        <v>18876</v>
      </c>
      <c r="C15696" s="70" t="s">
        <v>18877</v>
      </c>
      <c r="D15696" s="71">
        <v>3.57</v>
      </c>
      <c r="E15696" s="71">
        <v>51.941747599999999</v>
      </c>
    </row>
    <row r="15697" spans="1:5" x14ac:dyDescent="0.2">
      <c r="A15697" s="70" t="s">
        <v>18807</v>
      </c>
      <c r="B15697" s="70" t="s">
        <v>18806</v>
      </c>
      <c r="C15697" s="70" t="s">
        <v>18807</v>
      </c>
      <c r="D15697" s="71">
        <v>2.4849999999999999</v>
      </c>
      <c r="E15697" s="71">
        <v>55.263157900000003</v>
      </c>
    </row>
    <row r="15698" spans="1:5" x14ac:dyDescent="0.2">
      <c r="A15698" s="70" t="s">
        <v>18847</v>
      </c>
      <c r="B15698" s="70" t="s">
        <v>18846</v>
      </c>
      <c r="C15698" s="70" t="s">
        <v>18847</v>
      </c>
      <c r="D15698" s="71">
        <v>1.9850000000000001</v>
      </c>
      <c r="E15698" s="71">
        <v>52.352941199999997</v>
      </c>
    </row>
    <row r="15699" spans="1:5" x14ac:dyDescent="0.2">
      <c r="A15699" s="70" t="s">
        <v>18851</v>
      </c>
      <c r="B15699" s="70" t="s">
        <v>18850</v>
      </c>
      <c r="C15699" s="70" t="s">
        <v>18851</v>
      </c>
      <c r="D15699" s="71">
        <v>1.7589999999999999</v>
      </c>
      <c r="E15699" s="71">
        <v>39.285714300000002</v>
      </c>
    </row>
    <row r="15700" spans="1:5" x14ac:dyDescent="0.2">
      <c r="A15700" s="70" t="s">
        <v>18851</v>
      </c>
      <c r="B15700" s="70" t="s">
        <v>18850</v>
      </c>
      <c r="C15700" s="70" t="s">
        <v>18851</v>
      </c>
      <c r="D15700" s="71">
        <v>1.7589999999999999</v>
      </c>
      <c r="E15700" s="71">
        <v>36.956521700000003</v>
      </c>
    </row>
    <row r="15701" spans="1:5" x14ac:dyDescent="0.2">
      <c r="A15701" s="70" t="s">
        <v>18851</v>
      </c>
      <c r="B15701" s="70" t="s">
        <v>18850</v>
      </c>
      <c r="C15701" s="70" t="s">
        <v>18851</v>
      </c>
      <c r="D15701" s="71">
        <v>1.7589999999999999</v>
      </c>
      <c r="E15701" s="71">
        <v>30.732484100000001</v>
      </c>
    </row>
    <row r="15702" spans="1:5" x14ac:dyDescent="0.2">
      <c r="A15702" s="70" t="s">
        <v>18853</v>
      </c>
      <c r="B15702" s="70" t="s">
        <v>18852</v>
      </c>
      <c r="C15702" s="70" t="s">
        <v>18853</v>
      </c>
      <c r="D15702" s="71">
        <v>1.4810000000000001</v>
      </c>
      <c r="E15702" s="71">
        <v>31.159420300000001</v>
      </c>
    </row>
    <row r="15703" spans="1:5" x14ac:dyDescent="0.2">
      <c r="A15703" s="70" t="s">
        <v>18855</v>
      </c>
      <c r="B15703" s="70" t="s">
        <v>18854</v>
      </c>
      <c r="C15703" s="70" t="s">
        <v>18855</v>
      </c>
      <c r="D15703" s="71">
        <v>2.2909999999999999</v>
      </c>
      <c r="E15703" s="71">
        <v>55.5194805</v>
      </c>
    </row>
    <row r="15704" spans="1:5" x14ac:dyDescent="0.2">
      <c r="A15704" s="70" t="s">
        <v>18855</v>
      </c>
      <c r="B15704" s="70" t="s">
        <v>18854</v>
      </c>
      <c r="C15704" s="70" t="s">
        <v>18855</v>
      </c>
      <c r="D15704" s="71">
        <v>2.2909999999999999</v>
      </c>
      <c r="E15704" s="71">
        <v>48.550724600000002</v>
      </c>
    </row>
    <row r="15705" spans="1:5" x14ac:dyDescent="0.2">
      <c r="A15705" s="70" t="s">
        <v>18855</v>
      </c>
      <c r="B15705" s="70" t="s">
        <v>18854</v>
      </c>
      <c r="C15705" s="70" t="s">
        <v>18855</v>
      </c>
      <c r="D15705" s="71">
        <v>2.2909999999999999</v>
      </c>
      <c r="E15705" s="71">
        <v>44.745222900000002</v>
      </c>
    </row>
    <row r="15706" spans="1:5" x14ac:dyDescent="0.2">
      <c r="A15706" s="70" t="s">
        <v>18813</v>
      </c>
      <c r="B15706" s="70" t="s">
        <v>18812</v>
      </c>
      <c r="C15706" s="70" t="s">
        <v>18813</v>
      </c>
      <c r="D15706" s="71">
        <v>1.4870000000000001</v>
      </c>
      <c r="E15706" s="71">
        <v>38.970588200000002</v>
      </c>
    </row>
    <row r="15707" spans="1:5" x14ac:dyDescent="0.2">
      <c r="A15707" s="70" t="s">
        <v>18813</v>
      </c>
      <c r="B15707" s="70" t="s">
        <v>18812</v>
      </c>
      <c r="C15707" s="70" t="s">
        <v>18813</v>
      </c>
      <c r="D15707" s="71">
        <v>1.4870000000000001</v>
      </c>
      <c r="E15707" s="71">
        <v>33.203125</v>
      </c>
    </row>
    <row r="15708" spans="1:5" x14ac:dyDescent="0.2">
      <c r="A15708" s="70" t="s">
        <v>18771</v>
      </c>
      <c r="B15708" s="70" t="s">
        <v>18770</v>
      </c>
      <c r="C15708" s="70" t="s">
        <v>18771</v>
      </c>
      <c r="D15708" s="71">
        <v>2</v>
      </c>
      <c r="E15708" s="71">
        <v>33.098591499999998</v>
      </c>
    </row>
    <row r="15709" spans="1:5" x14ac:dyDescent="0.2">
      <c r="A15709" s="70" t="s">
        <v>18771</v>
      </c>
      <c r="B15709" s="70" t="s">
        <v>18770</v>
      </c>
      <c r="C15709" s="70" t="s">
        <v>18771</v>
      </c>
      <c r="D15709" s="71">
        <v>2</v>
      </c>
      <c r="E15709" s="71">
        <v>23.063973099999998</v>
      </c>
    </row>
    <row r="15710" spans="1:5" x14ac:dyDescent="0.2">
      <c r="A15710" s="70" t="s">
        <v>18773</v>
      </c>
      <c r="B15710" s="70" t="s">
        <v>18772</v>
      </c>
      <c r="C15710" s="70" t="s">
        <v>18773</v>
      </c>
      <c r="D15710" s="71">
        <v>3.43</v>
      </c>
      <c r="E15710" s="71">
        <v>79.729729699999993</v>
      </c>
    </row>
    <row r="15711" spans="1:5" x14ac:dyDescent="0.2">
      <c r="A15711" s="70" t="s">
        <v>18773</v>
      </c>
      <c r="B15711" s="70" t="s">
        <v>18772</v>
      </c>
      <c r="C15711" s="70" t="s">
        <v>18773</v>
      </c>
      <c r="D15711" s="71">
        <v>3.43</v>
      </c>
      <c r="E15711" s="71">
        <v>58.805031399999997</v>
      </c>
    </row>
    <row r="15712" spans="1:5" x14ac:dyDescent="0.2">
      <c r="A15712" s="70" t="s">
        <v>18783</v>
      </c>
      <c r="B15712" s="70" t="s">
        <v>18782</v>
      </c>
      <c r="C15712" s="70" t="s">
        <v>18783</v>
      </c>
      <c r="D15712" s="71">
        <v>1.5940000000000001</v>
      </c>
      <c r="E15712" s="71">
        <v>35.1503759</v>
      </c>
    </row>
    <row r="15713" spans="1:5" x14ac:dyDescent="0.2">
      <c r="A15713" s="70" t="s">
        <v>18783</v>
      </c>
      <c r="B15713" s="70" t="s">
        <v>18782</v>
      </c>
      <c r="C15713" s="70" t="s">
        <v>18783</v>
      </c>
      <c r="D15713" s="71">
        <v>1.5940000000000001</v>
      </c>
      <c r="E15713" s="71">
        <v>27.222222200000001</v>
      </c>
    </row>
    <row r="15714" spans="1:5" x14ac:dyDescent="0.2">
      <c r="A15714" s="70" t="s">
        <v>18789</v>
      </c>
      <c r="B15714" s="70" t="s">
        <v>18788</v>
      </c>
      <c r="C15714" s="70" t="s">
        <v>18789</v>
      </c>
      <c r="D15714" s="71">
        <v>2.6179999999999999</v>
      </c>
      <c r="E15714" s="71">
        <v>83.840304200000006</v>
      </c>
    </row>
    <row r="15715" spans="1:5" x14ac:dyDescent="0.2">
      <c r="A15715" s="70" t="s">
        <v>18793</v>
      </c>
      <c r="B15715" s="70" t="s">
        <v>18792</v>
      </c>
      <c r="C15715" s="70" t="s">
        <v>18793</v>
      </c>
      <c r="D15715" s="71">
        <v>1.4350000000000001</v>
      </c>
      <c r="E15715" s="71">
        <v>25.75</v>
      </c>
    </row>
    <row r="15716" spans="1:5" x14ac:dyDescent="0.2">
      <c r="A15716" s="70" t="s">
        <v>18793</v>
      </c>
      <c r="B15716" s="70" t="s">
        <v>18792</v>
      </c>
      <c r="C15716" s="70" t="s">
        <v>18793</v>
      </c>
      <c r="D15716" s="71">
        <v>1.4350000000000001</v>
      </c>
      <c r="E15716" s="71">
        <v>21</v>
      </c>
    </row>
    <row r="15717" spans="1:5" x14ac:dyDescent="0.2">
      <c r="A15717" s="70" t="s">
        <v>18793</v>
      </c>
      <c r="B15717" s="70" t="s">
        <v>18792</v>
      </c>
      <c r="C15717" s="70" t="s">
        <v>18793</v>
      </c>
      <c r="D15717" s="71">
        <v>1.4350000000000001</v>
      </c>
      <c r="E15717" s="71">
        <v>20.566037699999999</v>
      </c>
    </row>
    <row r="15718" spans="1:5" x14ac:dyDescent="0.2">
      <c r="A15718" s="70" t="s">
        <v>18793</v>
      </c>
      <c r="B15718" s="70" t="s">
        <v>18792</v>
      </c>
      <c r="C15718" s="70" t="s">
        <v>18793</v>
      </c>
      <c r="D15718" s="71">
        <v>1.4350000000000001</v>
      </c>
      <c r="E15718" s="71">
        <v>15.591397799999999</v>
      </c>
    </row>
    <row r="15719" spans="1:5" x14ac:dyDescent="0.2">
      <c r="A15719" s="70" t="s">
        <v>18803</v>
      </c>
      <c r="B15719" s="70" t="s">
        <v>18802</v>
      </c>
      <c r="C15719" s="70" t="s">
        <v>18803</v>
      </c>
      <c r="D15719" s="71">
        <v>1.6919999999999999</v>
      </c>
      <c r="E15719" s="71">
        <v>50.735294099999997</v>
      </c>
    </row>
    <row r="15720" spans="1:5" x14ac:dyDescent="0.2">
      <c r="A15720" s="70" t="s">
        <v>18809</v>
      </c>
      <c r="B15720" s="70" t="s">
        <v>18808</v>
      </c>
      <c r="C15720" s="70" t="s">
        <v>18809</v>
      </c>
      <c r="D15720" s="71">
        <v>1.3680000000000001</v>
      </c>
      <c r="E15720" s="71">
        <v>50</v>
      </c>
    </row>
    <row r="15721" spans="1:5" x14ac:dyDescent="0.2">
      <c r="A15721" s="70" t="s">
        <v>18809</v>
      </c>
      <c r="B15721" s="70" t="s">
        <v>18808</v>
      </c>
      <c r="C15721" s="70" t="s">
        <v>18809</v>
      </c>
      <c r="D15721" s="71">
        <v>1.3680000000000001</v>
      </c>
      <c r="E15721" s="71">
        <v>27.573529400000002</v>
      </c>
    </row>
    <row r="15722" spans="1:5" x14ac:dyDescent="0.2">
      <c r="A15722" s="70" t="s">
        <v>18823</v>
      </c>
      <c r="B15722" s="70" t="s">
        <v>18822</v>
      </c>
      <c r="C15722" s="70" t="s">
        <v>18823</v>
      </c>
      <c r="D15722" s="71">
        <v>2.7770000000000001</v>
      </c>
      <c r="E15722" s="71">
        <v>68.556701000000004</v>
      </c>
    </row>
    <row r="15723" spans="1:5" x14ac:dyDescent="0.2">
      <c r="A15723" s="70" t="s">
        <v>18823</v>
      </c>
      <c r="B15723" s="70" t="s">
        <v>18822</v>
      </c>
      <c r="C15723" s="70" t="s">
        <v>18823</v>
      </c>
      <c r="D15723" s="71">
        <v>2.7770000000000001</v>
      </c>
      <c r="E15723" s="71">
        <v>66.216216200000005</v>
      </c>
    </row>
    <row r="15724" spans="1:5" x14ac:dyDescent="0.2">
      <c r="A15724" s="70" t="s">
        <v>18825</v>
      </c>
      <c r="B15724" s="70" t="s">
        <v>18824</v>
      </c>
      <c r="C15724" s="70" t="s">
        <v>18825</v>
      </c>
      <c r="D15724" s="71">
        <v>1.623</v>
      </c>
      <c r="E15724" s="71">
        <v>44.736842099999997</v>
      </c>
    </row>
    <row r="15725" spans="1:5" x14ac:dyDescent="0.2">
      <c r="A15725" s="70" t="s">
        <v>18825</v>
      </c>
      <c r="B15725" s="70" t="s">
        <v>18824</v>
      </c>
      <c r="C15725" s="70" t="s">
        <v>18825</v>
      </c>
      <c r="D15725" s="71">
        <v>1.623</v>
      </c>
      <c r="E15725" s="71">
        <v>36.2068966</v>
      </c>
    </row>
    <row r="15726" spans="1:5" x14ac:dyDescent="0.2">
      <c r="A15726" s="70" t="s">
        <v>18827</v>
      </c>
      <c r="B15726" s="70" t="s">
        <v>18826</v>
      </c>
      <c r="C15726" s="70" t="s">
        <v>18827</v>
      </c>
      <c r="D15726" s="71">
        <v>4.194</v>
      </c>
      <c r="E15726" s="71">
        <v>79.545454500000005</v>
      </c>
    </row>
    <row r="15727" spans="1:5" x14ac:dyDescent="0.2">
      <c r="A15727" s="70" t="s">
        <v>18829</v>
      </c>
      <c r="B15727" s="70" t="s">
        <v>18828</v>
      </c>
      <c r="C15727" s="70" t="s">
        <v>18829</v>
      </c>
      <c r="D15727" s="71">
        <v>3.5750000000000002</v>
      </c>
      <c r="E15727" s="71">
        <v>75</v>
      </c>
    </row>
    <row r="15728" spans="1:5" x14ac:dyDescent="0.2">
      <c r="A15728" s="70" t="s">
        <v>18829</v>
      </c>
      <c r="B15728" s="70" t="s">
        <v>18828</v>
      </c>
      <c r="C15728" s="70" t="s">
        <v>18829</v>
      </c>
      <c r="D15728" s="71">
        <v>3.5750000000000002</v>
      </c>
      <c r="E15728" s="71">
        <v>68.840579700000006</v>
      </c>
    </row>
    <row r="15729" spans="1:5" x14ac:dyDescent="0.2">
      <c r="A15729" s="70" t="s">
        <v>18829</v>
      </c>
      <c r="B15729" s="70" t="s">
        <v>18828</v>
      </c>
      <c r="C15729" s="70" t="s">
        <v>18829</v>
      </c>
      <c r="D15729" s="71">
        <v>3.5750000000000002</v>
      </c>
      <c r="E15729" s="71">
        <v>66.719745200000006</v>
      </c>
    </row>
    <row r="15730" spans="1:5" x14ac:dyDescent="0.2">
      <c r="A15730" s="70" t="s">
        <v>18831</v>
      </c>
      <c r="B15730" s="70" t="s">
        <v>18830</v>
      </c>
      <c r="C15730" s="70" t="s">
        <v>18831</v>
      </c>
      <c r="D15730" s="71">
        <v>2.988</v>
      </c>
      <c r="E15730" s="71">
        <v>76.315789499999994</v>
      </c>
    </row>
    <row r="15731" spans="1:5" x14ac:dyDescent="0.2">
      <c r="A15731" s="70" t="s">
        <v>18833</v>
      </c>
      <c r="B15731" s="70" t="s">
        <v>18832</v>
      </c>
      <c r="C15731" s="70" t="s">
        <v>18833</v>
      </c>
      <c r="D15731" s="71">
        <v>4.8330000000000002</v>
      </c>
      <c r="E15731" s="71">
        <v>81.034482800000006</v>
      </c>
    </row>
    <row r="15732" spans="1:5" x14ac:dyDescent="0.2">
      <c r="A15732" s="70" t="s">
        <v>18833</v>
      </c>
      <c r="B15732" s="70" t="s">
        <v>18832</v>
      </c>
      <c r="C15732" s="70" t="s">
        <v>18833</v>
      </c>
      <c r="D15732" s="71">
        <v>4.8330000000000002</v>
      </c>
      <c r="E15732" s="71">
        <v>77.205882399999993</v>
      </c>
    </row>
    <row r="15733" spans="1:5" x14ac:dyDescent="0.2">
      <c r="A15733" s="70" t="s">
        <v>18835</v>
      </c>
      <c r="B15733" s="70" t="s">
        <v>18834</v>
      </c>
      <c r="C15733" s="70" t="s">
        <v>18835</v>
      </c>
      <c r="D15733" s="71">
        <v>2.2959999999999998</v>
      </c>
      <c r="E15733" s="71">
        <v>84.545454500000005</v>
      </c>
    </row>
    <row r="15734" spans="1:5" x14ac:dyDescent="0.2">
      <c r="A15734" s="70" t="s">
        <v>18835</v>
      </c>
      <c r="B15734" s="70" t="s">
        <v>18834</v>
      </c>
      <c r="C15734" s="70" t="s">
        <v>18835</v>
      </c>
      <c r="D15734" s="71">
        <v>2.2959999999999998</v>
      </c>
      <c r="E15734" s="71">
        <v>63.235294099999997</v>
      </c>
    </row>
    <row r="15735" spans="1:5" x14ac:dyDescent="0.2">
      <c r="A15735" s="70" t="s">
        <v>18837</v>
      </c>
      <c r="B15735" s="70" t="s">
        <v>18836</v>
      </c>
      <c r="C15735" s="70" t="s">
        <v>18837</v>
      </c>
      <c r="D15735" s="71">
        <v>2.512</v>
      </c>
      <c r="E15735" s="71">
        <v>72.058823500000003</v>
      </c>
    </row>
    <row r="15736" spans="1:5" x14ac:dyDescent="0.2">
      <c r="A15736" s="70" t="s">
        <v>18839</v>
      </c>
      <c r="B15736" s="70" t="s">
        <v>18838</v>
      </c>
      <c r="C15736" s="70" t="s">
        <v>18839</v>
      </c>
      <c r="D15736" s="71">
        <v>8.3849999999999998</v>
      </c>
      <c r="E15736" s="71">
        <v>93.529411800000005</v>
      </c>
    </row>
    <row r="15737" spans="1:5" x14ac:dyDescent="0.2">
      <c r="A15737" s="70" t="s">
        <v>18841</v>
      </c>
      <c r="B15737" s="70" t="s">
        <v>18840</v>
      </c>
      <c r="C15737" s="70" t="s">
        <v>18841</v>
      </c>
      <c r="D15737" s="71">
        <v>3.3370000000000002</v>
      </c>
      <c r="E15737" s="71">
        <v>62.261146500000002</v>
      </c>
    </row>
    <row r="15738" spans="1:5" x14ac:dyDescent="0.2">
      <c r="A15738" s="70" t="s">
        <v>18843</v>
      </c>
      <c r="B15738" s="70" t="s">
        <v>18842</v>
      </c>
      <c r="C15738" s="70" t="s">
        <v>18843</v>
      </c>
      <c r="D15738" s="71">
        <v>1.8109999999999999</v>
      </c>
      <c r="E15738" s="71">
        <v>59.505703400000002</v>
      </c>
    </row>
    <row r="15739" spans="1:5" x14ac:dyDescent="0.2">
      <c r="A15739" s="70" t="s">
        <v>18843</v>
      </c>
      <c r="B15739" s="70" t="s">
        <v>18842</v>
      </c>
      <c r="C15739" s="70" t="s">
        <v>18843</v>
      </c>
      <c r="D15739" s="71">
        <v>1.8109999999999999</v>
      </c>
      <c r="E15739" s="71">
        <v>57.317073200000003</v>
      </c>
    </row>
    <row r="15740" spans="1:5" x14ac:dyDescent="0.2">
      <c r="A15740" s="70" t="s">
        <v>18845</v>
      </c>
      <c r="B15740" s="70" t="s">
        <v>18844</v>
      </c>
      <c r="C15740" s="70" t="s">
        <v>18845</v>
      </c>
      <c r="D15740" s="71">
        <v>12.577</v>
      </c>
      <c r="E15740" s="71">
        <v>94.705882399999993</v>
      </c>
    </row>
    <row r="15741" spans="1:5" x14ac:dyDescent="0.2">
      <c r="A15741" s="70" t="s">
        <v>18859</v>
      </c>
      <c r="B15741" s="70" t="s">
        <v>18858</v>
      </c>
      <c r="C15741" s="70" t="s">
        <v>18859</v>
      </c>
      <c r="D15741" s="71">
        <v>3.14</v>
      </c>
      <c r="E15741" s="71">
        <v>88.970588199999995</v>
      </c>
    </row>
    <row r="15742" spans="1:5" x14ac:dyDescent="0.2">
      <c r="A15742" s="70" t="s">
        <v>18859</v>
      </c>
      <c r="B15742" s="70" t="s">
        <v>18858</v>
      </c>
      <c r="C15742" s="70" t="s">
        <v>18859</v>
      </c>
      <c r="D15742" s="71">
        <v>3.14</v>
      </c>
      <c r="E15742" s="71">
        <v>79.878048800000002</v>
      </c>
    </row>
    <row r="15743" spans="1:5" x14ac:dyDescent="0.2">
      <c r="A15743" s="70" t="s">
        <v>18861</v>
      </c>
      <c r="B15743" s="70" t="s">
        <v>18860</v>
      </c>
      <c r="C15743" s="70" t="s">
        <v>18861</v>
      </c>
      <c r="D15743" s="71">
        <v>1.9259999999999999</v>
      </c>
      <c r="E15743" s="71">
        <v>68.382352900000001</v>
      </c>
    </row>
    <row r="15744" spans="1:5" x14ac:dyDescent="0.2">
      <c r="A15744" s="70" t="s">
        <v>18861</v>
      </c>
      <c r="B15744" s="70" t="s">
        <v>18860</v>
      </c>
      <c r="C15744" s="70" t="s">
        <v>18861</v>
      </c>
      <c r="D15744" s="71">
        <v>1.9259999999999999</v>
      </c>
      <c r="E15744" s="71">
        <v>48.823529399999998</v>
      </c>
    </row>
    <row r="15745" spans="1:5" x14ac:dyDescent="0.2">
      <c r="A15745" s="70" t="s">
        <v>18879</v>
      </c>
      <c r="B15745" s="70" t="s">
        <v>18878</v>
      </c>
      <c r="C15745" s="70" t="s">
        <v>18879</v>
      </c>
      <c r="D15745" s="71">
        <v>1.6619999999999999</v>
      </c>
      <c r="E15745" s="71">
        <v>40.853658500000002</v>
      </c>
    </row>
    <row r="15746" spans="1:5" x14ac:dyDescent="0.2">
      <c r="A15746" s="70" t="s">
        <v>18879</v>
      </c>
      <c r="B15746" s="70" t="s">
        <v>18878</v>
      </c>
      <c r="C15746" s="70" t="s">
        <v>18879</v>
      </c>
      <c r="D15746" s="71">
        <v>1.6619999999999999</v>
      </c>
      <c r="E15746" s="71">
        <v>34.7058824</v>
      </c>
    </row>
    <row r="15747" spans="1:5" x14ac:dyDescent="0.2">
      <c r="A15747" s="70" t="s">
        <v>18879</v>
      </c>
      <c r="B15747" s="70" t="s">
        <v>18878</v>
      </c>
      <c r="C15747" s="70" t="s">
        <v>18879</v>
      </c>
      <c r="D15747" s="71">
        <v>1.6619999999999999</v>
      </c>
      <c r="E15747" s="71">
        <v>34.210526299999998</v>
      </c>
    </row>
    <row r="15748" spans="1:5" x14ac:dyDescent="0.2">
      <c r="A15748" s="70" t="s">
        <v>18881</v>
      </c>
      <c r="B15748" s="70" t="s">
        <v>18880</v>
      </c>
      <c r="C15748" s="70" t="s">
        <v>18881</v>
      </c>
      <c r="D15748" s="71">
        <v>1.256</v>
      </c>
      <c r="E15748" s="71">
        <v>40.476190500000001</v>
      </c>
    </row>
    <row r="15749" spans="1:5" x14ac:dyDescent="0.2">
      <c r="A15749" s="70" t="s">
        <v>18881</v>
      </c>
      <c r="B15749" s="70" t="s">
        <v>18880</v>
      </c>
      <c r="C15749" s="70" t="s">
        <v>18881</v>
      </c>
      <c r="D15749" s="71">
        <v>1.256</v>
      </c>
      <c r="E15749" s="71">
        <v>11.006289300000001</v>
      </c>
    </row>
    <row r="15750" spans="1:5" ht="32" x14ac:dyDescent="0.2">
      <c r="A15750" s="70" t="s">
        <v>18777</v>
      </c>
      <c r="B15750" s="70" t="s">
        <v>18776</v>
      </c>
      <c r="C15750" s="70" t="s">
        <v>18777</v>
      </c>
      <c r="D15750" s="71">
        <v>1</v>
      </c>
      <c r="E15750" s="71">
        <v>41.071428599999997</v>
      </c>
    </row>
    <row r="15751" spans="1:5" ht="32" x14ac:dyDescent="0.2">
      <c r="A15751" s="70" t="s">
        <v>18777</v>
      </c>
      <c r="B15751" s="70" t="s">
        <v>18776</v>
      </c>
      <c r="C15751" s="70" t="s">
        <v>18777</v>
      </c>
      <c r="D15751" s="71">
        <v>1</v>
      </c>
      <c r="E15751" s="71">
        <v>8.4905659999999994</v>
      </c>
    </row>
    <row r="15752" spans="1:5" x14ac:dyDescent="0.2">
      <c r="A15752" s="70" t="s">
        <v>18779</v>
      </c>
      <c r="B15752" s="70" t="s">
        <v>18778</v>
      </c>
      <c r="C15752" s="70" t="s">
        <v>18779</v>
      </c>
      <c r="D15752" s="71">
        <v>1.7070000000000001</v>
      </c>
      <c r="E15752" s="71">
        <v>35.5072464</v>
      </c>
    </row>
    <row r="15753" spans="1:5" x14ac:dyDescent="0.2">
      <c r="A15753" s="70" t="s">
        <v>18779</v>
      </c>
      <c r="B15753" s="70" t="s">
        <v>18778</v>
      </c>
      <c r="C15753" s="70" t="s">
        <v>18779</v>
      </c>
      <c r="D15753" s="71">
        <v>1.7070000000000001</v>
      </c>
      <c r="E15753" s="71">
        <v>24.842767299999998</v>
      </c>
    </row>
    <row r="15754" spans="1:5" x14ac:dyDescent="0.2">
      <c r="A15754" s="70" t="s">
        <v>18781</v>
      </c>
      <c r="B15754" s="70" t="s">
        <v>18780</v>
      </c>
      <c r="C15754" s="70" t="s">
        <v>18781</v>
      </c>
      <c r="D15754" s="71">
        <v>1.657</v>
      </c>
      <c r="E15754" s="71">
        <v>51.6666667</v>
      </c>
    </row>
    <row r="15755" spans="1:5" x14ac:dyDescent="0.2">
      <c r="A15755" s="70" t="s">
        <v>18781</v>
      </c>
      <c r="B15755" s="70" t="s">
        <v>18780</v>
      </c>
      <c r="C15755" s="70" t="s">
        <v>18781</v>
      </c>
      <c r="D15755" s="71">
        <v>1.657</v>
      </c>
      <c r="E15755" s="71">
        <v>27.547770700000001</v>
      </c>
    </row>
    <row r="15756" spans="1:5" x14ac:dyDescent="0.2">
      <c r="A15756" s="70" t="s">
        <v>18775</v>
      </c>
      <c r="B15756" s="70" t="s">
        <v>18774</v>
      </c>
      <c r="C15756" s="70" t="s">
        <v>18775</v>
      </c>
      <c r="D15756" s="71">
        <v>2.3079999999999998</v>
      </c>
      <c r="E15756" s="71">
        <v>59.0425532</v>
      </c>
    </row>
    <row r="15757" spans="1:5" x14ac:dyDescent="0.2">
      <c r="A15757" s="70" t="s">
        <v>18775</v>
      </c>
      <c r="B15757" s="70" t="s">
        <v>18774</v>
      </c>
      <c r="C15757" s="70" t="s">
        <v>18775</v>
      </c>
      <c r="D15757" s="71">
        <v>2.3079999999999998</v>
      </c>
      <c r="E15757" s="71">
        <v>52.75</v>
      </c>
    </row>
    <row r="15758" spans="1:5" x14ac:dyDescent="0.2">
      <c r="A15758" s="70" t="s">
        <v>18775</v>
      </c>
      <c r="B15758" s="70" t="s">
        <v>18774</v>
      </c>
      <c r="C15758" s="70" t="s">
        <v>18775</v>
      </c>
      <c r="D15758" s="71">
        <v>2.3079999999999998</v>
      </c>
      <c r="E15758" s="71">
        <v>46.774193500000003</v>
      </c>
    </row>
    <row r="15759" spans="1:5" x14ac:dyDescent="0.2">
      <c r="A15759" s="70" t="s">
        <v>18801</v>
      </c>
      <c r="B15759" s="70" t="s">
        <v>18800</v>
      </c>
      <c r="C15759" s="70" t="s">
        <v>18801</v>
      </c>
      <c r="D15759" s="71">
        <v>2.883</v>
      </c>
      <c r="E15759" s="71">
        <v>65.789473700000002</v>
      </c>
    </row>
    <row r="15760" spans="1:5" x14ac:dyDescent="0.2">
      <c r="A15760" s="70" t="s">
        <v>18801</v>
      </c>
      <c r="B15760" s="70" t="s">
        <v>18800</v>
      </c>
      <c r="C15760" s="70" t="s">
        <v>18801</v>
      </c>
      <c r="D15760" s="71">
        <v>2.883</v>
      </c>
      <c r="E15760" s="71">
        <v>61.494252899999999</v>
      </c>
    </row>
    <row r="15761" spans="1:5" x14ac:dyDescent="0.2">
      <c r="A15761" s="70" t="s">
        <v>18817</v>
      </c>
      <c r="B15761" s="70" t="s">
        <v>18816</v>
      </c>
      <c r="C15761" s="70" t="s">
        <v>18817</v>
      </c>
      <c r="D15761" s="71">
        <v>0.6</v>
      </c>
      <c r="E15761" s="71">
        <v>45.238095199999997</v>
      </c>
    </row>
    <row r="15762" spans="1:5" x14ac:dyDescent="0.2">
      <c r="A15762" s="70" t="s">
        <v>18795</v>
      </c>
      <c r="B15762" s="70" t="s">
        <v>18794</v>
      </c>
      <c r="C15762" s="70" t="s">
        <v>18795</v>
      </c>
      <c r="D15762" s="71">
        <v>2.278</v>
      </c>
      <c r="E15762" s="71">
        <v>59.411764699999999</v>
      </c>
    </row>
    <row r="15763" spans="1:5" x14ac:dyDescent="0.2">
      <c r="A15763" s="70" t="s">
        <v>18797</v>
      </c>
      <c r="B15763" s="70" t="s">
        <v>18796</v>
      </c>
      <c r="C15763" s="70" t="s">
        <v>18797</v>
      </c>
      <c r="D15763" s="71">
        <v>4.3840000000000003</v>
      </c>
      <c r="E15763" s="71">
        <v>81.578947400000004</v>
      </c>
    </row>
    <row r="15764" spans="1:5" x14ac:dyDescent="0.2">
      <c r="A15764" s="70" t="s">
        <v>18797</v>
      </c>
      <c r="B15764" s="70" t="s">
        <v>18796</v>
      </c>
      <c r="C15764" s="70" t="s">
        <v>18797</v>
      </c>
      <c r="D15764" s="71">
        <v>4.3840000000000003</v>
      </c>
      <c r="E15764" s="71">
        <v>74.264705899999996</v>
      </c>
    </row>
    <row r="15765" spans="1:5" x14ac:dyDescent="0.2">
      <c r="A15765" s="70" t="s">
        <v>18797</v>
      </c>
      <c r="B15765" s="70" t="s">
        <v>18796</v>
      </c>
      <c r="C15765" s="70" t="s">
        <v>18797</v>
      </c>
      <c r="D15765" s="71">
        <v>4.3840000000000003</v>
      </c>
      <c r="E15765" s="71">
        <v>74.137930999999995</v>
      </c>
    </row>
    <row r="15766" spans="1:5" x14ac:dyDescent="0.2">
      <c r="A15766" s="70" t="s">
        <v>18769</v>
      </c>
      <c r="B15766" s="70" t="s">
        <v>18768</v>
      </c>
      <c r="C15766" s="70" t="s">
        <v>18769</v>
      </c>
      <c r="D15766" s="71">
        <v>0.32800000000000001</v>
      </c>
      <c r="E15766" s="71">
        <v>5.1724138000000002</v>
      </c>
    </row>
    <row r="15767" spans="1:5" x14ac:dyDescent="0.2">
      <c r="A15767" s="70" t="s">
        <v>18769</v>
      </c>
      <c r="B15767" s="70" t="s">
        <v>18768</v>
      </c>
      <c r="C15767" s="70" t="s">
        <v>18769</v>
      </c>
      <c r="D15767" s="71">
        <v>0.32800000000000001</v>
      </c>
      <c r="E15767" s="71">
        <v>2.6315789000000001</v>
      </c>
    </row>
    <row r="15768" spans="1:5" x14ac:dyDescent="0.2">
      <c r="A15768" s="70" t="s">
        <v>18791</v>
      </c>
      <c r="B15768" s="70" t="s">
        <v>18790</v>
      </c>
      <c r="C15768" s="70" t="s">
        <v>18791</v>
      </c>
      <c r="D15768" s="71">
        <v>3.5139999999999998</v>
      </c>
      <c r="E15768" s="71">
        <v>89.705882399999993</v>
      </c>
    </row>
    <row r="15769" spans="1:5" x14ac:dyDescent="0.2">
      <c r="A15769" s="70" t="s">
        <v>18791</v>
      </c>
      <c r="B15769" s="70" t="s">
        <v>18790</v>
      </c>
      <c r="C15769" s="70" t="s">
        <v>18791</v>
      </c>
      <c r="D15769" s="71">
        <v>3.5139999999999998</v>
      </c>
      <c r="E15769" s="71">
        <v>83.455882399999993</v>
      </c>
    </row>
    <row r="15770" spans="1:5" x14ac:dyDescent="0.2">
      <c r="A15770" s="70" t="s">
        <v>18799</v>
      </c>
      <c r="B15770" s="70" t="s">
        <v>18798</v>
      </c>
      <c r="C15770" s="70" t="s">
        <v>18799</v>
      </c>
      <c r="D15770" s="71">
        <v>14.789</v>
      </c>
      <c r="E15770" s="71">
        <v>99.462365599999998</v>
      </c>
    </row>
    <row r="15771" spans="1:5" x14ac:dyDescent="0.2">
      <c r="A15771" s="70" t="s">
        <v>18799</v>
      </c>
      <c r="B15771" s="70" t="s">
        <v>18798</v>
      </c>
      <c r="C15771" s="70" t="s">
        <v>18799</v>
      </c>
      <c r="D15771" s="71">
        <v>14.789</v>
      </c>
      <c r="E15771" s="71">
        <v>99.295774600000001</v>
      </c>
    </row>
    <row r="15772" spans="1:5" x14ac:dyDescent="0.2">
      <c r="A15772" s="70" t="s">
        <v>18811</v>
      </c>
      <c r="B15772" s="70" t="s">
        <v>18810</v>
      </c>
      <c r="C15772" s="70" t="s">
        <v>18811</v>
      </c>
      <c r="D15772" s="71">
        <v>1.0640000000000001</v>
      </c>
      <c r="E15772" s="71">
        <v>34.810126599999997</v>
      </c>
    </row>
    <row r="15773" spans="1:5" x14ac:dyDescent="0.2">
      <c r="A15773" s="70" t="s">
        <v>18815</v>
      </c>
      <c r="B15773" s="70" t="s">
        <v>18814</v>
      </c>
      <c r="C15773" s="70" t="s">
        <v>18815</v>
      </c>
      <c r="D15773" s="71">
        <v>0.318</v>
      </c>
      <c r="E15773" s="71">
        <v>1.7241378999999999</v>
      </c>
    </row>
    <row r="15774" spans="1:5" x14ac:dyDescent="0.2">
      <c r="A15774" s="70" t="s">
        <v>18819</v>
      </c>
      <c r="B15774" s="70" t="s">
        <v>18818</v>
      </c>
      <c r="C15774" s="70" t="s">
        <v>18819</v>
      </c>
      <c r="D15774" s="71">
        <v>1.83</v>
      </c>
      <c r="E15774" s="71">
        <v>51.470588200000002</v>
      </c>
    </row>
    <row r="15775" spans="1:5" x14ac:dyDescent="0.2">
      <c r="A15775" s="70" t="s">
        <v>18785</v>
      </c>
      <c r="B15775" s="70" t="s">
        <v>18784</v>
      </c>
      <c r="C15775" s="70" t="s">
        <v>18785</v>
      </c>
      <c r="D15775" s="71">
        <v>4.4729999999999999</v>
      </c>
      <c r="E15775" s="71">
        <v>75.735294100000004</v>
      </c>
    </row>
    <row r="15776" spans="1:5" x14ac:dyDescent="0.2">
      <c r="A15776" s="70" t="s">
        <v>18787</v>
      </c>
      <c r="B15776" s="70" t="s">
        <v>18786</v>
      </c>
      <c r="C15776" s="70" t="s">
        <v>18787</v>
      </c>
      <c r="D15776" s="71">
        <v>2.2370000000000001</v>
      </c>
      <c r="E15776" s="71">
        <v>50</v>
      </c>
    </row>
    <row r="15777" spans="1:5" x14ac:dyDescent="0.2">
      <c r="A15777" s="70" t="s">
        <v>18849</v>
      </c>
      <c r="B15777" s="70" t="s">
        <v>18848</v>
      </c>
      <c r="C15777" s="70" t="s">
        <v>18849</v>
      </c>
      <c r="D15777" s="71">
        <v>0.93100000000000005</v>
      </c>
      <c r="E15777" s="71">
        <v>15.217391299999999</v>
      </c>
    </row>
    <row r="15778" spans="1:5" x14ac:dyDescent="0.2">
      <c r="A15778" s="70" t="s">
        <v>18865</v>
      </c>
      <c r="B15778" s="70" t="s">
        <v>18864</v>
      </c>
      <c r="C15778" s="70" t="s">
        <v>18865</v>
      </c>
      <c r="D15778" s="71">
        <v>0.745</v>
      </c>
      <c r="E15778" s="71">
        <v>18.235294100000001</v>
      </c>
    </row>
    <row r="15779" spans="1:5" x14ac:dyDescent="0.2">
      <c r="A15779" s="70" t="s">
        <v>18821</v>
      </c>
      <c r="B15779" s="70" t="s">
        <v>18820</v>
      </c>
      <c r="C15779" s="70" t="s">
        <v>18821</v>
      </c>
      <c r="D15779" s="71">
        <v>25.797999999999998</v>
      </c>
      <c r="E15779" s="71">
        <v>98.235294100000004</v>
      </c>
    </row>
    <row r="15780" spans="1:5" x14ac:dyDescent="0.2">
      <c r="A15780" s="70" t="s">
        <v>18857</v>
      </c>
      <c r="B15780" s="70" t="s">
        <v>18856</v>
      </c>
      <c r="C15780" s="70" t="s">
        <v>18857</v>
      </c>
      <c r="D15780" s="71">
        <v>0.67100000000000004</v>
      </c>
      <c r="E15780" s="71">
        <v>15.882352900000001</v>
      </c>
    </row>
    <row r="15781" spans="1:5" x14ac:dyDescent="0.2">
      <c r="A15781" s="70" t="s">
        <v>18857</v>
      </c>
      <c r="B15781" s="70" t="s">
        <v>18856</v>
      </c>
      <c r="C15781" s="70" t="s">
        <v>18857</v>
      </c>
      <c r="D15781" s="71">
        <v>0.67100000000000004</v>
      </c>
      <c r="E15781" s="71">
        <v>10.975609800000001</v>
      </c>
    </row>
    <row r="15782" spans="1:5" x14ac:dyDescent="0.2">
      <c r="A15782" s="70" t="s">
        <v>18863</v>
      </c>
      <c r="B15782" s="70" t="s">
        <v>18862</v>
      </c>
      <c r="C15782" s="70" t="s">
        <v>18863</v>
      </c>
      <c r="D15782" s="71">
        <v>3.875</v>
      </c>
      <c r="E15782" s="71">
        <v>82.941176499999997</v>
      </c>
    </row>
    <row r="15783" spans="1:5" x14ac:dyDescent="0.2">
      <c r="A15783" s="70" t="s">
        <v>18867</v>
      </c>
      <c r="B15783" s="70" t="s">
        <v>18866</v>
      </c>
      <c r="C15783" s="70" t="s">
        <v>18867</v>
      </c>
      <c r="D15783" s="71">
        <v>0.105</v>
      </c>
      <c r="E15783" s="71">
        <v>1.7647059</v>
      </c>
    </row>
    <row r="15784" spans="1:5" x14ac:dyDescent="0.2">
      <c r="A15784" s="70" t="s">
        <v>18913</v>
      </c>
      <c r="B15784" s="70" t="s">
        <v>18912</v>
      </c>
      <c r="C15784" s="70" t="s">
        <v>18913</v>
      </c>
      <c r="D15784" s="71">
        <v>2.8210000000000002</v>
      </c>
      <c r="E15784" s="71">
        <v>66.470588199999995</v>
      </c>
    </row>
    <row r="15785" spans="1:5" x14ac:dyDescent="0.2">
      <c r="A15785" s="70" t="s">
        <v>18805</v>
      </c>
      <c r="B15785" s="70" t="s">
        <v>18804</v>
      </c>
      <c r="C15785" s="70" t="s">
        <v>18805</v>
      </c>
      <c r="D15785" s="71">
        <v>0.41399999999999998</v>
      </c>
      <c r="E15785" s="71">
        <v>4.1176471000000001</v>
      </c>
    </row>
    <row r="15786" spans="1:5" x14ac:dyDescent="0.2">
      <c r="A15786" s="70" t="s">
        <v>18805</v>
      </c>
      <c r="B15786" s="70" t="s">
        <v>18804</v>
      </c>
      <c r="C15786" s="70" t="s">
        <v>18805</v>
      </c>
      <c r="D15786" s="71">
        <v>0.41399999999999998</v>
      </c>
      <c r="E15786" s="71">
        <v>2.2058824000000001</v>
      </c>
    </row>
    <row r="15787" spans="1:5" x14ac:dyDescent="0.2">
      <c r="A15787" s="70" t="s">
        <v>18899</v>
      </c>
      <c r="B15787" s="70" t="s">
        <v>18898</v>
      </c>
      <c r="C15787" s="70" t="s">
        <v>18899</v>
      </c>
      <c r="D15787" s="71">
        <v>4.1479999999999997</v>
      </c>
      <c r="E15787" s="71">
        <v>89.957265000000007</v>
      </c>
    </row>
    <row r="15788" spans="1:5" x14ac:dyDescent="0.2">
      <c r="A15788" s="70" t="s">
        <v>18885</v>
      </c>
      <c r="B15788" s="70" t="s">
        <v>18884</v>
      </c>
      <c r="C15788" s="70" t="s">
        <v>18885</v>
      </c>
      <c r="D15788" s="71">
        <v>2.25</v>
      </c>
      <c r="E15788" s="71">
        <v>87.202381000000003</v>
      </c>
    </row>
    <row r="15789" spans="1:5" x14ac:dyDescent="0.2">
      <c r="A15789" s="70" t="s">
        <v>18885</v>
      </c>
      <c r="B15789" s="70" t="s">
        <v>18884</v>
      </c>
      <c r="C15789" s="70" t="s">
        <v>18885</v>
      </c>
      <c r="D15789" s="71">
        <v>2.25</v>
      </c>
      <c r="E15789" s="71">
        <v>43.827160499999998</v>
      </c>
    </row>
    <row r="15790" spans="1:5" x14ac:dyDescent="0.2">
      <c r="A15790" s="70" t="s">
        <v>18897</v>
      </c>
      <c r="B15790" s="70" t="s">
        <v>18896</v>
      </c>
      <c r="C15790" s="70" t="s">
        <v>18897</v>
      </c>
      <c r="D15790" s="71">
        <v>1.6459999999999999</v>
      </c>
      <c r="E15790" s="71">
        <v>52.350427400000001</v>
      </c>
    </row>
    <row r="15791" spans="1:5" x14ac:dyDescent="0.2">
      <c r="A15791" s="70" t="s">
        <v>18887</v>
      </c>
      <c r="B15791" s="70" t="s">
        <v>18886</v>
      </c>
      <c r="C15791" s="70" t="s">
        <v>18887</v>
      </c>
      <c r="D15791" s="71">
        <v>1.728</v>
      </c>
      <c r="E15791" s="71">
        <v>69.801980200000003</v>
      </c>
    </row>
    <row r="15792" spans="1:5" x14ac:dyDescent="0.2">
      <c r="A15792" s="70" t="s">
        <v>18889</v>
      </c>
      <c r="B15792" s="70" t="s">
        <v>18888</v>
      </c>
      <c r="C15792" s="70" t="s">
        <v>18889</v>
      </c>
      <c r="D15792" s="71">
        <v>2.7490000000000001</v>
      </c>
      <c r="E15792" s="71">
        <v>62.345678999999997</v>
      </c>
    </row>
    <row r="15793" spans="1:5" x14ac:dyDescent="0.2">
      <c r="A15793" s="70" t="s">
        <v>18889</v>
      </c>
      <c r="B15793" s="70" t="s">
        <v>18888</v>
      </c>
      <c r="C15793" s="70" t="s">
        <v>18889</v>
      </c>
      <c r="D15793" s="71">
        <v>2.7490000000000001</v>
      </c>
      <c r="E15793" s="71">
        <v>47.175141199999999</v>
      </c>
    </row>
    <row r="15794" spans="1:5" x14ac:dyDescent="0.2">
      <c r="A15794" s="70" t="s">
        <v>18889</v>
      </c>
      <c r="B15794" s="70" t="s">
        <v>18888</v>
      </c>
      <c r="C15794" s="70" t="s">
        <v>18889</v>
      </c>
      <c r="D15794" s="71">
        <v>2.7490000000000001</v>
      </c>
      <c r="E15794" s="71">
        <v>31.5384615</v>
      </c>
    </row>
    <row r="15795" spans="1:5" x14ac:dyDescent="0.2">
      <c r="A15795" s="70" t="s">
        <v>18893</v>
      </c>
      <c r="B15795" s="70" t="s">
        <v>18892</v>
      </c>
      <c r="C15795" s="70" t="s">
        <v>18893</v>
      </c>
      <c r="D15795" s="71">
        <v>2.3090000000000002</v>
      </c>
      <c r="E15795" s="71">
        <v>47.530864200000003</v>
      </c>
    </row>
    <row r="15796" spans="1:5" x14ac:dyDescent="0.2">
      <c r="A15796" s="70" t="s">
        <v>18893</v>
      </c>
      <c r="B15796" s="70" t="s">
        <v>18892</v>
      </c>
      <c r="C15796" s="70" t="s">
        <v>18893</v>
      </c>
      <c r="D15796" s="71">
        <v>2.3090000000000002</v>
      </c>
      <c r="E15796" s="71">
        <v>45.774647899999998</v>
      </c>
    </row>
    <row r="15797" spans="1:5" x14ac:dyDescent="0.2">
      <c r="A15797" s="70" t="s">
        <v>18893</v>
      </c>
      <c r="B15797" s="70" t="s">
        <v>18892</v>
      </c>
      <c r="C15797" s="70" t="s">
        <v>18893</v>
      </c>
      <c r="D15797" s="71">
        <v>2.3090000000000002</v>
      </c>
      <c r="E15797" s="71">
        <v>44.252873600000001</v>
      </c>
    </row>
    <row r="15798" spans="1:5" x14ac:dyDescent="0.2">
      <c r="A15798" s="70" t="s">
        <v>18901</v>
      </c>
      <c r="B15798" s="70" t="s">
        <v>18900</v>
      </c>
      <c r="C15798" s="70" t="s">
        <v>18901</v>
      </c>
      <c r="D15798" s="71">
        <v>1.655</v>
      </c>
      <c r="E15798" s="71">
        <v>22.839506199999999</v>
      </c>
    </row>
    <row r="15799" spans="1:5" x14ac:dyDescent="0.2">
      <c r="A15799" s="70" t="s">
        <v>18903</v>
      </c>
      <c r="B15799" s="70" t="s">
        <v>18902</v>
      </c>
      <c r="C15799" s="70" t="s">
        <v>18903</v>
      </c>
      <c r="D15799" s="71">
        <v>25.588000000000001</v>
      </c>
      <c r="E15799" s="71">
        <v>99.382716000000002</v>
      </c>
    </row>
    <row r="15800" spans="1:5" x14ac:dyDescent="0.2">
      <c r="A15800" s="70" t="s">
        <v>18905</v>
      </c>
      <c r="B15800" s="70" t="s">
        <v>18904</v>
      </c>
      <c r="C15800" s="70" t="s">
        <v>18905</v>
      </c>
      <c r="D15800" s="71">
        <v>7.2119999999999997</v>
      </c>
      <c r="E15800" s="71">
        <v>95.679012299999997</v>
      </c>
    </row>
    <row r="15801" spans="1:5" x14ac:dyDescent="0.2">
      <c r="A15801" s="70" t="s">
        <v>18883</v>
      </c>
      <c r="B15801" s="70" t="s">
        <v>18882</v>
      </c>
      <c r="C15801" s="70" t="s">
        <v>18883</v>
      </c>
      <c r="D15801" s="71">
        <v>2.8260000000000001</v>
      </c>
      <c r="E15801" s="71">
        <v>73.076923100000002</v>
      </c>
    </row>
    <row r="15802" spans="1:5" x14ac:dyDescent="0.2">
      <c r="A15802" s="70" t="s">
        <v>18883</v>
      </c>
      <c r="B15802" s="70" t="s">
        <v>18882</v>
      </c>
      <c r="C15802" s="70" t="s">
        <v>18883</v>
      </c>
      <c r="D15802" s="71">
        <v>2.8260000000000001</v>
      </c>
      <c r="E15802" s="71">
        <v>70.192307700000001</v>
      </c>
    </row>
    <row r="15803" spans="1:5" x14ac:dyDescent="0.2">
      <c r="A15803" s="70" t="s">
        <v>18895</v>
      </c>
      <c r="B15803" s="70" t="s">
        <v>18894</v>
      </c>
      <c r="C15803" s="70" t="s">
        <v>18895</v>
      </c>
      <c r="D15803" s="71">
        <v>2.0049999999999999</v>
      </c>
      <c r="E15803" s="71">
        <v>61.3247863</v>
      </c>
    </row>
    <row r="15804" spans="1:5" x14ac:dyDescent="0.2">
      <c r="A15804" s="70" t="s">
        <v>18891</v>
      </c>
      <c r="B15804" s="70" t="s">
        <v>18890</v>
      </c>
      <c r="C15804" s="70" t="s">
        <v>18891</v>
      </c>
      <c r="D15804" s="71">
        <v>1.41</v>
      </c>
      <c r="E15804" s="71">
        <v>12.962963</v>
      </c>
    </row>
    <row r="15805" spans="1:5" x14ac:dyDescent="0.2">
      <c r="A15805" s="70" t="s">
        <v>18911</v>
      </c>
      <c r="B15805" s="70" t="s">
        <v>18910</v>
      </c>
      <c r="C15805" s="70" t="s">
        <v>18911</v>
      </c>
      <c r="D15805" s="71">
        <v>2.4780000000000002</v>
      </c>
      <c r="E15805" s="71">
        <v>80.147058799999996</v>
      </c>
    </row>
    <row r="15806" spans="1:5" x14ac:dyDescent="0.2">
      <c r="A15806" s="70" t="s">
        <v>18907</v>
      </c>
      <c r="B15806" s="70" t="s">
        <v>18906</v>
      </c>
      <c r="C15806" s="70" t="s">
        <v>18907</v>
      </c>
      <c r="D15806" s="71">
        <v>0.88</v>
      </c>
      <c r="E15806" s="71">
        <v>9.5588235000000008</v>
      </c>
    </row>
    <row r="15807" spans="1:5" x14ac:dyDescent="0.2">
      <c r="A15807" s="70" t="s">
        <v>18909</v>
      </c>
      <c r="B15807" s="70" t="s">
        <v>18908</v>
      </c>
      <c r="C15807" s="70" t="s">
        <v>18909</v>
      </c>
      <c r="D15807" s="71">
        <v>1.6240000000000001</v>
      </c>
      <c r="E15807" s="71">
        <v>43.382352900000001</v>
      </c>
    </row>
    <row r="15808" spans="1:5" x14ac:dyDescent="0.2">
      <c r="A15808" s="70" t="s">
        <v>18915</v>
      </c>
      <c r="B15808" s="70" t="s">
        <v>18914</v>
      </c>
      <c r="C15808" s="70" t="s">
        <v>18915</v>
      </c>
      <c r="D15808" s="71">
        <v>2.7719999999999998</v>
      </c>
      <c r="E15808" s="71">
        <v>75.854700899999997</v>
      </c>
    </row>
    <row r="15809" spans="1:5" x14ac:dyDescent="0.2">
      <c r="A15809" s="70" t="s">
        <v>18915</v>
      </c>
      <c r="B15809" s="70" t="s">
        <v>18914</v>
      </c>
      <c r="C15809" s="70" t="s">
        <v>18915</v>
      </c>
      <c r="D15809" s="71">
        <v>2.7719999999999998</v>
      </c>
      <c r="E15809" s="71">
        <v>59.8837209</v>
      </c>
    </row>
    <row r="15810" spans="1:5" x14ac:dyDescent="0.2">
      <c r="A15810" s="70" t="s">
        <v>18915</v>
      </c>
      <c r="B15810" s="70" t="s">
        <v>18914</v>
      </c>
      <c r="C15810" s="70" t="s">
        <v>18915</v>
      </c>
      <c r="D15810" s="71">
        <v>2.7719999999999998</v>
      </c>
      <c r="E15810" s="71">
        <v>53.8961039</v>
      </c>
    </row>
    <row r="15811" spans="1:5" x14ac:dyDescent="0.2">
      <c r="A15811" s="70" t="s">
        <v>18921</v>
      </c>
      <c r="B15811" s="70" t="s">
        <v>18920</v>
      </c>
      <c r="C15811" s="70" t="s">
        <v>18921</v>
      </c>
      <c r="D15811" s="71">
        <v>3.044</v>
      </c>
      <c r="E15811" s="71">
        <v>80.128205100000002</v>
      </c>
    </row>
    <row r="15812" spans="1:5" x14ac:dyDescent="0.2">
      <c r="A15812" s="70" t="s">
        <v>18921</v>
      </c>
      <c r="B15812" s="70" t="s">
        <v>18920</v>
      </c>
      <c r="C15812" s="70" t="s">
        <v>18921</v>
      </c>
      <c r="D15812" s="71">
        <v>3.044</v>
      </c>
      <c r="E15812" s="71">
        <v>47.979798000000002</v>
      </c>
    </row>
    <row r="15813" spans="1:5" x14ac:dyDescent="0.2">
      <c r="A15813" s="70" t="s">
        <v>18917</v>
      </c>
      <c r="B15813" s="70" t="s">
        <v>18916</v>
      </c>
      <c r="C15813" s="70" t="s">
        <v>18917</v>
      </c>
      <c r="D15813" s="71">
        <v>1.4590000000000001</v>
      </c>
      <c r="E15813" s="71">
        <v>46.794871800000003</v>
      </c>
    </row>
    <row r="15814" spans="1:5" x14ac:dyDescent="0.2">
      <c r="A15814" s="70" t="s">
        <v>18917</v>
      </c>
      <c r="B15814" s="70" t="s">
        <v>18916</v>
      </c>
      <c r="C15814" s="70" t="s">
        <v>18917</v>
      </c>
      <c r="D15814" s="71">
        <v>1.4590000000000001</v>
      </c>
      <c r="E15814" s="71">
        <v>18.852459</v>
      </c>
    </row>
    <row r="15815" spans="1:5" x14ac:dyDescent="0.2">
      <c r="A15815" s="70" t="s">
        <v>18919</v>
      </c>
      <c r="B15815" s="70" t="s">
        <v>18918</v>
      </c>
      <c r="C15815" s="70" t="s">
        <v>18919</v>
      </c>
      <c r="D15815" s="71">
        <v>4.298</v>
      </c>
      <c r="E15815" s="71">
        <v>90.811965799999996</v>
      </c>
    </row>
    <row r="15816" spans="1:5" x14ac:dyDescent="0.2">
      <c r="A15816" s="70" t="s">
        <v>18923</v>
      </c>
      <c r="B15816" s="70" t="s">
        <v>18922</v>
      </c>
      <c r="C15816" s="70" t="s">
        <v>18923</v>
      </c>
      <c r="D15816" s="71">
        <v>1.4039999999999999</v>
      </c>
      <c r="E15816" s="71">
        <v>45.085470100000002</v>
      </c>
    </row>
    <row r="15817" spans="1:5" x14ac:dyDescent="0.2">
      <c r="A15817" s="70" t="s">
        <v>18923</v>
      </c>
      <c r="B15817" s="70" t="s">
        <v>18922</v>
      </c>
      <c r="C15817" s="70" t="s">
        <v>18923</v>
      </c>
      <c r="D15817" s="71">
        <v>1.4039999999999999</v>
      </c>
      <c r="E15817" s="71">
        <v>30.059523800000001</v>
      </c>
    </row>
    <row r="15818" spans="1:5" x14ac:dyDescent="0.2">
      <c r="A15818" s="70" t="s">
        <v>18925</v>
      </c>
      <c r="B15818" s="70" t="s">
        <v>18924</v>
      </c>
      <c r="C15818" s="70" t="s">
        <v>18925</v>
      </c>
      <c r="D15818" s="71">
        <v>1.2250000000000001</v>
      </c>
      <c r="E15818" s="71">
        <v>38.6752137</v>
      </c>
    </row>
    <row r="15819" spans="1:5" x14ac:dyDescent="0.2">
      <c r="A15819" s="70" t="s">
        <v>18927</v>
      </c>
      <c r="B15819" s="70" t="s">
        <v>18926</v>
      </c>
      <c r="C15819" s="70" t="s">
        <v>18927</v>
      </c>
      <c r="D15819" s="71">
        <v>4.2679999999999998</v>
      </c>
      <c r="E15819" s="71">
        <v>94.642857100000001</v>
      </c>
    </row>
    <row r="15820" spans="1:5" x14ac:dyDescent="0.2">
      <c r="A15820" s="70" t="s">
        <v>18927</v>
      </c>
      <c r="B15820" s="70" t="s">
        <v>18926</v>
      </c>
      <c r="C15820" s="70" t="s">
        <v>18927</v>
      </c>
      <c r="D15820" s="71">
        <v>4.2679999999999998</v>
      </c>
      <c r="E15820" s="71">
        <v>90.384615400000001</v>
      </c>
    </row>
    <row r="15821" spans="1:5" x14ac:dyDescent="0.2">
      <c r="A15821" s="70" t="s">
        <v>18927</v>
      </c>
      <c r="B15821" s="70" t="s">
        <v>18926</v>
      </c>
      <c r="C15821" s="70" t="s">
        <v>18927</v>
      </c>
      <c r="D15821" s="71">
        <v>4.2679999999999998</v>
      </c>
      <c r="E15821" s="71">
        <v>81.666666699999993</v>
      </c>
    </row>
    <row r="15822" spans="1:5" x14ac:dyDescent="0.2">
      <c r="A15822" s="70" t="s">
        <v>18927</v>
      </c>
      <c r="B15822" s="70" t="s">
        <v>18926</v>
      </c>
      <c r="C15822" s="70" t="s">
        <v>18927</v>
      </c>
      <c r="D15822" s="71">
        <v>4.2679999999999998</v>
      </c>
      <c r="E15822" s="71">
        <v>79.508196699999999</v>
      </c>
    </row>
    <row r="15823" spans="1:5" x14ac:dyDescent="0.2">
      <c r="A15823" s="70" t="s">
        <v>18929</v>
      </c>
      <c r="B15823" s="70" t="s">
        <v>18928</v>
      </c>
      <c r="C15823" s="70" t="s">
        <v>18929</v>
      </c>
      <c r="D15823" s="71">
        <v>0.65400000000000003</v>
      </c>
      <c r="E15823" s="71">
        <v>15.5982906</v>
      </c>
    </row>
    <row r="15824" spans="1:5" x14ac:dyDescent="0.2">
      <c r="A15824" s="70" t="s">
        <v>18931</v>
      </c>
      <c r="B15824" s="70" t="s">
        <v>18930</v>
      </c>
      <c r="C15824" s="70" t="s">
        <v>18931</v>
      </c>
      <c r="D15824" s="71">
        <v>0.32900000000000001</v>
      </c>
      <c r="E15824" s="71">
        <v>3.6324785999999998</v>
      </c>
    </row>
    <row r="15825" spans="1:5" x14ac:dyDescent="0.2">
      <c r="A15825" s="70" t="s">
        <v>18933</v>
      </c>
      <c r="B15825" s="70" t="s">
        <v>18932</v>
      </c>
      <c r="C15825" s="70" t="s">
        <v>18933</v>
      </c>
      <c r="D15825" s="71">
        <v>1.137</v>
      </c>
      <c r="E15825" s="71">
        <v>50</v>
      </c>
    </row>
    <row r="15826" spans="1:5" x14ac:dyDescent="0.2">
      <c r="A15826" s="70" t="s">
        <v>18933</v>
      </c>
      <c r="B15826" s="70" t="s">
        <v>18932</v>
      </c>
      <c r="C15826" s="70" t="s">
        <v>18933</v>
      </c>
      <c r="D15826" s="71">
        <v>1.137</v>
      </c>
      <c r="E15826" s="71">
        <v>42.307692299999999</v>
      </c>
    </row>
    <row r="15827" spans="1:5" x14ac:dyDescent="0.2">
      <c r="A15827" s="70" t="s">
        <v>18933</v>
      </c>
      <c r="B15827" s="70" t="s">
        <v>18932</v>
      </c>
      <c r="C15827" s="70" t="s">
        <v>18933</v>
      </c>
      <c r="D15827" s="71">
        <v>1.137</v>
      </c>
      <c r="E15827" s="71">
        <v>34.829059800000003</v>
      </c>
    </row>
    <row r="15828" spans="1:5" x14ac:dyDescent="0.2">
      <c r="A15828" s="70" t="s">
        <v>18935</v>
      </c>
      <c r="B15828" s="70" t="s">
        <v>18934</v>
      </c>
      <c r="C15828" s="70" t="s">
        <v>18935</v>
      </c>
      <c r="D15828" s="71">
        <v>2.0369999999999999</v>
      </c>
      <c r="E15828" s="71">
        <v>71.978021999999996</v>
      </c>
    </row>
    <row r="15829" spans="1:5" x14ac:dyDescent="0.2">
      <c r="A15829" s="70" t="s">
        <v>18935</v>
      </c>
      <c r="B15829" s="70" t="s">
        <v>18934</v>
      </c>
      <c r="C15829" s="70" t="s">
        <v>18935</v>
      </c>
      <c r="D15829" s="71">
        <v>2.0369999999999999</v>
      </c>
      <c r="E15829" s="71">
        <v>62.179487199999997</v>
      </c>
    </row>
    <row r="15830" spans="1:5" x14ac:dyDescent="0.2">
      <c r="A15830" s="70" t="s">
        <v>18937</v>
      </c>
      <c r="B15830" s="70" t="s">
        <v>18936</v>
      </c>
      <c r="C15830" s="70" t="s">
        <v>18937</v>
      </c>
      <c r="D15830" s="71">
        <v>3.234</v>
      </c>
      <c r="E15830" s="71">
        <v>81.410256399999994</v>
      </c>
    </row>
    <row r="15831" spans="1:5" x14ac:dyDescent="0.2">
      <c r="A15831" s="70" t="s">
        <v>18939</v>
      </c>
      <c r="B15831" s="70" t="s">
        <v>18938</v>
      </c>
      <c r="C15831" s="70" t="s">
        <v>18939</v>
      </c>
      <c r="D15831" s="71">
        <v>0.27300000000000002</v>
      </c>
      <c r="E15831" s="71">
        <v>2.3504274000000001</v>
      </c>
    </row>
    <row r="15832" spans="1:5" x14ac:dyDescent="0.2">
      <c r="A15832" s="70" t="s">
        <v>18941</v>
      </c>
      <c r="B15832" s="70" t="s">
        <v>18940</v>
      </c>
      <c r="C15832" s="70" t="s">
        <v>18941</v>
      </c>
      <c r="D15832" s="71">
        <v>1.0069999999999999</v>
      </c>
      <c r="E15832" s="71">
        <v>29.273504299999999</v>
      </c>
    </row>
    <row r="15833" spans="1:5" x14ac:dyDescent="0.2">
      <c r="A15833" s="70" t="s">
        <v>18943</v>
      </c>
      <c r="B15833" s="70" t="s">
        <v>18942</v>
      </c>
      <c r="C15833" s="70" t="s">
        <v>18943</v>
      </c>
      <c r="D15833" s="71">
        <v>4.0869999999999997</v>
      </c>
      <c r="E15833" s="71">
        <v>78.703703700000005</v>
      </c>
    </row>
    <row r="15834" spans="1:5" x14ac:dyDescent="0.2">
      <c r="A15834" s="70" t="s">
        <v>18943</v>
      </c>
      <c r="B15834" s="70" t="s">
        <v>18942</v>
      </c>
      <c r="C15834" s="70" t="s">
        <v>18943</v>
      </c>
      <c r="D15834" s="71">
        <v>4.0869999999999997</v>
      </c>
      <c r="E15834" s="71">
        <v>76.229508199999998</v>
      </c>
    </row>
    <row r="15835" spans="1:5" x14ac:dyDescent="0.2">
      <c r="A15835" s="70" t="s">
        <v>18947</v>
      </c>
      <c r="B15835" s="70" t="s">
        <v>18946</v>
      </c>
      <c r="C15835" s="70" t="s">
        <v>18947</v>
      </c>
      <c r="D15835" s="71">
        <v>0.89300000000000002</v>
      </c>
      <c r="E15835" s="71">
        <v>20.422535199999999</v>
      </c>
    </row>
    <row r="15836" spans="1:5" x14ac:dyDescent="0.2">
      <c r="A15836" s="70" t="s">
        <v>18947</v>
      </c>
      <c r="B15836" s="70" t="s">
        <v>18946</v>
      </c>
      <c r="C15836" s="70" t="s">
        <v>18947</v>
      </c>
      <c r="D15836" s="71">
        <v>0.89300000000000002</v>
      </c>
      <c r="E15836" s="71">
        <v>18.531468499999999</v>
      </c>
    </row>
    <row r="15837" spans="1:5" x14ac:dyDescent="0.2">
      <c r="A15837" s="70" t="s">
        <v>18947</v>
      </c>
      <c r="B15837" s="70" t="s">
        <v>18946</v>
      </c>
      <c r="C15837" s="70" t="s">
        <v>18947</v>
      </c>
      <c r="D15837" s="71">
        <v>0.89300000000000002</v>
      </c>
      <c r="E15837" s="71">
        <v>16.6666667</v>
      </c>
    </row>
    <row r="15838" spans="1:5" x14ac:dyDescent="0.2">
      <c r="A15838" s="70" t="s">
        <v>18945</v>
      </c>
      <c r="B15838" s="70" t="s">
        <v>18944</v>
      </c>
      <c r="C15838" s="70" t="s">
        <v>18945</v>
      </c>
      <c r="D15838" s="71">
        <v>3.6829999999999998</v>
      </c>
      <c r="E15838" s="71">
        <v>84.558823500000003</v>
      </c>
    </row>
    <row r="15839" spans="1:5" x14ac:dyDescent="0.2">
      <c r="A15839" s="70" t="s">
        <v>18945</v>
      </c>
      <c r="B15839" s="70" t="s">
        <v>18944</v>
      </c>
      <c r="C15839" s="70" t="s">
        <v>18945</v>
      </c>
      <c r="D15839" s="71">
        <v>3.6829999999999998</v>
      </c>
      <c r="E15839" s="71">
        <v>59.221311499999999</v>
      </c>
    </row>
    <row r="15840" spans="1:5" x14ac:dyDescent="0.2">
      <c r="A15840" s="70" t="s">
        <v>18945</v>
      </c>
      <c r="B15840" s="70" t="s">
        <v>18944</v>
      </c>
      <c r="C15840" s="70" t="s">
        <v>18945</v>
      </c>
      <c r="D15840" s="71">
        <v>3.6829999999999998</v>
      </c>
      <c r="E15840" s="71">
        <v>50.512820499999997</v>
      </c>
    </row>
    <row r="15841" spans="1:5" x14ac:dyDescent="0.2">
      <c r="A15841" s="70" t="s">
        <v>18949</v>
      </c>
      <c r="B15841" s="70" t="s">
        <v>18948</v>
      </c>
      <c r="C15841" s="70" t="s">
        <v>18949</v>
      </c>
      <c r="D15841" s="71">
        <v>3.9540000000000002</v>
      </c>
      <c r="E15841" s="71">
        <v>73.076923100000002</v>
      </c>
    </row>
    <row r="15842" spans="1:5" x14ac:dyDescent="0.2">
      <c r="A15842" s="70" t="s">
        <v>18951</v>
      </c>
      <c r="B15842" s="70" t="s">
        <v>18950</v>
      </c>
      <c r="C15842" s="70" t="s">
        <v>18951</v>
      </c>
      <c r="D15842" s="71">
        <v>3.177</v>
      </c>
      <c r="E15842" s="71">
        <v>78.658536600000005</v>
      </c>
    </row>
    <row r="15843" spans="1:5" x14ac:dyDescent="0.2">
      <c r="A15843" s="70" t="s">
        <v>18951</v>
      </c>
      <c r="B15843" s="70" t="s">
        <v>18950</v>
      </c>
      <c r="C15843" s="70" t="s">
        <v>18951</v>
      </c>
      <c r="D15843" s="71">
        <v>3.177</v>
      </c>
      <c r="E15843" s="71">
        <v>69.5121951</v>
      </c>
    </row>
    <row r="15844" spans="1:5" x14ac:dyDescent="0.2">
      <c r="A15844" s="70" t="s">
        <v>18951</v>
      </c>
      <c r="B15844" s="70" t="s">
        <v>18950</v>
      </c>
      <c r="C15844" s="70" t="s">
        <v>18951</v>
      </c>
      <c r="D15844" s="71">
        <v>3.177</v>
      </c>
      <c r="E15844" s="71">
        <v>63.7931034</v>
      </c>
    </row>
    <row r="15845" spans="1:5" x14ac:dyDescent="0.2">
      <c r="A15845" s="70" t="s">
        <v>18959</v>
      </c>
      <c r="B15845" s="70" t="s">
        <v>18958</v>
      </c>
      <c r="C15845" s="70" t="s">
        <v>18959</v>
      </c>
      <c r="D15845" s="71">
        <v>1.782</v>
      </c>
      <c r="E15845" s="71">
        <v>40.441176499999997</v>
      </c>
    </row>
    <row r="15846" spans="1:5" x14ac:dyDescent="0.2">
      <c r="A15846" s="70" t="s">
        <v>18961</v>
      </c>
      <c r="B15846" s="70" t="s">
        <v>18960</v>
      </c>
      <c r="C15846" s="70" t="s">
        <v>18961</v>
      </c>
      <c r="D15846" s="71">
        <v>0.76400000000000001</v>
      </c>
      <c r="E15846" s="71">
        <v>22.169811299999999</v>
      </c>
    </row>
    <row r="15847" spans="1:5" x14ac:dyDescent="0.2">
      <c r="A15847" s="70" t="s">
        <v>18961</v>
      </c>
      <c r="B15847" s="70" t="s">
        <v>18960</v>
      </c>
      <c r="C15847" s="70" t="s">
        <v>18961</v>
      </c>
      <c r="D15847" s="71">
        <v>0.76400000000000001</v>
      </c>
      <c r="E15847" s="71">
        <v>18.939393899999999</v>
      </c>
    </row>
    <row r="15848" spans="1:5" x14ac:dyDescent="0.2">
      <c r="A15848" s="70" t="s">
        <v>18953</v>
      </c>
      <c r="B15848" s="70" t="s">
        <v>18952</v>
      </c>
      <c r="C15848" s="70" t="s">
        <v>18953</v>
      </c>
      <c r="D15848" s="71">
        <v>0.42599999999999999</v>
      </c>
      <c r="E15848" s="71">
        <v>25</v>
      </c>
    </row>
    <row r="15849" spans="1:5" x14ac:dyDescent="0.2">
      <c r="A15849" s="70" t="s">
        <v>18955</v>
      </c>
      <c r="B15849" s="70" t="s">
        <v>18954</v>
      </c>
      <c r="C15849" s="70" t="s">
        <v>18955</v>
      </c>
      <c r="D15849" s="71">
        <v>2.6</v>
      </c>
      <c r="E15849" s="71">
        <v>57.692307700000001</v>
      </c>
    </row>
    <row r="15850" spans="1:5" x14ac:dyDescent="0.2">
      <c r="A15850" s="70" t="s">
        <v>18957</v>
      </c>
      <c r="B15850" s="70" t="s">
        <v>18956</v>
      </c>
      <c r="C15850" s="70" t="s">
        <v>18957</v>
      </c>
      <c r="D15850" s="71">
        <v>2.6539999999999999</v>
      </c>
      <c r="E15850" s="71">
        <v>65.476190500000001</v>
      </c>
    </row>
    <row r="15851" spans="1:5" x14ac:dyDescent="0.2">
      <c r="A15851" s="70" t="s">
        <v>18957</v>
      </c>
      <c r="B15851" s="70" t="s">
        <v>18956</v>
      </c>
      <c r="C15851" s="70" t="s">
        <v>18957</v>
      </c>
      <c r="D15851" s="71">
        <v>2.6539999999999999</v>
      </c>
      <c r="E15851" s="71">
        <v>62.820512800000003</v>
      </c>
    </row>
    <row r="15852" spans="1:5" x14ac:dyDescent="0.2">
      <c r="A15852" s="70" t="s">
        <v>18979</v>
      </c>
      <c r="B15852" s="70" t="s">
        <v>18978</v>
      </c>
      <c r="C15852" s="70" t="s">
        <v>18979</v>
      </c>
      <c r="D15852" s="71">
        <v>4.0620000000000003</v>
      </c>
      <c r="E15852" s="71">
        <v>89.529914500000004</v>
      </c>
    </row>
    <row r="15853" spans="1:5" x14ac:dyDescent="0.2">
      <c r="A15853" s="70" t="s">
        <v>18979</v>
      </c>
      <c r="B15853" s="70" t="s">
        <v>18978</v>
      </c>
      <c r="C15853" s="70" t="s">
        <v>18979</v>
      </c>
      <c r="D15853" s="71">
        <v>4.0620000000000003</v>
      </c>
      <c r="E15853" s="71">
        <v>58.717948700000001</v>
      </c>
    </row>
    <row r="15854" spans="1:5" x14ac:dyDescent="0.2">
      <c r="A15854" s="70" t="s">
        <v>19025</v>
      </c>
      <c r="B15854" s="70" t="s">
        <v>19024</v>
      </c>
      <c r="C15854" s="70" t="s">
        <v>19025</v>
      </c>
      <c r="D15854" s="71">
        <v>3.2989999999999999</v>
      </c>
      <c r="E15854" s="71">
        <v>85.164835199999999</v>
      </c>
    </row>
    <row r="15855" spans="1:5" x14ac:dyDescent="0.2">
      <c r="A15855" s="70" t="s">
        <v>19025</v>
      </c>
      <c r="B15855" s="70" t="s">
        <v>19024</v>
      </c>
      <c r="C15855" s="70" t="s">
        <v>19025</v>
      </c>
      <c r="D15855" s="71">
        <v>3.2989999999999999</v>
      </c>
      <c r="E15855" s="71">
        <v>81.837606800000003</v>
      </c>
    </row>
    <row r="15856" spans="1:5" x14ac:dyDescent="0.2">
      <c r="A15856" s="70" t="s">
        <v>19025</v>
      </c>
      <c r="B15856" s="70" t="s">
        <v>19024</v>
      </c>
      <c r="C15856" s="70" t="s">
        <v>19025</v>
      </c>
      <c r="D15856" s="71">
        <v>3.2989999999999999</v>
      </c>
      <c r="E15856" s="71">
        <v>72.368421100000006</v>
      </c>
    </row>
    <row r="15857" spans="1:5" x14ac:dyDescent="0.2">
      <c r="A15857" s="70" t="s">
        <v>18963</v>
      </c>
      <c r="B15857" s="70" t="s">
        <v>18962</v>
      </c>
      <c r="C15857" s="70" t="s">
        <v>18963</v>
      </c>
      <c r="D15857" s="71">
        <v>2.1669999999999998</v>
      </c>
      <c r="E15857" s="71">
        <v>65.170940200000004</v>
      </c>
    </row>
    <row r="15858" spans="1:5" x14ac:dyDescent="0.2">
      <c r="A15858" s="70" t="s">
        <v>18965</v>
      </c>
      <c r="B15858" s="70" t="s">
        <v>18964</v>
      </c>
      <c r="C15858" s="70" t="s">
        <v>18965</v>
      </c>
      <c r="D15858" s="71">
        <v>1.7869999999999999</v>
      </c>
      <c r="E15858" s="71">
        <v>56.196581199999997</v>
      </c>
    </row>
    <row r="15859" spans="1:5" x14ac:dyDescent="0.2">
      <c r="A15859" s="70" t="s">
        <v>18971</v>
      </c>
      <c r="B15859" s="70" t="s">
        <v>18970</v>
      </c>
      <c r="C15859" s="70" t="s">
        <v>18971</v>
      </c>
      <c r="D15859" s="71">
        <v>0.90100000000000002</v>
      </c>
      <c r="E15859" s="71">
        <v>25</v>
      </c>
    </row>
    <row r="15860" spans="1:5" x14ac:dyDescent="0.2">
      <c r="A15860" s="70" t="s">
        <v>18971</v>
      </c>
      <c r="B15860" s="70" t="s">
        <v>18970</v>
      </c>
      <c r="C15860" s="70" t="s">
        <v>18971</v>
      </c>
      <c r="D15860" s="71">
        <v>0.90100000000000002</v>
      </c>
      <c r="E15860" s="71">
        <v>4.1666667000000004</v>
      </c>
    </row>
    <row r="15861" spans="1:5" x14ac:dyDescent="0.2">
      <c r="A15861" s="70" t="s">
        <v>18967</v>
      </c>
      <c r="B15861" s="70" t="s">
        <v>18966</v>
      </c>
      <c r="C15861" s="70" t="s">
        <v>18967</v>
      </c>
      <c r="D15861" s="71">
        <v>8.1539999999999999</v>
      </c>
      <c r="E15861" s="71">
        <v>96.367521400000001</v>
      </c>
    </row>
    <row r="15862" spans="1:5" x14ac:dyDescent="0.2">
      <c r="A15862" s="70" t="s">
        <v>18967</v>
      </c>
      <c r="B15862" s="70" t="s">
        <v>18966</v>
      </c>
      <c r="C15862" s="70" t="s">
        <v>18967</v>
      </c>
      <c r="D15862" s="71">
        <v>8.1539999999999999</v>
      </c>
      <c r="E15862" s="71">
        <v>93.910256399999994</v>
      </c>
    </row>
    <row r="15863" spans="1:5" x14ac:dyDescent="0.2">
      <c r="A15863" s="70" t="s">
        <v>18969</v>
      </c>
      <c r="B15863" s="70" t="s">
        <v>18968</v>
      </c>
      <c r="C15863" s="70" t="s">
        <v>18969</v>
      </c>
      <c r="D15863" s="71">
        <v>1.462</v>
      </c>
      <c r="E15863" s="71">
        <v>47.222222199999997</v>
      </c>
    </row>
    <row r="15864" spans="1:5" x14ac:dyDescent="0.2">
      <c r="A15864" s="70" t="s">
        <v>18969</v>
      </c>
      <c r="B15864" s="70" t="s">
        <v>18968</v>
      </c>
      <c r="C15864" s="70" t="s">
        <v>18969</v>
      </c>
      <c r="D15864" s="71">
        <v>1.462</v>
      </c>
      <c r="E15864" s="71">
        <v>15.705128200000001</v>
      </c>
    </row>
    <row r="15865" spans="1:5" x14ac:dyDescent="0.2">
      <c r="A15865" s="70" t="s">
        <v>18973</v>
      </c>
      <c r="B15865" s="70" t="s">
        <v>18972</v>
      </c>
      <c r="C15865" s="70" t="s">
        <v>18973</v>
      </c>
      <c r="D15865" s="71">
        <v>1.6619999999999999</v>
      </c>
      <c r="E15865" s="71">
        <v>63.186813200000003</v>
      </c>
    </row>
    <row r="15866" spans="1:5" x14ac:dyDescent="0.2">
      <c r="A15866" s="70" t="s">
        <v>18973</v>
      </c>
      <c r="B15866" s="70" t="s">
        <v>18972</v>
      </c>
      <c r="C15866" s="70" t="s">
        <v>18973</v>
      </c>
      <c r="D15866" s="71">
        <v>1.6619999999999999</v>
      </c>
      <c r="E15866" s="71">
        <v>53.205128199999997</v>
      </c>
    </row>
    <row r="15867" spans="1:5" x14ac:dyDescent="0.2">
      <c r="A15867" s="70" t="s">
        <v>18973</v>
      </c>
      <c r="B15867" s="70" t="s">
        <v>18972</v>
      </c>
      <c r="C15867" s="70" t="s">
        <v>18973</v>
      </c>
      <c r="D15867" s="71">
        <v>1.6619999999999999</v>
      </c>
      <c r="E15867" s="71">
        <v>20.8333333</v>
      </c>
    </row>
    <row r="15868" spans="1:5" x14ac:dyDescent="0.2">
      <c r="A15868" s="70" t="s">
        <v>18975</v>
      </c>
      <c r="B15868" s="70" t="s">
        <v>18974</v>
      </c>
      <c r="C15868" s="70" t="s">
        <v>18975</v>
      </c>
      <c r="D15868" s="71">
        <v>9.6180000000000003</v>
      </c>
      <c r="E15868" s="71">
        <v>97.649572599999999</v>
      </c>
    </row>
    <row r="15869" spans="1:5" x14ac:dyDescent="0.2">
      <c r="A15869" s="70" t="s">
        <v>18975</v>
      </c>
      <c r="B15869" s="70" t="s">
        <v>18974</v>
      </c>
      <c r="C15869" s="70" t="s">
        <v>18975</v>
      </c>
      <c r="D15869" s="71">
        <v>9.6180000000000003</v>
      </c>
      <c r="E15869" s="71">
        <v>92.424242399999997</v>
      </c>
    </row>
    <row r="15870" spans="1:5" x14ac:dyDescent="0.2">
      <c r="A15870" s="70" t="s">
        <v>18975</v>
      </c>
      <c r="B15870" s="70" t="s">
        <v>18974</v>
      </c>
      <c r="C15870" s="70" t="s">
        <v>18975</v>
      </c>
      <c r="D15870" s="71">
        <v>9.6180000000000003</v>
      </c>
      <c r="E15870" s="71">
        <v>88.461538500000003</v>
      </c>
    </row>
    <row r="15871" spans="1:5" x14ac:dyDescent="0.2">
      <c r="A15871" s="70" t="s">
        <v>18977</v>
      </c>
      <c r="B15871" s="70" t="s">
        <v>18976</v>
      </c>
      <c r="C15871" s="70" t="s">
        <v>18977</v>
      </c>
      <c r="D15871" s="71">
        <v>6.3620000000000001</v>
      </c>
      <c r="E15871" s="71">
        <v>95.512820500000004</v>
      </c>
    </row>
    <row r="15872" spans="1:5" x14ac:dyDescent="0.2">
      <c r="A15872" s="70" t="s">
        <v>18981</v>
      </c>
      <c r="B15872" s="70" t="s">
        <v>18980</v>
      </c>
      <c r="C15872" s="70" t="s">
        <v>18981</v>
      </c>
      <c r="D15872" s="71">
        <v>3.8250000000000002</v>
      </c>
      <c r="E15872" s="71">
        <v>87.393162399999994</v>
      </c>
    </row>
    <row r="15873" spans="1:5" x14ac:dyDescent="0.2">
      <c r="A15873" s="70" t="s">
        <v>18983</v>
      </c>
      <c r="B15873" s="70" t="s">
        <v>18982</v>
      </c>
      <c r="C15873" s="70" t="s">
        <v>18983</v>
      </c>
      <c r="D15873" s="71">
        <v>2.1960000000000002</v>
      </c>
      <c r="E15873" s="71">
        <v>66.880341900000005</v>
      </c>
    </row>
    <row r="15874" spans="1:5" x14ac:dyDescent="0.2">
      <c r="A15874" s="70" t="s">
        <v>18983</v>
      </c>
      <c r="B15874" s="70" t="s">
        <v>18982</v>
      </c>
      <c r="C15874" s="70" t="s">
        <v>18983</v>
      </c>
      <c r="D15874" s="71">
        <v>2.1960000000000002</v>
      </c>
      <c r="E15874" s="71">
        <v>39.423076899999998</v>
      </c>
    </row>
    <row r="15875" spans="1:5" x14ac:dyDescent="0.2">
      <c r="A15875" s="70" t="s">
        <v>25094</v>
      </c>
      <c r="B15875" s="70" t="s">
        <v>24569</v>
      </c>
      <c r="C15875" s="70" t="s">
        <v>13887</v>
      </c>
      <c r="D15875" s="71">
        <v>1.7250000000000001</v>
      </c>
      <c r="E15875" s="71">
        <v>55.3418803</v>
      </c>
    </row>
    <row r="15876" spans="1:5" x14ac:dyDescent="0.2">
      <c r="A15876" s="70" t="s">
        <v>18985</v>
      </c>
      <c r="B15876" s="70" t="s">
        <v>18984</v>
      </c>
      <c r="C15876" s="70" t="s">
        <v>18985</v>
      </c>
      <c r="D15876" s="71">
        <v>3.8090000000000002</v>
      </c>
      <c r="E15876" s="71">
        <v>86.965812</v>
      </c>
    </row>
    <row r="15877" spans="1:5" x14ac:dyDescent="0.2">
      <c r="A15877" s="70" t="s">
        <v>24570</v>
      </c>
      <c r="B15877" s="70" t="s">
        <v>24571</v>
      </c>
      <c r="C15877" s="70" t="s">
        <v>24570</v>
      </c>
      <c r="D15877" s="71">
        <v>1.8640000000000001</v>
      </c>
      <c r="E15877" s="71">
        <v>59.188034199999997</v>
      </c>
    </row>
    <row r="15878" spans="1:5" x14ac:dyDescent="0.2">
      <c r="A15878" s="70" t="s">
        <v>18987</v>
      </c>
      <c r="B15878" s="70" t="s">
        <v>18986</v>
      </c>
      <c r="C15878" s="70" t="s">
        <v>18987</v>
      </c>
      <c r="D15878" s="71">
        <v>1.5089999999999999</v>
      </c>
      <c r="E15878" s="71">
        <v>47.7941176</v>
      </c>
    </row>
    <row r="15879" spans="1:5" x14ac:dyDescent="0.2">
      <c r="A15879" s="70" t="s">
        <v>18987</v>
      </c>
      <c r="B15879" s="70" t="s">
        <v>18986</v>
      </c>
      <c r="C15879" s="70" t="s">
        <v>18987</v>
      </c>
      <c r="D15879" s="71">
        <v>1.5089999999999999</v>
      </c>
      <c r="E15879" s="71">
        <v>47.649572599999999</v>
      </c>
    </row>
    <row r="15880" spans="1:5" x14ac:dyDescent="0.2">
      <c r="A15880" s="70" t="s">
        <v>18987</v>
      </c>
      <c r="B15880" s="70" t="s">
        <v>18986</v>
      </c>
      <c r="C15880" s="70" t="s">
        <v>18987</v>
      </c>
      <c r="D15880" s="71">
        <v>1.5089999999999999</v>
      </c>
      <c r="E15880" s="71">
        <v>32.440476199999999</v>
      </c>
    </row>
    <row r="15881" spans="1:5" x14ac:dyDescent="0.2">
      <c r="A15881" s="70" t="s">
        <v>18989</v>
      </c>
      <c r="B15881" s="70" t="s">
        <v>18988</v>
      </c>
      <c r="C15881" s="70" t="s">
        <v>18989</v>
      </c>
      <c r="D15881" s="71">
        <v>1.196</v>
      </c>
      <c r="E15881" s="71">
        <v>37.820512800000003</v>
      </c>
    </row>
    <row r="15882" spans="1:5" x14ac:dyDescent="0.2">
      <c r="A15882" s="70" t="s">
        <v>18991</v>
      </c>
      <c r="B15882" s="70" t="s">
        <v>18990</v>
      </c>
      <c r="C15882" s="70" t="s">
        <v>18991</v>
      </c>
      <c r="D15882" s="71">
        <v>1.119</v>
      </c>
      <c r="E15882" s="71">
        <v>33.547008499999997</v>
      </c>
    </row>
    <row r="15883" spans="1:5" x14ac:dyDescent="0.2">
      <c r="A15883" s="70" t="s">
        <v>18993</v>
      </c>
      <c r="B15883" s="70" t="s">
        <v>18992</v>
      </c>
      <c r="C15883" s="70" t="s">
        <v>18993</v>
      </c>
      <c r="D15883" s="71">
        <v>2.9009999999999998</v>
      </c>
      <c r="E15883" s="71">
        <v>77.136752099999995</v>
      </c>
    </row>
    <row r="15884" spans="1:5" x14ac:dyDescent="0.2">
      <c r="A15884" s="70" t="s">
        <v>18993</v>
      </c>
      <c r="B15884" s="70" t="s">
        <v>18992</v>
      </c>
      <c r="C15884" s="70" t="s">
        <v>18993</v>
      </c>
      <c r="D15884" s="71">
        <v>2.9009999999999998</v>
      </c>
      <c r="E15884" s="71">
        <v>69.718309899999994</v>
      </c>
    </row>
    <row r="15885" spans="1:5" x14ac:dyDescent="0.2">
      <c r="A15885" s="70" t="s">
        <v>18993</v>
      </c>
      <c r="B15885" s="70" t="s">
        <v>18992</v>
      </c>
      <c r="C15885" s="70" t="s">
        <v>18993</v>
      </c>
      <c r="D15885" s="71">
        <v>2.9009999999999998</v>
      </c>
      <c r="E15885" s="71">
        <v>68.705036000000007</v>
      </c>
    </row>
    <row r="15886" spans="1:5" x14ac:dyDescent="0.2">
      <c r="A15886" s="70" t="s">
        <v>18993</v>
      </c>
      <c r="B15886" s="70" t="s">
        <v>18992</v>
      </c>
      <c r="C15886" s="70" t="s">
        <v>18993</v>
      </c>
      <c r="D15886" s="71">
        <v>2.9009999999999998</v>
      </c>
      <c r="E15886" s="71">
        <v>46.629213499999999</v>
      </c>
    </row>
    <row r="15887" spans="1:5" x14ac:dyDescent="0.2">
      <c r="A15887" s="70" t="s">
        <v>18995</v>
      </c>
      <c r="B15887" s="70" t="s">
        <v>18994</v>
      </c>
      <c r="C15887" s="70" t="s">
        <v>18995</v>
      </c>
      <c r="D15887" s="71">
        <v>0.86899999999999999</v>
      </c>
      <c r="E15887" s="71">
        <v>23.717948700000001</v>
      </c>
    </row>
    <row r="15888" spans="1:5" x14ac:dyDescent="0.2">
      <c r="A15888" s="70" t="s">
        <v>25095</v>
      </c>
      <c r="B15888" s="70" t="s">
        <v>18996</v>
      </c>
      <c r="C15888" s="70" t="s">
        <v>25095</v>
      </c>
      <c r="D15888" s="71">
        <v>3.847</v>
      </c>
      <c r="E15888" s="71">
        <v>87.820512800000003</v>
      </c>
    </row>
    <row r="15889" spans="1:5" x14ac:dyDescent="0.2">
      <c r="A15889" s="70" t="s">
        <v>25095</v>
      </c>
      <c r="B15889" s="70" t="s">
        <v>18996</v>
      </c>
      <c r="C15889" s="70" t="s">
        <v>25095</v>
      </c>
      <c r="D15889" s="71">
        <v>3.847</v>
      </c>
      <c r="E15889" s="71">
        <v>70.903954799999994</v>
      </c>
    </row>
    <row r="15890" spans="1:5" x14ac:dyDescent="0.2">
      <c r="A15890" s="70" t="s">
        <v>18998</v>
      </c>
      <c r="B15890" s="70" t="s">
        <v>18997</v>
      </c>
      <c r="C15890" s="70" t="s">
        <v>18998</v>
      </c>
      <c r="D15890" s="71">
        <v>2.3879999999999999</v>
      </c>
      <c r="E15890" s="71">
        <v>69.871794899999998</v>
      </c>
    </row>
    <row r="15891" spans="1:5" x14ac:dyDescent="0.2">
      <c r="A15891" s="70" t="s">
        <v>19000</v>
      </c>
      <c r="B15891" s="70" t="s">
        <v>18999</v>
      </c>
      <c r="C15891" s="70" t="s">
        <v>19000</v>
      </c>
      <c r="D15891" s="71">
        <v>6.141</v>
      </c>
      <c r="E15891" s="71">
        <v>94.6581197</v>
      </c>
    </row>
    <row r="15892" spans="1:5" x14ac:dyDescent="0.2">
      <c r="A15892" s="70" t="s">
        <v>25096</v>
      </c>
      <c r="B15892" s="70" t="s">
        <v>19001</v>
      </c>
      <c r="C15892" s="70" t="s">
        <v>25096</v>
      </c>
      <c r="D15892" s="71">
        <v>3.61</v>
      </c>
      <c r="E15892" s="71">
        <v>84.829059799999996</v>
      </c>
    </row>
    <row r="15893" spans="1:5" x14ac:dyDescent="0.2">
      <c r="A15893" s="70" t="s">
        <v>25096</v>
      </c>
      <c r="B15893" s="70" t="s">
        <v>19001</v>
      </c>
      <c r="C15893" s="70" t="s">
        <v>25096</v>
      </c>
      <c r="D15893" s="71">
        <v>3.61</v>
      </c>
      <c r="E15893" s="71">
        <v>74.675324700000004</v>
      </c>
    </row>
    <row r="15894" spans="1:5" x14ac:dyDescent="0.2">
      <c r="A15894" s="70" t="s">
        <v>19003</v>
      </c>
      <c r="B15894" s="70" t="s">
        <v>19002</v>
      </c>
      <c r="C15894" s="70" t="s">
        <v>19003</v>
      </c>
      <c r="D15894" s="71">
        <v>3.302</v>
      </c>
      <c r="E15894" s="71">
        <v>82.264957300000006</v>
      </c>
    </row>
    <row r="15895" spans="1:5" x14ac:dyDescent="0.2">
      <c r="A15895" s="70" t="s">
        <v>19003</v>
      </c>
      <c r="B15895" s="70" t="s">
        <v>19002</v>
      </c>
      <c r="C15895" s="70" t="s">
        <v>19003</v>
      </c>
      <c r="D15895" s="71">
        <v>3.302</v>
      </c>
      <c r="E15895" s="71">
        <v>54.040404000000002</v>
      </c>
    </row>
    <row r="15896" spans="1:5" x14ac:dyDescent="0.2">
      <c r="A15896" s="70" t="s">
        <v>19005</v>
      </c>
      <c r="B15896" s="70" t="s">
        <v>19004</v>
      </c>
      <c r="C15896" s="70" t="s">
        <v>19005</v>
      </c>
      <c r="D15896" s="71">
        <v>1.3360000000000001</v>
      </c>
      <c r="E15896" s="71">
        <v>42.094017100000002</v>
      </c>
    </row>
    <row r="15897" spans="1:5" x14ac:dyDescent="0.2">
      <c r="A15897" s="70" t="s">
        <v>19005</v>
      </c>
      <c r="B15897" s="70" t="s">
        <v>19004</v>
      </c>
      <c r="C15897" s="70" t="s">
        <v>19005</v>
      </c>
      <c r="D15897" s="71">
        <v>1.3360000000000001</v>
      </c>
      <c r="E15897" s="71">
        <v>12.3376623</v>
      </c>
    </row>
    <row r="15898" spans="1:5" x14ac:dyDescent="0.2">
      <c r="A15898" s="70" t="s">
        <v>19007</v>
      </c>
      <c r="B15898" s="70" t="s">
        <v>19006</v>
      </c>
      <c r="C15898" s="70" t="s">
        <v>19007</v>
      </c>
      <c r="D15898" s="71">
        <v>2.169</v>
      </c>
      <c r="E15898" s="71">
        <v>77.472527499999998</v>
      </c>
    </row>
    <row r="15899" spans="1:5" x14ac:dyDescent="0.2">
      <c r="A15899" s="70" t="s">
        <v>19007</v>
      </c>
      <c r="B15899" s="70" t="s">
        <v>19006</v>
      </c>
      <c r="C15899" s="70" t="s">
        <v>19007</v>
      </c>
      <c r="D15899" s="71">
        <v>2.169</v>
      </c>
      <c r="E15899" s="71">
        <v>65.598290599999999</v>
      </c>
    </row>
    <row r="15900" spans="1:5" x14ac:dyDescent="0.2">
      <c r="A15900" s="70" t="s">
        <v>19009</v>
      </c>
      <c r="B15900" s="70" t="s">
        <v>19008</v>
      </c>
      <c r="C15900" s="70" t="s">
        <v>19009</v>
      </c>
      <c r="D15900" s="71">
        <v>1.57</v>
      </c>
      <c r="E15900" s="71">
        <v>71.551724100000001</v>
      </c>
    </row>
    <row r="15901" spans="1:5" x14ac:dyDescent="0.2">
      <c r="A15901" s="70" t="s">
        <v>19009</v>
      </c>
      <c r="B15901" s="70" t="s">
        <v>19008</v>
      </c>
      <c r="C15901" s="70" t="s">
        <v>19009</v>
      </c>
      <c r="D15901" s="71">
        <v>1.57</v>
      </c>
      <c r="E15901" s="71">
        <v>49.786324800000003</v>
      </c>
    </row>
    <row r="15902" spans="1:5" x14ac:dyDescent="0.2">
      <c r="A15902" s="70" t="s">
        <v>19011</v>
      </c>
      <c r="B15902" s="70" t="s">
        <v>19010</v>
      </c>
      <c r="C15902" s="70" t="s">
        <v>19011</v>
      </c>
      <c r="D15902" s="71">
        <v>6.9020000000000001</v>
      </c>
      <c r="E15902" s="71">
        <v>95.940170899999998</v>
      </c>
    </row>
    <row r="15903" spans="1:5" x14ac:dyDescent="0.2">
      <c r="A15903" s="70" t="s">
        <v>19013</v>
      </c>
      <c r="B15903" s="70" t="s">
        <v>19012</v>
      </c>
      <c r="C15903" s="70" t="s">
        <v>19013</v>
      </c>
      <c r="D15903" s="71">
        <v>3.72</v>
      </c>
      <c r="E15903" s="71">
        <v>86.111111100000002</v>
      </c>
    </row>
    <row r="15904" spans="1:5" x14ac:dyDescent="0.2">
      <c r="A15904" s="70" t="s">
        <v>19015</v>
      </c>
      <c r="B15904" s="70" t="s">
        <v>19014</v>
      </c>
      <c r="C15904" s="70" t="s">
        <v>19015</v>
      </c>
      <c r="D15904" s="71">
        <v>1.696</v>
      </c>
      <c r="E15904" s="71">
        <v>66.483516499999993</v>
      </c>
    </row>
    <row r="15905" spans="1:5" x14ac:dyDescent="0.2">
      <c r="A15905" s="70" t="s">
        <v>19017</v>
      </c>
      <c r="B15905" s="70" t="s">
        <v>19016</v>
      </c>
      <c r="C15905" s="70" t="s">
        <v>19017</v>
      </c>
      <c r="D15905" s="71">
        <v>1.1299999999999999</v>
      </c>
      <c r="E15905" s="71">
        <v>41.2087912</v>
      </c>
    </row>
    <row r="15906" spans="1:5" x14ac:dyDescent="0.2">
      <c r="A15906" s="70" t="s">
        <v>19017</v>
      </c>
      <c r="B15906" s="70" t="s">
        <v>19016</v>
      </c>
      <c r="C15906" s="70" t="s">
        <v>19017</v>
      </c>
      <c r="D15906" s="71">
        <v>1.1299999999999999</v>
      </c>
      <c r="E15906" s="71">
        <v>33.974359</v>
      </c>
    </row>
    <row r="15907" spans="1:5" x14ac:dyDescent="0.2">
      <c r="A15907" s="70" t="s">
        <v>19019</v>
      </c>
      <c r="B15907" s="70" t="s">
        <v>19018</v>
      </c>
      <c r="C15907" s="70" t="s">
        <v>19019</v>
      </c>
      <c r="D15907" s="71">
        <v>3.9569999999999999</v>
      </c>
      <c r="E15907" s="71">
        <v>88.247863199999998</v>
      </c>
    </row>
    <row r="15908" spans="1:5" x14ac:dyDescent="0.2">
      <c r="A15908" s="70" t="s">
        <v>19019</v>
      </c>
      <c r="B15908" s="70" t="s">
        <v>19018</v>
      </c>
      <c r="C15908" s="70" t="s">
        <v>19019</v>
      </c>
      <c r="D15908" s="71">
        <v>3.9569999999999999</v>
      </c>
      <c r="E15908" s="71">
        <v>84.482758599999997</v>
      </c>
    </row>
    <row r="15909" spans="1:5" x14ac:dyDescent="0.2">
      <c r="A15909" s="70" t="s">
        <v>19021</v>
      </c>
      <c r="B15909" s="70" t="s">
        <v>19020</v>
      </c>
      <c r="C15909" s="70" t="s">
        <v>19021</v>
      </c>
      <c r="D15909" s="71">
        <v>3.5910000000000002</v>
      </c>
      <c r="E15909" s="71">
        <v>84.401709400000001</v>
      </c>
    </row>
    <row r="15910" spans="1:5" x14ac:dyDescent="0.2">
      <c r="A15910" s="70" t="s">
        <v>19021</v>
      </c>
      <c r="B15910" s="70" t="s">
        <v>19020</v>
      </c>
      <c r="C15910" s="70" t="s">
        <v>19021</v>
      </c>
      <c r="D15910" s="71">
        <v>3.5910000000000002</v>
      </c>
      <c r="E15910" s="71">
        <v>59.427609400000001</v>
      </c>
    </row>
    <row r="15911" spans="1:5" x14ac:dyDescent="0.2">
      <c r="A15911" s="70" t="s">
        <v>19023</v>
      </c>
      <c r="B15911" s="70" t="s">
        <v>19022</v>
      </c>
      <c r="C15911" s="70" t="s">
        <v>19023</v>
      </c>
      <c r="D15911" s="71">
        <v>1.671</v>
      </c>
      <c r="E15911" s="71">
        <v>54.059829100000002</v>
      </c>
    </row>
    <row r="15912" spans="1:5" x14ac:dyDescent="0.2">
      <c r="A15912" s="70" t="s">
        <v>19023</v>
      </c>
      <c r="B15912" s="70" t="s">
        <v>19022</v>
      </c>
      <c r="C15912" s="70" t="s">
        <v>19023</v>
      </c>
      <c r="D15912" s="71">
        <v>1.671</v>
      </c>
      <c r="E15912" s="71">
        <v>15.993266</v>
      </c>
    </row>
    <row r="15913" spans="1:5" x14ac:dyDescent="0.2">
      <c r="A15913" s="70" t="s">
        <v>19027</v>
      </c>
      <c r="B15913" s="70" t="s">
        <v>19026</v>
      </c>
      <c r="C15913" s="70" t="s">
        <v>19027</v>
      </c>
      <c r="D15913" s="71">
        <v>1.3240000000000001</v>
      </c>
      <c r="E15913" s="71">
        <v>52.197802199999998</v>
      </c>
    </row>
    <row r="15914" spans="1:5" x14ac:dyDescent="0.2">
      <c r="A15914" s="70" t="s">
        <v>19029</v>
      </c>
      <c r="B15914" s="70" t="s">
        <v>19028</v>
      </c>
      <c r="C15914" s="70" t="s">
        <v>19029</v>
      </c>
      <c r="D15914" s="71">
        <v>1.8280000000000001</v>
      </c>
      <c r="E15914" s="71">
        <v>57.905982899999998</v>
      </c>
    </row>
    <row r="15915" spans="1:5" x14ac:dyDescent="0.2">
      <c r="A15915" s="70" t="s">
        <v>19029</v>
      </c>
      <c r="B15915" s="70" t="s">
        <v>19028</v>
      </c>
      <c r="C15915" s="70" t="s">
        <v>19029</v>
      </c>
      <c r="D15915" s="71">
        <v>1.8280000000000001</v>
      </c>
      <c r="E15915" s="71">
        <v>42.559523800000001</v>
      </c>
    </row>
    <row r="15916" spans="1:5" x14ac:dyDescent="0.2">
      <c r="A15916" s="70" t="s">
        <v>19031</v>
      </c>
      <c r="B15916" s="70" t="s">
        <v>19030</v>
      </c>
      <c r="C15916" s="70" t="s">
        <v>19031</v>
      </c>
      <c r="D15916" s="71">
        <v>1.3280000000000001</v>
      </c>
      <c r="E15916" s="71">
        <v>41.239316199999998</v>
      </c>
    </row>
    <row r="15917" spans="1:5" x14ac:dyDescent="0.2">
      <c r="A15917" s="70" t="s">
        <v>19031</v>
      </c>
      <c r="B15917" s="70" t="s">
        <v>19030</v>
      </c>
      <c r="C15917" s="70" t="s">
        <v>19031</v>
      </c>
      <c r="D15917" s="71">
        <v>1.3280000000000001</v>
      </c>
      <c r="E15917" s="71">
        <v>17</v>
      </c>
    </row>
    <row r="15918" spans="1:5" x14ac:dyDescent="0.2">
      <c r="A15918" s="70" t="s">
        <v>19033</v>
      </c>
      <c r="B15918" s="70" t="s">
        <v>19032</v>
      </c>
      <c r="C15918" s="70" t="s">
        <v>19033</v>
      </c>
      <c r="D15918" s="71">
        <v>3.39</v>
      </c>
      <c r="E15918" s="71">
        <v>82.692307700000001</v>
      </c>
    </row>
    <row r="15919" spans="1:5" x14ac:dyDescent="0.2">
      <c r="A15919" s="70" t="s">
        <v>19035</v>
      </c>
      <c r="B15919" s="70" t="s">
        <v>19034</v>
      </c>
      <c r="C15919" s="70" t="s">
        <v>19035</v>
      </c>
      <c r="D15919" s="71">
        <v>0.46</v>
      </c>
      <c r="E15919" s="71">
        <v>7.4786324999999998</v>
      </c>
    </row>
    <row r="15920" spans="1:5" x14ac:dyDescent="0.2">
      <c r="A15920" s="70" t="s">
        <v>19037</v>
      </c>
      <c r="B15920" s="70" t="s">
        <v>19036</v>
      </c>
      <c r="C15920" s="70" t="s">
        <v>19037</v>
      </c>
      <c r="D15920" s="71">
        <v>2.6869999999999998</v>
      </c>
      <c r="E15920" s="71">
        <v>76.785714299999995</v>
      </c>
    </row>
    <row r="15921" spans="1:5" x14ac:dyDescent="0.2">
      <c r="A15921" s="70" t="s">
        <v>19037</v>
      </c>
      <c r="B15921" s="70" t="s">
        <v>19036</v>
      </c>
      <c r="C15921" s="70" t="s">
        <v>19037</v>
      </c>
      <c r="D15921" s="71">
        <v>2.6869999999999998</v>
      </c>
      <c r="E15921" s="71">
        <v>73.717948699999994</v>
      </c>
    </row>
    <row r="15922" spans="1:5" x14ac:dyDescent="0.2">
      <c r="A15922" s="70" t="s">
        <v>19037</v>
      </c>
      <c r="B15922" s="70" t="s">
        <v>19036</v>
      </c>
      <c r="C15922" s="70" t="s">
        <v>19037</v>
      </c>
      <c r="D15922" s="71">
        <v>2.6869999999999998</v>
      </c>
      <c r="E15922" s="71">
        <v>50.555555599999998</v>
      </c>
    </row>
    <row r="15923" spans="1:5" x14ac:dyDescent="0.2">
      <c r="A15923" s="70" t="s">
        <v>19037</v>
      </c>
      <c r="B15923" s="70" t="s">
        <v>19036</v>
      </c>
      <c r="C15923" s="70" t="s">
        <v>19037</v>
      </c>
      <c r="D15923" s="71">
        <v>2.6869999999999998</v>
      </c>
      <c r="E15923" s="71">
        <v>48.360655700000002</v>
      </c>
    </row>
    <row r="15924" spans="1:5" x14ac:dyDescent="0.2">
      <c r="A15924" s="70" t="s">
        <v>25097</v>
      </c>
      <c r="B15924" s="70" t="s">
        <v>24572</v>
      </c>
      <c r="C15924" s="70" t="s">
        <v>13887</v>
      </c>
      <c r="D15924" s="71">
        <v>2.762</v>
      </c>
      <c r="E15924" s="71">
        <v>75.427350399999995</v>
      </c>
    </row>
    <row r="15925" spans="1:5" x14ac:dyDescent="0.2">
      <c r="A15925" s="70" t="s">
        <v>19039</v>
      </c>
      <c r="B15925" s="70" t="s">
        <v>19038</v>
      </c>
      <c r="C15925" s="70" t="s">
        <v>19039</v>
      </c>
      <c r="D15925" s="71">
        <v>2.1779999999999999</v>
      </c>
      <c r="E15925" s="71">
        <v>57.352941199999997</v>
      </c>
    </row>
    <row r="15926" spans="1:5" x14ac:dyDescent="0.2">
      <c r="A15926" s="70" t="s">
        <v>19039</v>
      </c>
      <c r="B15926" s="70" t="s">
        <v>19038</v>
      </c>
      <c r="C15926" s="70" t="s">
        <v>19039</v>
      </c>
      <c r="D15926" s="71">
        <v>2.1779999999999999</v>
      </c>
      <c r="E15926" s="71">
        <v>50.974026000000002</v>
      </c>
    </row>
    <row r="15927" spans="1:5" x14ac:dyDescent="0.2">
      <c r="A15927" s="70" t="s">
        <v>19039</v>
      </c>
      <c r="B15927" s="70" t="s">
        <v>19038</v>
      </c>
      <c r="C15927" s="70" t="s">
        <v>19039</v>
      </c>
      <c r="D15927" s="71">
        <v>2.1779999999999999</v>
      </c>
      <c r="E15927" s="71">
        <v>47.902097900000001</v>
      </c>
    </row>
    <row r="15928" spans="1:5" x14ac:dyDescent="0.2">
      <c r="A15928" s="70" t="s">
        <v>19041</v>
      </c>
      <c r="B15928" s="70" t="s">
        <v>19040</v>
      </c>
      <c r="C15928" s="70" t="s">
        <v>19041</v>
      </c>
      <c r="D15928" s="71">
        <v>2.8290000000000002</v>
      </c>
      <c r="E15928" s="71">
        <v>75</v>
      </c>
    </row>
    <row r="15929" spans="1:5" x14ac:dyDescent="0.2">
      <c r="A15929" s="70" t="s">
        <v>19043</v>
      </c>
      <c r="B15929" s="70" t="s">
        <v>19042</v>
      </c>
      <c r="C15929" s="70" t="s">
        <v>19043</v>
      </c>
      <c r="D15929" s="71">
        <v>0.83199999999999996</v>
      </c>
      <c r="E15929" s="71">
        <v>13.235294100000001</v>
      </c>
    </row>
    <row r="15930" spans="1:5" x14ac:dyDescent="0.2">
      <c r="A15930" s="70" t="s">
        <v>19045</v>
      </c>
      <c r="B15930" s="70" t="s">
        <v>19044</v>
      </c>
      <c r="C15930" s="70" t="s">
        <v>19045</v>
      </c>
      <c r="D15930" s="71">
        <v>3.0649999999999999</v>
      </c>
      <c r="E15930" s="71">
        <v>77.941176499999997</v>
      </c>
    </row>
    <row r="15931" spans="1:5" x14ac:dyDescent="0.2">
      <c r="A15931" s="70" t="s">
        <v>19045</v>
      </c>
      <c r="B15931" s="70" t="s">
        <v>19044</v>
      </c>
      <c r="C15931" s="70" t="s">
        <v>19045</v>
      </c>
      <c r="D15931" s="71">
        <v>3.0649999999999999</v>
      </c>
      <c r="E15931" s="71">
        <v>72.471910100000002</v>
      </c>
    </row>
    <row r="15932" spans="1:5" x14ac:dyDescent="0.2">
      <c r="A15932" s="70" t="s">
        <v>19045</v>
      </c>
      <c r="B15932" s="70" t="s">
        <v>19044</v>
      </c>
      <c r="C15932" s="70" t="s">
        <v>19045</v>
      </c>
      <c r="D15932" s="71">
        <v>3.0649999999999999</v>
      </c>
      <c r="E15932" s="71">
        <v>68.506493500000005</v>
      </c>
    </row>
    <row r="15933" spans="1:5" x14ac:dyDescent="0.2">
      <c r="A15933" s="70" t="s">
        <v>19045</v>
      </c>
      <c r="B15933" s="70" t="s">
        <v>19044</v>
      </c>
      <c r="C15933" s="70" t="s">
        <v>19045</v>
      </c>
      <c r="D15933" s="71">
        <v>3.0649999999999999</v>
      </c>
      <c r="E15933" s="71">
        <v>58.695652199999998</v>
      </c>
    </row>
    <row r="15934" spans="1:5" x14ac:dyDescent="0.2">
      <c r="A15934" s="70" t="s">
        <v>19047</v>
      </c>
      <c r="B15934" s="70" t="s">
        <v>19046</v>
      </c>
      <c r="C15934" s="70" t="s">
        <v>19047</v>
      </c>
      <c r="D15934" s="71">
        <v>1.3580000000000001</v>
      </c>
      <c r="E15934" s="71">
        <v>33.823529399999998</v>
      </c>
    </row>
    <row r="15935" spans="1:5" x14ac:dyDescent="0.2">
      <c r="A15935" s="70" t="s">
        <v>19049</v>
      </c>
      <c r="B15935" s="70" t="s">
        <v>19048</v>
      </c>
      <c r="C15935" s="70" t="s">
        <v>19049</v>
      </c>
      <c r="D15935" s="71">
        <v>3.1930000000000001</v>
      </c>
      <c r="E15935" s="71">
        <v>80.882352900000001</v>
      </c>
    </row>
    <row r="15936" spans="1:5" x14ac:dyDescent="0.2">
      <c r="A15936" s="70" t="s">
        <v>19051</v>
      </c>
      <c r="B15936" s="70" t="s">
        <v>19050</v>
      </c>
      <c r="C15936" s="70" t="s">
        <v>19051</v>
      </c>
      <c r="D15936" s="71">
        <v>2.8050000000000002</v>
      </c>
      <c r="E15936" s="71">
        <v>49.435028199999998</v>
      </c>
    </row>
    <row r="15937" spans="1:5" x14ac:dyDescent="0.2">
      <c r="A15937" s="70" t="s">
        <v>19051</v>
      </c>
      <c r="B15937" s="70" t="s">
        <v>19050</v>
      </c>
      <c r="C15937" s="70" t="s">
        <v>19051</v>
      </c>
      <c r="D15937" s="71">
        <v>2.8050000000000002</v>
      </c>
      <c r="E15937" s="71">
        <v>44.814814800000001</v>
      </c>
    </row>
    <row r="15938" spans="1:5" x14ac:dyDescent="0.2">
      <c r="A15938" s="70" t="s">
        <v>19053</v>
      </c>
      <c r="B15938" s="70" t="s">
        <v>19052</v>
      </c>
      <c r="C15938" s="70" t="s">
        <v>19053</v>
      </c>
      <c r="D15938" s="71">
        <v>2.335</v>
      </c>
      <c r="E15938" s="71">
        <v>46.019108299999999</v>
      </c>
    </row>
    <row r="15939" spans="1:5" x14ac:dyDescent="0.2">
      <c r="A15939" s="70" t="s">
        <v>19053</v>
      </c>
      <c r="B15939" s="70" t="s">
        <v>19052</v>
      </c>
      <c r="C15939" s="70" t="s">
        <v>19053</v>
      </c>
      <c r="D15939" s="71">
        <v>2.335</v>
      </c>
      <c r="E15939" s="71">
        <v>38.679245299999998</v>
      </c>
    </row>
    <row r="15940" spans="1:5" x14ac:dyDescent="0.2">
      <c r="A15940" s="70" t="s">
        <v>19053</v>
      </c>
      <c r="B15940" s="70" t="s">
        <v>19052</v>
      </c>
      <c r="C15940" s="70" t="s">
        <v>19053</v>
      </c>
      <c r="D15940" s="71">
        <v>2.335</v>
      </c>
      <c r="E15940" s="71">
        <v>33.495145600000001</v>
      </c>
    </row>
    <row r="15941" spans="1:5" x14ac:dyDescent="0.2">
      <c r="A15941" s="70" t="s">
        <v>19055</v>
      </c>
      <c r="B15941" s="70" t="s">
        <v>19054</v>
      </c>
      <c r="C15941" s="70" t="s">
        <v>19055</v>
      </c>
      <c r="D15941" s="71">
        <v>4.2089999999999996</v>
      </c>
      <c r="E15941" s="71">
        <v>89.761904799999996</v>
      </c>
    </row>
    <row r="15942" spans="1:5" x14ac:dyDescent="0.2">
      <c r="A15942" s="70" t="s">
        <v>19059</v>
      </c>
      <c r="B15942" s="70" t="s">
        <v>19058</v>
      </c>
      <c r="C15942" s="70" t="s">
        <v>19059</v>
      </c>
      <c r="D15942" s="71">
        <v>0.754</v>
      </c>
      <c r="E15942" s="71">
        <v>8.3333332999999996</v>
      </c>
    </row>
    <row r="15943" spans="1:5" x14ac:dyDescent="0.2">
      <c r="A15943" s="70" t="s">
        <v>19057</v>
      </c>
      <c r="B15943" s="70" t="s">
        <v>19056</v>
      </c>
      <c r="C15943" s="70" t="s">
        <v>19057</v>
      </c>
      <c r="D15943" s="71">
        <v>1.5429999999999999</v>
      </c>
      <c r="E15943" s="71">
        <v>36.538461499999997</v>
      </c>
    </row>
    <row r="15944" spans="1:5" x14ac:dyDescent="0.2">
      <c r="A15944" s="70" t="s">
        <v>19057</v>
      </c>
      <c r="B15944" s="70" t="s">
        <v>19056</v>
      </c>
      <c r="C15944" s="70" t="s">
        <v>19057</v>
      </c>
      <c r="D15944" s="71">
        <v>1.5429999999999999</v>
      </c>
      <c r="E15944" s="71">
        <v>33.1460674</v>
      </c>
    </row>
    <row r="15945" spans="1:5" x14ac:dyDescent="0.2">
      <c r="A15945" s="70" t="s">
        <v>19061</v>
      </c>
      <c r="B15945" s="70" t="s">
        <v>19060</v>
      </c>
      <c r="C15945" s="70" t="s">
        <v>19061</v>
      </c>
      <c r="D15945" s="71">
        <v>3.3780000000000001</v>
      </c>
      <c r="E15945" s="71">
        <v>66.447368400000002</v>
      </c>
    </row>
    <row r="15946" spans="1:5" x14ac:dyDescent="0.2">
      <c r="A15946" s="70" t="s">
        <v>19061</v>
      </c>
      <c r="B15946" s="70" t="s">
        <v>19060</v>
      </c>
      <c r="C15946" s="70" t="s">
        <v>19061</v>
      </c>
      <c r="D15946" s="71">
        <v>3.3780000000000001</v>
      </c>
      <c r="E15946" s="71">
        <v>43.846153800000003</v>
      </c>
    </row>
    <row r="15947" spans="1:5" x14ac:dyDescent="0.2">
      <c r="A15947" s="70" t="s">
        <v>24573</v>
      </c>
      <c r="B15947" s="70" t="s">
        <v>19062</v>
      </c>
      <c r="C15947" s="70" t="s">
        <v>24573</v>
      </c>
      <c r="D15947" s="71">
        <v>7.0759999999999996</v>
      </c>
      <c r="E15947" s="71">
        <v>94.086021500000001</v>
      </c>
    </row>
    <row r="15948" spans="1:5" x14ac:dyDescent="0.2">
      <c r="A15948" s="70" t="s">
        <v>24573</v>
      </c>
      <c r="B15948" s="70" t="s">
        <v>19062</v>
      </c>
      <c r="C15948" s="70" t="s">
        <v>24573</v>
      </c>
      <c r="D15948" s="71">
        <v>7.0759999999999996</v>
      </c>
      <c r="E15948" s="71">
        <v>88.720538700000006</v>
      </c>
    </row>
    <row r="15949" spans="1:5" x14ac:dyDescent="0.2">
      <c r="A15949" s="70" t="s">
        <v>19064</v>
      </c>
      <c r="B15949" s="70" t="s">
        <v>19063</v>
      </c>
      <c r="C15949" s="70" t="s">
        <v>19064</v>
      </c>
      <c r="D15949" s="71">
        <v>4.7</v>
      </c>
      <c r="E15949" s="71">
        <v>90.677966100000006</v>
      </c>
    </row>
    <row r="15950" spans="1:5" x14ac:dyDescent="0.2">
      <c r="A15950" s="70" t="s">
        <v>19064</v>
      </c>
      <c r="B15950" s="70" t="s">
        <v>19063</v>
      </c>
      <c r="C15950" s="70" t="s">
        <v>19064</v>
      </c>
      <c r="D15950" s="71">
        <v>4.7</v>
      </c>
      <c r="E15950" s="71">
        <v>88.961039</v>
      </c>
    </row>
    <row r="15951" spans="1:5" x14ac:dyDescent="0.2">
      <c r="A15951" s="70" t="s">
        <v>19066</v>
      </c>
      <c r="B15951" s="70" t="s">
        <v>19065</v>
      </c>
      <c r="C15951" s="70" t="s">
        <v>19066</v>
      </c>
      <c r="D15951" s="71">
        <v>5.1740000000000004</v>
      </c>
      <c r="E15951" s="71">
        <v>85.593220299999999</v>
      </c>
    </row>
    <row r="15952" spans="1:5" x14ac:dyDescent="0.2">
      <c r="A15952" s="70" t="s">
        <v>24574</v>
      </c>
      <c r="B15952" s="70" t="s">
        <v>19067</v>
      </c>
      <c r="C15952" s="70" t="s">
        <v>24574</v>
      </c>
      <c r="D15952" s="71">
        <v>10.5</v>
      </c>
      <c r="E15952" s="71">
        <v>95.454545499999995</v>
      </c>
    </row>
    <row r="15953" spans="1:5" x14ac:dyDescent="0.2">
      <c r="A15953" s="70" t="s">
        <v>19069</v>
      </c>
      <c r="B15953" s="70" t="s">
        <v>19068</v>
      </c>
      <c r="C15953" s="70" t="s">
        <v>19069</v>
      </c>
      <c r="D15953" s="71">
        <v>3.8849999999999998</v>
      </c>
      <c r="E15953" s="71">
        <v>97.826087000000001</v>
      </c>
    </row>
    <row r="15954" spans="1:5" x14ac:dyDescent="0.2">
      <c r="A15954" s="70" t="s">
        <v>19069</v>
      </c>
      <c r="B15954" s="70" t="s">
        <v>19068</v>
      </c>
      <c r="C15954" s="70" t="s">
        <v>19069</v>
      </c>
      <c r="D15954" s="71">
        <v>3.8849999999999998</v>
      </c>
      <c r="E15954" s="71">
        <v>88.461538500000003</v>
      </c>
    </row>
    <row r="15955" spans="1:5" x14ac:dyDescent="0.2">
      <c r="A15955" s="70" t="s">
        <v>19071</v>
      </c>
      <c r="B15955" s="70" t="s">
        <v>19070</v>
      </c>
      <c r="C15955" s="70" t="s">
        <v>19071</v>
      </c>
      <c r="D15955" s="71">
        <v>2.74</v>
      </c>
      <c r="E15955" s="71">
        <v>62.676056299999999</v>
      </c>
    </row>
    <row r="15956" spans="1:5" x14ac:dyDescent="0.2">
      <c r="A15956" s="70" t="s">
        <v>19073</v>
      </c>
      <c r="B15956" s="70" t="s">
        <v>19072</v>
      </c>
      <c r="C15956" s="70" t="s">
        <v>19073</v>
      </c>
      <c r="D15956" s="71">
        <v>6.218</v>
      </c>
      <c r="E15956" s="71">
        <v>93.243243199999995</v>
      </c>
    </row>
    <row r="15957" spans="1:5" x14ac:dyDescent="0.2">
      <c r="A15957" s="70" t="s">
        <v>19073</v>
      </c>
      <c r="B15957" s="70" t="s">
        <v>19072</v>
      </c>
      <c r="C15957" s="70" t="s">
        <v>19073</v>
      </c>
      <c r="D15957" s="71">
        <v>6.218</v>
      </c>
      <c r="E15957" s="71">
        <v>91.025640999999993</v>
      </c>
    </row>
    <row r="15958" spans="1:5" x14ac:dyDescent="0.2">
      <c r="A15958" s="70" t="s">
        <v>19073</v>
      </c>
      <c r="B15958" s="70" t="s">
        <v>19072</v>
      </c>
      <c r="C15958" s="70" t="s">
        <v>19073</v>
      </c>
      <c r="D15958" s="71">
        <v>6.218</v>
      </c>
      <c r="E15958" s="71">
        <v>86.296296299999995</v>
      </c>
    </row>
    <row r="15959" spans="1:5" x14ac:dyDescent="0.2">
      <c r="A15959" s="70" t="s">
        <v>19075</v>
      </c>
      <c r="B15959" s="70" t="s">
        <v>19074</v>
      </c>
      <c r="C15959" s="70" t="s">
        <v>19075</v>
      </c>
      <c r="D15959" s="71">
        <v>1.821</v>
      </c>
      <c r="E15959" s="71">
        <v>61.029411799999998</v>
      </c>
    </row>
    <row r="15960" spans="1:5" x14ac:dyDescent="0.2">
      <c r="A15960" s="70" t="s">
        <v>19075</v>
      </c>
      <c r="B15960" s="70" t="s">
        <v>19074</v>
      </c>
      <c r="C15960" s="70" t="s">
        <v>19075</v>
      </c>
      <c r="D15960" s="71">
        <v>1.821</v>
      </c>
      <c r="E15960" s="71">
        <v>41.764705900000003</v>
      </c>
    </row>
    <row r="15961" spans="1:5" x14ac:dyDescent="0.2">
      <c r="A15961" s="70" t="s">
        <v>19077</v>
      </c>
      <c r="B15961" s="70" t="s">
        <v>19076</v>
      </c>
      <c r="C15961" s="70" t="s">
        <v>19077</v>
      </c>
      <c r="D15961" s="71">
        <v>1.264</v>
      </c>
      <c r="E15961" s="71">
        <v>46.3333333</v>
      </c>
    </row>
    <row r="15962" spans="1:5" x14ac:dyDescent="0.2">
      <c r="A15962" s="70" t="s">
        <v>19101</v>
      </c>
      <c r="B15962" s="70" t="s">
        <v>19100</v>
      </c>
      <c r="C15962" s="70" t="s">
        <v>19101</v>
      </c>
      <c r="D15962" s="71">
        <v>1.728</v>
      </c>
      <c r="E15962" s="71">
        <v>50</v>
      </c>
    </row>
    <row r="15963" spans="1:5" x14ac:dyDescent="0.2">
      <c r="A15963" s="70" t="s">
        <v>19101</v>
      </c>
      <c r="B15963" s="70" t="s">
        <v>19100</v>
      </c>
      <c r="C15963" s="70" t="s">
        <v>19101</v>
      </c>
      <c r="D15963" s="71">
        <v>1.728</v>
      </c>
      <c r="E15963" s="71">
        <v>40.178571400000003</v>
      </c>
    </row>
    <row r="15964" spans="1:5" x14ac:dyDescent="0.2">
      <c r="A15964" s="70" t="s">
        <v>19103</v>
      </c>
      <c r="B15964" s="70" t="s">
        <v>19102</v>
      </c>
      <c r="C15964" s="70" t="s">
        <v>19103</v>
      </c>
      <c r="D15964" s="71">
        <v>0.84</v>
      </c>
      <c r="E15964" s="71">
        <v>13.9880952</v>
      </c>
    </row>
    <row r="15965" spans="1:5" x14ac:dyDescent="0.2">
      <c r="A15965" s="70" t="s">
        <v>19103</v>
      </c>
      <c r="B15965" s="70" t="s">
        <v>19102</v>
      </c>
      <c r="C15965" s="70" t="s">
        <v>19103</v>
      </c>
      <c r="D15965" s="71">
        <v>0.84</v>
      </c>
      <c r="E15965" s="71">
        <v>8.1132074999999997</v>
      </c>
    </row>
    <row r="15966" spans="1:5" x14ac:dyDescent="0.2">
      <c r="A15966" s="70" t="s">
        <v>19105</v>
      </c>
      <c r="B15966" s="70" t="s">
        <v>19104</v>
      </c>
      <c r="C15966" s="70" t="s">
        <v>19105</v>
      </c>
      <c r="D15966" s="71">
        <v>1.127</v>
      </c>
      <c r="E15966" s="71">
        <v>25</v>
      </c>
    </row>
    <row r="15967" spans="1:5" x14ac:dyDescent="0.2">
      <c r="A15967" s="70" t="s">
        <v>19105</v>
      </c>
      <c r="B15967" s="70" t="s">
        <v>19104</v>
      </c>
      <c r="C15967" s="70" t="s">
        <v>19105</v>
      </c>
      <c r="D15967" s="71">
        <v>1.127</v>
      </c>
      <c r="E15967" s="71">
        <v>21.726190500000001</v>
      </c>
    </row>
    <row r="15968" spans="1:5" x14ac:dyDescent="0.2">
      <c r="A15968" s="70" t="s">
        <v>19105</v>
      </c>
      <c r="B15968" s="70" t="s">
        <v>19104</v>
      </c>
      <c r="C15968" s="70" t="s">
        <v>19105</v>
      </c>
      <c r="D15968" s="71">
        <v>1.127</v>
      </c>
      <c r="E15968" s="71">
        <v>17.25</v>
      </c>
    </row>
    <row r="15969" spans="1:5" x14ac:dyDescent="0.2">
      <c r="A15969" s="70" t="s">
        <v>19107</v>
      </c>
      <c r="B15969" s="70" t="s">
        <v>19106</v>
      </c>
      <c r="C15969" s="70" t="s">
        <v>19107</v>
      </c>
      <c r="D15969" s="71">
        <v>1.389</v>
      </c>
      <c r="E15969" s="71">
        <v>28.273809499999999</v>
      </c>
    </row>
    <row r="15970" spans="1:5" x14ac:dyDescent="0.2">
      <c r="A15970" s="70" t="s">
        <v>19107</v>
      </c>
      <c r="B15970" s="70" t="s">
        <v>19106</v>
      </c>
      <c r="C15970" s="70" t="s">
        <v>19107</v>
      </c>
      <c r="D15970" s="71">
        <v>1.389</v>
      </c>
      <c r="E15970" s="71">
        <v>22.75</v>
      </c>
    </row>
    <row r="15971" spans="1:5" x14ac:dyDescent="0.2">
      <c r="A15971" s="70" t="s">
        <v>19109</v>
      </c>
      <c r="B15971" s="70" t="s">
        <v>19108</v>
      </c>
      <c r="C15971" s="70" t="s">
        <v>19109</v>
      </c>
      <c r="D15971" s="71">
        <v>0.44</v>
      </c>
      <c r="E15971" s="71">
        <v>16.111111099999999</v>
      </c>
    </row>
    <row r="15972" spans="1:5" x14ac:dyDescent="0.2">
      <c r="A15972" s="70" t="s">
        <v>19113</v>
      </c>
      <c r="B15972" s="70" t="s">
        <v>19112</v>
      </c>
      <c r="C15972" s="70" t="s">
        <v>19113</v>
      </c>
      <c r="D15972" s="71">
        <v>1.5</v>
      </c>
      <c r="E15972" s="71">
        <v>55.797101400000003</v>
      </c>
    </row>
    <row r="15973" spans="1:5" x14ac:dyDescent="0.2">
      <c r="A15973" s="70" t="s">
        <v>19111</v>
      </c>
      <c r="B15973" s="70" t="s">
        <v>19110</v>
      </c>
      <c r="C15973" s="70" t="s">
        <v>19111</v>
      </c>
      <c r="D15973" s="71">
        <v>1.655</v>
      </c>
      <c r="E15973" s="71">
        <v>64.4927536</v>
      </c>
    </row>
    <row r="15974" spans="1:5" x14ac:dyDescent="0.2">
      <c r="A15974" s="70" t="s">
        <v>24575</v>
      </c>
      <c r="B15974" s="70" t="s">
        <v>24576</v>
      </c>
      <c r="C15974" s="70" t="s">
        <v>24575</v>
      </c>
      <c r="D15974" s="71">
        <v>1.788</v>
      </c>
      <c r="E15974" s="71">
        <v>70.289855099999997</v>
      </c>
    </row>
    <row r="15975" spans="1:5" x14ac:dyDescent="0.2">
      <c r="A15975" s="70" t="s">
        <v>19115</v>
      </c>
      <c r="B15975" s="70" t="s">
        <v>19114</v>
      </c>
      <c r="C15975" s="70" t="s">
        <v>19115</v>
      </c>
      <c r="D15975" s="71">
        <v>1.1850000000000001</v>
      </c>
      <c r="E15975" s="71">
        <v>41.304347800000002</v>
      </c>
    </row>
    <row r="15976" spans="1:5" x14ac:dyDescent="0.2">
      <c r="A15976" s="70" t="s">
        <v>24577</v>
      </c>
      <c r="B15976" s="70" t="s">
        <v>24578</v>
      </c>
      <c r="C15976" s="70" t="s">
        <v>24577</v>
      </c>
      <c r="D15976" s="71">
        <v>2.7629999999999999</v>
      </c>
      <c r="E15976" s="71">
        <v>85.277777799999996</v>
      </c>
    </row>
    <row r="15977" spans="1:5" x14ac:dyDescent="0.2">
      <c r="A15977" s="70" t="s">
        <v>24577</v>
      </c>
      <c r="B15977" s="70" t="s">
        <v>24578</v>
      </c>
      <c r="C15977" s="70" t="s">
        <v>24577</v>
      </c>
      <c r="D15977" s="71">
        <v>2.7629999999999999</v>
      </c>
      <c r="E15977" s="71">
        <v>83.152173899999994</v>
      </c>
    </row>
    <row r="15978" spans="1:5" x14ac:dyDescent="0.2">
      <c r="A15978" s="70" t="s">
        <v>19117</v>
      </c>
      <c r="B15978" s="70" t="s">
        <v>19116</v>
      </c>
      <c r="C15978" s="70" t="s">
        <v>19117</v>
      </c>
      <c r="D15978" s="71">
        <v>3.069</v>
      </c>
      <c r="E15978" s="71">
        <v>89.166666699999993</v>
      </c>
    </row>
    <row r="15979" spans="1:5" x14ac:dyDescent="0.2">
      <c r="A15979" s="70" t="s">
        <v>19117</v>
      </c>
      <c r="B15979" s="70" t="s">
        <v>19116</v>
      </c>
      <c r="C15979" s="70" t="s">
        <v>19117</v>
      </c>
      <c r="D15979" s="71">
        <v>3.069</v>
      </c>
      <c r="E15979" s="71">
        <v>80.208333300000007</v>
      </c>
    </row>
    <row r="15980" spans="1:5" x14ac:dyDescent="0.2">
      <c r="A15980" s="70" t="s">
        <v>19121</v>
      </c>
      <c r="B15980" s="70" t="s">
        <v>19120</v>
      </c>
      <c r="C15980" s="70" t="s">
        <v>19121</v>
      </c>
      <c r="D15980" s="71">
        <v>3.05</v>
      </c>
      <c r="E15980" s="71">
        <v>88.055555600000005</v>
      </c>
    </row>
    <row r="15981" spans="1:5" x14ac:dyDescent="0.2">
      <c r="A15981" s="70" t="s">
        <v>19121</v>
      </c>
      <c r="B15981" s="70" t="s">
        <v>19120</v>
      </c>
      <c r="C15981" s="70" t="s">
        <v>19121</v>
      </c>
      <c r="D15981" s="71">
        <v>3.05</v>
      </c>
      <c r="E15981" s="71">
        <v>78.125</v>
      </c>
    </row>
    <row r="15982" spans="1:5" x14ac:dyDescent="0.2">
      <c r="A15982" s="70" t="s">
        <v>19119</v>
      </c>
      <c r="B15982" s="70" t="s">
        <v>19118</v>
      </c>
      <c r="C15982" s="70" t="s">
        <v>19119</v>
      </c>
      <c r="D15982" s="71">
        <v>3.609</v>
      </c>
      <c r="E15982" s="71">
        <v>93.981481500000001</v>
      </c>
    </row>
    <row r="15983" spans="1:5" x14ac:dyDescent="0.2">
      <c r="A15983" s="70" t="s">
        <v>19119</v>
      </c>
      <c r="B15983" s="70" t="s">
        <v>19118</v>
      </c>
      <c r="C15983" s="70" t="s">
        <v>19119</v>
      </c>
      <c r="D15983" s="71">
        <v>3.609</v>
      </c>
      <c r="E15983" s="71">
        <v>86.458333300000007</v>
      </c>
    </row>
    <row r="15984" spans="1:5" x14ac:dyDescent="0.2">
      <c r="A15984" s="70" t="s">
        <v>19125</v>
      </c>
      <c r="B15984" s="70" t="s">
        <v>19124</v>
      </c>
      <c r="C15984" s="70" t="s">
        <v>19125</v>
      </c>
      <c r="D15984" s="71">
        <v>1.2</v>
      </c>
      <c r="E15984" s="71">
        <v>28.125</v>
      </c>
    </row>
    <row r="15985" spans="1:5" x14ac:dyDescent="0.2">
      <c r="A15985" s="70" t="s">
        <v>19123</v>
      </c>
      <c r="B15985" s="70" t="s">
        <v>19122</v>
      </c>
      <c r="C15985" s="70" t="s">
        <v>19123</v>
      </c>
      <c r="D15985" s="71">
        <v>3.7970000000000002</v>
      </c>
      <c r="E15985" s="71">
        <v>94.722222200000004</v>
      </c>
    </row>
    <row r="15986" spans="1:5" x14ac:dyDescent="0.2">
      <c r="A15986" s="70" t="s">
        <v>19123</v>
      </c>
      <c r="B15986" s="70" t="s">
        <v>19122</v>
      </c>
      <c r="C15986" s="70" t="s">
        <v>19123</v>
      </c>
      <c r="D15986" s="71">
        <v>3.7970000000000002</v>
      </c>
      <c r="E15986" s="71">
        <v>88.541666699999993</v>
      </c>
    </row>
    <row r="15987" spans="1:5" x14ac:dyDescent="0.2">
      <c r="A15987" s="70" t="s">
        <v>19127</v>
      </c>
      <c r="B15987" s="70" t="s">
        <v>19126</v>
      </c>
      <c r="C15987" s="70" t="s">
        <v>19127</v>
      </c>
      <c r="D15987" s="71">
        <v>1</v>
      </c>
      <c r="E15987" s="71">
        <v>18.5393258</v>
      </c>
    </row>
    <row r="15988" spans="1:5" x14ac:dyDescent="0.2">
      <c r="A15988" s="70" t="s">
        <v>19129</v>
      </c>
      <c r="B15988" s="70" t="s">
        <v>19128</v>
      </c>
      <c r="C15988" s="70" t="s">
        <v>19129</v>
      </c>
      <c r="D15988" s="71">
        <v>1.097</v>
      </c>
      <c r="E15988" s="71">
        <v>21.910112399999999</v>
      </c>
    </row>
    <row r="15989" spans="1:5" x14ac:dyDescent="0.2">
      <c r="A15989" s="70" t="s">
        <v>19079</v>
      </c>
      <c r="B15989" s="70" t="s">
        <v>19078</v>
      </c>
      <c r="C15989" s="70" t="s">
        <v>19079</v>
      </c>
      <c r="D15989" s="71">
        <v>3.0070000000000001</v>
      </c>
      <c r="E15989" s="71">
        <v>74.242424200000002</v>
      </c>
    </row>
    <row r="15990" spans="1:5" x14ac:dyDescent="0.2">
      <c r="A15990" s="70" t="s">
        <v>19081</v>
      </c>
      <c r="B15990" s="70" t="s">
        <v>19080</v>
      </c>
      <c r="C15990" s="70" t="s">
        <v>19081</v>
      </c>
      <c r="D15990" s="71">
        <v>1.1930000000000001</v>
      </c>
      <c r="E15990" s="71">
        <v>30.281690099999999</v>
      </c>
    </row>
    <row r="15991" spans="1:5" x14ac:dyDescent="0.2">
      <c r="A15991" s="70" t="s">
        <v>19081</v>
      </c>
      <c r="B15991" s="70" t="s">
        <v>19080</v>
      </c>
      <c r="C15991" s="70" t="s">
        <v>19081</v>
      </c>
      <c r="D15991" s="71">
        <v>1.1930000000000001</v>
      </c>
      <c r="E15991" s="71">
        <v>29.720279699999999</v>
      </c>
    </row>
    <row r="15992" spans="1:5" x14ac:dyDescent="0.2">
      <c r="A15992" s="70" t="s">
        <v>19083</v>
      </c>
      <c r="B15992" s="70" t="s">
        <v>19082</v>
      </c>
      <c r="C15992" s="70" t="s">
        <v>19083</v>
      </c>
      <c r="D15992" s="71">
        <v>0.5</v>
      </c>
      <c r="E15992" s="71">
        <v>5.6547618999999996</v>
      </c>
    </row>
    <row r="15993" spans="1:5" x14ac:dyDescent="0.2">
      <c r="A15993" s="70" t="s">
        <v>19085</v>
      </c>
      <c r="B15993" s="70" t="s">
        <v>19084</v>
      </c>
      <c r="C15993" s="70" t="s">
        <v>19085</v>
      </c>
      <c r="D15993" s="71">
        <v>1.383</v>
      </c>
      <c r="E15993" s="71">
        <v>18.301886799999998</v>
      </c>
    </row>
    <row r="15994" spans="1:5" x14ac:dyDescent="0.2">
      <c r="A15994" s="70" t="s">
        <v>19087</v>
      </c>
      <c r="B15994" s="70" t="s">
        <v>19086</v>
      </c>
      <c r="C15994" s="70" t="s">
        <v>19087</v>
      </c>
      <c r="D15994" s="71">
        <v>1.986</v>
      </c>
      <c r="E15994" s="71">
        <v>47.841726600000001</v>
      </c>
    </row>
    <row r="15995" spans="1:5" x14ac:dyDescent="0.2">
      <c r="A15995" s="70" t="s">
        <v>19089</v>
      </c>
      <c r="B15995" s="70" t="s">
        <v>19088</v>
      </c>
      <c r="C15995" s="70" t="s">
        <v>19089</v>
      </c>
      <c r="D15995" s="71">
        <v>0.89700000000000002</v>
      </c>
      <c r="E15995" s="71">
        <v>7.7777778</v>
      </c>
    </row>
    <row r="15996" spans="1:5" x14ac:dyDescent="0.2">
      <c r="A15996" s="70" t="s">
        <v>19091</v>
      </c>
      <c r="B15996" s="70" t="s">
        <v>19090</v>
      </c>
      <c r="C15996" s="70" t="s">
        <v>19091</v>
      </c>
      <c r="D15996" s="71">
        <v>0.90300000000000002</v>
      </c>
      <c r="E15996" s="71">
        <v>16.025641</v>
      </c>
    </row>
    <row r="15997" spans="1:5" x14ac:dyDescent="0.2">
      <c r="A15997" s="70" t="s">
        <v>19093</v>
      </c>
      <c r="B15997" s="70" t="s">
        <v>19092</v>
      </c>
      <c r="C15997" s="70" t="s">
        <v>19093</v>
      </c>
      <c r="D15997" s="71">
        <v>0.51600000000000001</v>
      </c>
      <c r="E15997" s="71">
        <v>23.5915493</v>
      </c>
    </row>
    <row r="15998" spans="1:5" x14ac:dyDescent="0.2">
      <c r="A15998" s="70" t="s">
        <v>19095</v>
      </c>
      <c r="B15998" s="70" t="s">
        <v>19094</v>
      </c>
      <c r="C15998" s="70" t="s">
        <v>19095</v>
      </c>
      <c r="D15998" s="71">
        <v>1.2629999999999999</v>
      </c>
      <c r="E15998" s="71">
        <v>46.428571400000003</v>
      </c>
    </row>
    <row r="15999" spans="1:5" x14ac:dyDescent="0.2">
      <c r="A15999" s="70" t="s">
        <v>19097</v>
      </c>
      <c r="B15999" s="70" t="s">
        <v>19096</v>
      </c>
      <c r="C15999" s="70" t="s">
        <v>19097</v>
      </c>
      <c r="D15999" s="71">
        <v>1.0649999999999999</v>
      </c>
      <c r="E15999" s="71">
        <v>18.1547619</v>
      </c>
    </row>
    <row r="16000" spans="1:5" x14ac:dyDescent="0.2">
      <c r="A16000" s="70" t="s">
        <v>19097</v>
      </c>
      <c r="B16000" s="70" t="s">
        <v>19096</v>
      </c>
      <c r="C16000" s="70" t="s">
        <v>19097</v>
      </c>
      <c r="D16000" s="71">
        <v>1.0649999999999999</v>
      </c>
      <c r="E16000" s="71">
        <v>16.25</v>
      </c>
    </row>
    <row r="16001" spans="1:5" x14ac:dyDescent="0.2">
      <c r="A16001" s="70" t="s">
        <v>19099</v>
      </c>
      <c r="B16001" s="70" t="s">
        <v>19098</v>
      </c>
      <c r="C16001" s="70" t="s">
        <v>19099</v>
      </c>
      <c r="D16001" s="71">
        <v>0.16700000000000001</v>
      </c>
      <c r="E16001" s="71">
        <v>2.3333333000000001</v>
      </c>
    </row>
    <row r="16002" spans="1:5" x14ac:dyDescent="0.2">
      <c r="A16002" s="70" t="s">
        <v>19143</v>
      </c>
      <c r="B16002" s="70" t="s">
        <v>19142</v>
      </c>
      <c r="C16002" s="70" t="s">
        <v>19143</v>
      </c>
      <c r="D16002" s="71">
        <v>0.71399999999999997</v>
      </c>
      <c r="E16002" s="71">
        <v>21.388888900000001</v>
      </c>
    </row>
    <row r="16003" spans="1:5" x14ac:dyDescent="0.2">
      <c r="A16003" s="70" t="s">
        <v>19131</v>
      </c>
      <c r="B16003" s="70" t="s">
        <v>19130</v>
      </c>
      <c r="C16003" s="70" t="s">
        <v>19131</v>
      </c>
      <c r="D16003" s="71">
        <v>4.2320000000000002</v>
      </c>
      <c r="E16003" s="71">
        <v>97.5</v>
      </c>
    </row>
    <row r="16004" spans="1:5" x14ac:dyDescent="0.2">
      <c r="A16004" s="70" t="s">
        <v>19133</v>
      </c>
      <c r="B16004" s="70" t="s">
        <v>19132</v>
      </c>
      <c r="C16004" s="70" t="s">
        <v>19133</v>
      </c>
      <c r="D16004" s="71">
        <v>3.169</v>
      </c>
      <c r="E16004" s="71">
        <v>90.833333300000007</v>
      </c>
    </row>
    <row r="16005" spans="1:5" x14ac:dyDescent="0.2">
      <c r="A16005" s="70" t="s">
        <v>19135</v>
      </c>
      <c r="B16005" s="70" t="s">
        <v>19134</v>
      </c>
      <c r="C16005" s="70" t="s">
        <v>19135</v>
      </c>
      <c r="D16005" s="71">
        <v>5.9119999999999999</v>
      </c>
      <c r="E16005" s="71">
        <v>99.722222200000004</v>
      </c>
    </row>
    <row r="16006" spans="1:5" x14ac:dyDescent="0.2">
      <c r="A16006" s="70" t="s">
        <v>19135</v>
      </c>
      <c r="B16006" s="70" t="s">
        <v>19134</v>
      </c>
      <c r="C16006" s="70" t="s">
        <v>19135</v>
      </c>
      <c r="D16006" s="71">
        <v>5.9119999999999999</v>
      </c>
      <c r="E16006" s="71">
        <v>98.369565199999997</v>
      </c>
    </row>
    <row r="16007" spans="1:5" x14ac:dyDescent="0.2">
      <c r="A16007" s="70" t="s">
        <v>19141</v>
      </c>
      <c r="B16007" s="70" t="s">
        <v>19140</v>
      </c>
      <c r="C16007" s="70" t="s">
        <v>19141</v>
      </c>
      <c r="D16007" s="71">
        <v>3.0430000000000001</v>
      </c>
      <c r="E16007" s="71">
        <v>87.5</v>
      </c>
    </row>
    <row r="16008" spans="1:5" x14ac:dyDescent="0.2">
      <c r="A16008" s="70" t="s">
        <v>19141</v>
      </c>
      <c r="B16008" s="70" t="s">
        <v>19140</v>
      </c>
      <c r="C16008" s="70" t="s">
        <v>19141</v>
      </c>
      <c r="D16008" s="71">
        <v>3.0430000000000001</v>
      </c>
      <c r="E16008" s="71">
        <v>79.166666699999993</v>
      </c>
    </row>
    <row r="16009" spans="1:5" x14ac:dyDescent="0.2">
      <c r="A16009" s="70" t="s">
        <v>19147</v>
      </c>
      <c r="B16009" s="70" t="s">
        <v>19146</v>
      </c>
      <c r="C16009" s="70" t="s">
        <v>19147</v>
      </c>
      <c r="D16009" s="71">
        <v>3.2650000000000001</v>
      </c>
      <c r="E16009" s="71">
        <v>92.5</v>
      </c>
    </row>
    <row r="16010" spans="1:5" x14ac:dyDescent="0.2">
      <c r="A16010" s="70" t="s">
        <v>19147</v>
      </c>
      <c r="B16010" s="70" t="s">
        <v>19146</v>
      </c>
      <c r="C16010" s="70" t="s">
        <v>19147</v>
      </c>
      <c r="D16010" s="71">
        <v>3.2650000000000001</v>
      </c>
      <c r="E16010" s="71">
        <v>86.71875</v>
      </c>
    </row>
    <row r="16011" spans="1:5" x14ac:dyDescent="0.2">
      <c r="A16011" s="70" t="s">
        <v>19149</v>
      </c>
      <c r="B16011" s="70" t="s">
        <v>19148</v>
      </c>
      <c r="C16011" s="70" t="s">
        <v>19149</v>
      </c>
      <c r="D16011" s="71">
        <v>1.0149999999999999</v>
      </c>
      <c r="E16011" s="71">
        <v>36.388888899999998</v>
      </c>
    </row>
    <row r="16012" spans="1:5" x14ac:dyDescent="0.2">
      <c r="A16012" s="70" t="s">
        <v>19153</v>
      </c>
      <c r="B16012" s="70" t="s">
        <v>19152</v>
      </c>
      <c r="C16012" s="70" t="s">
        <v>19153</v>
      </c>
      <c r="D16012" s="71">
        <v>1.3620000000000001</v>
      </c>
      <c r="E16012" s="71">
        <v>49.1666667</v>
      </c>
    </row>
    <row r="16013" spans="1:5" x14ac:dyDescent="0.2">
      <c r="A16013" s="70" t="s">
        <v>19155</v>
      </c>
      <c r="B16013" s="70" t="s">
        <v>19154</v>
      </c>
      <c r="C16013" s="70" t="s">
        <v>19155</v>
      </c>
      <c r="D16013" s="71">
        <v>0.70799999999999996</v>
      </c>
      <c r="E16013" s="71">
        <v>20.8333333</v>
      </c>
    </row>
    <row r="16014" spans="1:5" x14ac:dyDescent="0.2">
      <c r="A16014" s="70" t="s">
        <v>19157</v>
      </c>
      <c r="B16014" s="70" t="s">
        <v>19156</v>
      </c>
      <c r="C16014" s="70" t="s">
        <v>19157</v>
      </c>
      <c r="D16014" s="71">
        <v>1.5</v>
      </c>
      <c r="E16014" s="71">
        <v>56.944444400000002</v>
      </c>
    </row>
    <row r="16015" spans="1:5" x14ac:dyDescent="0.2">
      <c r="A16015" s="70" t="s">
        <v>24579</v>
      </c>
      <c r="B16015" s="70" t="s">
        <v>24580</v>
      </c>
      <c r="C16015" s="70" t="s">
        <v>24579</v>
      </c>
      <c r="D16015" s="71">
        <v>1.8740000000000001</v>
      </c>
      <c r="E16015" s="71">
        <v>68.055555600000005</v>
      </c>
    </row>
    <row r="16016" spans="1:5" x14ac:dyDescent="0.2">
      <c r="A16016" s="70" t="s">
        <v>19163</v>
      </c>
      <c r="B16016" s="70" t="s">
        <v>19162</v>
      </c>
      <c r="C16016" s="70" t="s">
        <v>19163</v>
      </c>
      <c r="D16016" s="71">
        <v>1.901</v>
      </c>
      <c r="E16016" s="71">
        <v>69.166666699999993</v>
      </c>
    </row>
    <row r="16017" spans="1:5" x14ac:dyDescent="0.2">
      <c r="A16017" s="70" t="s">
        <v>19161</v>
      </c>
      <c r="B16017" s="70" t="s">
        <v>19160</v>
      </c>
      <c r="C16017" s="70" t="s">
        <v>19161</v>
      </c>
      <c r="D16017" s="71">
        <v>1.0529999999999999</v>
      </c>
      <c r="E16017" s="71">
        <v>38.611111100000002</v>
      </c>
    </row>
    <row r="16018" spans="1:5" x14ac:dyDescent="0.2">
      <c r="A16018" s="70" t="s">
        <v>19165</v>
      </c>
      <c r="B16018" s="70" t="s">
        <v>19164</v>
      </c>
      <c r="C16018" s="70" t="s">
        <v>19165</v>
      </c>
      <c r="D16018" s="71">
        <v>1.0880000000000001</v>
      </c>
      <c r="E16018" s="71">
        <v>39.722222199999997</v>
      </c>
    </row>
    <row r="16019" spans="1:5" x14ac:dyDescent="0.2">
      <c r="A16019" s="70" t="s">
        <v>19137</v>
      </c>
      <c r="B16019" s="70" t="s">
        <v>19136</v>
      </c>
      <c r="C16019" s="70" t="s">
        <v>19137</v>
      </c>
      <c r="D16019" s="71">
        <v>0.35099999999999998</v>
      </c>
      <c r="E16019" s="71">
        <v>6.3888889000000004</v>
      </c>
    </row>
    <row r="16020" spans="1:5" x14ac:dyDescent="0.2">
      <c r="A16020" s="70" t="s">
        <v>19137</v>
      </c>
      <c r="B16020" s="70" t="s">
        <v>19136</v>
      </c>
      <c r="C16020" s="70" t="s">
        <v>19137</v>
      </c>
      <c r="D16020" s="71">
        <v>0.35099999999999998</v>
      </c>
      <c r="E16020" s="71">
        <v>4.1778975999999997</v>
      </c>
    </row>
    <row r="16021" spans="1:5" x14ac:dyDescent="0.2">
      <c r="A16021" s="70" t="s">
        <v>19169</v>
      </c>
      <c r="B16021" s="70" t="s">
        <v>19168</v>
      </c>
      <c r="C16021" s="70" t="s">
        <v>19169</v>
      </c>
      <c r="D16021" s="71">
        <v>1.375</v>
      </c>
      <c r="E16021" s="71">
        <v>56.315789500000001</v>
      </c>
    </row>
    <row r="16022" spans="1:5" x14ac:dyDescent="0.2">
      <c r="A16022" s="70" t="s">
        <v>19169</v>
      </c>
      <c r="B16022" s="70" t="s">
        <v>19168</v>
      </c>
      <c r="C16022" s="70" t="s">
        <v>19169</v>
      </c>
      <c r="D16022" s="71">
        <v>1.375</v>
      </c>
      <c r="E16022" s="71">
        <v>51.388888899999998</v>
      </c>
    </row>
    <row r="16023" spans="1:5" x14ac:dyDescent="0.2">
      <c r="A16023" s="70" t="s">
        <v>19139</v>
      </c>
      <c r="B16023" s="70" t="s">
        <v>19138</v>
      </c>
      <c r="C16023" s="70" t="s">
        <v>19139</v>
      </c>
      <c r="D16023" s="71">
        <v>1.65</v>
      </c>
      <c r="E16023" s="71">
        <v>76.666666699999993</v>
      </c>
    </row>
    <row r="16024" spans="1:5" x14ac:dyDescent="0.2">
      <c r="A16024" s="70" t="s">
        <v>19139</v>
      </c>
      <c r="B16024" s="70" t="s">
        <v>19138</v>
      </c>
      <c r="C16024" s="70" t="s">
        <v>19139</v>
      </c>
      <c r="D16024" s="71">
        <v>1.65</v>
      </c>
      <c r="E16024" s="71">
        <v>60.277777800000003</v>
      </c>
    </row>
    <row r="16025" spans="1:5" x14ac:dyDescent="0.2">
      <c r="A16025" s="70" t="s">
        <v>19159</v>
      </c>
      <c r="B16025" s="70" t="s">
        <v>19158</v>
      </c>
      <c r="C16025" s="70" t="s">
        <v>19159</v>
      </c>
      <c r="D16025" s="71">
        <v>1.548</v>
      </c>
      <c r="E16025" s="71">
        <v>59.1666667</v>
      </c>
    </row>
    <row r="16026" spans="1:5" x14ac:dyDescent="0.2">
      <c r="A16026" s="70" t="s">
        <v>19159</v>
      </c>
      <c r="B16026" s="70" t="s">
        <v>19158</v>
      </c>
      <c r="C16026" s="70" t="s">
        <v>19159</v>
      </c>
      <c r="D16026" s="71">
        <v>1.548</v>
      </c>
      <c r="E16026" s="71">
        <v>57.6666667</v>
      </c>
    </row>
    <row r="16027" spans="1:5" x14ac:dyDescent="0.2">
      <c r="A16027" s="70" t="s">
        <v>19159</v>
      </c>
      <c r="B16027" s="70" t="s">
        <v>19158</v>
      </c>
      <c r="C16027" s="70" t="s">
        <v>19159</v>
      </c>
      <c r="D16027" s="71">
        <v>1.548</v>
      </c>
      <c r="E16027" s="71">
        <v>48.863636399999997</v>
      </c>
    </row>
    <row r="16028" spans="1:5" x14ac:dyDescent="0.2">
      <c r="A16028" s="70" t="s">
        <v>24581</v>
      </c>
      <c r="B16028" s="70" t="s">
        <v>24582</v>
      </c>
      <c r="C16028" s="70" t="s">
        <v>24581</v>
      </c>
      <c r="D16028" s="71">
        <v>1.6</v>
      </c>
      <c r="E16028" s="71">
        <v>59.722222199999997</v>
      </c>
    </row>
    <row r="16029" spans="1:5" x14ac:dyDescent="0.2">
      <c r="A16029" s="70" t="s">
        <v>19151</v>
      </c>
      <c r="B16029" s="70" t="s">
        <v>19150</v>
      </c>
      <c r="C16029" s="70" t="s">
        <v>19151</v>
      </c>
      <c r="D16029" s="71">
        <v>1.105</v>
      </c>
      <c r="E16029" s="71">
        <v>40.8333333</v>
      </c>
    </row>
    <row r="16030" spans="1:5" x14ac:dyDescent="0.2">
      <c r="A16030" s="70" t="s">
        <v>19145</v>
      </c>
      <c r="B16030" s="70" t="s">
        <v>19144</v>
      </c>
      <c r="C16030" s="70" t="s">
        <v>19145</v>
      </c>
      <c r="D16030" s="71">
        <v>0.67500000000000004</v>
      </c>
      <c r="E16030" s="71">
        <v>22.7272727</v>
      </c>
    </row>
    <row r="16031" spans="1:5" x14ac:dyDescent="0.2">
      <c r="A16031" s="70" t="s">
        <v>19145</v>
      </c>
      <c r="B16031" s="70" t="s">
        <v>19144</v>
      </c>
      <c r="C16031" s="70" t="s">
        <v>19145</v>
      </c>
      <c r="D16031" s="71">
        <v>0.67500000000000004</v>
      </c>
      <c r="E16031" s="71">
        <v>18.611111099999999</v>
      </c>
    </row>
    <row r="16032" spans="1:5" x14ac:dyDescent="0.2">
      <c r="A16032" s="70" t="s">
        <v>24583</v>
      </c>
      <c r="B16032" s="70" t="s">
        <v>24584</v>
      </c>
      <c r="C16032" s="70" t="s">
        <v>24583</v>
      </c>
      <c r="D16032" s="71">
        <v>0.442</v>
      </c>
      <c r="E16032" s="71">
        <v>45.5</v>
      </c>
    </row>
    <row r="16033" spans="1:5" x14ac:dyDescent="0.2">
      <c r="A16033" s="70" t="s">
        <v>24583</v>
      </c>
      <c r="B16033" s="70" t="s">
        <v>24584</v>
      </c>
      <c r="C16033" s="70" t="s">
        <v>24583</v>
      </c>
      <c r="D16033" s="71">
        <v>0.442</v>
      </c>
      <c r="E16033" s="71">
        <v>8.6111111000000005</v>
      </c>
    </row>
    <row r="16034" spans="1:5" x14ac:dyDescent="0.2">
      <c r="A16034" s="70" t="s">
        <v>19171</v>
      </c>
      <c r="B16034" s="70" t="s">
        <v>19170</v>
      </c>
      <c r="C16034" s="70" t="s">
        <v>19171</v>
      </c>
      <c r="D16034" s="71">
        <v>0.91700000000000004</v>
      </c>
      <c r="E16034" s="71">
        <v>31.388888900000001</v>
      </c>
    </row>
    <row r="16035" spans="1:5" x14ac:dyDescent="0.2">
      <c r="A16035" s="70" t="s">
        <v>19167</v>
      </c>
      <c r="B16035" s="70" t="s">
        <v>19166</v>
      </c>
      <c r="C16035" s="70" t="s">
        <v>19167</v>
      </c>
      <c r="D16035" s="71">
        <v>0.443</v>
      </c>
      <c r="E16035" s="71">
        <v>9.1666667000000004</v>
      </c>
    </row>
    <row r="16036" spans="1:5" x14ac:dyDescent="0.2">
      <c r="A16036" s="70" t="s">
        <v>19173</v>
      </c>
      <c r="B16036" s="70" t="s">
        <v>19172</v>
      </c>
      <c r="C16036" s="70" t="s">
        <v>19173</v>
      </c>
      <c r="D16036" s="71">
        <v>0.34399999999999997</v>
      </c>
      <c r="E16036" s="71">
        <v>5.8333332999999996</v>
      </c>
    </row>
    <row r="16037" spans="1:5" x14ac:dyDescent="0.2">
      <c r="A16037" s="70" t="s">
        <v>19175</v>
      </c>
      <c r="B16037" s="70" t="s">
        <v>19174</v>
      </c>
      <c r="C16037" s="70" t="s">
        <v>19175</v>
      </c>
      <c r="D16037" s="71">
        <v>0.47399999999999998</v>
      </c>
      <c r="E16037" s="71">
        <v>11.3888889</v>
      </c>
    </row>
    <row r="16038" spans="1:5" x14ac:dyDescent="0.2">
      <c r="A16038" s="70" t="s">
        <v>19177</v>
      </c>
      <c r="B16038" s="70" t="s">
        <v>19176</v>
      </c>
      <c r="C16038" s="70" t="s">
        <v>19177</v>
      </c>
      <c r="D16038" s="71">
        <v>1.8939999999999999</v>
      </c>
      <c r="E16038" s="71">
        <v>42.9824561</v>
      </c>
    </row>
    <row r="16039" spans="1:5" x14ac:dyDescent="0.2">
      <c r="A16039" s="70" t="s">
        <v>19179</v>
      </c>
      <c r="B16039" s="70" t="s">
        <v>19178</v>
      </c>
      <c r="C16039" s="70" t="s">
        <v>19179</v>
      </c>
      <c r="D16039" s="71">
        <v>2.343</v>
      </c>
      <c r="E16039" s="71">
        <v>61.111111100000002</v>
      </c>
    </row>
    <row r="16040" spans="1:5" x14ac:dyDescent="0.2">
      <c r="A16040" s="70" t="s">
        <v>19179</v>
      </c>
      <c r="B16040" s="70" t="s">
        <v>19178</v>
      </c>
      <c r="C16040" s="70" t="s">
        <v>19179</v>
      </c>
      <c r="D16040" s="71">
        <v>2.343</v>
      </c>
      <c r="E16040" s="71">
        <v>59.615384599999999</v>
      </c>
    </row>
    <row r="16041" spans="1:5" x14ac:dyDescent="0.2">
      <c r="A16041" s="70" t="s">
        <v>19209</v>
      </c>
      <c r="B16041" s="70" t="s">
        <v>19208</v>
      </c>
      <c r="C16041" s="70" t="s">
        <v>19209</v>
      </c>
      <c r="D16041" s="71">
        <v>4.2309999999999999</v>
      </c>
      <c r="E16041" s="71">
        <v>88.202247200000002</v>
      </c>
    </row>
    <row r="16042" spans="1:5" x14ac:dyDescent="0.2">
      <c r="A16042" s="70" t="s">
        <v>19183</v>
      </c>
      <c r="B16042" s="70" t="s">
        <v>19182</v>
      </c>
      <c r="C16042" s="70" t="s">
        <v>19183</v>
      </c>
      <c r="D16042" s="71">
        <v>2.0139999999999998</v>
      </c>
      <c r="E16042" s="71">
        <v>57.865168500000003</v>
      </c>
    </row>
    <row r="16043" spans="1:5" x14ac:dyDescent="0.2">
      <c r="A16043" s="70" t="s">
        <v>19185</v>
      </c>
      <c r="B16043" s="70" t="s">
        <v>19184</v>
      </c>
      <c r="C16043" s="70" t="s">
        <v>19185</v>
      </c>
      <c r="D16043" s="71">
        <v>5.3419999999999996</v>
      </c>
      <c r="E16043" s="71">
        <v>91.573033699999996</v>
      </c>
    </row>
    <row r="16044" spans="1:5" x14ac:dyDescent="0.2">
      <c r="A16044" s="70" t="s">
        <v>19187</v>
      </c>
      <c r="B16044" s="70" t="s">
        <v>19186</v>
      </c>
      <c r="C16044" s="70" t="s">
        <v>19187</v>
      </c>
      <c r="D16044" s="71">
        <v>2.2650000000000001</v>
      </c>
      <c r="E16044" s="71">
        <v>60.112359599999998</v>
      </c>
    </row>
    <row r="16045" spans="1:5" x14ac:dyDescent="0.2">
      <c r="A16045" s="70" t="s">
        <v>19187</v>
      </c>
      <c r="B16045" s="70" t="s">
        <v>19186</v>
      </c>
      <c r="C16045" s="70" t="s">
        <v>19187</v>
      </c>
      <c r="D16045" s="71">
        <v>2.2650000000000001</v>
      </c>
      <c r="E16045" s="71">
        <v>55.769230800000003</v>
      </c>
    </row>
    <row r="16046" spans="1:5" x14ac:dyDescent="0.2">
      <c r="A16046" s="70" t="s">
        <v>19189</v>
      </c>
      <c r="B16046" s="70" t="s">
        <v>19188</v>
      </c>
      <c r="C16046" s="70" t="s">
        <v>19189</v>
      </c>
      <c r="D16046" s="71">
        <v>4.032</v>
      </c>
      <c r="E16046" s="71">
        <v>85.955056200000001</v>
      </c>
    </row>
    <row r="16047" spans="1:5" x14ac:dyDescent="0.2">
      <c r="A16047" s="70" t="s">
        <v>19191</v>
      </c>
      <c r="B16047" s="70" t="s">
        <v>19190</v>
      </c>
      <c r="C16047" s="70" t="s">
        <v>19191</v>
      </c>
      <c r="D16047" s="71">
        <v>1.917</v>
      </c>
      <c r="E16047" s="71">
        <v>51.1235955</v>
      </c>
    </row>
    <row r="16048" spans="1:5" x14ac:dyDescent="0.2">
      <c r="A16048" s="70" t="s">
        <v>19191</v>
      </c>
      <c r="B16048" s="70" t="s">
        <v>19190</v>
      </c>
      <c r="C16048" s="70" t="s">
        <v>19191</v>
      </c>
      <c r="D16048" s="71">
        <v>1.917</v>
      </c>
      <c r="E16048" s="71">
        <v>45.1048951</v>
      </c>
    </row>
    <row r="16049" spans="1:5" x14ac:dyDescent="0.2">
      <c r="A16049" s="70" t="s">
        <v>19193</v>
      </c>
      <c r="B16049" s="70" t="s">
        <v>19192</v>
      </c>
      <c r="C16049" s="70" t="s">
        <v>19193</v>
      </c>
      <c r="D16049" s="71">
        <v>2.5739999999999998</v>
      </c>
      <c r="E16049" s="71">
        <v>66.853932599999993</v>
      </c>
    </row>
    <row r="16050" spans="1:5" x14ac:dyDescent="0.2">
      <c r="A16050" s="70" t="s">
        <v>19195</v>
      </c>
      <c r="B16050" s="70" t="s">
        <v>19194</v>
      </c>
      <c r="C16050" s="70" t="s">
        <v>19195</v>
      </c>
      <c r="D16050" s="71">
        <v>2.8260000000000001</v>
      </c>
      <c r="E16050" s="71">
        <v>70.224719100000002</v>
      </c>
    </row>
    <row r="16051" spans="1:5" x14ac:dyDescent="0.2">
      <c r="A16051" s="70" t="s">
        <v>19199</v>
      </c>
      <c r="B16051" s="70" t="s">
        <v>19198</v>
      </c>
      <c r="C16051" s="70" t="s">
        <v>19199</v>
      </c>
      <c r="D16051" s="71">
        <v>7.3040000000000003</v>
      </c>
      <c r="E16051" s="71">
        <v>98.314606699999999</v>
      </c>
    </row>
    <row r="16052" spans="1:5" x14ac:dyDescent="0.2">
      <c r="A16052" s="70" t="s">
        <v>19201</v>
      </c>
      <c r="B16052" s="70" t="s">
        <v>19200</v>
      </c>
      <c r="C16052" s="70" t="s">
        <v>19201</v>
      </c>
      <c r="D16052" s="71">
        <v>0.96799999999999997</v>
      </c>
      <c r="E16052" s="71">
        <v>16.292134799999999</v>
      </c>
    </row>
    <row r="16053" spans="1:5" x14ac:dyDescent="0.2">
      <c r="A16053" s="70" t="s">
        <v>19203</v>
      </c>
      <c r="B16053" s="70" t="s">
        <v>19202</v>
      </c>
      <c r="C16053" s="70" t="s">
        <v>19203</v>
      </c>
      <c r="D16053" s="71">
        <v>0.97599999999999998</v>
      </c>
      <c r="E16053" s="71">
        <v>17.4157303</v>
      </c>
    </row>
    <row r="16054" spans="1:5" x14ac:dyDescent="0.2">
      <c r="A16054" s="70" t="s">
        <v>19205</v>
      </c>
      <c r="B16054" s="70" t="s">
        <v>19204</v>
      </c>
      <c r="C16054" s="70" t="s">
        <v>19205</v>
      </c>
      <c r="D16054" s="71">
        <v>0.83</v>
      </c>
      <c r="E16054" s="71">
        <v>12.9213483</v>
      </c>
    </row>
    <row r="16055" spans="1:5" x14ac:dyDescent="0.2">
      <c r="A16055" s="70" t="s">
        <v>19207</v>
      </c>
      <c r="B16055" s="70" t="s">
        <v>19206</v>
      </c>
      <c r="C16055" s="70" t="s">
        <v>19207</v>
      </c>
      <c r="D16055" s="71">
        <v>3.2749999999999999</v>
      </c>
      <c r="E16055" s="71">
        <v>83.333333300000007</v>
      </c>
    </row>
    <row r="16056" spans="1:5" x14ac:dyDescent="0.2">
      <c r="A16056" s="70" t="s">
        <v>19207</v>
      </c>
      <c r="B16056" s="70" t="s">
        <v>19206</v>
      </c>
      <c r="C16056" s="70" t="s">
        <v>19207</v>
      </c>
      <c r="D16056" s="71">
        <v>3.2749999999999999</v>
      </c>
      <c r="E16056" s="71">
        <v>78.089887599999997</v>
      </c>
    </row>
    <row r="16057" spans="1:5" x14ac:dyDescent="0.2">
      <c r="A16057" s="70" t="s">
        <v>19212</v>
      </c>
      <c r="B16057" s="70" t="s">
        <v>19211</v>
      </c>
      <c r="C16057" s="70" t="s">
        <v>19212</v>
      </c>
      <c r="D16057" s="71">
        <v>0.52100000000000002</v>
      </c>
      <c r="E16057" s="71">
        <v>8.4269663000000001</v>
      </c>
    </row>
    <row r="16058" spans="1:5" x14ac:dyDescent="0.2">
      <c r="A16058" s="70" t="s">
        <v>19214</v>
      </c>
      <c r="B16058" s="70" t="s">
        <v>19213</v>
      </c>
      <c r="C16058" s="70" t="s">
        <v>19214</v>
      </c>
      <c r="D16058" s="71">
        <v>1.9730000000000001</v>
      </c>
      <c r="E16058" s="71">
        <v>54.494382000000002</v>
      </c>
    </row>
    <row r="16059" spans="1:5" x14ac:dyDescent="0.2">
      <c r="A16059" s="70" t="s">
        <v>24585</v>
      </c>
      <c r="B16059" s="70" t="s">
        <v>24586</v>
      </c>
      <c r="C16059" s="70" t="s">
        <v>24585</v>
      </c>
      <c r="D16059" s="12"/>
      <c r="E16059" s="12"/>
    </row>
    <row r="16060" spans="1:5" x14ac:dyDescent="0.2">
      <c r="A16060" s="70" t="s">
        <v>25098</v>
      </c>
      <c r="B16060" s="70" t="s">
        <v>19210</v>
      </c>
      <c r="C16060" s="70" t="s">
        <v>25098</v>
      </c>
      <c r="D16060" s="71">
        <v>3.4260000000000002</v>
      </c>
      <c r="E16060" s="71">
        <v>82.584269699999993</v>
      </c>
    </row>
    <row r="16061" spans="1:5" x14ac:dyDescent="0.2">
      <c r="A16061" s="70" t="s">
        <v>19197</v>
      </c>
      <c r="B16061" s="70" t="s">
        <v>19196</v>
      </c>
      <c r="C16061" s="70" t="s">
        <v>19197</v>
      </c>
      <c r="D16061" s="71">
        <v>1.0229999999999999</v>
      </c>
      <c r="E16061" s="71">
        <v>31.818181800000001</v>
      </c>
    </row>
    <row r="16062" spans="1:5" x14ac:dyDescent="0.2">
      <c r="A16062" s="70" t="s">
        <v>19197</v>
      </c>
      <c r="B16062" s="70" t="s">
        <v>19196</v>
      </c>
      <c r="C16062" s="70" t="s">
        <v>19197</v>
      </c>
      <c r="D16062" s="71">
        <v>1.0229999999999999</v>
      </c>
      <c r="E16062" s="71">
        <v>25</v>
      </c>
    </row>
    <row r="16063" spans="1:5" x14ac:dyDescent="0.2">
      <c r="A16063" s="70" t="s">
        <v>19197</v>
      </c>
      <c r="B16063" s="70" t="s">
        <v>19196</v>
      </c>
      <c r="C16063" s="70" t="s">
        <v>19197</v>
      </c>
      <c r="D16063" s="71">
        <v>1.0229999999999999</v>
      </c>
      <c r="E16063" s="71">
        <v>20.786516899999999</v>
      </c>
    </row>
    <row r="16064" spans="1:5" x14ac:dyDescent="0.2">
      <c r="A16064" s="70" t="s">
        <v>19181</v>
      </c>
      <c r="B16064" s="70" t="s">
        <v>19180</v>
      </c>
      <c r="C16064" s="70" t="s">
        <v>19181</v>
      </c>
      <c r="D16064" s="71">
        <v>2.5779999999999998</v>
      </c>
      <c r="E16064" s="71">
        <v>67.977528100000001</v>
      </c>
    </row>
    <row r="16065" spans="1:5" x14ac:dyDescent="0.2">
      <c r="A16065" s="70" t="s">
        <v>19232</v>
      </c>
      <c r="B16065" s="70" t="s">
        <v>19231</v>
      </c>
      <c r="C16065" s="70" t="s">
        <v>19232</v>
      </c>
      <c r="D16065" s="71">
        <v>1.6339999999999999</v>
      </c>
      <c r="E16065" s="71">
        <v>53.448275899999999</v>
      </c>
    </row>
    <row r="16066" spans="1:5" x14ac:dyDescent="0.2">
      <c r="A16066" s="70" t="s">
        <v>19218</v>
      </c>
      <c r="B16066" s="70" t="s">
        <v>19217</v>
      </c>
      <c r="C16066" s="70" t="s">
        <v>19218</v>
      </c>
      <c r="D16066" s="71">
        <v>2.9089999999999998</v>
      </c>
      <c r="E16066" s="71">
        <v>92.333333300000007</v>
      </c>
    </row>
    <row r="16067" spans="1:5" x14ac:dyDescent="0.2">
      <c r="A16067" s="70" t="s">
        <v>19218</v>
      </c>
      <c r="B16067" s="70" t="s">
        <v>19217</v>
      </c>
      <c r="C16067" s="70" t="s">
        <v>19218</v>
      </c>
      <c r="D16067" s="71">
        <v>2.9089999999999998</v>
      </c>
      <c r="E16067" s="71">
        <v>87.931034499999996</v>
      </c>
    </row>
    <row r="16068" spans="1:5" x14ac:dyDescent="0.2">
      <c r="A16068" s="70" t="s">
        <v>19222</v>
      </c>
      <c r="B16068" s="70" t="s">
        <v>19221</v>
      </c>
      <c r="C16068" s="70" t="s">
        <v>19222</v>
      </c>
      <c r="D16068" s="71">
        <v>2.4390000000000001</v>
      </c>
      <c r="E16068" s="71">
        <v>77.586206899999993</v>
      </c>
    </row>
    <row r="16069" spans="1:5" x14ac:dyDescent="0.2">
      <c r="A16069" s="70" t="s">
        <v>19222</v>
      </c>
      <c r="B16069" s="70" t="s">
        <v>19221</v>
      </c>
      <c r="C16069" s="70" t="s">
        <v>19222</v>
      </c>
      <c r="D16069" s="71">
        <v>2.4390000000000001</v>
      </c>
      <c r="E16069" s="71">
        <v>54.065040699999997</v>
      </c>
    </row>
    <row r="16070" spans="1:5" x14ac:dyDescent="0.2">
      <c r="A16070" s="70" t="s">
        <v>19220</v>
      </c>
      <c r="B16070" s="70" t="s">
        <v>19219</v>
      </c>
      <c r="C16070" s="70" t="s">
        <v>19220</v>
      </c>
      <c r="D16070" s="71">
        <v>1.2969999999999999</v>
      </c>
      <c r="E16070" s="71">
        <v>25.892857100000001</v>
      </c>
    </row>
    <row r="16071" spans="1:5" x14ac:dyDescent="0.2">
      <c r="A16071" s="70" t="s">
        <v>19224</v>
      </c>
      <c r="B16071" s="70" t="s">
        <v>19223</v>
      </c>
      <c r="C16071" s="70" t="s">
        <v>19224</v>
      </c>
      <c r="D16071" s="71">
        <v>2.1379999999999999</v>
      </c>
      <c r="E16071" s="71">
        <v>50.490196099999999</v>
      </c>
    </row>
    <row r="16072" spans="1:5" x14ac:dyDescent="0.2">
      <c r="A16072" s="70" t="s">
        <v>19226</v>
      </c>
      <c r="B16072" s="70" t="s">
        <v>19225</v>
      </c>
      <c r="C16072" s="70" t="s">
        <v>19226</v>
      </c>
      <c r="D16072" s="71">
        <v>3.3279999999999998</v>
      </c>
      <c r="E16072" s="71">
        <v>87.941176499999997</v>
      </c>
    </row>
    <row r="16073" spans="1:5" x14ac:dyDescent="0.2">
      <c r="A16073" s="70" t="s">
        <v>19228</v>
      </c>
      <c r="B16073" s="70" t="s">
        <v>19227</v>
      </c>
      <c r="C16073" s="70" t="s">
        <v>19228</v>
      </c>
      <c r="D16073" s="71">
        <v>1.2150000000000001</v>
      </c>
      <c r="E16073" s="71">
        <v>36.2068966</v>
      </c>
    </row>
    <row r="16074" spans="1:5" x14ac:dyDescent="0.2">
      <c r="A16074" s="70" t="s">
        <v>19230</v>
      </c>
      <c r="B16074" s="70" t="s">
        <v>19229</v>
      </c>
      <c r="C16074" s="70" t="s">
        <v>19230</v>
      </c>
      <c r="D16074" s="71">
        <v>2.5910000000000002</v>
      </c>
      <c r="E16074" s="71">
        <v>81.034482800000006</v>
      </c>
    </row>
    <row r="16075" spans="1:5" x14ac:dyDescent="0.2">
      <c r="A16075" s="70" t="s">
        <v>19230</v>
      </c>
      <c r="B16075" s="70" t="s">
        <v>19229</v>
      </c>
      <c r="C16075" s="70" t="s">
        <v>19230</v>
      </c>
      <c r="D16075" s="71">
        <v>2.5910000000000002</v>
      </c>
      <c r="E16075" s="71">
        <v>67.261904799999996</v>
      </c>
    </row>
    <row r="16076" spans="1:5" x14ac:dyDescent="0.2">
      <c r="A16076" s="70" t="s">
        <v>19216</v>
      </c>
      <c r="B16076" s="70" t="s">
        <v>19215</v>
      </c>
      <c r="C16076" s="70" t="s">
        <v>19216</v>
      </c>
      <c r="D16076" s="71">
        <v>1.82</v>
      </c>
      <c r="E16076" s="71">
        <v>60.344827600000002</v>
      </c>
    </row>
    <row r="16077" spans="1:5" x14ac:dyDescent="0.2">
      <c r="A16077" s="70" t="s">
        <v>25099</v>
      </c>
      <c r="B16077" s="70" t="s">
        <v>24587</v>
      </c>
      <c r="C16077" s="70" t="s">
        <v>13887</v>
      </c>
      <c r="D16077" s="71">
        <v>2.19</v>
      </c>
      <c r="E16077" s="71">
        <v>85.563380300000006</v>
      </c>
    </row>
    <row r="16078" spans="1:5" x14ac:dyDescent="0.2">
      <c r="A16078" s="70" t="s">
        <v>19238</v>
      </c>
      <c r="B16078" s="70" t="s">
        <v>19237</v>
      </c>
      <c r="C16078" s="70" t="s">
        <v>19238</v>
      </c>
      <c r="D16078" s="71">
        <v>0.40300000000000002</v>
      </c>
      <c r="E16078" s="71">
        <v>22.7272727</v>
      </c>
    </row>
    <row r="16079" spans="1:5" x14ac:dyDescent="0.2">
      <c r="A16079" s="70" t="s">
        <v>19238</v>
      </c>
      <c r="B16079" s="70" t="s">
        <v>19237</v>
      </c>
      <c r="C16079" s="70" t="s">
        <v>19238</v>
      </c>
      <c r="D16079" s="71">
        <v>0.40300000000000002</v>
      </c>
      <c r="E16079" s="71">
        <v>4.3726235999999998</v>
      </c>
    </row>
    <row r="16080" spans="1:5" x14ac:dyDescent="0.2">
      <c r="A16080" s="70" t="s">
        <v>19240</v>
      </c>
      <c r="B16080" s="70" t="s">
        <v>19239</v>
      </c>
      <c r="C16080" s="70" t="s">
        <v>19240</v>
      </c>
      <c r="D16080" s="71">
        <v>0.78300000000000003</v>
      </c>
      <c r="E16080" s="71">
        <v>24.712643700000001</v>
      </c>
    </row>
    <row r="16081" spans="1:5" x14ac:dyDescent="0.2">
      <c r="A16081" s="70" t="s">
        <v>19236</v>
      </c>
      <c r="B16081" s="70" t="s">
        <v>19235</v>
      </c>
      <c r="C16081" s="70" t="s">
        <v>19236</v>
      </c>
      <c r="D16081" s="71">
        <v>0.51700000000000002</v>
      </c>
      <c r="E16081" s="71">
        <v>19.2901235</v>
      </c>
    </row>
    <row r="16082" spans="1:5" x14ac:dyDescent="0.2">
      <c r="A16082" s="70" t="s">
        <v>19236</v>
      </c>
      <c r="B16082" s="70" t="s">
        <v>19235</v>
      </c>
      <c r="C16082" s="70" t="s">
        <v>19236</v>
      </c>
      <c r="D16082" s="71">
        <v>0.51700000000000002</v>
      </c>
      <c r="E16082" s="71">
        <v>7.1153845999999996</v>
      </c>
    </row>
    <row r="16083" spans="1:5" x14ac:dyDescent="0.2">
      <c r="A16083" s="70" t="s">
        <v>19234</v>
      </c>
      <c r="B16083" s="70" t="s">
        <v>19233</v>
      </c>
      <c r="C16083" s="70" t="s">
        <v>19234</v>
      </c>
      <c r="D16083" s="71">
        <v>0.68400000000000005</v>
      </c>
      <c r="E16083" s="71">
        <v>16.576819400000002</v>
      </c>
    </row>
    <row r="16084" spans="1:5" x14ac:dyDescent="0.2">
      <c r="A16084" s="70" t="s">
        <v>19242</v>
      </c>
      <c r="B16084" s="70" t="s">
        <v>19241</v>
      </c>
      <c r="C16084" s="70" t="s">
        <v>19242</v>
      </c>
      <c r="D16084" s="71">
        <v>1.0049999999999999</v>
      </c>
      <c r="E16084" s="71">
        <v>65.586419800000002</v>
      </c>
    </row>
    <row r="16085" spans="1:5" x14ac:dyDescent="0.2">
      <c r="A16085" s="70" t="s">
        <v>19246</v>
      </c>
      <c r="B16085" s="70" t="s">
        <v>19245</v>
      </c>
      <c r="C16085" s="70" t="s">
        <v>19246</v>
      </c>
      <c r="D16085" s="71">
        <v>0.875</v>
      </c>
      <c r="E16085" s="71">
        <v>26.549865199999999</v>
      </c>
    </row>
    <row r="16086" spans="1:5" x14ac:dyDescent="0.2">
      <c r="A16086" s="70" t="s">
        <v>19266</v>
      </c>
      <c r="B16086" s="70" t="s">
        <v>19265</v>
      </c>
      <c r="C16086" s="70" t="s">
        <v>19266</v>
      </c>
      <c r="D16086" s="71">
        <v>2.1669999999999998</v>
      </c>
      <c r="E16086" s="71">
        <v>95.454545499999995</v>
      </c>
    </row>
    <row r="16087" spans="1:5" x14ac:dyDescent="0.2">
      <c r="A16087" s="70" t="s">
        <v>19266</v>
      </c>
      <c r="B16087" s="70" t="s">
        <v>19265</v>
      </c>
      <c r="C16087" s="70" t="s">
        <v>19266</v>
      </c>
      <c r="D16087" s="71">
        <v>2.1669999999999998</v>
      </c>
      <c r="E16087" s="71">
        <v>74.722222200000004</v>
      </c>
    </row>
    <row r="16088" spans="1:5" x14ac:dyDescent="0.2">
      <c r="A16088" s="70" t="s">
        <v>19266</v>
      </c>
      <c r="B16088" s="70" t="s">
        <v>19265</v>
      </c>
      <c r="C16088" s="70" t="s">
        <v>19266</v>
      </c>
      <c r="D16088" s="71">
        <v>2.1669999999999998</v>
      </c>
      <c r="E16088" s="71">
        <v>72.911051200000003</v>
      </c>
    </row>
    <row r="16089" spans="1:5" x14ac:dyDescent="0.2">
      <c r="A16089" s="70" t="s">
        <v>19244</v>
      </c>
      <c r="B16089" s="70" t="s">
        <v>19243</v>
      </c>
      <c r="C16089" s="70" t="s">
        <v>19244</v>
      </c>
      <c r="D16089" s="71">
        <v>0.78800000000000003</v>
      </c>
      <c r="E16089" s="71">
        <v>86.5</v>
      </c>
    </row>
    <row r="16090" spans="1:5" x14ac:dyDescent="0.2">
      <c r="A16090" s="70" t="s">
        <v>19244</v>
      </c>
      <c r="B16090" s="70" t="s">
        <v>19243</v>
      </c>
      <c r="C16090" s="70" t="s">
        <v>19244</v>
      </c>
      <c r="D16090" s="71">
        <v>0.78800000000000003</v>
      </c>
      <c r="E16090" s="71">
        <v>63.3333333</v>
      </c>
    </row>
    <row r="16091" spans="1:5" x14ac:dyDescent="0.2">
      <c r="A16091" s="70" t="s">
        <v>19256</v>
      </c>
      <c r="B16091" s="70" t="s">
        <v>19255</v>
      </c>
      <c r="C16091" s="70" t="s">
        <v>19256</v>
      </c>
      <c r="D16091" s="71">
        <v>0.16300000000000001</v>
      </c>
      <c r="E16091" s="71">
        <v>1.2820513</v>
      </c>
    </row>
    <row r="16092" spans="1:5" x14ac:dyDescent="0.2">
      <c r="A16092" s="70" t="s">
        <v>19248</v>
      </c>
      <c r="B16092" s="70" t="s">
        <v>19247</v>
      </c>
      <c r="C16092" s="70" t="s">
        <v>19248</v>
      </c>
      <c r="D16092" s="71">
        <v>1.361</v>
      </c>
      <c r="E16092" s="71">
        <v>23.214285700000001</v>
      </c>
    </row>
    <row r="16093" spans="1:5" x14ac:dyDescent="0.2">
      <c r="A16093" s="70" t="s">
        <v>19248</v>
      </c>
      <c r="B16093" s="70" t="s">
        <v>19247</v>
      </c>
      <c r="C16093" s="70" t="s">
        <v>19248</v>
      </c>
      <c r="D16093" s="71">
        <v>1.361</v>
      </c>
      <c r="E16093" s="71">
        <v>22.7941176</v>
      </c>
    </row>
    <row r="16094" spans="1:5" x14ac:dyDescent="0.2">
      <c r="A16094" s="70" t="s">
        <v>19250</v>
      </c>
      <c r="B16094" s="70" t="s">
        <v>19249</v>
      </c>
      <c r="C16094" s="70" t="s">
        <v>19250</v>
      </c>
      <c r="D16094" s="71">
        <v>0.878</v>
      </c>
      <c r="E16094" s="71">
        <v>7.6086957000000002</v>
      </c>
    </row>
    <row r="16095" spans="1:5" x14ac:dyDescent="0.2">
      <c r="A16095" s="70" t="s">
        <v>19254</v>
      </c>
      <c r="B16095" s="70" t="s">
        <v>19253</v>
      </c>
      <c r="C16095" s="70" t="s">
        <v>19254</v>
      </c>
      <c r="D16095" s="71">
        <v>0.26300000000000001</v>
      </c>
      <c r="E16095" s="71">
        <v>3.3333333000000001</v>
      </c>
    </row>
    <row r="16096" spans="1:5" x14ac:dyDescent="0.2">
      <c r="A16096" s="70" t="s">
        <v>19252</v>
      </c>
      <c r="B16096" s="70" t="s">
        <v>19251</v>
      </c>
      <c r="C16096" s="70" t="s">
        <v>19252</v>
      </c>
      <c r="D16096" s="71">
        <v>1.347</v>
      </c>
      <c r="E16096" s="71">
        <v>17.028985500000001</v>
      </c>
    </row>
    <row r="16097" spans="1:5" x14ac:dyDescent="0.2">
      <c r="A16097" s="70" t="s">
        <v>19260</v>
      </c>
      <c r="B16097" s="70" t="s">
        <v>19259</v>
      </c>
      <c r="C16097" s="70" t="s">
        <v>19260</v>
      </c>
      <c r="D16097" s="71">
        <v>1.911</v>
      </c>
      <c r="E16097" s="71">
        <v>54.242424200000002</v>
      </c>
    </row>
    <row r="16098" spans="1:5" x14ac:dyDescent="0.2">
      <c r="A16098" s="70" t="s">
        <v>19258</v>
      </c>
      <c r="B16098" s="70" t="s">
        <v>19257</v>
      </c>
      <c r="C16098" s="70" t="s">
        <v>19258</v>
      </c>
      <c r="D16098" s="71">
        <v>2.464</v>
      </c>
      <c r="E16098" s="71">
        <v>66.969696999999996</v>
      </c>
    </row>
    <row r="16099" spans="1:5" x14ac:dyDescent="0.2">
      <c r="A16099" s="70" t="s">
        <v>19262</v>
      </c>
      <c r="B16099" s="70" t="s">
        <v>19261</v>
      </c>
      <c r="C16099" s="70" t="s">
        <v>19262</v>
      </c>
      <c r="D16099" s="71">
        <v>4.3029999999999999</v>
      </c>
      <c r="E16099" s="71">
        <v>93.055555600000005</v>
      </c>
    </row>
    <row r="16100" spans="1:5" x14ac:dyDescent="0.2">
      <c r="A16100" s="70" t="s">
        <v>19262</v>
      </c>
      <c r="B16100" s="70" t="s">
        <v>19261</v>
      </c>
      <c r="C16100" s="70" t="s">
        <v>19262</v>
      </c>
      <c r="D16100" s="71">
        <v>4.3029999999999999</v>
      </c>
      <c r="E16100" s="71">
        <v>92.857142899999999</v>
      </c>
    </row>
    <row r="16101" spans="1:5" x14ac:dyDescent="0.2">
      <c r="A16101" s="70" t="s">
        <v>19262</v>
      </c>
      <c r="B16101" s="70" t="s">
        <v>19261</v>
      </c>
      <c r="C16101" s="70" t="s">
        <v>19262</v>
      </c>
      <c r="D16101" s="71">
        <v>4.3029999999999999</v>
      </c>
      <c r="E16101" s="71">
        <v>87.410071900000005</v>
      </c>
    </row>
    <row r="16102" spans="1:5" x14ac:dyDescent="0.2">
      <c r="A16102" s="70" t="s">
        <v>19264</v>
      </c>
      <c r="B16102" s="70" t="s">
        <v>19263</v>
      </c>
      <c r="C16102" s="70" t="s">
        <v>19264</v>
      </c>
      <c r="D16102" s="71">
        <v>0.217</v>
      </c>
      <c r="E16102" s="71">
        <v>21.111111099999999</v>
      </c>
    </row>
    <row r="16103" spans="1:5" x14ac:dyDescent="0.2">
      <c r="A16103" s="70" t="s">
        <v>19268</v>
      </c>
      <c r="B16103" s="70" t="s">
        <v>19267</v>
      </c>
      <c r="C16103" s="70" t="s">
        <v>19268</v>
      </c>
      <c r="D16103" s="71">
        <v>0.92900000000000005</v>
      </c>
      <c r="E16103" s="71">
        <v>34.615384599999999</v>
      </c>
    </row>
    <row r="16104" spans="1:5" x14ac:dyDescent="0.2">
      <c r="A16104" s="70" t="s">
        <v>19270</v>
      </c>
      <c r="B16104" s="70" t="s">
        <v>19269</v>
      </c>
      <c r="C16104" s="70" t="s">
        <v>19270</v>
      </c>
      <c r="D16104" s="71">
        <v>1.353</v>
      </c>
      <c r="E16104" s="71">
        <v>81.018518499999999</v>
      </c>
    </row>
    <row r="16105" spans="1:5" x14ac:dyDescent="0.2">
      <c r="A16105" s="70" t="s">
        <v>19272</v>
      </c>
      <c r="B16105" s="70" t="s">
        <v>19271</v>
      </c>
      <c r="C16105" s="70" t="s">
        <v>19272</v>
      </c>
      <c r="D16105" s="71">
        <v>2.6589999999999998</v>
      </c>
      <c r="E16105" s="71">
        <v>89.682539700000007</v>
      </c>
    </row>
    <row r="16106" spans="1:5" x14ac:dyDescent="0.2">
      <c r="A16106" s="70" t="s">
        <v>19274</v>
      </c>
      <c r="B16106" s="70" t="s">
        <v>19273</v>
      </c>
      <c r="C16106" s="70" t="s">
        <v>19274</v>
      </c>
      <c r="D16106" s="71">
        <v>0.91900000000000004</v>
      </c>
      <c r="E16106" s="71">
        <v>25.757575800000001</v>
      </c>
    </row>
    <row r="16107" spans="1:5" x14ac:dyDescent="0.2">
      <c r="A16107" s="70" t="s">
        <v>19276</v>
      </c>
      <c r="B16107" s="70" t="s">
        <v>19275</v>
      </c>
      <c r="C16107" s="70" t="s">
        <v>19276</v>
      </c>
      <c r="D16107" s="71">
        <v>1.7929999999999999</v>
      </c>
      <c r="E16107" s="71">
        <v>62.658227799999999</v>
      </c>
    </row>
    <row r="16108" spans="1:5" x14ac:dyDescent="0.2">
      <c r="A16108" s="70" t="s">
        <v>19278</v>
      </c>
      <c r="B16108" s="70" t="s">
        <v>19277</v>
      </c>
      <c r="C16108" s="70" t="s">
        <v>19278</v>
      </c>
      <c r="D16108" s="71">
        <v>0.38800000000000001</v>
      </c>
      <c r="E16108" s="71">
        <v>5.6962025000000001</v>
      </c>
    </row>
    <row r="16109" spans="1:5" x14ac:dyDescent="0.2">
      <c r="A16109" s="70" t="s">
        <v>19278</v>
      </c>
      <c r="B16109" s="70" t="s">
        <v>19277</v>
      </c>
      <c r="C16109" s="70" t="s">
        <v>19278</v>
      </c>
      <c r="D16109" s="71">
        <v>0.38800000000000001</v>
      </c>
      <c r="E16109" s="71">
        <v>1.7857143</v>
      </c>
    </row>
    <row r="16110" spans="1:5" x14ac:dyDescent="0.2">
      <c r="A16110" s="70" t="s">
        <v>19280</v>
      </c>
      <c r="B16110" s="70" t="s">
        <v>19279</v>
      </c>
      <c r="C16110" s="70" t="s">
        <v>19280</v>
      </c>
      <c r="D16110" s="71">
        <v>4.1420000000000003</v>
      </c>
      <c r="E16110" s="71">
        <v>78.671328700000004</v>
      </c>
    </row>
    <row r="16111" spans="1:5" x14ac:dyDescent="0.2">
      <c r="A16111" s="70" t="s">
        <v>19282</v>
      </c>
      <c r="B16111" s="70" t="s">
        <v>19281</v>
      </c>
      <c r="C16111" s="70" t="s">
        <v>19282</v>
      </c>
      <c r="D16111" s="71">
        <v>0.16300000000000001</v>
      </c>
      <c r="E16111" s="71">
        <v>4.5454545</v>
      </c>
    </row>
    <row r="16112" spans="1:5" x14ac:dyDescent="0.2">
      <c r="A16112" s="70" t="s">
        <v>19284</v>
      </c>
      <c r="B16112" s="70" t="s">
        <v>19283</v>
      </c>
      <c r="C16112" s="70" t="s">
        <v>19284</v>
      </c>
      <c r="D16112" s="71">
        <v>2.9529999999999998</v>
      </c>
      <c r="E16112" s="71">
        <v>47.463768100000003</v>
      </c>
    </row>
    <row r="16113" spans="1:5" x14ac:dyDescent="0.2">
      <c r="A16113" s="70" t="s">
        <v>24588</v>
      </c>
      <c r="B16113" s="70" t="s">
        <v>24589</v>
      </c>
      <c r="C16113" s="70" t="s">
        <v>24588</v>
      </c>
      <c r="D16113" s="71">
        <v>2.948</v>
      </c>
      <c r="E16113" s="71">
        <v>68.796992500000002</v>
      </c>
    </row>
    <row r="16114" spans="1:5" x14ac:dyDescent="0.2">
      <c r="A16114" s="70" t="s">
        <v>24588</v>
      </c>
      <c r="B16114" s="70" t="s">
        <v>24589</v>
      </c>
      <c r="C16114" s="70" t="s">
        <v>24588</v>
      </c>
      <c r="D16114" s="71">
        <v>2.948</v>
      </c>
      <c r="E16114" s="71">
        <v>42.827868899999999</v>
      </c>
    </row>
    <row r="16115" spans="1:5" x14ac:dyDescent="0.2">
      <c r="A16115" s="70" t="s">
        <v>19286</v>
      </c>
      <c r="B16115" s="70" t="s">
        <v>19285</v>
      </c>
      <c r="C16115" s="70" t="s">
        <v>19286</v>
      </c>
      <c r="D16115" s="71">
        <v>0.58299999999999996</v>
      </c>
      <c r="E16115" s="71">
        <v>28.3333333</v>
      </c>
    </row>
    <row r="16116" spans="1:5" x14ac:dyDescent="0.2">
      <c r="A16116" s="70" t="s">
        <v>19292</v>
      </c>
      <c r="B16116" s="70" t="s">
        <v>19291</v>
      </c>
      <c r="C16116" s="70" t="s">
        <v>19292</v>
      </c>
      <c r="D16116" s="71">
        <v>0.60499999999999998</v>
      </c>
      <c r="E16116" s="71">
        <v>35.026738000000002</v>
      </c>
    </row>
    <row r="16117" spans="1:5" x14ac:dyDescent="0.2">
      <c r="A16117" s="70" t="s">
        <v>19288</v>
      </c>
      <c r="B16117" s="70" t="s">
        <v>19287</v>
      </c>
      <c r="C16117" s="70" t="s">
        <v>19288</v>
      </c>
      <c r="D16117" s="71">
        <v>0.189</v>
      </c>
      <c r="E16117" s="71">
        <v>6.6844919999999997</v>
      </c>
    </row>
    <row r="16118" spans="1:5" x14ac:dyDescent="0.2">
      <c r="A16118" s="70" t="s">
        <v>19290</v>
      </c>
      <c r="B16118" s="70" t="s">
        <v>19289</v>
      </c>
      <c r="C16118" s="70" t="s">
        <v>19290</v>
      </c>
      <c r="D16118" s="71">
        <v>0.42899999999999999</v>
      </c>
      <c r="E16118" s="71">
        <v>24.331550799999999</v>
      </c>
    </row>
    <row r="16119" spans="1:5" x14ac:dyDescent="0.2">
      <c r="A16119" s="70" t="s">
        <v>19294</v>
      </c>
      <c r="B16119" s="70" t="s">
        <v>19293</v>
      </c>
      <c r="C16119" s="70" t="s">
        <v>19294</v>
      </c>
      <c r="D16119" s="71">
        <v>0.68700000000000006</v>
      </c>
      <c r="E16119" s="71">
        <v>16.8463612</v>
      </c>
    </row>
    <row r="16120" spans="1:5" x14ac:dyDescent="0.2">
      <c r="A16120" s="70" t="s">
        <v>19296</v>
      </c>
      <c r="B16120" s="70" t="s">
        <v>19295</v>
      </c>
      <c r="C16120" s="70" t="s">
        <v>19296</v>
      </c>
      <c r="D16120" s="71">
        <v>0.315</v>
      </c>
      <c r="E16120" s="71">
        <v>3.1645569999999998</v>
      </c>
    </row>
    <row r="16121" spans="1:5" x14ac:dyDescent="0.2">
      <c r="A16121" s="70" t="s">
        <v>19298</v>
      </c>
      <c r="B16121" s="70" t="s">
        <v>19297</v>
      </c>
      <c r="C16121" s="70" t="s">
        <v>19298</v>
      </c>
      <c r="D16121" s="71">
        <v>1.6879999999999999</v>
      </c>
      <c r="E16121" s="71">
        <v>48.823529399999998</v>
      </c>
    </row>
    <row r="16122" spans="1:5" x14ac:dyDescent="0.2">
      <c r="A16122" s="70" t="s">
        <v>19300</v>
      </c>
      <c r="B16122" s="70" t="s">
        <v>19299</v>
      </c>
      <c r="C16122" s="70" t="s">
        <v>19300</v>
      </c>
      <c r="D16122" s="71">
        <v>0.32700000000000001</v>
      </c>
      <c r="E16122" s="71">
        <v>4.5454545</v>
      </c>
    </row>
    <row r="16123" spans="1:5" x14ac:dyDescent="0.2">
      <c r="A16123" s="70" t="s">
        <v>19300</v>
      </c>
      <c r="B16123" s="70" t="s">
        <v>19299</v>
      </c>
      <c r="C16123" s="70" t="s">
        <v>19300</v>
      </c>
      <c r="D16123" s="71">
        <v>0.32700000000000001</v>
      </c>
      <c r="E16123" s="71">
        <v>1.8115942</v>
      </c>
    </row>
    <row r="16124" spans="1:5" x14ac:dyDescent="0.2">
      <c r="A16124" s="70" t="s">
        <v>19302</v>
      </c>
      <c r="B16124" s="70" t="s">
        <v>19301</v>
      </c>
      <c r="C16124" s="70" t="s">
        <v>19302</v>
      </c>
      <c r="D16124" s="71">
        <v>0.33800000000000002</v>
      </c>
      <c r="E16124" s="71">
        <v>3.9007092000000001</v>
      </c>
    </row>
    <row r="16125" spans="1:5" x14ac:dyDescent="0.2">
      <c r="A16125" s="70" t="s">
        <v>19302</v>
      </c>
      <c r="B16125" s="70" t="s">
        <v>19301</v>
      </c>
      <c r="C16125" s="70" t="s">
        <v>19302</v>
      </c>
      <c r="D16125" s="71">
        <v>0.33800000000000002</v>
      </c>
      <c r="E16125" s="71">
        <v>1.9480519000000001</v>
      </c>
    </row>
    <row r="16126" spans="1:5" x14ac:dyDescent="0.2">
      <c r="A16126" s="70" t="s">
        <v>19304</v>
      </c>
      <c r="B16126" s="70" t="s">
        <v>19303</v>
      </c>
      <c r="C16126" s="70" t="s">
        <v>19304</v>
      </c>
      <c r="D16126" s="71">
        <v>4.4269999999999996</v>
      </c>
      <c r="E16126" s="71">
        <v>90.75</v>
      </c>
    </row>
    <row r="16127" spans="1:5" x14ac:dyDescent="0.2">
      <c r="A16127" s="70" t="s">
        <v>19306</v>
      </c>
      <c r="B16127" s="70" t="s">
        <v>19305</v>
      </c>
      <c r="C16127" s="70" t="s">
        <v>19306</v>
      </c>
      <c r="D16127" s="71">
        <v>4.4539999999999997</v>
      </c>
      <c r="E16127" s="71">
        <v>99.137930999999995</v>
      </c>
    </row>
    <row r="16128" spans="1:5" ht="32" x14ac:dyDescent="0.2">
      <c r="A16128" s="70" t="s">
        <v>19308</v>
      </c>
      <c r="B16128" s="70" t="s">
        <v>19307</v>
      </c>
      <c r="C16128" s="70" t="s">
        <v>19308</v>
      </c>
      <c r="D16128" s="71">
        <v>3.1080000000000001</v>
      </c>
      <c r="E16128" s="71">
        <v>75.78125</v>
      </c>
    </row>
    <row r="16129" spans="1:5" ht="32" x14ac:dyDescent="0.2">
      <c r="A16129" s="70" t="s">
        <v>19308</v>
      </c>
      <c r="B16129" s="70" t="s">
        <v>19307</v>
      </c>
      <c r="C16129" s="70" t="s">
        <v>19308</v>
      </c>
      <c r="D16129" s="71">
        <v>3.1080000000000001</v>
      </c>
      <c r="E16129" s="71">
        <v>74.175824199999994</v>
      </c>
    </row>
    <row r="16130" spans="1:5" ht="32" x14ac:dyDescent="0.2">
      <c r="A16130" s="70" t="s">
        <v>19308</v>
      </c>
      <c r="B16130" s="70" t="s">
        <v>19307</v>
      </c>
      <c r="C16130" s="70" t="s">
        <v>19308</v>
      </c>
      <c r="D16130" s="71">
        <v>3.1080000000000001</v>
      </c>
      <c r="E16130" s="71">
        <v>63</v>
      </c>
    </row>
    <row r="16131" spans="1:5" ht="32" x14ac:dyDescent="0.2">
      <c r="A16131" s="70" t="s">
        <v>19308</v>
      </c>
      <c r="B16131" s="70" t="s">
        <v>19307</v>
      </c>
      <c r="C16131" s="70" t="s">
        <v>19308</v>
      </c>
      <c r="D16131" s="71">
        <v>3.1080000000000001</v>
      </c>
      <c r="E16131" s="71">
        <v>48.058252400000001</v>
      </c>
    </row>
    <row r="16132" spans="1:5" ht="32" x14ac:dyDescent="0.2">
      <c r="A16132" s="70" t="s">
        <v>19310</v>
      </c>
      <c r="B16132" s="70" t="s">
        <v>19309</v>
      </c>
      <c r="C16132" s="70" t="s">
        <v>19310</v>
      </c>
      <c r="D16132" s="71">
        <v>2.0950000000000002</v>
      </c>
      <c r="E16132" s="71">
        <v>50.609756099999998</v>
      </c>
    </row>
    <row r="16133" spans="1:5" ht="32" x14ac:dyDescent="0.2">
      <c r="A16133" s="70" t="s">
        <v>19310</v>
      </c>
      <c r="B16133" s="70" t="s">
        <v>19309</v>
      </c>
      <c r="C16133" s="70" t="s">
        <v>19310</v>
      </c>
      <c r="D16133" s="71">
        <v>2.0950000000000002</v>
      </c>
      <c r="E16133" s="71">
        <v>36.153846199999997</v>
      </c>
    </row>
    <row r="16134" spans="1:5" x14ac:dyDescent="0.2">
      <c r="A16134" s="70" t="s">
        <v>19312</v>
      </c>
      <c r="B16134" s="70" t="s">
        <v>19311</v>
      </c>
      <c r="C16134" s="70" t="s">
        <v>19312</v>
      </c>
      <c r="D16134" s="71">
        <v>1.3149999999999999</v>
      </c>
      <c r="E16134" s="71">
        <v>33.870967700000001</v>
      </c>
    </row>
    <row r="16135" spans="1:5" x14ac:dyDescent="0.2">
      <c r="A16135" s="70" t="s">
        <v>19314</v>
      </c>
      <c r="B16135" s="70" t="s">
        <v>19313</v>
      </c>
      <c r="C16135" s="70" t="s">
        <v>19314</v>
      </c>
      <c r="D16135" s="71">
        <v>2.29</v>
      </c>
      <c r="E16135" s="71">
        <v>72.580645200000006</v>
      </c>
    </row>
    <row r="16136" spans="1:5" x14ac:dyDescent="0.2">
      <c r="A16136" s="70" t="s">
        <v>19314</v>
      </c>
      <c r="B16136" s="70" t="s">
        <v>19313</v>
      </c>
      <c r="C16136" s="70" t="s">
        <v>19314</v>
      </c>
      <c r="D16136" s="71">
        <v>2.29</v>
      </c>
      <c r="E16136" s="71">
        <v>57.253886000000001</v>
      </c>
    </row>
    <row r="16137" spans="1:5" x14ac:dyDescent="0.2">
      <c r="A16137" s="70" t="s">
        <v>19316</v>
      </c>
      <c r="B16137" s="70" t="s">
        <v>19315</v>
      </c>
      <c r="C16137" s="70" t="s">
        <v>19316</v>
      </c>
      <c r="D16137" s="71">
        <v>2.4249999999999998</v>
      </c>
      <c r="E16137" s="71">
        <v>65.243902399999996</v>
      </c>
    </row>
    <row r="16138" spans="1:5" x14ac:dyDescent="0.2">
      <c r="A16138" s="70" t="s">
        <v>19316</v>
      </c>
      <c r="B16138" s="70" t="s">
        <v>19315</v>
      </c>
      <c r="C16138" s="70" t="s">
        <v>19316</v>
      </c>
      <c r="D16138" s="71">
        <v>2.4249999999999998</v>
      </c>
      <c r="E16138" s="71">
        <v>39.830508500000001</v>
      </c>
    </row>
    <row r="16139" spans="1:5" x14ac:dyDescent="0.2">
      <c r="A16139" s="70" t="s">
        <v>19318</v>
      </c>
      <c r="B16139" s="70" t="s">
        <v>19317</v>
      </c>
      <c r="C16139" s="70" t="s">
        <v>19318</v>
      </c>
      <c r="D16139" s="71">
        <v>1.415</v>
      </c>
      <c r="E16139" s="71">
        <v>14.9350649</v>
      </c>
    </row>
    <row r="16140" spans="1:5" x14ac:dyDescent="0.2">
      <c r="A16140" s="70" t="s">
        <v>19318</v>
      </c>
      <c r="B16140" s="70" t="s">
        <v>19317</v>
      </c>
      <c r="C16140" s="70" t="s">
        <v>19318</v>
      </c>
      <c r="D16140" s="71">
        <v>1.415</v>
      </c>
      <c r="E16140" s="71">
        <v>13.782051299999999</v>
      </c>
    </row>
    <row r="16141" spans="1:5" x14ac:dyDescent="0.2">
      <c r="A16141" s="70" t="s">
        <v>19318</v>
      </c>
      <c r="B16141" s="70" t="s">
        <v>19317</v>
      </c>
      <c r="C16141" s="70" t="s">
        <v>19318</v>
      </c>
      <c r="D16141" s="71">
        <v>1.415</v>
      </c>
      <c r="E16141" s="71">
        <v>11.6161616</v>
      </c>
    </row>
    <row r="16142" spans="1:5" x14ac:dyDescent="0.2">
      <c r="A16142" s="70" t="s">
        <v>19320</v>
      </c>
      <c r="B16142" s="70" t="s">
        <v>19319</v>
      </c>
      <c r="C16142" s="70" t="s">
        <v>19320</v>
      </c>
      <c r="D16142" s="71">
        <v>0.47599999999999998</v>
      </c>
      <c r="E16142" s="71">
        <v>11.9444444</v>
      </c>
    </row>
    <row r="16143" spans="1:5" x14ac:dyDescent="0.2">
      <c r="A16143" s="70" t="s">
        <v>19322</v>
      </c>
      <c r="B16143" s="70" t="s">
        <v>19321</v>
      </c>
      <c r="C16143" s="70" t="s">
        <v>19322</v>
      </c>
      <c r="D16143" s="71">
        <v>4.3570000000000002</v>
      </c>
      <c r="E16143" s="71">
        <v>91.666666699999993</v>
      </c>
    </row>
    <row r="16144" spans="1:5" x14ac:dyDescent="0.2">
      <c r="A16144" s="70" t="s">
        <v>19324</v>
      </c>
      <c r="B16144" s="70" t="s">
        <v>19323</v>
      </c>
      <c r="C16144" s="70" t="s">
        <v>19324</v>
      </c>
      <c r="D16144" s="71">
        <v>1.3879999999999999</v>
      </c>
      <c r="E16144" s="71">
        <v>41.515151500000002</v>
      </c>
    </row>
    <row r="16145" spans="1:5" x14ac:dyDescent="0.2">
      <c r="A16145" s="70" t="s">
        <v>19326</v>
      </c>
      <c r="B16145" s="70" t="s">
        <v>19325</v>
      </c>
      <c r="C16145" s="70" t="s">
        <v>19326</v>
      </c>
      <c r="D16145" s="71">
        <v>2.1440000000000001</v>
      </c>
      <c r="E16145" s="71">
        <v>52.072538899999998</v>
      </c>
    </row>
    <row r="16146" spans="1:5" x14ac:dyDescent="0.2">
      <c r="A16146" s="70" t="s">
        <v>19330</v>
      </c>
      <c r="B16146" s="70" t="s">
        <v>19329</v>
      </c>
      <c r="C16146" s="70" t="s">
        <v>19330</v>
      </c>
      <c r="D16146" s="71">
        <v>3.1030000000000002</v>
      </c>
      <c r="E16146" s="71">
        <v>84.411764700000006</v>
      </c>
    </row>
    <row r="16147" spans="1:5" x14ac:dyDescent="0.2">
      <c r="A16147" s="70" t="s">
        <v>19328</v>
      </c>
      <c r="B16147" s="70" t="s">
        <v>19327</v>
      </c>
      <c r="C16147" s="70" t="s">
        <v>19328</v>
      </c>
      <c r="D16147" s="71">
        <v>3.7879999999999998</v>
      </c>
      <c r="E16147" s="71">
        <v>83.678756500000006</v>
      </c>
    </row>
    <row r="16148" spans="1:5" x14ac:dyDescent="0.2">
      <c r="A16148" s="70" t="s">
        <v>19328</v>
      </c>
      <c r="B16148" s="70" t="s">
        <v>19327</v>
      </c>
      <c r="C16148" s="70" t="s">
        <v>19328</v>
      </c>
      <c r="D16148" s="71">
        <v>3.7879999999999998</v>
      </c>
      <c r="E16148" s="71">
        <v>82.121212099999994</v>
      </c>
    </row>
    <row r="16149" spans="1:5" x14ac:dyDescent="0.2">
      <c r="A16149" s="70" t="s">
        <v>19332</v>
      </c>
      <c r="B16149" s="70" t="s">
        <v>19331</v>
      </c>
      <c r="C16149" s="70" t="s">
        <v>19332</v>
      </c>
      <c r="D16149" s="71">
        <v>2.3039999999999998</v>
      </c>
      <c r="E16149" s="71">
        <v>89.084507000000002</v>
      </c>
    </row>
    <row r="16150" spans="1:5" x14ac:dyDescent="0.2">
      <c r="A16150" s="70" t="s">
        <v>19338</v>
      </c>
      <c r="B16150" s="70" t="s">
        <v>19337</v>
      </c>
      <c r="C16150" s="70" t="s">
        <v>19338</v>
      </c>
      <c r="D16150" s="71">
        <v>2.0099999999999998</v>
      </c>
      <c r="E16150" s="71">
        <v>59.696969699999997</v>
      </c>
    </row>
    <row r="16151" spans="1:5" x14ac:dyDescent="0.2">
      <c r="A16151" s="70" t="s">
        <v>19338</v>
      </c>
      <c r="B16151" s="70" t="s">
        <v>19337</v>
      </c>
      <c r="C16151" s="70" t="s">
        <v>19338</v>
      </c>
      <c r="D16151" s="71">
        <v>2.0099999999999998</v>
      </c>
      <c r="E16151" s="71">
        <v>39.473684200000001</v>
      </c>
    </row>
    <row r="16152" spans="1:5" x14ac:dyDescent="0.2">
      <c r="A16152" s="70" t="s">
        <v>19334</v>
      </c>
      <c r="B16152" s="70" t="s">
        <v>19333</v>
      </c>
      <c r="C16152" s="70" t="s">
        <v>19334</v>
      </c>
      <c r="D16152" s="71">
        <v>2.052</v>
      </c>
      <c r="E16152" s="71">
        <v>55.263157900000003</v>
      </c>
    </row>
    <row r="16153" spans="1:5" x14ac:dyDescent="0.2">
      <c r="A16153" s="70" t="s">
        <v>19334</v>
      </c>
      <c r="B16153" s="70" t="s">
        <v>19333</v>
      </c>
      <c r="C16153" s="70" t="s">
        <v>19334</v>
      </c>
      <c r="D16153" s="71">
        <v>2.052</v>
      </c>
      <c r="E16153" s="71">
        <v>20.629370600000001</v>
      </c>
    </row>
    <row r="16154" spans="1:5" x14ac:dyDescent="0.2">
      <c r="A16154" s="70" t="s">
        <v>19336</v>
      </c>
      <c r="B16154" s="70" t="s">
        <v>19335</v>
      </c>
      <c r="C16154" s="70" t="s">
        <v>19336</v>
      </c>
      <c r="D16154" s="71">
        <v>1.1100000000000001</v>
      </c>
      <c r="E16154" s="71">
        <v>18.421052599999999</v>
      </c>
    </row>
    <row r="16155" spans="1:5" x14ac:dyDescent="0.2">
      <c r="A16155" s="70" t="s">
        <v>19340</v>
      </c>
      <c r="B16155" s="70" t="s">
        <v>19339</v>
      </c>
      <c r="C16155" s="70" t="s">
        <v>19340</v>
      </c>
      <c r="D16155" s="71">
        <v>1.59</v>
      </c>
      <c r="E16155" s="71">
        <v>67.559523799999994</v>
      </c>
    </row>
    <row r="16156" spans="1:5" x14ac:dyDescent="0.2">
      <c r="A16156" s="70" t="s">
        <v>19342</v>
      </c>
      <c r="B16156" s="70" t="s">
        <v>19341</v>
      </c>
      <c r="C16156" s="70" t="s">
        <v>19342</v>
      </c>
      <c r="D16156" s="71">
        <v>1.952</v>
      </c>
      <c r="E16156" s="71">
        <v>21.717171700000002</v>
      </c>
    </row>
    <row r="16157" spans="1:5" x14ac:dyDescent="0.2">
      <c r="A16157" s="70" t="s">
        <v>19344</v>
      </c>
      <c r="B16157" s="70" t="s">
        <v>19343</v>
      </c>
      <c r="C16157" s="70" t="s">
        <v>19344</v>
      </c>
      <c r="D16157" s="71">
        <v>0.85899999999999999</v>
      </c>
      <c r="E16157" s="71">
        <v>16.6666667</v>
      </c>
    </row>
    <row r="16158" spans="1:5" x14ac:dyDescent="0.2">
      <c r="A16158" s="70" t="s">
        <v>19352</v>
      </c>
      <c r="B16158" s="70" t="s">
        <v>19351</v>
      </c>
      <c r="C16158" s="70" t="s">
        <v>19352</v>
      </c>
      <c r="D16158" s="71">
        <v>2.411</v>
      </c>
      <c r="E16158" s="71">
        <v>85.887096799999995</v>
      </c>
    </row>
    <row r="16159" spans="1:5" x14ac:dyDescent="0.2">
      <c r="A16159" s="70" t="s">
        <v>19352</v>
      </c>
      <c r="B16159" s="70" t="s">
        <v>19351</v>
      </c>
      <c r="C16159" s="70" t="s">
        <v>19352</v>
      </c>
      <c r="D16159" s="71">
        <v>2.411</v>
      </c>
      <c r="E16159" s="71">
        <v>61.923076899999998</v>
      </c>
    </row>
    <row r="16160" spans="1:5" x14ac:dyDescent="0.2">
      <c r="A16160" s="70" t="s">
        <v>19352</v>
      </c>
      <c r="B16160" s="70" t="s">
        <v>19351</v>
      </c>
      <c r="C16160" s="70" t="s">
        <v>19352</v>
      </c>
      <c r="D16160" s="71">
        <v>2.411</v>
      </c>
      <c r="E16160" s="71">
        <v>61.397058800000003</v>
      </c>
    </row>
    <row r="16161" spans="1:5" x14ac:dyDescent="0.2">
      <c r="A16161" s="70" t="s">
        <v>19348</v>
      </c>
      <c r="B16161" s="70" t="s">
        <v>19347</v>
      </c>
      <c r="C16161" s="70" t="s">
        <v>19348</v>
      </c>
      <c r="D16161" s="71">
        <v>0.61699999999999999</v>
      </c>
      <c r="E16161" s="71">
        <v>14.1129032</v>
      </c>
    </row>
    <row r="16162" spans="1:5" x14ac:dyDescent="0.2">
      <c r="A16162" s="70" t="s">
        <v>19346</v>
      </c>
      <c r="B16162" s="70" t="s">
        <v>19345</v>
      </c>
      <c r="C16162" s="70" t="s">
        <v>19346</v>
      </c>
      <c r="D16162" s="71">
        <v>0.79400000000000004</v>
      </c>
      <c r="E16162" s="71">
        <v>34.274193500000003</v>
      </c>
    </row>
    <row r="16163" spans="1:5" x14ac:dyDescent="0.2">
      <c r="A16163" s="70" t="s">
        <v>19346</v>
      </c>
      <c r="B16163" s="70" t="s">
        <v>19345</v>
      </c>
      <c r="C16163" s="70" t="s">
        <v>19346</v>
      </c>
      <c r="D16163" s="71">
        <v>0.79400000000000004</v>
      </c>
      <c r="E16163" s="71">
        <v>9.0361446000000001</v>
      </c>
    </row>
    <row r="16164" spans="1:5" x14ac:dyDescent="0.2">
      <c r="A16164" s="70" t="s">
        <v>19346</v>
      </c>
      <c r="B16164" s="70" t="s">
        <v>19345</v>
      </c>
      <c r="C16164" s="70" t="s">
        <v>19346</v>
      </c>
      <c r="D16164" s="71">
        <v>0.79400000000000004</v>
      </c>
      <c r="E16164" s="71">
        <v>7.2916667000000004</v>
      </c>
    </row>
    <row r="16165" spans="1:5" x14ac:dyDescent="0.2">
      <c r="A16165" s="70" t="s">
        <v>19350</v>
      </c>
      <c r="B16165" s="70" t="s">
        <v>19349</v>
      </c>
      <c r="C16165" s="70" t="s">
        <v>19350</v>
      </c>
      <c r="D16165" s="71">
        <v>2.125</v>
      </c>
      <c r="E16165" s="71">
        <v>78.629032300000006</v>
      </c>
    </row>
    <row r="16166" spans="1:5" x14ac:dyDescent="0.2">
      <c r="A16166" s="70" t="s">
        <v>19354</v>
      </c>
      <c r="B16166" s="70" t="s">
        <v>19353</v>
      </c>
      <c r="C16166" s="70" t="s">
        <v>19354</v>
      </c>
      <c r="D16166" s="71">
        <v>3.5329999999999999</v>
      </c>
      <c r="E16166" s="71">
        <v>71.474359000000007</v>
      </c>
    </row>
    <row r="16167" spans="1:5" x14ac:dyDescent="0.2">
      <c r="A16167" s="70" t="s">
        <v>19354</v>
      </c>
      <c r="B16167" s="70" t="s">
        <v>19353</v>
      </c>
      <c r="C16167" s="70" t="s">
        <v>19354</v>
      </c>
      <c r="D16167" s="71">
        <v>3.5329999999999999</v>
      </c>
      <c r="E16167" s="71">
        <v>65.555555600000005</v>
      </c>
    </row>
    <row r="16168" spans="1:5" x14ac:dyDescent="0.2">
      <c r="A16168" s="70" t="s">
        <v>19358</v>
      </c>
      <c r="B16168" s="70" t="s">
        <v>19357</v>
      </c>
      <c r="C16168" s="70" t="s">
        <v>19358</v>
      </c>
      <c r="D16168" s="71">
        <v>0.59299999999999997</v>
      </c>
      <c r="E16168" s="71">
        <v>13.269230800000001</v>
      </c>
    </row>
    <row r="16169" spans="1:5" x14ac:dyDescent="0.2">
      <c r="A16169" s="70" t="s">
        <v>19358</v>
      </c>
      <c r="B16169" s="70" t="s">
        <v>19357</v>
      </c>
      <c r="C16169" s="70" t="s">
        <v>19358</v>
      </c>
      <c r="D16169" s="71">
        <v>0.59299999999999997</v>
      </c>
      <c r="E16169" s="71">
        <v>7.8703703999999997</v>
      </c>
    </row>
    <row r="16170" spans="1:5" x14ac:dyDescent="0.2">
      <c r="A16170" s="70" t="s">
        <v>19360</v>
      </c>
      <c r="B16170" s="70" t="s">
        <v>19359</v>
      </c>
      <c r="C16170" s="70" t="s">
        <v>19360</v>
      </c>
      <c r="D16170" s="71">
        <v>1.379</v>
      </c>
      <c r="E16170" s="71">
        <v>51.944444400000002</v>
      </c>
    </row>
    <row r="16171" spans="1:5" x14ac:dyDescent="0.2">
      <c r="A16171" s="70" t="s">
        <v>19356</v>
      </c>
      <c r="B16171" s="70" t="s">
        <v>19355</v>
      </c>
      <c r="C16171" s="70" t="s">
        <v>19356</v>
      </c>
      <c r="D16171" s="71">
        <v>1.177</v>
      </c>
      <c r="E16171" s="71">
        <v>10.975609800000001</v>
      </c>
    </row>
    <row r="16172" spans="1:5" x14ac:dyDescent="0.2">
      <c r="A16172" s="70" t="s">
        <v>19362</v>
      </c>
      <c r="B16172" s="70" t="s">
        <v>19361</v>
      </c>
      <c r="C16172" s="70" t="s">
        <v>19362</v>
      </c>
      <c r="D16172" s="71">
        <v>0.45500000000000002</v>
      </c>
      <c r="E16172" s="71">
        <v>25.401069499999998</v>
      </c>
    </row>
    <row r="16173" spans="1:5" x14ac:dyDescent="0.2">
      <c r="A16173" s="70" t="s">
        <v>18228</v>
      </c>
      <c r="B16173" s="70" t="s">
        <v>18227</v>
      </c>
      <c r="C16173" s="70" t="s">
        <v>18228</v>
      </c>
      <c r="D16173" s="71">
        <v>1</v>
      </c>
      <c r="E16173" s="71">
        <v>26.271186400000001</v>
      </c>
    </row>
    <row r="16174" spans="1:5" x14ac:dyDescent="0.2">
      <c r="A16174" s="70" t="s">
        <v>18228</v>
      </c>
      <c r="B16174" s="70" t="s">
        <v>18227</v>
      </c>
      <c r="C16174" s="70" t="s">
        <v>18228</v>
      </c>
      <c r="D16174" s="71">
        <v>1</v>
      </c>
      <c r="E16174" s="71">
        <v>16.964285700000001</v>
      </c>
    </row>
    <row r="16175" spans="1:5" x14ac:dyDescent="0.2">
      <c r="A16175" s="70" t="s">
        <v>18230</v>
      </c>
      <c r="B16175" s="70" t="s">
        <v>18229</v>
      </c>
      <c r="C16175" s="70" t="s">
        <v>18230</v>
      </c>
      <c r="D16175" s="71">
        <v>0.92700000000000005</v>
      </c>
      <c r="E16175" s="71">
        <v>60.6481481</v>
      </c>
    </row>
    <row r="16176" spans="1:5" x14ac:dyDescent="0.2">
      <c r="A16176" s="70" t="s">
        <v>18230</v>
      </c>
      <c r="B16176" s="70" t="s">
        <v>18229</v>
      </c>
      <c r="C16176" s="70" t="s">
        <v>18230</v>
      </c>
      <c r="D16176" s="71">
        <v>0.92700000000000005</v>
      </c>
      <c r="E16176" s="71">
        <v>33.653846199999997</v>
      </c>
    </row>
    <row r="16177" spans="1:5" x14ac:dyDescent="0.2">
      <c r="A16177" s="70" t="s">
        <v>18232</v>
      </c>
      <c r="B16177" s="70" t="s">
        <v>18231</v>
      </c>
      <c r="C16177" s="70" t="s">
        <v>18232</v>
      </c>
      <c r="D16177" s="71">
        <v>0.81599999999999995</v>
      </c>
      <c r="E16177" s="71">
        <v>23.118279600000001</v>
      </c>
    </row>
    <row r="16178" spans="1:5" x14ac:dyDescent="0.2">
      <c r="A16178" s="70" t="s">
        <v>18234</v>
      </c>
      <c r="B16178" s="70" t="s">
        <v>18233</v>
      </c>
      <c r="C16178" s="70" t="s">
        <v>18234</v>
      </c>
      <c r="D16178" s="71">
        <v>5.6269999999999998</v>
      </c>
      <c r="E16178" s="71">
        <v>94.262295100000003</v>
      </c>
    </row>
    <row r="16179" spans="1:5" x14ac:dyDescent="0.2">
      <c r="A16179" s="70" t="s">
        <v>18234</v>
      </c>
      <c r="B16179" s="70" t="s">
        <v>18233</v>
      </c>
      <c r="C16179" s="70" t="s">
        <v>18234</v>
      </c>
      <c r="D16179" s="71">
        <v>5.6269999999999998</v>
      </c>
      <c r="E16179" s="71">
        <v>94.230769199999997</v>
      </c>
    </row>
    <row r="16180" spans="1:5" x14ac:dyDescent="0.2">
      <c r="A16180" s="70" t="s">
        <v>18234</v>
      </c>
      <c r="B16180" s="70" t="s">
        <v>18233</v>
      </c>
      <c r="C16180" s="70" t="s">
        <v>18234</v>
      </c>
      <c r="D16180" s="71">
        <v>5.6269999999999998</v>
      </c>
      <c r="E16180" s="71">
        <v>88.461538500000003</v>
      </c>
    </row>
    <row r="16181" spans="1:5" x14ac:dyDescent="0.2">
      <c r="A16181" s="70" t="s">
        <v>18234</v>
      </c>
      <c r="B16181" s="70" t="s">
        <v>18233</v>
      </c>
      <c r="C16181" s="70" t="s">
        <v>18234</v>
      </c>
      <c r="D16181" s="71">
        <v>5.6269999999999998</v>
      </c>
      <c r="E16181" s="71">
        <v>80.803571399999996</v>
      </c>
    </row>
    <row r="16182" spans="1:5" x14ac:dyDescent="0.2">
      <c r="A16182" s="70" t="s">
        <v>18236</v>
      </c>
      <c r="B16182" s="70" t="s">
        <v>18235</v>
      </c>
      <c r="C16182" s="70" t="s">
        <v>18236</v>
      </c>
      <c r="D16182" s="71">
        <v>0.51200000000000001</v>
      </c>
      <c r="E16182" s="71">
        <v>18.3641975</v>
      </c>
    </row>
    <row r="16183" spans="1:5" x14ac:dyDescent="0.2">
      <c r="A16183" s="70" t="s">
        <v>18238</v>
      </c>
      <c r="B16183" s="70" t="s">
        <v>18237</v>
      </c>
      <c r="C16183" s="70" t="s">
        <v>18238</v>
      </c>
      <c r="D16183" s="71">
        <v>0.65500000000000003</v>
      </c>
      <c r="E16183" s="71">
        <v>23.267326700000002</v>
      </c>
    </row>
    <row r="16184" spans="1:5" x14ac:dyDescent="0.2">
      <c r="A16184" s="70" t="s">
        <v>18240</v>
      </c>
      <c r="B16184" s="70" t="s">
        <v>18239</v>
      </c>
      <c r="C16184" s="70" t="s">
        <v>18240</v>
      </c>
      <c r="D16184" s="71">
        <v>0.88300000000000001</v>
      </c>
      <c r="E16184" s="71">
        <v>30.281690099999999</v>
      </c>
    </row>
    <row r="16185" spans="1:5" x14ac:dyDescent="0.2">
      <c r="A16185" s="70" t="s">
        <v>18242</v>
      </c>
      <c r="B16185" s="70" t="s">
        <v>18241</v>
      </c>
      <c r="C16185" s="70" t="s">
        <v>18242</v>
      </c>
      <c r="D16185" s="71">
        <v>1.72</v>
      </c>
      <c r="E16185" s="71">
        <v>64.893617000000006</v>
      </c>
    </row>
    <row r="16186" spans="1:5" x14ac:dyDescent="0.2">
      <c r="A16186" s="70" t="s">
        <v>18242</v>
      </c>
      <c r="B16186" s="70" t="s">
        <v>18241</v>
      </c>
      <c r="C16186" s="70" t="s">
        <v>18242</v>
      </c>
      <c r="D16186" s="71">
        <v>1.72</v>
      </c>
      <c r="E16186" s="71">
        <v>62.7272727</v>
      </c>
    </row>
    <row r="16187" spans="1:5" x14ac:dyDescent="0.2">
      <c r="A16187" s="70" t="s">
        <v>18292</v>
      </c>
      <c r="B16187" s="70" t="s">
        <v>18291</v>
      </c>
      <c r="C16187" s="70" t="s">
        <v>18292</v>
      </c>
      <c r="D16187" s="71">
        <v>10.252000000000001</v>
      </c>
      <c r="E16187" s="71">
        <v>97.180451099999999</v>
      </c>
    </row>
    <row r="16188" spans="1:5" x14ac:dyDescent="0.2">
      <c r="A16188" s="70" t="s">
        <v>18294</v>
      </c>
      <c r="B16188" s="70" t="s">
        <v>18293</v>
      </c>
      <c r="C16188" s="70" t="s">
        <v>18294</v>
      </c>
      <c r="D16188" s="71">
        <v>0.27200000000000002</v>
      </c>
      <c r="E16188" s="71">
        <v>3.2407406999999999</v>
      </c>
    </row>
    <row r="16189" spans="1:5" x14ac:dyDescent="0.2">
      <c r="A16189" s="70" t="s">
        <v>18244</v>
      </c>
      <c r="B16189" s="70" t="s">
        <v>18243</v>
      </c>
      <c r="C16189" s="70" t="s">
        <v>18244</v>
      </c>
      <c r="D16189" s="71">
        <v>0.82499999999999996</v>
      </c>
      <c r="E16189" s="71">
        <v>13.8059701</v>
      </c>
    </row>
    <row r="16190" spans="1:5" x14ac:dyDescent="0.2">
      <c r="A16190" s="70" t="s">
        <v>18246</v>
      </c>
      <c r="B16190" s="70" t="s">
        <v>18245</v>
      </c>
      <c r="C16190" s="70" t="s">
        <v>18246</v>
      </c>
      <c r="D16190" s="71">
        <v>0.78100000000000003</v>
      </c>
      <c r="E16190" s="71">
        <v>7.5892856999999996</v>
      </c>
    </row>
    <row r="16191" spans="1:5" x14ac:dyDescent="0.2">
      <c r="A16191" s="70" t="s">
        <v>18248</v>
      </c>
      <c r="B16191" s="70" t="s">
        <v>18247</v>
      </c>
      <c r="C16191" s="70" t="s">
        <v>18248</v>
      </c>
      <c r="D16191" s="71">
        <v>1.0629999999999999</v>
      </c>
      <c r="E16191" s="71">
        <v>23.507462700000001</v>
      </c>
    </row>
    <row r="16192" spans="1:5" x14ac:dyDescent="0.2">
      <c r="A16192" s="70" t="s">
        <v>18248</v>
      </c>
      <c r="B16192" s="70" t="s">
        <v>18247</v>
      </c>
      <c r="C16192" s="70" t="s">
        <v>18248</v>
      </c>
      <c r="D16192" s="71">
        <v>1.0629999999999999</v>
      </c>
      <c r="E16192" s="71">
        <v>1.2195122</v>
      </c>
    </row>
    <row r="16193" spans="1:5" x14ac:dyDescent="0.2">
      <c r="A16193" s="70" t="s">
        <v>18250</v>
      </c>
      <c r="B16193" s="70" t="s">
        <v>18249</v>
      </c>
      <c r="C16193" s="70" t="s">
        <v>18250</v>
      </c>
      <c r="D16193" s="71">
        <v>1</v>
      </c>
      <c r="E16193" s="71">
        <v>13.75</v>
      </c>
    </row>
    <row r="16194" spans="1:5" x14ac:dyDescent="0.2">
      <c r="A16194" s="70" t="s">
        <v>18250</v>
      </c>
      <c r="B16194" s="70" t="s">
        <v>18249</v>
      </c>
      <c r="C16194" s="70" t="s">
        <v>18250</v>
      </c>
      <c r="D16194" s="71">
        <v>1</v>
      </c>
      <c r="E16194" s="71">
        <v>8.9743589999999998</v>
      </c>
    </row>
    <row r="16195" spans="1:5" x14ac:dyDescent="0.2">
      <c r="A16195" s="70" t="s">
        <v>18252</v>
      </c>
      <c r="B16195" s="70" t="s">
        <v>18251</v>
      </c>
      <c r="C16195" s="70" t="s">
        <v>18252</v>
      </c>
      <c r="D16195" s="71">
        <v>1.7390000000000001</v>
      </c>
      <c r="E16195" s="71">
        <v>53.571428599999997</v>
      </c>
    </row>
    <row r="16196" spans="1:5" x14ac:dyDescent="0.2">
      <c r="A16196" s="70" t="s">
        <v>18252</v>
      </c>
      <c r="B16196" s="70" t="s">
        <v>18251</v>
      </c>
      <c r="C16196" s="70" t="s">
        <v>18252</v>
      </c>
      <c r="D16196" s="71">
        <v>1.7390000000000001</v>
      </c>
      <c r="E16196" s="71">
        <v>47.388059699999999</v>
      </c>
    </row>
    <row r="16197" spans="1:5" x14ac:dyDescent="0.2">
      <c r="A16197" s="70" t="s">
        <v>18252</v>
      </c>
      <c r="B16197" s="70" t="s">
        <v>18251</v>
      </c>
      <c r="C16197" s="70" t="s">
        <v>18252</v>
      </c>
      <c r="D16197" s="71">
        <v>1.7390000000000001</v>
      </c>
      <c r="E16197" s="71">
        <v>37.765957399999998</v>
      </c>
    </row>
    <row r="16198" spans="1:5" x14ac:dyDescent="0.2">
      <c r="A16198" s="70" t="s">
        <v>18254</v>
      </c>
      <c r="B16198" s="70" t="s">
        <v>18253</v>
      </c>
      <c r="C16198" s="70" t="s">
        <v>18254</v>
      </c>
      <c r="D16198" s="71">
        <v>0.76100000000000001</v>
      </c>
      <c r="E16198" s="71">
        <v>10.0746269</v>
      </c>
    </row>
    <row r="16199" spans="1:5" x14ac:dyDescent="0.2">
      <c r="A16199" s="70" t="s">
        <v>18256</v>
      </c>
      <c r="B16199" s="70" t="s">
        <v>18255</v>
      </c>
      <c r="C16199" s="70" t="s">
        <v>18256</v>
      </c>
      <c r="D16199" s="71">
        <v>0.96499999999999997</v>
      </c>
      <c r="E16199" s="71">
        <v>23.015872999999999</v>
      </c>
    </row>
    <row r="16200" spans="1:5" x14ac:dyDescent="0.2">
      <c r="A16200" s="70" t="s">
        <v>18256</v>
      </c>
      <c r="B16200" s="70" t="s">
        <v>18255</v>
      </c>
      <c r="C16200" s="70" t="s">
        <v>18256</v>
      </c>
      <c r="D16200" s="71">
        <v>0.96499999999999997</v>
      </c>
      <c r="E16200" s="71">
        <v>16.791044800000002</v>
      </c>
    </row>
    <row r="16201" spans="1:5" x14ac:dyDescent="0.2">
      <c r="A16201" s="70" t="s">
        <v>18258</v>
      </c>
      <c r="B16201" s="70" t="s">
        <v>18257</v>
      </c>
      <c r="C16201" s="70" t="s">
        <v>18258</v>
      </c>
      <c r="D16201" s="71">
        <v>1.099</v>
      </c>
      <c r="E16201" s="71">
        <v>25</v>
      </c>
    </row>
    <row r="16202" spans="1:5" x14ac:dyDescent="0.2">
      <c r="A16202" s="70" t="s">
        <v>18258</v>
      </c>
      <c r="B16202" s="70" t="s">
        <v>18257</v>
      </c>
      <c r="C16202" s="70" t="s">
        <v>18258</v>
      </c>
      <c r="D16202" s="71">
        <v>1.099</v>
      </c>
      <c r="E16202" s="71">
        <v>23.611111099999999</v>
      </c>
    </row>
    <row r="16203" spans="1:5" x14ac:dyDescent="0.2">
      <c r="A16203" s="70" t="s">
        <v>18260</v>
      </c>
      <c r="B16203" s="70" t="s">
        <v>18259</v>
      </c>
      <c r="C16203" s="70" t="s">
        <v>18260</v>
      </c>
      <c r="D16203" s="71">
        <v>0.96499999999999997</v>
      </c>
      <c r="E16203" s="71">
        <v>16.791044800000002</v>
      </c>
    </row>
    <row r="16204" spans="1:5" x14ac:dyDescent="0.2">
      <c r="A16204" s="70" t="s">
        <v>18260</v>
      </c>
      <c r="B16204" s="70" t="s">
        <v>18259</v>
      </c>
      <c r="C16204" s="70" t="s">
        <v>18260</v>
      </c>
      <c r="D16204" s="71">
        <v>0.96499999999999997</v>
      </c>
      <c r="E16204" s="71">
        <v>14.3617021</v>
      </c>
    </row>
    <row r="16205" spans="1:5" ht="32" x14ac:dyDescent="0.2">
      <c r="A16205" s="70" t="s">
        <v>18262</v>
      </c>
      <c r="B16205" s="70" t="s">
        <v>18261</v>
      </c>
      <c r="C16205" s="70" t="s">
        <v>18262</v>
      </c>
      <c r="D16205" s="71">
        <v>1.5629999999999999</v>
      </c>
      <c r="E16205" s="71">
        <v>35</v>
      </c>
    </row>
    <row r="16206" spans="1:5" ht="32" x14ac:dyDescent="0.2">
      <c r="A16206" s="70" t="s">
        <v>18262</v>
      </c>
      <c r="B16206" s="70" t="s">
        <v>18261</v>
      </c>
      <c r="C16206" s="70" t="s">
        <v>18262</v>
      </c>
      <c r="D16206" s="71">
        <v>1.5629999999999999</v>
      </c>
      <c r="E16206" s="71">
        <v>30.327868899999999</v>
      </c>
    </row>
    <row r="16207" spans="1:5" ht="32" x14ac:dyDescent="0.2">
      <c r="A16207" s="70" t="s">
        <v>18264</v>
      </c>
      <c r="B16207" s="70" t="s">
        <v>18263</v>
      </c>
      <c r="C16207" s="70" t="s">
        <v>18264</v>
      </c>
      <c r="D16207" s="71">
        <v>1.982</v>
      </c>
      <c r="E16207" s="71">
        <v>51.923076899999998</v>
      </c>
    </row>
    <row r="16208" spans="1:5" ht="32" x14ac:dyDescent="0.2">
      <c r="A16208" s="70" t="s">
        <v>18264</v>
      </c>
      <c r="B16208" s="70" t="s">
        <v>18263</v>
      </c>
      <c r="C16208" s="70" t="s">
        <v>18264</v>
      </c>
      <c r="D16208" s="71">
        <v>1.982</v>
      </c>
      <c r="E16208" s="71">
        <v>33</v>
      </c>
    </row>
    <row r="16209" spans="1:5" ht="32" x14ac:dyDescent="0.2">
      <c r="A16209" s="70" t="s">
        <v>18266</v>
      </c>
      <c r="B16209" s="70" t="s">
        <v>18265</v>
      </c>
      <c r="C16209" s="70" t="s">
        <v>18266</v>
      </c>
      <c r="D16209" s="71">
        <v>1.3859999999999999</v>
      </c>
      <c r="E16209" s="71">
        <v>29.615384599999999</v>
      </c>
    </row>
    <row r="16210" spans="1:5" ht="32" x14ac:dyDescent="0.2">
      <c r="A16210" s="70" t="s">
        <v>18268</v>
      </c>
      <c r="B16210" s="70" t="s">
        <v>18267</v>
      </c>
      <c r="C16210" s="70" t="s">
        <v>18268</v>
      </c>
      <c r="D16210" s="71">
        <v>1.3839999999999999</v>
      </c>
      <c r="E16210" s="71">
        <v>31.944444399999998</v>
      </c>
    </row>
    <row r="16211" spans="1:5" ht="32" x14ac:dyDescent="0.2">
      <c r="A16211" s="70" t="s">
        <v>18268</v>
      </c>
      <c r="B16211" s="70" t="s">
        <v>18267</v>
      </c>
      <c r="C16211" s="70" t="s">
        <v>18268</v>
      </c>
      <c r="D16211" s="71">
        <v>1.3839999999999999</v>
      </c>
      <c r="E16211" s="71">
        <v>28.8461538</v>
      </c>
    </row>
    <row r="16212" spans="1:5" ht="32" x14ac:dyDescent="0.2">
      <c r="A16212" s="70" t="s">
        <v>18270</v>
      </c>
      <c r="B16212" s="70" t="s">
        <v>18269</v>
      </c>
      <c r="C16212" s="70" t="s">
        <v>18270</v>
      </c>
      <c r="D16212" s="71">
        <v>1.6060000000000001</v>
      </c>
      <c r="E16212" s="71">
        <v>35.769230800000003</v>
      </c>
    </row>
    <row r="16213" spans="1:5" ht="32" x14ac:dyDescent="0.2">
      <c r="A16213" s="70" t="s">
        <v>18272</v>
      </c>
      <c r="B16213" s="70" t="s">
        <v>18271</v>
      </c>
      <c r="C16213" s="70" t="s">
        <v>18272</v>
      </c>
      <c r="D16213" s="71">
        <v>1.228</v>
      </c>
      <c r="E16213" s="71">
        <v>27.985074600000001</v>
      </c>
    </row>
    <row r="16214" spans="1:5" ht="32" x14ac:dyDescent="0.2">
      <c r="A16214" s="70" t="s">
        <v>18272</v>
      </c>
      <c r="B16214" s="70" t="s">
        <v>18271</v>
      </c>
      <c r="C16214" s="70" t="s">
        <v>18272</v>
      </c>
      <c r="D16214" s="71">
        <v>1.228</v>
      </c>
      <c r="E16214" s="71">
        <v>26.388888900000001</v>
      </c>
    </row>
    <row r="16215" spans="1:5" ht="32" x14ac:dyDescent="0.2">
      <c r="A16215" s="70" t="s">
        <v>18272</v>
      </c>
      <c r="B16215" s="70" t="s">
        <v>18271</v>
      </c>
      <c r="C16215" s="70" t="s">
        <v>18272</v>
      </c>
      <c r="D16215" s="71">
        <v>1.228</v>
      </c>
      <c r="E16215" s="71">
        <v>21.1538462</v>
      </c>
    </row>
    <row r="16216" spans="1:5" ht="32" x14ac:dyDescent="0.2">
      <c r="A16216" s="70" t="s">
        <v>18274</v>
      </c>
      <c r="B16216" s="70" t="s">
        <v>18273</v>
      </c>
      <c r="C16216" s="70" t="s">
        <v>18274</v>
      </c>
      <c r="D16216" s="71">
        <v>1.244</v>
      </c>
      <c r="E16216" s="71">
        <v>40.322580600000002</v>
      </c>
    </row>
    <row r="16217" spans="1:5" ht="32" x14ac:dyDescent="0.2">
      <c r="A16217" s="70" t="s">
        <v>18274</v>
      </c>
      <c r="B16217" s="70" t="s">
        <v>18273</v>
      </c>
      <c r="C16217" s="70" t="s">
        <v>18274</v>
      </c>
      <c r="D16217" s="71">
        <v>1.244</v>
      </c>
      <c r="E16217" s="71">
        <v>21.923076900000002</v>
      </c>
    </row>
    <row r="16218" spans="1:5" ht="32" x14ac:dyDescent="0.2">
      <c r="A16218" s="70" t="s">
        <v>18276</v>
      </c>
      <c r="B16218" s="70" t="s">
        <v>18275</v>
      </c>
      <c r="C16218" s="70" t="s">
        <v>18276</v>
      </c>
      <c r="D16218" s="71">
        <v>1.282</v>
      </c>
      <c r="E16218" s="71">
        <v>20.114942500000002</v>
      </c>
    </row>
    <row r="16219" spans="1:5" ht="32" x14ac:dyDescent="0.2">
      <c r="A16219" s="70" t="s">
        <v>18278</v>
      </c>
      <c r="B16219" s="70" t="s">
        <v>18277</v>
      </c>
      <c r="C16219" s="70" t="s">
        <v>18278</v>
      </c>
      <c r="D16219" s="71">
        <v>1.101</v>
      </c>
      <c r="E16219" s="71">
        <v>23.015872999999999</v>
      </c>
    </row>
    <row r="16220" spans="1:5" ht="32" x14ac:dyDescent="0.2">
      <c r="A16220" s="70" t="s">
        <v>18280</v>
      </c>
      <c r="B16220" s="70" t="s">
        <v>18279</v>
      </c>
      <c r="C16220" s="70" t="s">
        <v>18280</v>
      </c>
      <c r="D16220" s="71">
        <v>1.397</v>
      </c>
      <c r="E16220" s="71">
        <v>30.384615400000001</v>
      </c>
    </row>
    <row r="16221" spans="1:5" ht="32" x14ac:dyDescent="0.2">
      <c r="A16221" s="70" t="s">
        <v>18282</v>
      </c>
      <c r="B16221" s="70" t="s">
        <v>18281</v>
      </c>
      <c r="C16221" s="70" t="s">
        <v>18282</v>
      </c>
      <c r="D16221" s="71">
        <v>1.5329999999999999</v>
      </c>
      <c r="E16221" s="71">
        <v>33.461538500000003</v>
      </c>
    </row>
    <row r="16222" spans="1:5" ht="32" x14ac:dyDescent="0.2">
      <c r="A16222" s="70" t="s">
        <v>18282</v>
      </c>
      <c r="B16222" s="70" t="s">
        <v>18281</v>
      </c>
      <c r="C16222" s="70" t="s">
        <v>18282</v>
      </c>
      <c r="D16222" s="71">
        <v>1.5329999999999999</v>
      </c>
      <c r="E16222" s="71">
        <v>31.985294100000001</v>
      </c>
    </row>
    <row r="16223" spans="1:5" ht="32" x14ac:dyDescent="0.2">
      <c r="A16223" s="70" t="s">
        <v>18284</v>
      </c>
      <c r="B16223" s="70" t="s">
        <v>18283</v>
      </c>
      <c r="C16223" s="70" t="s">
        <v>18284</v>
      </c>
      <c r="D16223" s="71">
        <v>2.0139999999999998</v>
      </c>
      <c r="E16223" s="71">
        <v>38.694267500000002</v>
      </c>
    </row>
    <row r="16224" spans="1:5" ht="32" x14ac:dyDescent="0.2">
      <c r="A16224" s="70" t="s">
        <v>18286</v>
      </c>
      <c r="B16224" s="70" t="s">
        <v>18285</v>
      </c>
      <c r="C16224" s="70" t="s">
        <v>18286</v>
      </c>
      <c r="D16224" s="71">
        <v>1.5309999999999999</v>
      </c>
      <c r="E16224" s="71">
        <v>67.857142899999999</v>
      </c>
    </row>
    <row r="16225" spans="1:5" ht="32" x14ac:dyDescent="0.2">
      <c r="A16225" s="70" t="s">
        <v>18288</v>
      </c>
      <c r="B16225" s="70" t="s">
        <v>18287</v>
      </c>
      <c r="C16225" s="70" t="s">
        <v>18288</v>
      </c>
      <c r="D16225" s="71">
        <v>1.6020000000000001</v>
      </c>
      <c r="E16225" s="71">
        <v>44.505494499999998</v>
      </c>
    </row>
    <row r="16226" spans="1:5" ht="32" x14ac:dyDescent="0.2">
      <c r="A16226" s="70" t="s">
        <v>18288</v>
      </c>
      <c r="B16226" s="70" t="s">
        <v>18287</v>
      </c>
      <c r="C16226" s="70" t="s">
        <v>18288</v>
      </c>
      <c r="D16226" s="71">
        <v>1.6020000000000001</v>
      </c>
      <c r="E16226" s="71">
        <v>42.771084299999998</v>
      </c>
    </row>
    <row r="16227" spans="1:5" ht="32" x14ac:dyDescent="0.2">
      <c r="A16227" s="70" t="s">
        <v>18288</v>
      </c>
      <c r="B16227" s="70" t="s">
        <v>18287</v>
      </c>
      <c r="C16227" s="70" t="s">
        <v>18288</v>
      </c>
      <c r="D16227" s="71">
        <v>1.6020000000000001</v>
      </c>
      <c r="E16227" s="71">
        <v>30.2083333</v>
      </c>
    </row>
    <row r="16228" spans="1:5" ht="32" x14ac:dyDescent="0.2">
      <c r="A16228" s="70" t="s">
        <v>18290</v>
      </c>
      <c r="B16228" s="70" t="s">
        <v>18289</v>
      </c>
      <c r="C16228" s="70" t="s">
        <v>18290</v>
      </c>
      <c r="D16228" s="71">
        <v>1</v>
      </c>
      <c r="E16228" s="71">
        <v>14.230769199999999</v>
      </c>
    </row>
    <row r="16229" spans="1:5" ht="32" x14ac:dyDescent="0.2">
      <c r="A16229" s="70" t="s">
        <v>18290</v>
      </c>
      <c r="B16229" s="70" t="s">
        <v>18289</v>
      </c>
      <c r="C16229" s="70" t="s">
        <v>18290</v>
      </c>
      <c r="D16229" s="71">
        <v>1</v>
      </c>
      <c r="E16229" s="71">
        <v>10</v>
      </c>
    </row>
    <row r="16230" spans="1:5" x14ac:dyDescent="0.2">
      <c r="A16230" s="70" t="s">
        <v>18296</v>
      </c>
      <c r="B16230" s="70" t="s">
        <v>18295</v>
      </c>
      <c r="C16230" s="70" t="s">
        <v>18296</v>
      </c>
      <c r="D16230" s="71">
        <v>0.47699999999999998</v>
      </c>
      <c r="E16230" s="71">
        <v>14.660493799999999</v>
      </c>
    </row>
    <row r="16231" spans="1:5" x14ac:dyDescent="0.2">
      <c r="A16231" s="70" t="s">
        <v>18298</v>
      </c>
      <c r="B16231" s="70" t="s">
        <v>18297</v>
      </c>
      <c r="C16231" s="70" t="s">
        <v>18298</v>
      </c>
      <c r="D16231" s="71">
        <v>3</v>
      </c>
      <c r="E16231" s="71">
        <v>68.309859200000005</v>
      </c>
    </row>
    <row r="16232" spans="1:5" x14ac:dyDescent="0.2">
      <c r="A16232" s="70" t="s">
        <v>18300</v>
      </c>
      <c r="B16232" s="70" t="s">
        <v>18299</v>
      </c>
      <c r="C16232" s="70" t="s">
        <v>18300</v>
      </c>
      <c r="D16232" s="71">
        <v>0.45500000000000002</v>
      </c>
      <c r="E16232" s="71">
        <v>9.3220338999999992</v>
      </c>
    </row>
    <row r="16233" spans="1:5" x14ac:dyDescent="0.2">
      <c r="A16233" s="70" t="s">
        <v>18300</v>
      </c>
      <c r="B16233" s="70" t="s">
        <v>18299</v>
      </c>
      <c r="C16233" s="70" t="s">
        <v>18300</v>
      </c>
      <c r="D16233" s="71">
        <v>0.45500000000000002</v>
      </c>
      <c r="E16233" s="71">
        <v>5.0595238</v>
      </c>
    </row>
    <row r="16234" spans="1:5" x14ac:dyDescent="0.2">
      <c r="A16234" s="70" t="s">
        <v>18302</v>
      </c>
      <c r="B16234" s="70" t="s">
        <v>18301</v>
      </c>
      <c r="C16234" s="70" t="s">
        <v>18302</v>
      </c>
      <c r="D16234" s="71">
        <v>1.3660000000000001</v>
      </c>
      <c r="E16234" s="71">
        <v>81.944444399999995</v>
      </c>
    </row>
    <row r="16235" spans="1:5" ht="32" x14ac:dyDescent="0.2">
      <c r="A16235" s="70" t="s">
        <v>18304</v>
      </c>
      <c r="B16235" s="70" t="s">
        <v>18303</v>
      </c>
      <c r="C16235" s="70" t="s">
        <v>18304</v>
      </c>
      <c r="D16235" s="71">
        <v>0.92100000000000004</v>
      </c>
      <c r="E16235" s="71">
        <v>31.690140800000002</v>
      </c>
    </row>
    <row r="16236" spans="1:5" x14ac:dyDescent="0.2">
      <c r="A16236" s="70" t="s">
        <v>18306</v>
      </c>
      <c r="B16236" s="70" t="s">
        <v>18305</v>
      </c>
      <c r="C16236" s="70" t="s">
        <v>18306</v>
      </c>
      <c r="D16236" s="71">
        <v>9.4120000000000008</v>
      </c>
      <c r="E16236" s="71">
        <v>89.436619699999994</v>
      </c>
    </row>
    <row r="16237" spans="1:5" x14ac:dyDescent="0.2">
      <c r="A16237" s="70" t="s">
        <v>18308</v>
      </c>
      <c r="B16237" s="70" t="s">
        <v>18307</v>
      </c>
      <c r="C16237" s="70" t="s">
        <v>18308</v>
      </c>
      <c r="D16237" s="71">
        <v>5.577</v>
      </c>
      <c r="E16237" s="71">
        <v>88.202247200000002</v>
      </c>
    </row>
    <row r="16238" spans="1:5" ht="32" x14ac:dyDescent="0.2">
      <c r="A16238" s="70" t="s">
        <v>18312</v>
      </c>
      <c r="B16238" s="70" t="s">
        <v>18311</v>
      </c>
      <c r="C16238" s="70" t="s">
        <v>18312</v>
      </c>
      <c r="D16238" s="71">
        <v>1.294</v>
      </c>
      <c r="E16238" s="71">
        <v>41.549295800000003</v>
      </c>
    </row>
    <row r="16239" spans="1:5" ht="32" x14ac:dyDescent="0.2">
      <c r="A16239" s="70" t="s">
        <v>18314</v>
      </c>
      <c r="B16239" s="70" t="s">
        <v>18313</v>
      </c>
      <c r="C16239" s="70" t="s">
        <v>18314</v>
      </c>
      <c r="D16239" s="71">
        <v>2.7410000000000001</v>
      </c>
      <c r="E16239" s="71">
        <v>64.084507000000002</v>
      </c>
    </row>
    <row r="16240" spans="1:5" x14ac:dyDescent="0.2">
      <c r="A16240" s="70" t="s">
        <v>18316</v>
      </c>
      <c r="B16240" s="70" t="s">
        <v>18315</v>
      </c>
      <c r="C16240" s="70" t="s">
        <v>18316</v>
      </c>
      <c r="D16240" s="71">
        <v>4.6369999999999996</v>
      </c>
      <c r="E16240" s="71">
        <v>88.709677400000004</v>
      </c>
    </row>
    <row r="16241" spans="1:5" x14ac:dyDescent="0.2">
      <c r="A16241" s="70" t="s">
        <v>18316</v>
      </c>
      <c r="B16241" s="70" t="s">
        <v>18315</v>
      </c>
      <c r="C16241" s="70" t="s">
        <v>18316</v>
      </c>
      <c r="D16241" s="71">
        <v>4.6369999999999996</v>
      </c>
      <c r="E16241" s="71">
        <v>86.607142899999999</v>
      </c>
    </row>
    <row r="16242" spans="1:5" x14ac:dyDescent="0.2">
      <c r="A16242" s="70" t="s">
        <v>18316</v>
      </c>
      <c r="B16242" s="70" t="s">
        <v>18315</v>
      </c>
      <c r="C16242" s="70" t="s">
        <v>18316</v>
      </c>
      <c r="D16242" s="71">
        <v>4.6369999999999996</v>
      </c>
      <c r="E16242" s="71">
        <v>83</v>
      </c>
    </row>
    <row r="16243" spans="1:5" x14ac:dyDescent="0.2">
      <c r="A16243" s="70" t="s">
        <v>18318</v>
      </c>
      <c r="B16243" s="70" t="s">
        <v>18317</v>
      </c>
      <c r="C16243" s="70" t="s">
        <v>18318</v>
      </c>
      <c r="D16243" s="71">
        <v>1.0089999999999999</v>
      </c>
      <c r="E16243" s="71">
        <v>65.895061699999999</v>
      </c>
    </row>
    <row r="16244" spans="1:5" x14ac:dyDescent="0.2">
      <c r="A16244" s="70" t="s">
        <v>18318</v>
      </c>
      <c r="B16244" s="70" t="s">
        <v>18317</v>
      </c>
      <c r="C16244" s="70" t="s">
        <v>18318</v>
      </c>
      <c r="D16244" s="71">
        <v>1.0089999999999999</v>
      </c>
      <c r="E16244" s="71">
        <v>40.576923100000002</v>
      </c>
    </row>
    <row r="16245" spans="1:5" x14ac:dyDescent="0.2">
      <c r="A16245" s="70" t="s">
        <v>18320</v>
      </c>
      <c r="B16245" s="70" t="s">
        <v>18319</v>
      </c>
      <c r="C16245" s="70" t="s">
        <v>18320</v>
      </c>
      <c r="D16245" s="71">
        <v>0.46700000000000003</v>
      </c>
      <c r="E16245" s="71">
        <v>12.808642000000001</v>
      </c>
    </row>
    <row r="16246" spans="1:5" x14ac:dyDescent="0.2">
      <c r="A16246" s="70" t="s">
        <v>18320</v>
      </c>
      <c r="B16246" s="70" t="s">
        <v>18319</v>
      </c>
      <c r="C16246" s="70" t="s">
        <v>18320</v>
      </c>
      <c r="D16246" s="71">
        <v>0.46700000000000003</v>
      </c>
      <c r="E16246" s="71">
        <v>5.1923076999999997</v>
      </c>
    </row>
    <row r="16247" spans="1:5" x14ac:dyDescent="0.2">
      <c r="A16247" s="70" t="s">
        <v>24590</v>
      </c>
      <c r="B16247" s="70" t="s">
        <v>24591</v>
      </c>
      <c r="C16247" s="70" t="s">
        <v>24590</v>
      </c>
      <c r="D16247" s="71">
        <v>2.8620000000000001</v>
      </c>
      <c r="E16247" s="71">
        <v>76.388888899999998</v>
      </c>
    </row>
    <row r="16248" spans="1:5" x14ac:dyDescent="0.2">
      <c r="A16248" s="70" t="s">
        <v>24590</v>
      </c>
      <c r="B16248" s="70" t="s">
        <v>24591</v>
      </c>
      <c r="C16248" s="70" t="s">
        <v>24590</v>
      </c>
      <c r="D16248" s="71">
        <v>2.8620000000000001</v>
      </c>
      <c r="E16248" s="71">
        <v>60.576923100000002</v>
      </c>
    </row>
    <row r="16249" spans="1:5" x14ac:dyDescent="0.2">
      <c r="A16249" s="70" t="s">
        <v>18322</v>
      </c>
      <c r="B16249" s="70" t="s">
        <v>18321</v>
      </c>
      <c r="C16249" s="70" t="s">
        <v>18322</v>
      </c>
      <c r="D16249" s="71">
        <v>0.5</v>
      </c>
      <c r="E16249" s="71">
        <v>3.1914894</v>
      </c>
    </row>
    <row r="16250" spans="1:5" x14ac:dyDescent="0.2">
      <c r="A16250" s="70" t="s">
        <v>19366</v>
      </c>
      <c r="B16250" s="70" t="s">
        <v>19365</v>
      </c>
      <c r="C16250" s="70" t="s">
        <v>19366</v>
      </c>
      <c r="D16250" s="71">
        <v>2.952</v>
      </c>
      <c r="E16250" s="71">
        <v>61.888111899999998</v>
      </c>
    </row>
    <row r="16251" spans="1:5" x14ac:dyDescent="0.2">
      <c r="A16251" s="70" t="s">
        <v>19366</v>
      </c>
      <c r="B16251" s="70" t="s">
        <v>19365</v>
      </c>
      <c r="C16251" s="70" t="s">
        <v>19366</v>
      </c>
      <c r="D16251" s="71">
        <v>2.952</v>
      </c>
      <c r="E16251" s="71">
        <v>58.012820499999997</v>
      </c>
    </row>
    <row r="16252" spans="1:5" x14ac:dyDescent="0.2">
      <c r="A16252" s="70" t="s">
        <v>19366</v>
      </c>
      <c r="B16252" s="70" t="s">
        <v>19365</v>
      </c>
      <c r="C16252" s="70" t="s">
        <v>19366</v>
      </c>
      <c r="D16252" s="71">
        <v>2.952</v>
      </c>
      <c r="E16252" s="71">
        <v>45.959595999999998</v>
      </c>
    </row>
    <row r="16253" spans="1:5" x14ac:dyDescent="0.2">
      <c r="A16253" s="70" t="s">
        <v>19368</v>
      </c>
      <c r="B16253" s="70" t="s">
        <v>19367</v>
      </c>
      <c r="C16253" s="70" t="s">
        <v>19368</v>
      </c>
      <c r="D16253" s="71">
        <v>4.9660000000000002</v>
      </c>
      <c r="E16253" s="71">
        <v>84.265734300000005</v>
      </c>
    </row>
    <row r="16254" spans="1:5" x14ac:dyDescent="0.2">
      <c r="A16254" s="70" t="s">
        <v>19368</v>
      </c>
      <c r="B16254" s="70" t="s">
        <v>19367</v>
      </c>
      <c r="C16254" s="70" t="s">
        <v>19368</v>
      </c>
      <c r="D16254" s="71">
        <v>4.9660000000000002</v>
      </c>
      <c r="E16254" s="71">
        <v>76.415094300000007</v>
      </c>
    </row>
    <row r="16255" spans="1:5" x14ac:dyDescent="0.2">
      <c r="A16255" s="70" t="s">
        <v>19370</v>
      </c>
      <c r="B16255" s="70" t="s">
        <v>19369</v>
      </c>
      <c r="C16255" s="70" t="s">
        <v>19370</v>
      </c>
      <c r="D16255" s="71">
        <v>0.73399999999999999</v>
      </c>
      <c r="E16255" s="71">
        <v>14.335664299999999</v>
      </c>
    </row>
    <row r="16256" spans="1:5" x14ac:dyDescent="0.2">
      <c r="A16256" s="70" t="s">
        <v>25100</v>
      </c>
      <c r="B16256" s="70" t="s">
        <v>19371</v>
      </c>
      <c r="C16256" s="70" t="s">
        <v>25100</v>
      </c>
      <c r="D16256" s="71">
        <v>2.7530000000000001</v>
      </c>
      <c r="E16256" s="71">
        <v>59.090909099999998</v>
      </c>
    </row>
    <row r="16257" spans="1:5" x14ac:dyDescent="0.2">
      <c r="A16257" s="70" t="s">
        <v>19364</v>
      </c>
      <c r="B16257" s="70" t="s">
        <v>19363</v>
      </c>
      <c r="C16257" s="70" t="s">
        <v>19364</v>
      </c>
      <c r="D16257" s="71">
        <v>0.96799999999999997</v>
      </c>
      <c r="E16257" s="71">
        <v>37.5</v>
      </c>
    </row>
    <row r="16258" spans="1:5" x14ac:dyDescent="0.2">
      <c r="A16258" s="70" t="s">
        <v>19373</v>
      </c>
      <c r="B16258" s="70" t="s">
        <v>19372</v>
      </c>
      <c r="C16258" s="70" t="s">
        <v>19373</v>
      </c>
      <c r="D16258" s="71">
        <v>2.59</v>
      </c>
      <c r="E16258" s="71">
        <v>66.867469900000003</v>
      </c>
    </row>
    <row r="16259" spans="1:5" x14ac:dyDescent="0.2">
      <c r="A16259" s="70" t="s">
        <v>19373</v>
      </c>
      <c r="B16259" s="70" t="s">
        <v>19372</v>
      </c>
      <c r="C16259" s="70" t="s">
        <v>19373</v>
      </c>
      <c r="D16259" s="71">
        <v>2.59</v>
      </c>
      <c r="E16259" s="71">
        <v>49</v>
      </c>
    </row>
    <row r="16260" spans="1:5" x14ac:dyDescent="0.2">
      <c r="A16260" s="70" t="s">
        <v>19375</v>
      </c>
      <c r="B16260" s="70" t="s">
        <v>19374</v>
      </c>
      <c r="C16260" s="70" t="s">
        <v>19375</v>
      </c>
      <c r="D16260" s="71">
        <v>3.605</v>
      </c>
      <c r="E16260" s="71">
        <v>76.506024100000005</v>
      </c>
    </row>
    <row r="16261" spans="1:5" x14ac:dyDescent="0.2">
      <c r="A16261" s="70" t="s">
        <v>19375</v>
      </c>
      <c r="B16261" s="70" t="s">
        <v>19374</v>
      </c>
      <c r="C16261" s="70" t="s">
        <v>19375</v>
      </c>
      <c r="D16261" s="71">
        <v>3.605</v>
      </c>
      <c r="E16261" s="71">
        <v>73.958333300000007</v>
      </c>
    </row>
    <row r="16262" spans="1:5" x14ac:dyDescent="0.2">
      <c r="A16262" s="70" t="s">
        <v>19375</v>
      </c>
      <c r="B16262" s="70" t="s">
        <v>19374</v>
      </c>
      <c r="C16262" s="70" t="s">
        <v>19375</v>
      </c>
      <c r="D16262" s="71">
        <v>3.605</v>
      </c>
      <c r="E16262" s="71">
        <v>71</v>
      </c>
    </row>
    <row r="16263" spans="1:5" x14ac:dyDescent="0.2">
      <c r="A16263" s="70" t="s">
        <v>19381</v>
      </c>
      <c r="B16263" s="70" t="s">
        <v>19380</v>
      </c>
      <c r="C16263" s="70" t="s">
        <v>19381</v>
      </c>
      <c r="D16263" s="71">
        <v>1.58</v>
      </c>
      <c r="E16263" s="71">
        <v>50</v>
      </c>
    </row>
    <row r="16264" spans="1:5" x14ac:dyDescent="0.2">
      <c r="A16264" s="70" t="s">
        <v>19381</v>
      </c>
      <c r="B16264" s="70" t="s">
        <v>19380</v>
      </c>
      <c r="C16264" s="70" t="s">
        <v>19381</v>
      </c>
      <c r="D16264" s="71">
        <v>1.58</v>
      </c>
      <c r="E16264" s="71">
        <v>48.369565199999997</v>
      </c>
    </row>
    <row r="16265" spans="1:5" x14ac:dyDescent="0.2">
      <c r="A16265" s="70" t="s">
        <v>19377</v>
      </c>
      <c r="B16265" s="70" t="s">
        <v>19376</v>
      </c>
      <c r="C16265" s="70" t="s">
        <v>19377</v>
      </c>
      <c r="D16265" s="71">
        <v>1.5309999999999999</v>
      </c>
      <c r="E16265" s="71">
        <v>47.718631199999997</v>
      </c>
    </row>
    <row r="16266" spans="1:5" x14ac:dyDescent="0.2">
      <c r="A16266" s="70" t="s">
        <v>19379</v>
      </c>
      <c r="B16266" s="70" t="s">
        <v>19378</v>
      </c>
      <c r="C16266" s="70" t="s">
        <v>19379</v>
      </c>
      <c r="D16266" s="71">
        <v>1.623</v>
      </c>
      <c r="E16266" s="71">
        <v>39.880952399999998</v>
      </c>
    </row>
    <row r="16267" spans="1:5" x14ac:dyDescent="0.2">
      <c r="A16267" s="70" t="s">
        <v>19383</v>
      </c>
      <c r="B16267" s="70" t="s">
        <v>19382</v>
      </c>
      <c r="C16267" s="70" t="s">
        <v>19383</v>
      </c>
      <c r="D16267" s="71">
        <v>1.4610000000000001</v>
      </c>
      <c r="E16267" s="71">
        <v>51.811594200000002</v>
      </c>
    </row>
    <row r="16268" spans="1:5" x14ac:dyDescent="0.2">
      <c r="A16268" s="70" t="s">
        <v>19469</v>
      </c>
      <c r="B16268" s="70" t="s">
        <v>19468</v>
      </c>
      <c r="C16268" s="70" t="s">
        <v>19469</v>
      </c>
      <c r="D16268" s="71">
        <v>1.24</v>
      </c>
      <c r="E16268" s="71">
        <v>38.505747100000001</v>
      </c>
    </row>
    <row r="16269" spans="1:5" x14ac:dyDescent="0.2">
      <c r="A16269" s="70" t="s">
        <v>19469</v>
      </c>
      <c r="B16269" s="70" t="s">
        <v>19468</v>
      </c>
      <c r="C16269" s="70" t="s">
        <v>19469</v>
      </c>
      <c r="D16269" s="71">
        <v>1.24</v>
      </c>
      <c r="E16269" s="71">
        <v>18.910256400000002</v>
      </c>
    </row>
    <row r="16270" spans="1:5" x14ac:dyDescent="0.2">
      <c r="A16270" s="70" t="s">
        <v>19467</v>
      </c>
      <c r="B16270" s="70" t="s">
        <v>19466</v>
      </c>
      <c r="C16270" s="70" t="s">
        <v>19467</v>
      </c>
      <c r="D16270" s="71">
        <v>0.63700000000000001</v>
      </c>
      <c r="E16270" s="71">
        <v>7.8703703999999997</v>
      </c>
    </row>
    <row r="16271" spans="1:5" x14ac:dyDescent="0.2">
      <c r="A16271" s="70" t="s">
        <v>19465</v>
      </c>
      <c r="B16271" s="70" t="s">
        <v>19464</v>
      </c>
      <c r="C16271" s="70" t="s">
        <v>19465</v>
      </c>
      <c r="D16271" s="71">
        <v>0.47699999999999998</v>
      </c>
      <c r="E16271" s="71">
        <v>4.1176471000000001</v>
      </c>
    </row>
    <row r="16272" spans="1:5" x14ac:dyDescent="0.2">
      <c r="A16272" s="70" t="s">
        <v>19385</v>
      </c>
      <c r="B16272" s="70" t="s">
        <v>19384</v>
      </c>
      <c r="C16272" s="70" t="s">
        <v>19385</v>
      </c>
      <c r="D16272" s="71">
        <v>8.94</v>
      </c>
      <c r="E16272" s="71">
        <v>98.387096799999995</v>
      </c>
    </row>
    <row r="16273" spans="1:5" x14ac:dyDescent="0.2">
      <c r="A16273" s="70" t="s">
        <v>19387</v>
      </c>
      <c r="B16273" s="70" t="s">
        <v>19386</v>
      </c>
      <c r="C16273" s="70" t="s">
        <v>19387</v>
      </c>
      <c r="D16273" s="71">
        <v>0.46300000000000002</v>
      </c>
      <c r="E16273" s="71">
        <v>2.1885522000000002</v>
      </c>
    </row>
    <row r="16274" spans="1:5" x14ac:dyDescent="0.2">
      <c r="A16274" s="70" t="s">
        <v>19387</v>
      </c>
      <c r="B16274" s="70" t="s">
        <v>19386</v>
      </c>
      <c r="C16274" s="70" t="s">
        <v>19387</v>
      </c>
      <c r="D16274" s="71">
        <v>0.46300000000000002</v>
      </c>
      <c r="E16274" s="71">
        <v>2.1126760999999998</v>
      </c>
    </row>
    <row r="16275" spans="1:5" x14ac:dyDescent="0.2">
      <c r="A16275" s="70" t="s">
        <v>19389</v>
      </c>
      <c r="B16275" s="70" t="s">
        <v>19388</v>
      </c>
      <c r="C16275" s="70" t="s">
        <v>19389</v>
      </c>
      <c r="D16275" s="71">
        <v>2.1749999999999998</v>
      </c>
      <c r="E16275" s="71">
        <v>40.1408451</v>
      </c>
    </row>
    <row r="16276" spans="1:5" x14ac:dyDescent="0.2">
      <c r="A16276" s="70" t="s">
        <v>19389</v>
      </c>
      <c r="B16276" s="70" t="s">
        <v>19388</v>
      </c>
      <c r="C16276" s="70" t="s">
        <v>19389</v>
      </c>
      <c r="D16276" s="71">
        <v>2.1749999999999998</v>
      </c>
      <c r="E16276" s="71">
        <v>27.441077400000001</v>
      </c>
    </row>
    <row r="16277" spans="1:5" x14ac:dyDescent="0.2">
      <c r="A16277" s="70" t="s">
        <v>19391</v>
      </c>
      <c r="B16277" s="70" t="s">
        <v>19390</v>
      </c>
      <c r="C16277" s="70" t="s">
        <v>19391</v>
      </c>
      <c r="D16277" s="71">
        <v>1.746</v>
      </c>
      <c r="E16277" s="71">
        <v>17.527675299999999</v>
      </c>
    </row>
    <row r="16278" spans="1:5" x14ac:dyDescent="0.2">
      <c r="A16278" s="70" t="s">
        <v>19393</v>
      </c>
      <c r="B16278" s="70" t="s">
        <v>19392</v>
      </c>
      <c r="C16278" s="70" t="s">
        <v>19393</v>
      </c>
      <c r="D16278" s="71">
        <v>6.7629999999999999</v>
      </c>
      <c r="E16278" s="71">
        <v>89.4927536</v>
      </c>
    </row>
    <row r="16279" spans="1:5" x14ac:dyDescent="0.2">
      <c r="A16279" s="70" t="s">
        <v>19395</v>
      </c>
      <c r="B16279" s="70" t="s">
        <v>19394</v>
      </c>
      <c r="C16279" s="70" t="s">
        <v>19395</v>
      </c>
      <c r="D16279" s="71">
        <v>1.0129999999999999</v>
      </c>
      <c r="E16279" s="71">
        <v>19.4915254</v>
      </c>
    </row>
    <row r="16280" spans="1:5" x14ac:dyDescent="0.2">
      <c r="A16280" s="70" t="s">
        <v>19397</v>
      </c>
      <c r="B16280" s="70" t="s">
        <v>19396</v>
      </c>
      <c r="C16280" s="70" t="s">
        <v>19397</v>
      </c>
      <c r="D16280" s="71">
        <v>0.84399999999999997</v>
      </c>
      <c r="E16280" s="71">
        <v>9.1176470999999992</v>
      </c>
    </row>
    <row r="16281" spans="1:5" x14ac:dyDescent="0.2">
      <c r="A16281" s="70" t="s">
        <v>19399</v>
      </c>
      <c r="B16281" s="70" t="s">
        <v>19398</v>
      </c>
      <c r="C16281" s="70" t="s">
        <v>19399</v>
      </c>
      <c r="D16281" s="71">
        <v>0.50700000000000001</v>
      </c>
      <c r="E16281" s="71">
        <v>7.3770492000000001</v>
      </c>
    </row>
    <row r="16282" spans="1:5" x14ac:dyDescent="0.2">
      <c r="A16282" s="70" t="s">
        <v>19399</v>
      </c>
      <c r="B16282" s="70" t="s">
        <v>19398</v>
      </c>
      <c r="C16282" s="70" t="s">
        <v>19399</v>
      </c>
      <c r="D16282" s="71">
        <v>0.50700000000000001</v>
      </c>
      <c r="E16282" s="71">
        <v>4.7794118000000001</v>
      </c>
    </row>
    <row r="16283" spans="1:5" x14ac:dyDescent="0.2">
      <c r="A16283" s="70" t="s">
        <v>19401</v>
      </c>
      <c r="B16283" s="70" t="s">
        <v>19400</v>
      </c>
      <c r="C16283" s="70" t="s">
        <v>19401</v>
      </c>
      <c r="D16283" s="71">
        <v>6</v>
      </c>
      <c r="E16283" s="71">
        <v>98.484848499999998</v>
      </c>
    </row>
    <row r="16284" spans="1:5" x14ac:dyDescent="0.2">
      <c r="A16284" s="70" t="s">
        <v>19401</v>
      </c>
      <c r="B16284" s="70" t="s">
        <v>19400</v>
      </c>
      <c r="C16284" s="70" t="s">
        <v>19401</v>
      </c>
      <c r="D16284" s="71">
        <v>6</v>
      </c>
      <c r="E16284" s="71">
        <v>98.076923100000002</v>
      </c>
    </row>
    <row r="16285" spans="1:5" x14ac:dyDescent="0.2">
      <c r="A16285" s="70" t="s">
        <v>19403</v>
      </c>
      <c r="B16285" s="70" t="s">
        <v>19402</v>
      </c>
      <c r="C16285" s="70" t="s">
        <v>19403</v>
      </c>
      <c r="D16285" s="71">
        <v>1.4710000000000001</v>
      </c>
      <c r="E16285" s="71">
        <v>40.243902400000003</v>
      </c>
    </row>
    <row r="16286" spans="1:5" x14ac:dyDescent="0.2">
      <c r="A16286" s="70" t="s">
        <v>19405</v>
      </c>
      <c r="B16286" s="70" t="s">
        <v>19404</v>
      </c>
      <c r="C16286" s="70" t="s">
        <v>19405</v>
      </c>
      <c r="D16286" s="71">
        <v>2.508</v>
      </c>
      <c r="E16286" s="71">
        <v>58.75</v>
      </c>
    </row>
    <row r="16287" spans="1:5" x14ac:dyDescent="0.2">
      <c r="A16287" s="70" t="s">
        <v>25101</v>
      </c>
      <c r="B16287" s="70" t="s">
        <v>19406</v>
      </c>
      <c r="C16287" s="70" t="s">
        <v>25101</v>
      </c>
      <c r="D16287" s="71">
        <v>1.8979999999999999</v>
      </c>
      <c r="E16287" s="71">
        <v>45.779220799999997</v>
      </c>
    </row>
    <row r="16288" spans="1:5" x14ac:dyDescent="0.2">
      <c r="A16288" s="70" t="s">
        <v>25101</v>
      </c>
      <c r="B16288" s="70" t="s">
        <v>19406</v>
      </c>
      <c r="C16288" s="70" t="s">
        <v>25101</v>
      </c>
      <c r="D16288" s="71">
        <v>1.8979999999999999</v>
      </c>
      <c r="E16288" s="71">
        <v>44.924812000000003</v>
      </c>
    </row>
    <row r="16289" spans="1:5" x14ac:dyDescent="0.2">
      <c r="A16289" s="70" t="s">
        <v>25101</v>
      </c>
      <c r="B16289" s="70" t="s">
        <v>19406</v>
      </c>
      <c r="C16289" s="70" t="s">
        <v>25101</v>
      </c>
      <c r="D16289" s="71">
        <v>1.8979999999999999</v>
      </c>
      <c r="E16289" s="71">
        <v>39.444444400000002</v>
      </c>
    </row>
    <row r="16290" spans="1:5" x14ac:dyDescent="0.2">
      <c r="A16290" s="70" t="s">
        <v>19408</v>
      </c>
      <c r="B16290" s="70" t="s">
        <v>19407</v>
      </c>
      <c r="C16290" s="70" t="s">
        <v>19408</v>
      </c>
      <c r="D16290" s="71">
        <v>28.937999999999999</v>
      </c>
      <c r="E16290" s="71">
        <v>99.615384599999999</v>
      </c>
    </row>
    <row r="16291" spans="1:5" x14ac:dyDescent="0.2">
      <c r="A16291" s="70" t="s">
        <v>19408</v>
      </c>
      <c r="B16291" s="70" t="s">
        <v>19407</v>
      </c>
      <c r="C16291" s="70" t="s">
        <v>19408</v>
      </c>
      <c r="D16291" s="71">
        <v>28.937999999999999</v>
      </c>
      <c r="E16291" s="71">
        <v>99.180327899999995</v>
      </c>
    </row>
    <row r="16292" spans="1:5" x14ac:dyDescent="0.2">
      <c r="A16292" s="70" t="s">
        <v>19408</v>
      </c>
      <c r="B16292" s="70" t="s">
        <v>19407</v>
      </c>
      <c r="C16292" s="70" t="s">
        <v>19408</v>
      </c>
      <c r="D16292" s="71">
        <v>28.937999999999999</v>
      </c>
      <c r="E16292" s="71">
        <v>98.951048999999998</v>
      </c>
    </row>
    <row r="16293" spans="1:5" x14ac:dyDescent="0.2">
      <c r="A16293" s="70" t="s">
        <v>19408</v>
      </c>
      <c r="B16293" s="70" t="s">
        <v>19407</v>
      </c>
      <c r="C16293" s="70" t="s">
        <v>19408</v>
      </c>
      <c r="D16293" s="71">
        <v>28.937999999999999</v>
      </c>
      <c r="E16293" s="71">
        <v>97.767857100000001</v>
      </c>
    </row>
    <row r="16294" spans="1:5" x14ac:dyDescent="0.2">
      <c r="A16294" s="70" t="s">
        <v>19410</v>
      </c>
      <c r="B16294" s="70" t="s">
        <v>19409</v>
      </c>
      <c r="C16294" s="70" t="s">
        <v>19410</v>
      </c>
      <c r="D16294" s="71">
        <v>6.766</v>
      </c>
      <c r="E16294" s="71">
        <v>95.833333300000007</v>
      </c>
    </row>
    <row r="16295" spans="1:5" x14ac:dyDescent="0.2">
      <c r="A16295" s="70" t="s">
        <v>19412</v>
      </c>
      <c r="B16295" s="70" t="s">
        <v>19411</v>
      </c>
      <c r="C16295" s="70" t="s">
        <v>19412</v>
      </c>
      <c r="D16295" s="71">
        <v>15.083</v>
      </c>
      <c r="E16295" s="71">
        <v>99.438202200000006</v>
      </c>
    </row>
    <row r="16296" spans="1:5" x14ac:dyDescent="0.2">
      <c r="A16296" s="70" t="s">
        <v>19412</v>
      </c>
      <c r="B16296" s="70" t="s">
        <v>19411</v>
      </c>
      <c r="C16296" s="70" t="s">
        <v>19412</v>
      </c>
      <c r="D16296" s="71">
        <v>15.083</v>
      </c>
      <c r="E16296" s="71">
        <v>98.1481481</v>
      </c>
    </row>
    <row r="16297" spans="1:5" x14ac:dyDescent="0.2">
      <c r="A16297" s="70" t="s">
        <v>19414</v>
      </c>
      <c r="B16297" s="70" t="s">
        <v>19413</v>
      </c>
      <c r="C16297" s="70" t="s">
        <v>19414</v>
      </c>
      <c r="D16297" s="71">
        <v>31.56</v>
      </c>
      <c r="E16297" s="71">
        <v>98.885350299999999</v>
      </c>
    </row>
    <row r="16298" spans="1:5" x14ac:dyDescent="0.2">
      <c r="A16298" s="70" t="s">
        <v>19416</v>
      </c>
      <c r="B16298" s="70" t="s">
        <v>19415</v>
      </c>
      <c r="C16298" s="70" t="s">
        <v>19416</v>
      </c>
      <c r="D16298" s="71">
        <v>4.0739999999999998</v>
      </c>
      <c r="E16298" s="71">
        <v>66.498316500000001</v>
      </c>
    </row>
    <row r="16299" spans="1:5" x14ac:dyDescent="0.2">
      <c r="A16299" s="70" t="s">
        <v>19418</v>
      </c>
      <c r="B16299" s="70" t="s">
        <v>19417</v>
      </c>
      <c r="C16299" s="70" t="s">
        <v>19418</v>
      </c>
      <c r="D16299" s="71">
        <v>4</v>
      </c>
      <c r="E16299" s="71">
        <v>69.585987299999999</v>
      </c>
    </row>
    <row r="16300" spans="1:5" x14ac:dyDescent="0.2">
      <c r="A16300" s="70" t="s">
        <v>19422</v>
      </c>
      <c r="B16300" s="70" t="s">
        <v>19421</v>
      </c>
      <c r="C16300" s="70" t="s">
        <v>19422</v>
      </c>
      <c r="D16300" s="71">
        <v>4.3609999999999998</v>
      </c>
      <c r="E16300" s="71">
        <v>83.518518499999999</v>
      </c>
    </row>
    <row r="16301" spans="1:5" x14ac:dyDescent="0.2">
      <c r="A16301" s="70" t="s">
        <v>19422</v>
      </c>
      <c r="B16301" s="70" t="s">
        <v>19421</v>
      </c>
      <c r="C16301" s="70" t="s">
        <v>19422</v>
      </c>
      <c r="D16301" s="71">
        <v>4.3609999999999998</v>
      </c>
      <c r="E16301" s="71">
        <v>80.322580599999995</v>
      </c>
    </row>
    <row r="16302" spans="1:5" x14ac:dyDescent="0.2">
      <c r="A16302" s="70" t="s">
        <v>19422</v>
      </c>
      <c r="B16302" s="70" t="s">
        <v>19421</v>
      </c>
      <c r="C16302" s="70" t="s">
        <v>19422</v>
      </c>
      <c r="D16302" s="71">
        <v>4.3609999999999998</v>
      </c>
      <c r="E16302" s="71">
        <v>80.147058799999996</v>
      </c>
    </row>
    <row r="16303" spans="1:5" x14ac:dyDescent="0.2">
      <c r="A16303" s="70" t="s">
        <v>19422</v>
      </c>
      <c r="B16303" s="70" t="s">
        <v>19421</v>
      </c>
      <c r="C16303" s="70" t="s">
        <v>19422</v>
      </c>
      <c r="D16303" s="71">
        <v>4.3609999999999998</v>
      </c>
      <c r="E16303" s="71">
        <v>72.878228800000002</v>
      </c>
    </row>
    <row r="16304" spans="1:5" x14ac:dyDescent="0.2">
      <c r="A16304" s="70" t="s">
        <v>19420</v>
      </c>
      <c r="B16304" s="70" t="s">
        <v>19419</v>
      </c>
      <c r="C16304" s="70" t="s">
        <v>19420</v>
      </c>
      <c r="D16304" s="71">
        <v>9.3710000000000004</v>
      </c>
      <c r="E16304" s="71">
        <v>94.280442800000003</v>
      </c>
    </row>
    <row r="16305" spans="1:5" x14ac:dyDescent="0.2">
      <c r="A16305" s="70" t="s">
        <v>19424</v>
      </c>
      <c r="B16305" s="70" t="s">
        <v>19423</v>
      </c>
      <c r="C16305" s="70" t="s">
        <v>19424</v>
      </c>
      <c r="D16305" s="71">
        <v>1.508</v>
      </c>
      <c r="E16305" s="71">
        <v>63.235294099999997</v>
      </c>
    </row>
    <row r="16306" spans="1:5" x14ac:dyDescent="0.2">
      <c r="A16306" s="70" t="s">
        <v>19426</v>
      </c>
      <c r="B16306" s="70" t="s">
        <v>19425</v>
      </c>
      <c r="C16306" s="70" t="s">
        <v>19426</v>
      </c>
      <c r="D16306" s="71">
        <v>8.8919999999999995</v>
      </c>
      <c r="E16306" s="71">
        <v>98.809523799999994</v>
      </c>
    </row>
    <row r="16307" spans="1:5" x14ac:dyDescent="0.2">
      <c r="A16307" s="70" t="s">
        <v>19426</v>
      </c>
      <c r="B16307" s="70" t="s">
        <v>19425</v>
      </c>
      <c r="C16307" s="70" t="s">
        <v>19426</v>
      </c>
      <c r="D16307" s="71">
        <v>8.8919999999999995</v>
      </c>
      <c r="E16307" s="71">
        <v>98.648648600000001</v>
      </c>
    </row>
    <row r="16308" spans="1:5" x14ac:dyDescent="0.2">
      <c r="A16308" s="70" t="s">
        <v>19426</v>
      </c>
      <c r="B16308" s="70" t="s">
        <v>19425</v>
      </c>
      <c r="C16308" s="70" t="s">
        <v>19426</v>
      </c>
      <c r="D16308" s="71">
        <v>8.8919999999999995</v>
      </c>
      <c r="E16308" s="71">
        <v>84.591194999999999</v>
      </c>
    </row>
    <row r="16309" spans="1:5" x14ac:dyDescent="0.2">
      <c r="A16309" s="70" t="s">
        <v>19428</v>
      </c>
      <c r="B16309" s="70" t="s">
        <v>19427</v>
      </c>
      <c r="C16309" s="70" t="s">
        <v>19428</v>
      </c>
      <c r="D16309" s="71">
        <v>0.34399999999999997</v>
      </c>
      <c r="E16309" s="71">
        <v>3.9325842999999998</v>
      </c>
    </row>
    <row r="16310" spans="1:5" x14ac:dyDescent="0.2">
      <c r="A16310" s="70" t="s">
        <v>19430</v>
      </c>
      <c r="B16310" s="70" t="s">
        <v>19429</v>
      </c>
      <c r="C16310" s="70" t="s">
        <v>19430</v>
      </c>
      <c r="D16310" s="71">
        <v>4.0599999999999996</v>
      </c>
      <c r="E16310" s="71">
        <v>96.212121199999999</v>
      </c>
    </row>
    <row r="16311" spans="1:5" x14ac:dyDescent="0.2">
      <c r="A16311" s="70" t="s">
        <v>19432</v>
      </c>
      <c r="B16311" s="70" t="s">
        <v>19431</v>
      </c>
      <c r="C16311" s="70" t="s">
        <v>19432</v>
      </c>
      <c r="D16311" s="71">
        <v>5.125</v>
      </c>
      <c r="E16311" s="71">
        <v>89.175257700000003</v>
      </c>
    </row>
    <row r="16312" spans="1:5" x14ac:dyDescent="0.2">
      <c r="A16312" s="70" t="s">
        <v>19434</v>
      </c>
      <c r="B16312" s="70" t="s">
        <v>19433</v>
      </c>
      <c r="C16312" s="70" t="s">
        <v>19434</v>
      </c>
      <c r="D16312" s="71">
        <v>4.4690000000000003</v>
      </c>
      <c r="E16312" s="71">
        <v>92.857142899999999</v>
      </c>
    </row>
    <row r="16313" spans="1:5" x14ac:dyDescent="0.2">
      <c r="A16313" s="70" t="s">
        <v>19434</v>
      </c>
      <c r="B16313" s="70" t="s">
        <v>19433</v>
      </c>
      <c r="C16313" s="70" t="s">
        <v>19434</v>
      </c>
      <c r="D16313" s="71">
        <v>4.4690000000000003</v>
      </c>
      <c r="E16313" s="71">
        <v>80.985915500000004</v>
      </c>
    </row>
    <row r="16314" spans="1:5" x14ac:dyDescent="0.2">
      <c r="A16314" s="70" t="s">
        <v>19436</v>
      </c>
      <c r="B16314" s="70" t="s">
        <v>19435</v>
      </c>
      <c r="C16314" s="70" t="s">
        <v>19436</v>
      </c>
      <c r="D16314" s="71">
        <v>1.8220000000000001</v>
      </c>
      <c r="E16314" s="71">
        <v>54.395604400000003</v>
      </c>
    </row>
    <row r="16315" spans="1:5" x14ac:dyDescent="0.2">
      <c r="A16315" s="70" t="s">
        <v>19438</v>
      </c>
      <c r="B16315" s="70" t="s">
        <v>19437</v>
      </c>
      <c r="C16315" s="70" t="s">
        <v>19438</v>
      </c>
      <c r="D16315" s="71">
        <v>13.420999999999999</v>
      </c>
      <c r="E16315" s="71">
        <v>97.368421100000006</v>
      </c>
    </row>
    <row r="16316" spans="1:5" x14ac:dyDescent="0.2">
      <c r="A16316" s="70" t="s">
        <v>19438</v>
      </c>
      <c r="B16316" s="70" t="s">
        <v>19437</v>
      </c>
      <c r="C16316" s="70" t="s">
        <v>19438</v>
      </c>
      <c r="D16316" s="71">
        <v>13.420999999999999</v>
      </c>
      <c r="E16316" s="71">
        <v>94.827586199999999</v>
      </c>
    </row>
    <row r="16317" spans="1:5" x14ac:dyDescent="0.2">
      <c r="A16317" s="70" t="s">
        <v>19440</v>
      </c>
      <c r="B16317" s="70" t="s">
        <v>19439</v>
      </c>
      <c r="C16317" s="70" t="s">
        <v>19440</v>
      </c>
      <c r="D16317" s="71">
        <v>7.69</v>
      </c>
      <c r="E16317" s="71">
        <v>89.732142899999999</v>
      </c>
    </row>
    <row r="16318" spans="1:5" x14ac:dyDescent="0.2">
      <c r="A16318" s="70" t="s">
        <v>19440</v>
      </c>
      <c r="B16318" s="70" t="s">
        <v>19439</v>
      </c>
      <c r="C16318" s="70" t="s">
        <v>19440</v>
      </c>
      <c r="D16318" s="71">
        <v>7.69</v>
      </c>
      <c r="E16318" s="71">
        <v>89.285714299999995</v>
      </c>
    </row>
    <row r="16319" spans="1:5" x14ac:dyDescent="0.2">
      <c r="A16319" s="70" t="s">
        <v>19440</v>
      </c>
      <c r="B16319" s="70" t="s">
        <v>19439</v>
      </c>
      <c r="C16319" s="70" t="s">
        <v>19440</v>
      </c>
      <c r="D16319" s="71">
        <v>7.69</v>
      </c>
      <c r="E16319" s="71">
        <v>87.101910799999999</v>
      </c>
    </row>
    <row r="16320" spans="1:5" x14ac:dyDescent="0.2">
      <c r="A16320" s="70" t="s">
        <v>19441</v>
      </c>
      <c r="B16320" s="70" t="s">
        <v>24592</v>
      </c>
      <c r="C16320" s="70" t="s">
        <v>19441</v>
      </c>
      <c r="D16320" s="71">
        <v>3.488</v>
      </c>
      <c r="E16320" s="71">
        <v>80.75</v>
      </c>
    </row>
    <row r="16321" spans="1:5" x14ac:dyDescent="0.2">
      <c r="A16321" s="70" t="s">
        <v>19441</v>
      </c>
      <c r="B16321" s="70" t="s">
        <v>24592</v>
      </c>
      <c r="C16321" s="70" t="s">
        <v>19441</v>
      </c>
      <c r="D16321" s="71">
        <v>3.488</v>
      </c>
      <c r="E16321" s="71">
        <v>73</v>
      </c>
    </row>
    <row r="16322" spans="1:5" x14ac:dyDescent="0.2">
      <c r="A16322" s="70" t="s">
        <v>19443</v>
      </c>
      <c r="B16322" s="70" t="s">
        <v>19442</v>
      </c>
      <c r="C16322" s="70" t="s">
        <v>19443</v>
      </c>
      <c r="D16322" s="71">
        <v>2.5630000000000002</v>
      </c>
      <c r="E16322" s="71">
        <v>56.504064999999997</v>
      </c>
    </row>
    <row r="16323" spans="1:5" x14ac:dyDescent="0.2">
      <c r="A16323" s="70" t="s">
        <v>19443</v>
      </c>
      <c r="B16323" s="70" t="s">
        <v>19442</v>
      </c>
      <c r="C16323" s="70" t="s">
        <v>19443</v>
      </c>
      <c r="D16323" s="71">
        <v>2.5630000000000002</v>
      </c>
      <c r="E16323" s="71">
        <v>52.564102599999998</v>
      </c>
    </row>
    <row r="16324" spans="1:5" x14ac:dyDescent="0.2">
      <c r="A16324" s="70" t="s">
        <v>19445</v>
      </c>
      <c r="B16324" s="70" t="s">
        <v>19444</v>
      </c>
      <c r="C16324" s="70" t="s">
        <v>19445</v>
      </c>
      <c r="D16324" s="71">
        <v>22.62</v>
      </c>
      <c r="E16324" s="71">
        <v>99.438202200000006</v>
      </c>
    </row>
    <row r="16325" spans="1:5" x14ac:dyDescent="0.2">
      <c r="A16325" s="70" t="s">
        <v>19447</v>
      </c>
      <c r="B16325" s="70" t="s">
        <v>19446</v>
      </c>
      <c r="C16325" s="70" t="s">
        <v>19447</v>
      </c>
      <c r="D16325" s="71">
        <v>7.19</v>
      </c>
      <c r="E16325" s="71">
        <v>93.045112799999998</v>
      </c>
    </row>
    <row r="16326" spans="1:5" x14ac:dyDescent="0.2">
      <c r="A16326" s="70" t="s">
        <v>19447</v>
      </c>
      <c r="B16326" s="70" t="s">
        <v>19446</v>
      </c>
      <c r="C16326" s="70" t="s">
        <v>19447</v>
      </c>
      <c r="D16326" s="71">
        <v>7.19</v>
      </c>
      <c r="E16326" s="71">
        <v>92.268041199999999</v>
      </c>
    </row>
    <row r="16327" spans="1:5" x14ac:dyDescent="0.2">
      <c r="A16327" s="70" t="s">
        <v>19447</v>
      </c>
      <c r="B16327" s="70" t="s">
        <v>19446</v>
      </c>
      <c r="C16327" s="70" t="s">
        <v>19447</v>
      </c>
      <c r="D16327" s="71">
        <v>7.19</v>
      </c>
      <c r="E16327" s="71">
        <v>91.176470600000002</v>
      </c>
    </row>
    <row r="16328" spans="1:5" x14ac:dyDescent="0.2">
      <c r="A16328" s="70" t="s">
        <v>19447</v>
      </c>
      <c r="B16328" s="70" t="s">
        <v>19446</v>
      </c>
      <c r="C16328" s="70" t="s">
        <v>19447</v>
      </c>
      <c r="D16328" s="71">
        <v>7.19</v>
      </c>
      <c r="E16328" s="71">
        <v>87.337662300000005</v>
      </c>
    </row>
    <row r="16329" spans="1:5" x14ac:dyDescent="0.2">
      <c r="A16329" s="70" t="s">
        <v>19449</v>
      </c>
      <c r="B16329" s="70" t="s">
        <v>19448</v>
      </c>
      <c r="C16329" s="70" t="s">
        <v>19449</v>
      </c>
      <c r="D16329" s="71">
        <v>0.439</v>
      </c>
      <c r="E16329" s="71">
        <v>0.94339620000000002</v>
      </c>
    </row>
    <row r="16330" spans="1:5" x14ac:dyDescent="0.2">
      <c r="A16330" s="70" t="s">
        <v>19451</v>
      </c>
      <c r="B16330" s="70" t="s">
        <v>19450</v>
      </c>
      <c r="C16330" s="70" t="s">
        <v>19451</v>
      </c>
      <c r="D16330" s="71">
        <v>14.86</v>
      </c>
      <c r="E16330" s="71">
        <v>99.166666699999993</v>
      </c>
    </row>
    <row r="16331" spans="1:5" x14ac:dyDescent="0.2">
      <c r="A16331" s="70" t="s">
        <v>19453</v>
      </c>
      <c r="B16331" s="70" t="s">
        <v>19452</v>
      </c>
      <c r="C16331" s="70" t="s">
        <v>19453</v>
      </c>
      <c r="D16331" s="71">
        <v>0.74199999999999999</v>
      </c>
      <c r="E16331" s="71">
        <v>13.4615385</v>
      </c>
    </row>
    <row r="16332" spans="1:5" x14ac:dyDescent="0.2">
      <c r="A16332" s="70" t="s">
        <v>19453</v>
      </c>
      <c r="B16332" s="70" t="s">
        <v>19452</v>
      </c>
      <c r="C16332" s="70" t="s">
        <v>19453</v>
      </c>
      <c r="D16332" s="71">
        <v>0.74199999999999999</v>
      </c>
      <c r="E16332" s="71">
        <v>10.674157299999999</v>
      </c>
    </row>
    <row r="16333" spans="1:5" x14ac:dyDescent="0.2">
      <c r="A16333" s="70" t="s">
        <v>19455</v>
      </c>
      <c r="B16333" s="70" t="s">
        <v>19454</v>
      </c>
      <c r="C16333" s="70" t="s">
        <v>19455</v>
      </c>
      <c r="D16333" s="71">
        <v>6.3529999999999998</v>
      </c>
      <c r="E16333" s="71">
        <v>96.666666699999993</v>
      </c>
    </row>
    <row r="16334" spans="1:5" x14ac:dyDescent="0.2">
      <c r="A16334" s="70" t="s">
        <v>19457</v>
      </c>
      <c r="B16334" s="70" t="s">
        <v>19456</v>
      </c>
      <c r="C16334" s="70" t="s">
        <v>19457</v>
      </c>
      <c r="D16334" s="71">
        <v>7.1360000000000001</v>
      </c>
      <c r="E16334" s="71">
        <v>80.434782600000005</v>
      </c>
    </row>
    <row r="16335" spans="1:5" x14ac:dyDescent="0.2">
      <c r="A16335" s="70" t="s">
        <v>19457</v>
      </c>
      <c r="B16335" s="70" t="s">
        <v>19456</v>
      </c>
      <c r="C16335" s="70" t="s">
        <v>19457</v>
      </c>
      <c r="D16335" s="71">
        <v>7.1360000000000001</v>
      </c>
      <c r="E16335" s="71">
        <v>79.559748400000004</v>
      </c>
    </row>
    <row r="16336" spans="1:5" x14ac:dyDescent="0.2">
      <c r="A16336" s="70" t="s">
        <v>19461</v>
      </c>
      <c r="B16336" s="70" t="s">
        <v>19460</v>
      </c>
      <c r="C16336" s="70" t="s">
        <v>19461</v>
      </c>
      <c r="D16336" s="71">
        <v>0.81</v>
      </c>
      <c r="E16336" s="71">
        <v>10.7142857</v>
      </c>
    </row>
    <row r="16337" spans="1:5" x14ac:dyDescent="0.2">
      <c r="A16337" s="70" t="s">
        <v>19461</v>
      </c>
      <c r="B16337" s="70" t="s">
        <v>19460</v>
      </c>
      <c r="C16337" s="70" t="s">
        <v>19461</v>
      </c>
      <c r="D16337" s="71">
        <v>0.81</v>
      </c>
      <c r="E16337" s="71">
        <v>6.25</v>
      </c>
    </row>
    <row r="16338" spans="1:5" x14ac:dyDescent="0.2">
      <c r="A16338" s="70" t="s">
        <v>19463</v>
      </c>
      <c r="B16338" s="70" t="s">
        <v>19462</v>
      </c>
      <c r="C16338" s="70" t="s">
        <v>19463</v>
      </c>
      <c r="D16338" s="71">
        <v>0.111</v>
      </c>
      <c r="E16338" s="71">
        <v>0.61475409999999997</v>
      </c>
    </row>
    <row r="16339" spans="1:5" x14ac:dyDescent="0.2">
      <c r="A16339" s="70" t="s">
        <v>19459</v>
      </c>
      <c r="B16339" s="70" t="s">
        <v>19458</v>
      </c>
      <c r="C16339" s="70" t="s">
        <v>19459</v>
      </c>
      <c r="D16339" s="71">
        <v>2.0910000000000002</v>
      </c>
      <c r="E16339" s="71">
        <v>57.058823500000003</v>
      </c>
    </row>
    <row r="16340" spans="1:5" x14ac:dyDescent="0.2">
      <c r="A16340" s="70" t="s">
        <v>19459</v>
      </c>
      <c r="B16340" s="70" t="s">
        <v>19458</v>
      </c>
      <c r="C16340" s="70" t="s">
        <v>19459</v>
      </c>
      <c r="D16340" s="71">
        <v>2.0910000000000002</v>
      </c>
      <c r="E16340" s="71">
        <v>46.551724100000001</v>
      </c>
    </row>
    <row r="16341" spans="1:5" x14ac:dyDescent="0.2">
      <c r="A16341" s="70" t="s">
        <v>19471</v>
      </c>
      <c r="B16341" s="70" t="s">
        <v>19470</v>
      </c>
      <c r="C16341" s="70" t="s">
        <v>19471</v>
      </c>
      <c r="D16341" s="71">
        <v>2.5059999999999998</v>
      </c>
      <c r="E16341" s="71">
        <v>50.663716800000003</v>
      </c>
    </row>
    <row r="16342" spans="1:5" x14ac:dyDescent="0.2">
      <c r="A16342" s="70" t="s">
        <v>19473</v>
      </c>
      <c r="B16342" s="70" t="s">
        <v>19472</v>
      </c>
      <c r="C16342" s="70" t="s">
        <v>19473</v>
      </c>
      <c r="D16342" s="71">
        <v>0.66400000000000003</v>
      </c>
      <c r="E16342" s="71">
        <v>4.1666667000000004</v>
      </c>
    </row>
    <row r="16343" spans="1:5" x14ac:dyDescent="0.2">
      <c r="A16343" s="70" t="s">
        <v>19475</v>
      </c>
      <c r="B16343" s="70" t="s">
        <v>19474</v>
      </c>
      <c r="C16343" s="70" t="s">
        <v>19475</v>
      </c>
      <c r="D16343" s="71">
        <v>0.625</v>
      </c>
      <c r="E16343" s="71">
        <v>26.388888900000001</v>
      </c>
    </row>
    <row r="16344" spans="1:5" x14ac:dyDescent="0.2">
      <c r="A16344" s="70" t="s">
        <v>19477</v>
      </c>
      <c r="B16344" s="70" t="s">
        <v>19476</v>
      </c>
      <c r="C16344" s="70" t="s">
        <v>19477</v>
      </c>
      <c r="D16344" s="71">
        <v>1.544</v>
      </c>
      <c r="E16344" s="71">
        <v>42.957746499999999</v>
      </c>
    </row>
    <row r="16345" spans="1:5" x14ac:dyDescent="0.2">
      <c r="A16345" s="70" t="s">
        <v>19477</v>
      </c>
      <c r="B16345" s="70" t="s">
        <v>19476</v>
      </c>
      <c r="C16345" s="70" t="s">
        <v>19477</v>
      </c>
      <c r="D16345" s="71">
        <v>1.544</v>
      </c>
      <c r="E16345" s="71">
        <v>36.013986000000003</v>
      </c>
    </row>
    <row r="16346" spans="1:5" x14ac:dyDescent="0.2">
      <c r="A16346" s="70" t="s">
        <v>19481</v>
      </c>
      <c r="B16346" s="70" t="s">
        <v>19480</v>
      </c>
      <c r="C16346" s="70" t="s">
        <v>19481</v>
      </c>
      <c r="D16346" s="71">
        <v>2.2829999999999999</v>
      </c>
      <c r="E16346" s="71">
        <v>30.471380499999999</v>
      </c>
    </row>
    <row r="16347" spans="1:5" x14ac:dyDescent="0.2">
      <c r="A16347" s="70" t="s">
        <v>19481</v>
      </c>
      <c r="B16347" s="70" t="s">
        <v>19480</v>
      </c>
      <c r="C16347" s="70" t="s">
        <v>19481</v>
      </c>
      <c r="D16347" s="71">
        <v>2.2829999999999999</v>
      </c>
      <c r="E16347" s="71">
        <v>24.358974400000001</v>
      </c>
    </row>
    <row r="16348" spans="1:5" x14ac:dyDescent="0.2">
      <c r="A16348" s="70" t="s">
        <v>19479</v>
      </c>
      <c r="B16348" s="70" t="s">
        <v>19478</v>
      </c>
      <c r="C16348" s="70" t="s">
        <v>19479</v>
      </c>
      <c r="D16348" s="71">
        <v>2.9319999999999999</v>
      </c>
      <c r="E16348" s="71">
        <v>44.612794600000001</v>
      </c>
    </row>
    <row r="16349" spans="1:5" x14ac:dyDescent="0.2">
      <c r="A16349" s="70" t="s">
        <v>19479</v>
      </c>
      <c r="B16349" s="70" t="s">
        <v>19478</v>
      </c>
      <c r="C16349" s="70" t="s">
        <v>19479</v>
      </c>
      <c r="D16349" s="71">
        <v>2.9319999999999999</v>
      </c>
      <c r="E16349" s="71">
        <v>41.608391599999997</v>
      </c>
    </row>
    <row r="16350" spans="1:5" x14ac:dyDescent="0.2">
      <c r="A16350" s="70" t="s">
        <v>19479</v>
      </c>
      <c r="B16350" s="70" t="s">
        <v>19478</v>
      </c>
      <c r="C16350" s="70" t="s">
        <v>19479</v>
      </c>
      <c r="D16350" s="71">
        <v>2.9319999999999999</v>
      </c>
      <c r="E16350" s="71">
        <v>35.128205100000002</v>
      </c>
    </row>
    <row r="16351" spans="1:5" x14ac:dyDescent="0.2">
      <c r="A16351" s="70" t="s">
        <v>19483</v>
      </c>
      <c r="B16351" s="70" t="s">
        <v>19482</v>
      </c>
      <c r="C16351" s="70" t="s">
        <v>19483</v>
      </c>
      <c r="D16351" s="71">
        <v>3.2789999999999999</v>
      </c>
      <c r="E16351" s="71">
        <v>73.529411800000005</v>
      </c>
    </row>
    <row r="16352" spans="1:5" x14ac:dyDescent="0.2">
      <c r="A16352" s="70" t="s">
        <v>19483</v>
      </c>
      <c r="B16352" s="70" t="s">
        <v>19482</v>
      </c>
      <c r="C16352" s="70" t="s">
        <v>19483</v>
      </c>
      <c r="D16352" s="71">
        <v>3.2789999999999999</v>
      </c>
      <c r="E16352" s="71">
        <v>53.496503500000003</v>
      </c>
    </row>
    <row r="16353" spans="1:5" x14ac:dyDescent="0.2">
      <c r="A16353" s="70" t="s">
        <v>19485</v>
      </c>
      <c r="B16353" s="70" t="s">
        <v>19484</v>
      </c>
      <c r="C16353" s="70" t="s">
        <v>19485</v>
      </c>
      <c r="D16353" s="71">
        <v>4.3109999999999999</v>
      </c>
      <c r="E16353" s="71">
        <v>85.294117600000007</v>
      </c>
    </row>
    <row r="16354" spans="1:5" x14ac:dyDescent="0.2">
      <c r="A16354" s="70" t="s">
        <v>19485</v>
      </c>
      <c r="B16354" s="70" t="s">
        <v>19484</v>
      </c>
      <c r="C16354" s="70" t="s">
        <v>19485</v>
      </c>
      <c r="D16354" s="71">
        <v>4.3109999999999999</v>
      </c>
      <c r="E16354" s="71">
        <v>67.418032800000006</v>
      </c>
    </row>
    <row r="16355" spans="1:5" x14ac:dyDescent="0.2">
      <c r="A16355" s="70" t="s">
        <v>24593</v>
      </c>
      <c r="B16355" s="70" t="s">
        <v>24594</v>
      </c>
      <c r="C16355" s="70" t="s">
        <v>24593</v>
      </c>
      <c r="D16355" s="71">
        <v>1.625</v>
      </c>
      <c r="E16355" s="71">
        <v>27.6470588</v>
      </c>
    </row>
    <row r="16356" spans="1:5" x14ac:dyDescent="0.2">
      <c r="A16356" s="70" t="s">
        <v>19487</v>
      </c>
      <c r="B16356" s="70" t="s">
        <v>19486</v>
      </c>
      <c r="C16356" s="70" t="s">
        <v>19487</v>
      </c>
      <c r="D16356" s="71">
        <v>1.363</v>
      </c>
      <c r="E16356" s="71">
        <v>34.558823500000003</v>
      </c>
    </row>
    <row r="16357" spans="1:5" x14ac:dyDescent="0.2">
      <c r="A16357" s="70" t="s">
        <v>19487</v>
      </c>
      <c r="B16357" s="70" t="s">
        <v>19486</v>
      </c>
      <c r="C16357" s="70" t="s">
        <v>19487</v>
      </c>
      <c r="D16357" s="71">
        <v>1.363</v>
      </c>
      <c r="E16357" s="71">
        <v>32.317073200000003</v>
      </c>
    </row>
    <row r="16358" spans="1:5" x14ac:dyDescent="0.2">
      <c r="A16358" s="70" t="s">
        <v>19489</v>
      </c>
      <c r="B16358" s="70" t="s">
        <v>19488</v>
      </c>
      <c r="C16358" s="70" t="s">
        <v>19489</v>
      </c>
      <c r="D16358" s="71">
        <v>0.98499999999999999</v>
      </c>
      <c r="E16358" s="71">
        <v>29.746835399999998</v>
      </c>
    </row>
    <row r="16359" spans="1:5" x14ac:dyDescent="0.2">
      <c r="A16359" s="70" t="s">
        <v>19491</v>
      </c>
      <c r="B16359" s="70" t="s">
        <v>19490</v>
      </c>
      <c r="C16359" s="70" t="s">
        <v>19491</v>
      </c>
      <c r="D16359" s="71">
        <v>10.164</v>
      </c>
      <c r="E16359" s="71">
        <v>90.512820500000004</v>
      </c>
    </row>
    <row r="16360" spans="1:5" x14ac:dyDescent="0.2">
      <c r="A16360" s="70" t="s">
        <v>19499</v>
      </c>
      <c r="B16360" s="70" t="s">
        <v>19498</v>
      </c>
      <c r="C16360" s="70" t="s">
        <v>19499</v>
      </c>
      <c r="D16360" s="71">
        <v>1.1559999999999999</v>
      </c>
      <c r="E16360" s="71">
        <v>8.2491582000000001</v>
      </c>
    </row>
    <row r="16361" spans="1:5" x14ac:dyDescent="0.2">
      <c r="A16361" s="70" t="s">
        <v>19493</v>
      </c>
      <c r="B16361" s="70" t="s">
        <v>19492</v>
      </c>
      <c r="C16361" s="70" t="s">
        <v>19493</v>
      </c>
      <c r="D16361" s="71">
        <v>1.774</v>
      </c>
      <c r="E16361" s="71">
        <v>23.397435900000001</v>
      </c>
    </row>
    <row r="16362" spans="1:5" x14ac:dyDescent="0.2">
      <c r="A16362" s="70" t="s">
        <v>19493</v>
      </c>
      <c r="B16362" s="70" t="s">
        <v>19492</v>
      </c>
      <c r="C16362" s="70" t="s">
        <v>19493</v>
      </c>
      <c r="D16362" s="71">
        <v>1.774</v>
      </c>
      <c r="E16362" s="71">
        <v>17.003367000000001</v>
      </c>
    </row>
    <row r="16363" spans="1:5" x14ac:dyDescent="0.2">
      <c r="A16363" s="70" t="s">
        <v>19495</v>
      </c>
      <c r="B16363" s="70" t="s">
        <v>19494</v>
      </c>
      <c r="C16363" s="70" t="s">
        <v>19495</v>
      </c>
      <c r="D16363" s="71">
        <v>1.5129999999999999</v>
      </c>
      <c r="E16363" s="71">
        <v>17.532467499999999</v>
      </c>
    </row>
    <row r="16364" spans="1:5" x14ac:dyDescent="0.2">
      <c r="A16364" s="70" t="s">
        <v>19495</v>
      </c>
      <c r="B16364" s="70" t="s">
        <v>19494</v>
      </c>
      <c r="C16364" s="70" t="s">
        <v>19495</v>
      </c>
      <c r="D16364" s="71">
        <v>1.5129999999999999</v>
      </c>
      <c r="E16364" s="71">
        <v>16.9871795</v>
      </c>
    </row>
    <row r="16365" spans="1:5" x14ac:dyDescent="0.2">
      <c r="A16365" s="70" t="s">
        <v>19495</v>
      </c>
      <c r="B16365" s="70" t="s">
        <v>19494</v>
      </c>
      <c r="C16365" s="70" t="s">
        <v>19495</v>
      </c>
      <c r="D16365" s="71">
        <v>1.5129999999999999</v>
      </c>
      <c r="E16365" s="71">
        <v>12.962963</v>
      </c>
    </row>
    <row r="16366" spans="1:5" x14ac:dyDescent="0.2">
      <c r="A16366" s="70" t="s">
        <v>19497</v>
      </c>
      <c r="B16366" s="70" t="s">
        <v>19496</v>
      </c>
      <c r="C16366" s="70" t="s">
        <v>19497</v>
      </c>
      <c r="D16366" s="71">
        <v>1.3169999999999999</v>
      </c>
      <c r="E16366" s="71">
        <v>10.269360300000001</v>
      </c>
    </row>
    <row r="16367" spans="1:5" x14ac:dyDescent="0.2">
      <c r="A16367" s="70" t="s">
        <v>19501</v>
      </c>
      <c r="B16367" s="70" t="s">
        <v>19500</v>
      </c>
      <c r="C16367" s="70" t="s">
        <v>19501</v>
      </c>
      <c r="D16367" s="71">
        <v>3.8759999999999999</v>
      </c>
      <c r="E16367" s="71">
        <v>64.814814799999994</v>
      </c>
    </row>
    <row r="16368" spans="1:5" x14ac:dyDescent="0.2">
      <c r="A16368" s="70" t="s">
        <v>19503</v>
      </c>
      <c r="B16368" s="70" t="s">
        <v>19502</v>
      </c>
      <c r="C16368" s="70" t="s">
        <v>19503</v>
      </c>
      <c r="D16368" s="71">
        <v>2.8279999999999998</v>
      </c>
      <c r="E16368" s="71">
        <v>59.8591549</v>
      </c>
    </row>
    <row r="16369" spans="1:5" x14ac:dyDescent="0.2">
      <c r="A16369" s="70" t="s">
        <v>19503</v>
      </c>
      <c r="B16369" s="70" t="s">
        <v>19502</v>
      </c>
      <c r="C16369" s="70" t="s">
        <v>19503</v>
      </c>
      <c r="D16369" s="71">
        <v>2.8279999999999998</v>
      </c>
      <c r="E16369" s="71">
        <v>41.582491599999997</v>
      </c>
    </row>
    <row r="16370" spans="1:5" x14ac:dyDescent="0.2">
      <c r="A16370" s="70" t="s">
        <v>25102</v>
      </c>
      <c r="B16370" s="70" t="s">
        <v>19506</v>
      </c>
      <c r="C16370" s="70" t="s">
        <v>25102</v>
      </c>
      <c r="D16370" s="71">
        <v>2.8109999999999999</v>
      </c>
      <c r="E16370" s="71">
        <v>57.7922078</v>
      </c>
    </row>
    <row r="16371" spans="1:5" x14ac:dyDescent="0.2">
      <c r="A16371" s="70" t="s">
        <v>19508</v>
      </c>
      <c r="B16371" s="70" t="s">
        <v>19507</v>
      </c>
      <c r="C16371" s="70" t="s">
        <v>19508</v>
      </c>
      <c r="D16371" s="71">
        <v>3.254</v>
      </c>
      <c r="E16371" s="71">
        <v>70.779220800000004</v>
      </c>
    </row>
    <row r="16372" spans="1:5" x14ac:dyDescent="0.2">
      <c r="A16372" s="70" t="s">
        <v>19508</v>
      </c>
      <c r="B16372" s="70" t="s">
        <v>19507</v>
      </c>
      <c r="C16372" s="70" t="s">
        <v>19508</v>
      </c>
      <c r="D16372" s="71">
        <v>3.254</v>
      </c>
      <c r="E16372" s="71">
        <v>52.020201999999998</v>
      </c>
    </row>
    <row r="16373" spans="1:5" x14ac:dyDescent="0.2">
      <c r="A16373" s="70" t="s">
        <v>19505</v>
      </c>
      <c r="B16373" s="70" t="s">
        <v>19504</v>
      </c>
      <c r="C16373" s="70" t="s">
        <v>19505</v>
      </c>
      <c r="D16373" s="71">
        <v>2.4889999999999999</v>
      </c>
      <c r="E16373" s="71">
        <v>46.1038961</v>
      </c>
    </row>
    <row r="16374" spans="1:5" x14ac:dyDescent="0.2">
      <c r="A16374" s="70" t="s">
        <v>19510</v>
      </c>
      <c r="B16374" s="70" t="s">
        <v>19509</v>
      </c>
      <c r="C16374" s="70" t="s">
        <v>19510</v>
      </c>
      <c r="D16374" s="71">
        <v>1.9890000000000001</v>
      </c>
      <c r="E16374" s="71">
        <v>28.518518499999999</v>
      </c>
    </row>
    <row r="16375" spans="1:5" x14ac:dyDescent="0.2">
      <c r="A16375" s="70" t="s">
        <v>19512</v>
      </c>
      <c r="B16375" s="70" t="s">
        <v>19511</v>
      </c>
      <c r="C16375" s="70" t="s">
        <v>19512</v>
      </c>
      <c r="D16375" s="71">
        <v>2.7509999999999999</v>
      </c>
      <c r="E16375" s="71">
        <v>74.572649600000005</v>
      </c>
    </row>
    <row r="16376" spans="1:5" x14ac:dyDescent="0.2">
      <c r="A16376" s="70" t="s">
        <v>19512</v>
      </c>
      <c r="B16376" s="70" t="s">
        <v>19511</v>
      </c>
      <c r="C16376" s="70" t="s">
        <v>19512</v>
      </c>
      <c r="D16376" s="71">
        <v>2.7509999999999999</v>
      </c>
      <c r="E16376" s="71">
        <v>32.051282100000002</v>
      </c>
    </row>
    <row r="16377" spans="1:5" x14ac:dyDescent="0.2">
      <c r="A16377" s="70" t="s">
        <v>19514</v>
      </c>
      <c r="B16377" s="70" t="s">
        <v>19513</v>
      </c>
      <c r="C16377" s="70" t="s">
        <v>19514</v>
      </c>
      <c r="D16377" s="71">
        <v>0.48499999999999999</v>
      </c>
      <c r="E16377" s="71">
        <v>7.3426572999999999</v>
      </c>
    </row>
    <row r="16378" spans="1:5" x14ac:dyDescent="0.2">
      <c r="A16378" s="70" t="s">
        <v>19514</v>
      </c>
      <c r="B16378" s="70" t="s">
        <v>19513</v>
      </c>
      <c r="C16378" s="70" t="s">
        <v>19514</v>
      </c>
      <c r="D16378" s="71">
        <v>0.48499999999999999</v>
      </c>
      <c r="E16378" s="71">
        <v>7.0621469000000001</v>
      </c>
    </row>
    <row r="16379" spans="1:5" x14ac:dyDescent="0.2">
      <c r="A16379" s="70" t="s">
        <v>19525</v>
      </c>
      <c r="B16379" s="70" t="s">
        <v>19524</v>
      </c>
      <c r="C16379" s="70" t="s">
        <v>19525</v>
      </c>
      <c r="D16379" s="71">
        <v>1.5049999999999999</v>
      </c>
      <c r="E16379" s="71">
        <v>57.5</v>
      </c>
    </row>
    <row r="16380" spans="1:5" x14ac:dyDescent="0.2">
      <c r="A16380" s="70" t="s">
        <v>24595</v>
      </c>
      <c r="B16380" s="70" t="s">
        <v>24596</v>
      </c>
      <c r="C16380" s="70" t="s">
        <v>24595</v>
      </c>
      <c r="D16380" s="71">
        <v>0.93300000000000005</v>
      </c>
      <c r="E16380" s="71">
        <v>30.072463800000001</v>
      </c>
    </row>
    <row r="16381" spans="1:5" x14ac:dyDescent="0.2">
      <c r="A16381" s="70" t="s">
        <v>24595</v>
      </c>
      <c r="B16381" s="70" t="s">
        <v>24596</v>
      </c>
      <c r="C16381" s="70" t="s">
        <v>24595</v>
      </c>
      <c r="D16381" s="71">
        <v>0.93300000000000005</v>
      </c>
      <c r="E16381" s="71">
        <v>20.3422053</v>
      </c>
    </row>
    <row r="16382" spans="1:5" x14ac:dyDescent="0.2">
      <c r="A16382" s="70" t="s">
        <v>24595</v>
      </c>
      <c r="B16382" s="70" t="s">
        <v>24596</v>
      </c>
      <c r="C16382" s="70" t="s">
        <v>24595</v>
      </c>
      <c r="D16382" s="71">
        <v>0.93300000000000005</v>
      </c>
      <c r="E16382" s="71">
        <v>15.8333333</v>
      </c>
    </row>
    <row r="16383" spans="1:5" x14ac:dyDescent="0.2">
      <c r="A16383" s="70" t="s">
        <v>24597</v>
      </c>
      <c r="B16383" s="70" t="s">
        <v>19517</v>
      </c>
      <c r="C16383" s="70" t="s">
        <v>24597</v>
      </c>
      <c r="D16383" s="71">
        <v>0.90900000000000003</v>
      </c>
      <c r="E16383" s="71">
        <v>27.898550700000001</v>
      </c>
    </row>
    <row r="16384" spans="1:5" x14ac:dyDescent="0.2">
      <c r="A16384" s="70" t="s">
        <v>19516</v>
      </c>
      <c r="B16384" s="70" t="s">
        <v>19515</v>
      </c>
      <c r="C16384" s="70" t="s">
        <v>19516</v>
      </c>
      <c r="D16384" s="71">
        <v>0.63300000000000001</v>
      </c>
      <c r="E16384" s="71">
        <v>0.57471260000000002</v>
      </c>
    </row>
    <row r="16385" spans="1:5" x14ac:dyDescent="0.2">
      <c r="A16385" s="70" t="s">
        <v>19519</v>
      </c>
      <c r="B16385" s="70" t="s">
        <v>19518</v>
      </c>
      <c r="C16385" s="70" t="s">
        <v>19519</v>
      </c>
      <c r="D16385" s="71">
        <v>2.6320000000000001</v>
      </c>
      <c r="E16385" s="71">
        <v>77.898550700000001</v>
      </c>
    </row>
    <row r="16386" spans="1:5" x14ac:dyDescent="0.2">
      <c r="A16386" s="70" t="s">
        <v>19521</v>
      </c>
      <c r="B16386" s="70" t="s">
        <v>19520</v>
      </c>
      <c r="C16386" s="70" t="s">
        <v>19521</v>
      </c>
      <c r="D16386" s="71">
        <v>0.33300000000000002</v>
      </c>
      <c r="E16386" s="71">
        <v>2.5362319000000002</v>
      </c>
    </row>
    <row r="16387" spans="1:5" x14ac:dyDescent="0.2">
      <c r="A16387" s="70" t="s">
        <v>19523</v>
      </c>
      <c r="B16387" s="70" t="s">
        <v>19522</v>
      </c>
      <c r="C16387" s="70" t="s">
        <v>19523</v>
      </c>
      <c r="D16387" s="71">
        <v>0.60399999999999998</v>
      </c>
      <c r="E16387" s="71">
        <v>11.9565217</v>
      </c>
    </row>
    <row r="16388" spans="1:5" x14ac:dyDescent="0.2">
      <c r="A16388" s="70" t="s">
        <v>19527</v>
      </c>
      <c r="B16388" s="70" t="s">
        <v>19526</v>
      </c>
      <c r="C16388" s="70" t="s">
        <v>19527</v>
      </c>
      <c r="D16388" s="71">
        <v>0.78500000000000003</v>
      </c>
      <c r="E16388" s="71">
        <v>20.652173900000001</v>
      </c>
    </row>
    <row r="16389" spans="1:5" x14ac:dyDescent="0.2">
      <c r="A16389" s="70" t="s">
        <v>19529</v>
      </c>
      <c r="B16389" s="70" t="s">
        <v>19528</v>
      </c>
      <c r="C16389" s="70" t="s">
        <v>19529</v>
      </c>
      <c r="D16389" s="71">
        <v>0.33700000000000002</v>
      </c>
      <c r="E16389" s="71">
        <v>26.923076900000002</v>
      </c>
    </row>
    <row r="16390" spans="1:5" x14ac:dyDescent="0.2">
      <c r="A16390" s="70" t="s">
        <v>19539</v>
      </c>
      <c r="B16390" s="70" t="s">
        <v>19538</v>
      </c>
      <c r="C16390" s="70" t="s">
        <v>19539</v>
      </c>
      <c r="D16390" s="71">
        <v>0.76400000000000001</v>
      </c>
      <c r="E16390" s="71">
        <v>8.0645161000000005</v>
      </c>
    </row>
    <row r="16391" spans="1:5" x14ac:dyDescent="0.2">
      <c r="A16391" s="70" t="s">
        <v>19559</v>
      </c>
      <c r="B16391" s="70" t="s">
        <v>19558</v>
      </c>
      <c r="C16391" s="70" t="s">
        <v>19559</v>
      </c>
      <c r="D16391" s="71">
        <v>1.19</v>
      </c>
      <c r="E16391" s="71">
        <v>17.096774199999999</v>
      </c>
    </row>
    <row r="16392" spans="1:5" x14ac:dyDescent="0.2">
      <c r="A16392" s="70" t="s">
        <v>19531</v>
      </c>
      <c r="B16392" s="70" t="s">
        <v>19530</v>
      </c>
      <c r="C16392" s="70" t="s">
        <v>19531</v>
      </c>
      <c r="D16392" s="71">
        <v>0.246</v>
      </c>
      <c r="E16392" s="71">
        <v>1.7730496</v>
      </c>
    </row>
    <row r="16393" spans="1:5" x14ac:dyDescent="0.2">
      <c r="A16393" s="70" t="s">
        <v>19533</v>
      </c>
      <c r="B16393" s="70" t="s">
        <v>19532</v>
      </c>
      <c r="C16393" s="70" t="s">
        <v>19533</v>
      </c>
      <c r="D16393" s="71">
        <v>2.1779999999999999</v>
      </c>
      <c r="E16393" s="71">
        <v>57.092198600000003</v>
      </c>
    </row>
    <row r="16394" spans="1:5" x14ac:dyDescent="0.2">
      <c r="A16394" s="70" t="s">
        <v>19543</v>
      </c>
      <c r="B16394" s="70" t="s">
        <v>19542</v>
      </c>
      <c r="C16394" s="70" t="s">
        <v>19543</v>
      </c>
      <c r="D16394" s="71">
        <v>1.2669999999999999</v>
      </c>
      <c r="E16394" s="71">
        <v>16.6666667</v>
      </c>
    </row>
    <row r="16395" spans="1:5" x14ac:dyDescent="0.2">
      <c r="A16395" s="70" t="s">
        <v>19543</v>
      </c>
      <c r="B16395" s="70" t="s">
        <v>19542</v>
      </c>
      <c r="C16395" s="70" t="s">
        <v>19543</v>
      </c>
      <c r="D16395" s="71">
        <v>1.2669999999999999</v>
      </c>
      <c r="E16395" s="71">
        <v>9.0405903999999992</v>
      </c>
    </row>
    <row r="16396" spans="1:5" x14ac:dyDescent="0.2">
      <c r="A16396" s="70" t="s">
        <v>19551</v>
      </c>
      <c r="B16396" s="70" t="s">
        <v>19550</v>
      </c>
      <c r="C16396" s="70" t="s">
        <v>19551</v>
      </c>
      <c r="D16396" s="71">
        <v>1.4219999999999999</v>
      </c>
      <c r="E16396" s="71">
        <v>33.687943300000001</v>
      </c>
    </row>
    <row r="16397" spans="1:5" x14ac:dyDescent="0.2">
      <c r="A16397" s="70" t="s">
        <v>19561</v>
      </c>
      <c r="B16397" s="70" t="s">
        <v>19560</v>
      </c>
      <c r="C16397" s="70" t="s">
        <v>19561</v>
      </c>
      <c r="D16397" s="71">
        <v>1.946</v>
      </c>
      <c r="E16397" s="71">
        <v>86.619718300000002</v>
      </c>
    </row>
    <row r="16398" spans="1:5" x14ac:dyDescent="0.2">
      <c r="A16398" s="70" t="s">
        <v>19561</v>
      </c>
      <c r="B16398" s="70" t="s">
        <v>19560</v>
      </c>
      <c r="C16398" s="70" t="s">
        <v>19561</v>
      </c>
      <c r="D16398" s="71">
        <v>1.946</v>
      </c>
      <c r="E16398" s="71">
        <v>50</v>
      </c>
    </row>
    <row r="16399" spans="1:5" x14ac:dyDescent="0.2">
      <c r="A16399" s="70" t="s">
        <v>19557</v>
      </c>
      <c r="B16399" s="70" t="s">
        <v>19556</v>
      </c>
      <c r="C16399" s="70" t="s">
        <v>19557</v>
      </c>
      <c r="D16399" s="71">
        <v>2.5390000000000001</v>
      </c>
      <c r="E16399" s="71">
        <v>75.287356299999999</v>
      </c>
    </row>
    <row r="16400" spans="1:5" x14ac:dyDescent="0.2">
      <c r="A16400" s="70" t="s">
        <v>19557</v>
      </c>
      <c r="B16400" s="70" t="s">
        <v>19556</v>
      </c>
      <c r="C16400" s="70" t="s">
        <v>19557</v>
      </c>
      <c r="D16400" s="71">
        <v>2.5390000000000001</v>
      </c>
      <c r="E16400" s="71">
        <v>65.025906699999993</v>
      </c>
    </row>
    <row r="16401" spans="1:5" x14ac:dyDescent="0.2">
      <c r="A16401" s="70" t="s">
        <v>19557</v>
      </c>
      <c r="B16401" s="70" t="s">
        <v>19556</v>
      </c>
      <c r="C16401" s="70" t="s">
        <v>19557</v>
      </c>
      <c r="D16401" s="71">
        <v>2.5390000000000001</v>
      </c>
      <c r="E16401" s="71">
        <v>51.935483900000001</v>
      </c>
    </row>
    <row r="16402" spans="1:5" x14ac:dyDescent="0.2">
      <c r="A16402" s="70" t="s">
        <v>19541</v>
      </c>
      <c r="B16402" s="70" t="s">
        <v>19540</v>
      </c>
      <c r="C16402" s="70" t="s">
        <v>19541</v>
      </c>
      <c r="D16402" s="71">
        <v>4.7E-2</v>
      </c>
      <c r="E16402" s="71">
        <v>0.96774190000000004</v>
      </c>
    </row>
    <row r="16403" spans="1:5" x14ac:dyDescent="0.2">
      <c r="A16403" s="70" t="s">
        <v>19547</v>
      </c>
      <c r="B16403" s="70" t="s">
        <v>19546</v>
      </c>
      <c r="C16403" s="70" t="s">
        <v>19547</v>
      </c>
      <c r="D16403" s="71">
        <v>1.7230000000000001</v>
      </c>
      <c r="E16403" s="71">
        <v>41.489361700000003</v>
      </c>
    </row>
    <row r="16404" spans="1:5" x14ac:dyDescent="0.2">
      <c r="A16404" s="70" t="s">
        <v>19535</v>
      </c>
      <c r="B16404" s="70" t="s">
        <v>19534</v>
      </c>
      <c r="C16404" s="70" t="s">
        <v>19535</v>
      </c>
      <c r="D16404" s="71">
        <v>3.351</v>
      </c>
      <c r="E16404" s="71">
        <v>68.872549000000006</v>
      </c>
    </row>
    <row r="16405" spans="1:5" x14ac:dyDescent="0.2">
      <c r="A16405" s="70" t="s">
        <v>19535</v>
      </c>
      <c r="B16405" s="70" t="s">
        <v>19534</v>
      </c>
      <c r="C16405" s="70" t="s">
        <v>19535</v>
      </c>
      <c r="D16405" s="71">
        <v>3.351</v>
      </c>
      <c r="E16405" s="71">
        <v>66.774193499999996</v>
      </c>
    </row>
    <row r="16406" spans="1:5" x14ac:dyDescent="0.2">
      <c r="A16406" s="70" t="s">
        <v>19535</v>
      </c>
      <c r="B16406" s="70" t="s">
        <v>19534</v>
      </c>
      <c r="C16406" s="70" t="s">
        <v>19535</v>
      </c>
      <c r="D16406" s="71">
        <v>3.351</v>
      </c>
      <c r="E16406" s="71">
        <v>58.8560886</v>
      </c>
    </row>
    <row r="16407" spans="1:5" x14ac:dyDescent="0.2">
      <c r="A16407" s="70" t="s">
        <v>19537</v>
      </c>
      <c r="B16407" s="70" t="s">
        <v>19536</v>
      </c>
      <c r="C16407" s="70" t="s">
        <v>19537</v>
      </c>
      <c r="D16407" s="71">
        <v>0.89300000000000002</v>
      </c>
      <c r="E16407" s="71">
        <v>11.2903226</v>
      </c>
    </row>
    <row r="16408" spans="1:5" x14ac:dyDescent="0.2">
      <c r="A16408" s="70" t="s">
        <v>19537</v>
      </c>
      <c r="B16408" s="70" t="s">
        <v>19536</v>
      </c>
      <c r="C16408" s="70" t="s">
        <v>19537</v>
      </c>
      <c r="D16408" s="71">
        <v>0.89300000000000002</v>
      </c>
      <c r="E16408" s="71">
        <v>6.8518518999999998</v>
      </c>
    </row>
    <row r="16409" spans="1:5" x14ac:dyDescent="0.2">
      <c r="A16409" s="70" t="s">
        <v>19545</v>
      </c>
      <c r="B16409" s="70" t="s">
        <v>19544</v>
      </c>
      <c r="C16409" s="70" t="s">
        <v>19545</v>
      </c>
      <c r="D16409" s="71">
        <v>1.6879999999999999</v>
      </c>
      <c r="E16409" s="71">
        <v>26.129032299999999</v>
      </c>
    </row>
    <row r="16410" spans="1:5" x14ac:dyDescent="0.2">
      <c r="A16410" s="70" t="s">
        <v>19549</v>
      </c>
      <c r="B16410" s="70" t="s">
        <v>19548</v>
      </c>
      <c r="C16410" s="70" t="s">
        <v>19549</v>
      </c>
      <c r="D16410" s="71">
        <v>0.66400000000000003</v>
      </c>
      <c r="E16410" s="71">
        <v>25.649350599999998</v>
      </c>
    </row>
    <row r="16411" spans="1:5" x14ac:dyDescent="0.2">
      <c r="A16411" s="70" t="s">
        <v>19549</v>
      </c>
      <c r="B16411" s="70" t="s">
        <v>19548</v>
      </c>
      <c r="C16411" s="70" t="s">
        <v>19549</v>
      </c>
      <c r="D16411" s="71">
        <v>0.66400000000000003</v>
      </c>
      <c r="E16411" s="71">
        <v>13.405797099999999</v>
      </c>
    </row>
    <row r="16412" spans="1:5" x14ac:dyDescent="0.2">
      <c r="A16412" s="70" t="s">
        <v>19549</v>
      </c>
      <c r="B16412" s="70" t="s">
        <v>19548</v>
      </c>
      <c r="C16412" s="70" t="s">
        <v>19549</v>
      </c>
      <c r="D16412" s="71">
        <v>0.66400000000000003</v>
      </c>
      <c r="E16412" s="71">
        <v>9.4202899000000002</v>
      </c>
    </row>
    <row r="16413" spans="1:5" x14ac:dyDescent="0.2">
      <c r="A16413" s="70" t="s">
        <v>19549</v>
      </c>
      <c r="B16413" s="70" t="s">
        <v>19548</v>
      </c>
      <c r="C16413" s="70" t="s">
        <v>19549</v>
      </c>
      <c r="D16413" s="71">
        <v>0.66400000000000003</v>
      </c>
      <c r="E16413" s="71">
        <v>8.8652481999999999</v>
      </c>
    </row>
    <row r="16414" spans="1:5" x14ac:dyDescent="0.2">
      <c r="A16414" s="70" t="s">
        <v>19553</v>
      </c>
      <c r="B16414" s="70" t="s">
        <v>19552</v>
      </c>
      <c r="C16414" s="70" t="s">
        <v>19553</v>
      </c>
      <c r="D16414" s="71">
        <v>2.1179999999999999</v>
      </c>
      <c r="E16414" s="71">
        <v>38.387096800000002</v>
      </c>
    </row>
    <row r="16415" spans="1:5" x14ac:dyDescent="0.2">
      <c r="A16415" s="70" t="s">
        <v>19555</v>
      </c>
      <c r="B16415" s="70" t="s">
        <v>19554</v>
      </c>
      <c r="C16415" s="70" t="s">
        <v>19555</v>
      </c>
      <c r="D16415" s="71">
        <v>2.0630000000000002</v>
      </c>
      <c r="E16415" s="71">
        <v>36.451612900000001</v>
      </c>
    </row>
    <row r="16416" spans="1:5" x14ac:dyDescent="0.2">
      <c r="A16416" s="70" t="s">
        <v>19555</v>
      </c>
      <c r="B16416" s="70" t="s">
        <v>19554</v>
      </c>
      <c r="C16416" s="70" t="s">
        <v>19555</v>
      </c>
      <c r="D16416" s="71">
        <v>2.0630000000000002</v>
      </c>
      <c r="E16416" s="71">
        <v>32.107843099999997</v>
      </c>
    </row>
    <row r="16417" spans="1:5" x14ac:dyDescent="0.2">
      <c r="A16417" s="70" t="s">
        <v>19555</v>
      </c>
      <c r="B16417" s="70" t="s">
        <v>19554</v>
      </c>
      <c r="C16417" s="70" t="s">
        <v>19555</v>
      </c>
      <c r="D16417" s="71">
        <v>2.0630000000000002</v>
      </c>
      <c r="E16417" s="71">
        <v>25</v>
      </c>
    </row>
    <row r="16418" spans="1:5" x14ac:dyDescent="0.2">
      <c r="A16418" s="70" t="s">
        <v>19563</v>
      </c>
      <c r="B16418" s="70" t="s">
        <v>19562</v>
      </c>
      <c r="C16418" s="70" t="s">
        <v>19563</v>
      </c>
      <c r="D16418" s="71">
        <v>1.7330000000000001</v>
      </c>
      <c r="E16418" s="71">
        <v>28.064516099999999</v>
      </c>
    </row>
    <row r="16419" spans="1:5" x14ac:dyDescent="0.2">
      <c r="A16419" s="70" t="s">
        <v>19657</v>
      </c>
      <c r="B16419" s="70" t="s">
        <v>19656</v>
      </c>
      <c r="C16419" s="70" t="s">
        <v>19657</v>
      </c>
      <c r="D16419" s="71">
        <v>0.11600000000000001</v>
      </c>
      <c r="E16419" s="71">
        <v>1.9480519000000001</v>
      </c>
    </row>
    <row r="16420" spans="1:5" x14ac:dyDescent="0.2">
      <c r="A16420" s="70" t="s">
        <v>19657</v>
      </c>
      <c r="B16420" s="70" t="s">
        <v>19656</v>
      </c>
      <c r="C16420" s="70" t="s">
        <v>19657</v>
      </c>
      <c r="D16420" s="71">
        <v>0.11600000000000001</v>
      </c>
      <c r="E16420" s="71">
        <v>1.0245902</v>
      </c>
    </row>
    <row r="16421" spans="1:5" x14ac:dyDescent="0.2">
      <c r="A16421" s="70" t="s">
        <v>19659</v>
      </c>
      <c r="B16421" s="70" t="s">
        <v>19658</v>
      </c>
      <c r="C16421" s="70" t="s">
        <v>19659</v>
      </c>
      <c r="D16421" s="71">
        <v>3.0059999999999998</v>
      </c>
      <c r="E16421" s="71">
        <v>87.777777799999996</v>
      </c>
    </row>
    <row r="16422" spans="1:5" x14ac:dyDescent="0.2">
      <c r="A16422" s="70" t="s">
        <v>19659</v>
      </c>
      <c r="B16422" s="70" t="s">
        <v>19658</v>
      </c>
      <c r="C16422" s="70" t="s">
        <v>19659</v>
      </c>
      <c r="D16422" s="71">
        <v>3.0059999999999998</v>
      </c>
      <c r="E16422" s="71">
        <v>82.246376799999993</v>
      </c>
    </row>
    <row r="16423" spans="1:5" x14ac:dyDescent="0.2">
      <c r="A16423" s="70" t="s">
        <v>19659</v>
      </c>
      <c r="B16423" s="70" t="s">
        <v>19658</v>
      </c>
      <c r="C16423" s="70" t="s">
        <v>19659</v>
      </c>
      <c r="D16423" s="71">
        <v>3.0059999999999998</v>
      </c>
      <c r="E16423" s="71">
        <v>77.2727273</v>
      </c>
    </row>
    <row r="16424" spans="1:5" x14ac:dyDescent="0.2">
      <c r="A16424" s="70" t="s">
        <v>19659</v>
      </c>
      <c r="B16424" s="70" t="s">
        <v>19658</v>
      </c>
      <c r="C16424" s="70" t="s">
        <v>19659</v>
      </c>
      <c r="D16424" s="71">
        <v>3.0059999999999998</v>
      </c>
      <c r="E16424" s="71">
        <v>44.057377000000002</v>
      </c>
    </row>
    <row r="16425" spans="1:5" x14ac:dyDescent="0.2">
      <c r="A16425" s="70" t="s">
        <v>19567</v>
      </c>
      <c r="B16425" s="70" t="s">
        <v>19566</v>
      </c>
      <c r="C16425" s="70" t="s">
        <v>19567</v>
      </c>
      <c r="D16425" s="71">
        <v>0.10299999999999999</v>
      </c>
      <c r="E16425" s="71">
        <v>4.5</v>
      </c>
    </row>
    <row r="16426" spans="1:5" x14ac:dyDescent="0.2">
      <c r="A16426" s="70" t="s">
        <v>19567</v>
      </c>
      <c r="B16426" s="70" t="s">
        <v>19566</v>
      </c>
      <c r="C16426" s="70" t="s">
        <v>19567</v>
      </c>
      <c r="D16426" s="71">
        <v>0.10299999999999999</v>
      </c>
      <c r="E16426" s="71">
        <v>3.8461538000000002</v>
      </c>
    </row>
    <row r="16427" spans="1:5" x14ac:dyDescent="0.2">
      <c r="A16427" s="70" t="s">
        <v>19567</v>
      </c>
      <c r="B16427" s="70" t="s">
        <v>19566</v>
      </c>
      <c r="C16427" s="70" t="s">
        <v>19567</v>
      </c>
      <c r="D16427" s="71">
        <v>0.10299999999999999</v>
      </c>
      <c r="E16427" s="71">
        <v>1.4705881999999999</v>
      </c>
    </row>
    <row r="16428" spans="1:5" x14ac:dyDescent="0.2">
      <c r="A16428" s="70" t="s">
        <v>19565</v>
      </c>
      <c r="B16428" s="70" t="s">
        <v>19564</v>
      </c>
      <c r="C16428" s="70" t="s">
        <v>19565</v>
      </c>
      <c r="D16428" s="71">
        <v>0.41599999999999998</v>
      </c>
      <c r="E16428" s="71">
        <v>50</v>
      </c>
    </row>
    <row r="16429" spans="1:5" x14ac:dyDescent="0.2">
      <c r="A16429" s="70" t="s">
        <v>19569</v>
      </c>
      <c r="B16429" s="70" t="s">
        <v>19568</v>
      </c>
      <c r="C16429" s="70" t="s">
        <v>19569</v>
      </c>
      <c r="D16429" s="71">
        <v>0.38500000000000001</v>
      </c>
      <c r="E16429" s="71">
        <v>34.615384599999999</v>
      </c>
    </row>
    <row r="16430" spans="1:5" x14ac:dyDescent="0.2">
      <c r="A16430" s="70" t="s">
        <v>19571</v>
      </c>
      <c r="B16430" s="70" t="s">
        <v>19570</v>
      </c>
      <c r="C16430" s="70" t="s">
        <v>19571</v>
      </c>
      <c r="D16430" s="71">
        <v>0.95799999999999996</v>
      </c>
      <c r="E16430" s="71">
        <v>88.461538500000003</v>
      </c>
    </row>
    <row r="16431" spans="1:5" x14ac:dyDescent="0.2">
      <c r="A16431" s="70" t="s">
        <v>19571</v>
      </c>
      <c r="B16431" s="70" t="s">
        <v>19570</v>
      </c>
      <c r="C16431" s="70" t="s">
        <v>19571</v>
      </c>
      <c r="D16431" s="71">
        <v>0.95799999999999996</v>
      </c>
      <c r="E16431" s="71">
        <v>20.992366400000002</v>
      </c>
    </row>
    <row r="16432" spans="1:5" x14ac:dyDescent="0.2">
      <c r="A16432" s="70" t="s">
        <v>24598</v>
      </c>
      <c r="B16432" s="70" t="s">
        <v>24599</v>
      </c>
      <c r="C16432" s="70" t="s">
        <v>24598</v>
      </c>
      <c r="D16432" s="71">
        <v>0.4</v>
      </c>
      <c r="E16432" s="71">
        <v>42.307692299999999</v>
      </c>
    </row>
    <row r="16433" spans="1:5" x14ac:dyDescent="0.2">
      <c r="A16433" s="70" t="s">
        <v>19573</v>
      </c>
      <c r="B16433" s="70" t="s">
        <v>19572</v>
      </c>
      <c r="C16433" s="70" t="s">
        <v>19573</v>
      </c>
      <c r="D16433" s="71">
        <v>0.52500000000000002</v>
      </c>
      <c r="E16433" s="71">
        <v>65.384615400000001</v>
      </c>
    </row>
    <row r="16434" spans="1:5" x14ac:dyDescent="0.2">
      <c r="A16434" s="70" t="s">
        <v>19575</v>
      </c>
      <c r="B16434" s="70" t="s">
        <v>19574</v>
      </c>
      <c r="C16434" s="70" t="s">
        <v>19575</v>
      </c>
      <c r="D16434" s="71">
        <v>1.75</v>
      </c>
      <c r="E16434" s="71">
        <v>29.354838699999998</v>
      </c>
    </row>
    <row r="16435" spans="1:5" x14ac:dyDescent="0.2">
      <c r="A16435" s="70" t="s">
        <v>19575</v>
      </c>
      <c r="B16435" s="70" t="s">
        <v>19574</v>
      </c>
      <c r="C16435" s="70" t="s">
        <v>19575</v>
      </c>
      <c r="D16435" s="71">
        <v>1.75</v>
      </c>
      <c r="E16435" s="71">
        <v>26.470588200000002</v>
      </c>
    </row>
    <row r="16436" spans="1:5" x14ac:dyDescent="0.2">
      <c r="A16436" s="70" t="s">
        <v>19585</v>
      </c>
      <c r="B16436" s="70" t="s">
        <v>19584</v>
      </c>
      <c r="C16436" s="70" t="s">
        <v>19585</v>
      </c>
      <c r="D16436" s="71">
        <v>0.61</v>
      </c>
      <c r="E16436" s="71">
        <v>12.6811594</v>
      </c>
    </row>
    <row r="16437" spans="1:5" x14ac:dyDescent="0.2">
      <c r="A16437" s="70" t="s">
        <v>19583</v>
      </c>
      <c r="B16437" s="70" t="s">
        <v>19582</v>
      </c>
      <c r="C16437" s="70" t="s">
        <v>19583</v>
      </c>
      <c r="D16437" s="71">
        <v>2.8250000000000002</v>
      </c>
      <c r="E16437" s="71">
        <v>69.083969499999995</v>
      </c>
    </row>
    <row r="16438" spans="1:5" x14ac:dyDescent="0.2">
      <c r="A16438" s="70" t="s">
        <v>19587</v>
      </c>
      <c r="B16438" s="70" t="s">
        <v>19586</v>
      </c>
      <c r="C16438" s="70" t="s">
        <v>19587</v>
      </c>
      <c r="D16438" s="71">
        <v>20.85</v>
      </c>
      <c r="E16438" s="71">
        <v>99.637681200000003</v>
      </c>
    </row>
    <row r="16439" spans="1:5" x14ac:dyDescent="0.2">
      <c r="A16439" s="70" t="s">
        <v>19587</v>
      </c>
      <c r="B16439" s="70" t="s">
        <v>19586</v>
      </c>
      <c r="C16439" s="70" t="s">
        <v>19587</v>
      </c>
      <c r="D16439" s="71">
        <v>20.85</v>
      </c>
      <c r="E16439" s="71">
        <v>99.350649399999995</v>
      </c>
    </row>
    <row r="16440" spans="1:5" x14ac:dyDescent="0.2">
      <c r="A16440" s="70" t="s">
        <v>19599</v>
      </c>
      <c r="B16440" s="70" t="s">
        <v>19598</v>
      </c>
      <c r="C16440" s="70" t="s">
        <v>19599</v>
      </c>
      <c r="D16440" s="71">
        <v>9.9169999999999998</v>
      </c>
      <c r="E16440" s="71">
        <v>97.463768099999996</v>
      </c>
    </row>
    <row r="16441" spans="1:5" x14ac:dyDescent="0.2">
      <c r="A16441" s="70" t="s">
        <v>19605</v>
      </c>
      <c r="B16441" s="70" t="s">
        <v>19604</v>
      </c>
      <c r="C16441" s="70" t="s">
        <v>19605</v>
      </c>
      <c r="D16441" s="71">
        <v>5.8129999999999997</v>
      </c>
      <c r="E16441" s="71">
        <v>97.328244299999994</v>
      </c>
    </row>
    <row r="16442" spans="1:5" x14ac:dyDescent="0.2">
      <c r="A16442" s="70" t="s">
        <v>19605</v>
      </c>
      <c r="B16442" s="70" t="s">
        <v>19604</v>
      </c>
      <c r="C16442" s="70" t="s">
        <v>19605</v>
      </c>
      <c r="D16442" s="71">
        <v>5.8129999999999997</v>
      </c>
      <c r="E16442" s="71">
        <v>91.558441599999995</v>
      </c>
    </row>
    <row r="16443" spans="1:5" x14ac:dyDescent="0.2">
      <c r="A16443" s="70" t="s">
        <v>19605</v>
      </c>
      <c r="B16443" s="70" t="s">
        <v>19604</v>
      </c>
      <c r="C16443" s="70" t="s">
        <v>19605</v>
      </c>
      <c r="D16443" s="71">
        <v>5.8129999999999997</v>
      </c>
      <c r="E16443" s="71">
        <v>89.354838700000002</v>
      </c>
    </row>
    <row r="16444" spans="1:5" x14ac:dyDescent="0.2">
      <c r="A16444" s="70" t="s">
        <v>19609</v>
      </c>
      <c r="B16444" s="70" t="s">
        <v>19608</v>
      </c>
      <c r="C16444" s="70" t="s">
        <v>19609</v>
      </c>
      <c r="D16444" s="71">
        <v>8.43</v>
      </c>
      <c r="E16444" s="71">
        <v>96.739130399999993</v>
      </c>
    </row>
    <row r="16445" spans="1:5" x14ac:dyDescent="0.2">
      <c r="A16445" s="70" t="s">
        <v>19617</v>
      </c>
      <c r="B16445" s="70" t="s">
        <v>19616</v>
      </c>
      <c r="C16445" s="70" t="s">
        <v>19617</v>
      </c>
      <c r="D16445" s="71">
        <v>1.01</v>
      </c>
      <c r="E16445" s="71">
        <v>34.4202899</v>
      </c>
    </row>
    <row r="16446" spans="1:5" x14ac:dyDescent="0.2">
      <c r="A16446" s="70" t="s">
        <v>19621</v>
      </c>
      <c r="B16446" s="70" t="s">
        <v>19620</v>
      </c>
      <c r="C16446" s="70" t="s">
        <v>19621</v>
      </c>
      <c r="D16446" s="71">
        <v>1.5349999999999999</v>
      </c>
      <c r="E16446" s="71">
        <v>55.434782599999998</v>
      </c>
    </row>
    <row r="16447" spans="1:5" x14ac:dyDescent="0.2">
      <c r="A16447" s="70" t="s">
        <v>19625</v>
      </c>
      <c r="B16447" s="70" t="s">
        <v>19624</v>
      </c>
      <c r="C16447" s="70" t="s">
        <v>19625</v>
      </c>
      <c r="D16447" s="71">
        <v>2.419</v>
      </c>
      <c r="E16447" s="71">
        <v>64.942528699999997</v>
      </c>
    </row>
    <row r="16448" spans="1:5" x14ac:dyDescent="0.2">
      <c r="A16448" s="70" t="s">
        <v>19627</v>
      </c>
      <c r="B16448" s="70" t="s">
        <v>19626</v>
      </c>
      <c r="C16448" s="70" t="s">
        <v>19627</v>
      </c>
      <c r="D16448" s="71">
        <v>6.8570000000000002</v>
      </c>
      <c r="E16448" s="71">
        <v>95.289855099999997</v>
      </c>
    </row>
    <row r="16449" spans="1:5" x14ac:dyDescent="0.2">
      <c r="A16449" s="70" t="s">
        <v>19627</v>
      </c>
      <c r="B16449" s="70" t="s">
        <v>19626</v>
      </c>
      <c r="C16449" s="70" t="s">
        <v>19627</v>
      </c>
      <c r="D16449" s="71">
        <v>6.8570000000000002</v>
      </c>
      <c r="E16449" s="71">
        <v>92.857142899999999</v>
      </c>
    </row>
    <row r="16450" spans="1:5" x14ac:dyDescent="0.2">
      <c r="A16450" s="70" t="s">
        <v>19633</v>
      </c>
      <c r="B16450" s="70" t="s">
        <v>19632</v>
      </c>
      <c r="C16450" s="70" t="s">
        <v>19633</v>
      </c>
      <c r="D16450" s="71">
        <v>5.3890000000000002</v>
      </c>
      <c r="E16450" s="71">
        <v>93.840579700000006</v>
      </c>
    </row>
    <row r="16451" spans="1:5" x14ac:dyDescent="0.2">
      <c r="A16451" s="70" t="s">
        <v>19635</v>
      </c>
      <c r="B16451" s="70" t="s">
        <v>19634</v>
      </c>
      <c r="C16451" s="70" t="s">
        <v>19635</v>
      </c>
      <c r="D16451" s="71">
        <v>18.25</v>
      </c>
      <c r="E16451" s="71">
        <v>98.913043500000001</v>
      </c>
    </row>
    <row r="16452" spans="1:5" x14ac:dyDescent="0.2">
      <c r="A16452" s="70" t="s">
        <v>19637</v>
      </c>
      <c r="B16452" s="70" t="s">
        <v>19636</v>
      </c>
      <c r="C16452" s="70" t="s">
        <v>19637</v>
      </c>
      <c r="D16452" s="71">
        <v>2.0950000000000002</v>
      </c>
      <c r="E16452" s="71">
        <v>52.290076300000003</v>
      </c>
    </row>
    <row r="16453" spans="1:5" x14ac:dyDescent="0.2">
      <c r="A16453" s="70" t="s">
        <v>19643</v>
      </c>
      <c r="B16453" s="70" t="s">
        <v>19642</v>
      </c>
      <c r="C16453" s="70" t="s">
        <v>19643</v>
      </c>
      <c r="D16453" s="71">
        <v>2.5950000000000002</v>
      </c>
      <c r="E16453" s="71">
        <v>67.021276599999993</v>
      </c>
    </row>
    <row r="16454" spans="1:5" x14ac:dyDescent="0.2">
      <c r="A16454" s="70" t="s">
        <v>19643</v>
      </c>
      <c r="B16454" s="70" t="s">
        <v>19642</v>
      </c>
      <c r="C16454" s="70" t="s">
        <v>19643</v>
      </c>
      <c r="D16454" s="71">
        <v>2.5950000000000002</v>
      </c>
      <c r="E16454" s="71">
        <v>65.267175600000002</v>
      </c>
    </row>
    <row r="16455" spans="1:5" x14ac:dyDescent="0.2">
      <c r="A16455" s="70" t="s">
        <v>19593</v>
      </c>
      <c r="B16455" s="70" t="s">
        <v>19592</v>
      </c>
      <c r="C16455" s="70" t="s">
        <v>19593</v>
      </c>
      <c r="D16455" s="71">
        <v>0.42</v>
      </c>
      <c r="E16455" s="71">
        <v>4.7101449000000004</v>
      </c>
    </row>
    <row r="16456" spans="1:5" x14ac:dyDescent="0.2">
      <c r="A16456" s="70" t="s">
        <v>19591</v>
      </c>
      <c r="B16456" s="70" t="s">
        <v>19590</v>
      </c>
      <c r="C16456" s="70" t="s">
        <v>19591</v>
      </c>
      <c r="D16456" s="71">
        <v>0.3</v>
      </c>
      <c r="E16456" s="71">
        <v>2.5</v>
      </c>
    </row>
    <row r="16457" spans="1:5" x14ac:dyDescent="0.2">
      <c r="A16457" s="70" t="s">
        <v>19629</v>
      </c>
      <c r="B16457" s="70" t="s">
        <v>19628</v>
      </c>
      <c r="C16457" s="70" t="s">
        <v>19629</v>
      </c>
      <c r="D16457" s="71">
        <v>1.3180000000000001</v>
      </c>
      <c r="E16457" s="71">
        <v>45.289855099999997</v>
      </c>
    </row>
    <row r="16458" spans="1:5" x14ac:dyDescent="0.2">
      <c r="A16458" s="70" t="s">
        <v>19649</v>
      </c>
      <c r="B16458" s="70" t="s">
        <v>19648</v>
      </c>
      <c r="C16458" s="70" t="s">
        <v>19649</v>
      </c>
      <c r="D16458" s="71">
        <v>0.25</v>
      </c>
      <c r="E16458" s="71">
        <v>0.3623188</v>
      </c>
    </row>
    <row r="16459" spans="1:5" x14ac:dyDescent="0.2">
      <c r="A16459" s="70" t="s">
        <v>19595</v>
      </c>
      <c r="B16459" s="70" t="s">
        <v>19594</v>
      </c>
      <c r="C16459" s="70" t="s">
        <v>19595</v>
      </c>
      <c r="D16459" s="71">
        <v>2.5339999999999998</v>
      </c>
      <c r="E16459" s="71">
        <v>77.173912999999999</v>
      </c>
    </row>
    <row r="16460" spans="1:5" x14ac:dyDescent="0.2">
      <c r="A16460" s="70" t="s">
        <v>19595</v>
      </c>
      <c r="B16460" s="70" t="s">
        <v>19594</v>
      </c>
      <c r="C16460" s="70" t="s">
        <v>19595</v>
      </c>
      <c r="D16460" s="71">
        <v>2.5339999999999998</v>
      </c>
      <c r="E16460" s="71">
        <v>76.764705899999996</v>
      </c>
    </row>
    <row r="16461" spans="1:5" x14ac:dyDescent="0.2">
      <c r="A16461" s="70" t="s">
        <v>19603</v>
      </c>
      <c r="B16461" s="70" t="s">
        <v>19602</v>
      </c>
      <c r="C16461" s="70" t="s">
        <v>19603</v>
      </c>
      <c r="D16461" s="71">
        <v>2.37</v>
      </c>
      <c r="E16461" s="71">
        <v>63.690476199999999</v>
      </c>
    </row>
    <row r="16462" spans="1:5" x14ac:dyDescent="0.2">
      <c r="A16462" s="70" t="s">
        <v>19603</v>
      </c>
      <c r="B16462" s="70" t="s">
        <v>19602</v>
      </c>
      <c r="C16462" s="70" t="s">
        <v>19603</v>
      </c>
      <c r="D16462" s="71">
        <v>2.37</v>
      </c>
      <c r="E16462" s="71">
        <v>45.065789500000001</v>
      </c>
    </row>
    <row r="16463" spans="1:5" x14ac:dyDescent="0.2">
      <c r="A16463" s="70" t="s">
        <v>19639</v>
      </c>
      <c r="B16463" s="70" t="s">
        <v>19638</v>
      </c>
      <c r="C16463" s="70" t="s">
        <v>19639</v>
      </c>
      <c r="D16463" s="71">
        <v>1.292</v>
      </c>
      <c r="E16463" s="71">
        <v>43.840579699999999</v>
      </c>
    </row>
    <row r="16464" spans="1:5" x14ac:dyDescent="0.2">
      <c r="A16464" s="70" t="s">
        <v>19581</v>
      </c>
      <c r="B16464" s="70" t="s">
        <v>19580</v>
      </c>
      <c r="C16464" s="70" t="s">
        <v>19581</v>
      </c>
      <c r="D16464" s="71">
        <v>2.1070000000000002</v>
      </c>
      <c r="E16464" s="71">
        <v>65.5844156</v>
      </c>
    </row>
    <row r="16465" spans="1:5" x14ac:dyDescent="0.2">
      <c r="A16465" s="70" t="s">
        <v>19581</v>
      </c>
      <c r="B16465" s="70" t="s">
        <v>19580</v>
      </c>
      <c r="C16465" s="70" t="s">
        <v>19581</v>
      </c>
      <c r="D16465" s="71">
        <v>2.1070000000000002</v>
      </c>
      <c r="E16465" s="71">
        <v>65.277777799999996</v>
      </c>
    </row>
    <row r="16466" spans="1:5" x14ac:dyDescent="0.2">
      <c r="A16466" s="70" t="s">
        <v>19613</v>
      </c>
      <c r="B16466" s="70" t="s">
        <v>19612</v>
      </c>
      <c r="C16466" s="70" t="s">
        <v>19613</v>
      </c>
      <c r="D16466" s="71">
        <v>2.645</v>
      </c>
      <c r="E16466" s="71">
        <v>68.181818199999995</v>
      </c>
    </row>
    <row r="16467" spans="1:5" x14ac:dyDescent="0.2">
      <c r="A16467" s="70" t="s">
        <v>19613</v>
      </c>
      <c r="B16467" s="70" t="s">
        <v>19612</v>
      </c>
      <c r="C16467" s="70" t="s">
        <v>19613</v>
      </c>
      <c r="D16467" s="71">
        <v>2.645</v>
      </c>
      <c r="E16467" s="71">
        <v>66.793893100000005</v>
      </c>
    </row>
    <row r="16468" spans="1:5" x14ac:dyDescent="0.2">
      <c r="A16468" s="70" t="s">
        <v>19613</v>
      </c>
      <c r="B16468" s="70" t="s">
        <v>19612</v>
      </c>
      <c r="C16468" s="70" t="s">
        <v>19613</v>
      </c>
      <c r="D16468" s="71">
        <v>2.645</v>
      </c>
      <c r="E16468" s="71">
        <v>54.516128999999999</v>
      </c>
    </row>
    <row r="16469" spans="1:5" x14ac:dyDescent="0.2">
      <c r="A16469" s="70" t="s">
        <v>19589</v>
      </c>
      <c r="B16469" s="70" t="s">
        <v>19588</v>
      </c>
      <c r="C16469" s="70" t="s">
        <v>19589</v>
      </c>
      <c r="D16469" s="71">
        <v>1.1930000000000001</v>
      </c>
      <c r="E16469" s="71">
        <v>56.1688312</v>
      </c>
    </row>
    <row r="16470" spans="1:5" x14ac:dyDescent="0.2">
      <c r="A16470" s="70" t="s">
        <v>19589</v>
      </c>
      <c r="B16470" s="70" t="s">
        <v>19588</v>
      </c>
      <c r="C16470" s="70" t="s">
        <v>19589</v>
      </c>
      <c r="D16470" s="71">
        <v>1.1930000000000001</v>
      </c>
      <c r="E16470" s="71">
        <v>42.7536232</v>
      </c>
    </row>
    <row r="16471" spans="1:5" x14ac:dyDescent="0.2">
      <c r="A16471" s="70" t="s">
        <v>19589</v>
      </c>
      <c r="B16471" s="70" t="s">
        <v>19588</v>
      </c>
      <c r="C16471" s="70" t="s">
        <v>19589</v>
      </c>
      <c r="D16471" s="71">
        <v>1.1930000000000001</v>
      </c>
      <c r="E16471" s="71">
        <v>40.942028999999998</v>
      </c>
    </row>
    <row r="16472" spans="1:5" x14ac:dyDescent="0.2">
      <c r="A16472" s="70" t="s">
        <v>19597</v>
      </c>
      <c r="B16472" s="70" t="s">
        <v>19596</v>
      </c>
      <c r="C16472" s="70" t="s">
        <v>19597</v>
      </c>
      <c r="D16472" s="71">
        <v>1.706</v>
      </c>
      <c r="E16472" s="71">
        <v>36.528497399999999</v>
      </c>
    </row>
    <row r="16473" spans="1:5" x14ac:dyDescent="0.2">
      <c r="A16473" s="70" t="s">
        <v>19631</v>
      </c>
      <c r="B16473" s="70" t="s">
        <v>19630</v>
      </c>
      <c r="C16473" s="70" t="s">
        <v>19631</v>
      </c>
      <c r="D16473" s="71">
        <v>1.1339999999999999</v>
      </c>
      <c r="E16473" s="71">
        <v>24.1666667</v>
      </c>
    </row>
    <row r="16474" spans="1:5" x14ac:dyDescent="0.2">
      <c r="A16474" s="70" t="s">
        <v>19577</v>
      </c>
      <c r="B16474" s="70" t="s">
        <v>19576</v>
      </c>
      <c r="C16474" s="70" t="s">
        <v>19577</v>
      </c>
      <c r="D16474" s="71">
        <v>2.78</v>
      </c>
      <c r="E16474" s="71">
        <v>79.347826100000006</v>
      </c>
    </row>
    <row r="16475" spans="1:5" x14ac:dyDescent="0.2">
      <c r="A16475" s="70" t="s">
        <v>19577</v>
      </c>
      <c r="B16475" s="70" t="s">
        <v>19576</v>
      </c>
      <c r="C16475" s="70" t="s">
        <v>19577</v>
      </c>
      <c r="D16475" s="71">
        <v>2.78</v>
      </c>
      <c r="E16475" s="71">
        <v>65.277777799999996</v>
      </c>
    </row>
    <row r="16476" spans="1:5" x14ac:dyDescent="0.2">
      <c r="A16476" s="70" t="s">
        <v>19579</v>
      </c>
      <c r="B16476" s="70" t="s">
        <v>19578</v>
      </c>
      <c r="C16476" s="70" t="s">
        <v>19579</v>
      </c>
      <c r="D16476" s="71">
        <v>2.4820000000000002</v>
      </c>
      <c r="E16476" s="71">
        <v>68.390804599999996</v>
      </c>
    </row>
    <row r="16477" spans="1:5" x14ac:dyDescent="0.2">
      <c r="A16477" s="70" t="s">
        <v>19601</v>
      </c>
      <c r="B16477" s="70" t="s">
        <v>19600</v>
      </c>
      <c r="C16477" s="70" t="s">
        <v>19601</v>
      </c>
      <c r="D16477" s="71">
        <v>1.526</v>
      </c>
      <c r="E16477" s="71">
        <v>27.011494299999999</v>
      </c>
    </row>
    <row r="16478" spans="1:5" x14ac:dyDescent="0.2">
      <c r="A16478" s="70" t="s">
        <v>19607</v>
      </c>
      <c r="B16478" s="70" t="s">
        <v>19606</v>
      </c>
      <c r="C16478" s="70" t="s">
        <v>19607</v>
      </c>
      <c r="D16478" s="71">
        <v>1.9410000000000001</v>
      </c>
      <c r="E16478" s="71">
        <v>53.90625</v>
      </c>
    </row>
    <row r="16479" spans="1:5" x14ac:dyDescent="0.2">
      <c r="A16479" s="70" t="s">
        <v>19611</v>
      </c>
      <c r="B16479" s="70" t="s">
        <v>19610</v>
      </c>
      <c r="C16479" s="70" t="s">
        <v>19611</v>
      </c>
      <c r="D16479" s="71">
        <v>1.712</v>
      </c>
      <c r="E16479" s="71">
        <v>50.8333333</v>
      </c>
    </row>
    <row r="16480" spans="1:5" x14ac:dyDescent="0.2">
      <c r="A16480" s="70" t="s">
        <v>19611</v>
      </c>
      <c r="B16480" s="70" t="s">
        <v>19610</v>
      </c>
      <c r="C16480" s="70" t="s">
        <v>19611</v>
      </c>
      <c r="D16480" s="71">
        <v>1.712</v>
      </c>
      <c r="E16480" s="71">
        <v>38.690476199999999</v>
      </c>
    </row>
    <row r="16481" spans="1:5" x14ac:dyDescent="0.2">
      <c r="A16481" s="70" t="s">
        <v>19611</v>
      </c>
      <c r="B16481" s="70" t="s">
        <v>19610</v>
      </c>
      <c r="C16481" s="70" t="s">
        <v>19611</v>
      </c>
      <c r="D16481" s="71">
        <v>1.712</v>
      </c>
      <c r="E16481" s="71">
        <v>37.356321800000003</v>
      </c>
    </row>
    <row r="16482" spans="1:5" x14ac:dyDescent="0.2">
      <c r="A16482" s="70" t="s">
        <v>19619</v>
      </c>
      <c r="B16482" s="70" t="s">
        <v>19618</v>
      </c>
      <c r="C16482" s="70" t="s">
        <v>19619</v>
      </c>
      <c r="D16482" s="71">
        <v>2.367</v>
      </c>
      <c r="E16482" s="71">
        <v>75</v>
      </c>
    </row>
    <row r="16483" spans="1:5" x14ac:dyDescent="0.2">
      <c r="A16483" s="70" t="s">
        <v>19641</v>
      </c>
      <c r="B16483" s="70" t="s">
        <v>19640</v>
      </c>
      <c r="C16483" s="70" t="s">
        <v>19641</v>
      </c>
      <c r="D16483" s="71">
        <v>2.827</v>
      </c>
      <c r="E16483" s="71">
        <v>74.705882399999993</v>
      </c>
    </row>
    <row r="16484" spans="1:5" x14ac:dyDescent="0.2">
      <c r="A16484" s="70" t="s">
        <v>19641</v>
      </c>
      <c r="B16484" s="70" t="s">
        <v>19640</v>
      </c>
      <c r="C16484" s="70" t="s">
        <v>19641</v>
      </c>
      <c r="D16484" s="71">
        <v>2.827</v>
      </c>
      <c r="E16484" s="71">
        <v>74.404761899999997</v>
      </c>
    </row>
    <row r="16485" spans="1:5" x14ac:dyDescent="0.2">
      <c r="A16485" s="70" t="s">
        <v>19641</v>
      </c>
      <c r="B16485" s="70" t="s">
        <v>19640</v>
      </c>
      <c r="C16485" s="70" t="s">
        <v>19641</v>
      </c>
      <c r="D16485" s="71">
        <v>2.827</v>
      </c>
      <c r="E16485" s="71">
        <v>73.3766234</v>
      </c>
    </row>
    <row r="16486" spans="1:5" x14ac:dyDescent="0.2">
      <c r="A16486" s="70" t="s">
        <v>19641</v>
      </c>
      <c r="B16486" s="70" t="s">
        <v>19640</v>
      </c>
      <c r="C16486" s="70" t="s">
        <v>19641</v>
      </c>
      <c r="D16486" s="71">
        <v>2.827</v>
      </c>
      <c r="E16486" s="71">
        <v>65.178571399999996</v>
      </c>
    </row>
    <row r="16487" spans="1:5" x14ac:dyDescent="0.2">
      <c r="A16487" s="70" t="s">
        <v>19645</v>
      </c>
      <c r="B16487" s="70" t="s">
        <v>19644</v>
      </c>
      <c r="C16487" s="70" t="s">
        <v>19645</v>
      </c>
      <c r="D16487" s="71">
        <v>2.3809999999999998</v>
      </c>
      <c r="E16487" s="71">
        <v>86.170212800000002</v>
      </c>
    </row>
    <row r="16488" spans="1:5" x14ac:dyDescent="0.2">
      <c r="A16488" s="70" t="s">
        <v>19645</v>
      </c>
      <c r="B16488" s="70" t="s">
        <v>19644</v>
      </c>
      <c r="C16488" s="70" t="s">
        <v>19645</v>
      </c>
      <c r="D16488" s="71">
        <v>2.3809999999999998</v>
      </c>
      <c r="E16488" s="71">
        <v>81.884057999999996</v>
      </c>
    </row>
    <row r="16489" spans="1:5" x14ac:dyDescent="0.2">
      <c r="A16489" s="70" t="s">
        <v>19645</v>
      </c>
      <c r="B16489" s="70" t="s">
        <v>19644</v>
      </c>
      <c r="C16489" s="70" t="s">
        <v>19645</v>
      </c>
      <c r="D16489" s="71">
        <v>2.3809999999999998</v>
      </c>
      <c r="E16489" s="71">
        <v>61.450381700000001</v>
      </c>
    </row>
    <row r="16490" spans="1:5" x14ac:dyDescent="0.2">
      <c r="A16490" s="70" t="s">
        <v>19647</v>
      </c>
      <c r="B16490" s="70" t="s">
        <v>19646</v>
      </c>
      <c r="C16490" s="70" t="s">
        <v>19647</v>
      </c>
      <c r="D16490" s="71">
        <v>2.444</v>
      </c>
      <c r="E16490" s="71">
        <v>94.444444399999995</v>
      </c>
    </row>
    <row r="16491" spans="1:5" x14ac:dyDescent="0.2">
      <c r="A16491" s="70" t="s">
        <v>19647</v>
      </c>
      <c r="B16491" s="70" t="s">
        <v>19646</v>
      </c>
      <c r="C16491" s="70" t="s">
        <v>19647</v>
      </c>
      <c r="D16491" s="71">
        <v>2.444</v>
      </c>
      <c r="E16491" s="71">
        <v>75.724637700000002</v>
      </c>
    </row>
    <row r="16492" spans="1:5" x14ac:dyDescent="0.2">
      <c r="A16492" s="70" t="s">
        <v>19615</v>
      </c>
      <c r="B16492" s="70" t="s">
        <v>19614</v>
      </c>
      <c r="C16492" s="70" t="s">
        <v>19615</v>
      </c>
      <c r="D16492" s="71">
        <v>1.667</v>
      </c>
      <c r="E16492" s="71">
        <v>76.948051899999996</v>
      </c>
    </row>
    <row r="16493" spans="1:5" x14ac:dyDescent="0.2">
      <c r="A16493" s="70" t="s">
        <v>19615</v>
      </c>
      <c r="B16493" s="70" t="s">
        <v>19614</v>
      </c>
      <c r="C16493" s="70" t="s">
        <v>19615</v>
      </c>
      <c r="D16493" s="71">
        <v>1.667</v>
      </c>
      <c r="E16493" s="71">
        <v>59.057971000000002</v>
      </c>
    </row>
    <row r="16494" spans="1:5" x14ac:dyDescent="0.2">
      <c r="A16494" s="70" t="s">
        <v>19615</v>
      </c>
      <c r="B16494" s="70" t="s">
        <v>19614</v>
      </c>
      <c r="C16494" s="70" t="s">
        <v>19615</v>
      </c>
      <c r="D16494" s="71">
        <v>1.667</v>
      </c>
      <c r="E16494" s="71">
        <v>36.2068966</v>
      </c>
    </row>
    <row r="16495" spans="1:5" x14ac:dyDescent="0.2">
      <c r="A16495" s="70" t="s">
        <v>19623</v>
      </c>
      <c r="B16495" s="70" t="s">
        <v>19622</v>
      </c>
      <c r="C16495" s="70" t="s">
        <v>19623</v>
      </c>
      <c r="D16495" s="71">
        <v>2.0299999999999998</v>
      </c>
      <c r="E16495" s="71">
        <v>66.304347800000002</v>
      </c>
    </row>
    <row r="16496" spans="1:5" x14ac:dyDescent="0.2">
      <c r="A16496" s="70" t="s">
        <v>19623</v>
      </c>
      <c r="B16496" s="70" t="s">
        <v>19622</v>
      </c>
      <c r="C16496" s="70" t="s">
        <v>19623</v>
      </c>
      <c r="D16496" s="71">
        <v>2.0299999999999998</v>
      </c>
      <c r="E16496" s="71">
        <v>50.763358799999999</v>
      </c>
    </row>
    <row r="16497" spans="1:5" x14ac:dyDescent="0.2">
      <c r="A16497" s="70" t="s">
        <v>19651</v>
      </c>
      <c r="B16497" s="70" t="s">
        <v>19650</v>
      </c>
      <c r="C16497" s="70" t="s">
        <v>19651</v>
      </c>
      <c r="D16497" s="71">
        <v>1.9590000000000001</v>
      </c>
      <c r="E16497" s="71">
        <v>67.647058799999996</v>
      </c>
    </row>
    <row r="16498" spans="1:5" x14ac:dyDescent="0.2">
      <c r="A16498" s="70" t="s">
        <v>19651</v>
      </c>
      <c r="B16498" s="70" t="s">
        <v>19650</v>
      </c>
      <c r="C16498" s="70" t="s">
        <v>19651</v>
      </c>
      <c r="D16498" s="71">
        <v>1.9590000000000001</v>
      </c>
      <c r="E16498" s="71">
        <v>64.6226415</v>
      </c>
    </row>
    <row r="16499" spans="1:5" x14ac:dyDescent="0.2">
      <c r="A16499" s="70" t="s">
        <v>19651</v>
      </c>
      <c r="B16499" s="70" t="s">
        <v>19650</v>
      </c>
      <c r="C16499" s="70" t="s">
        <v>19651</v>
      </c>
      <c r="D16499" s="71">
        <v>1.9590000000000001</v>
      </c>
      <c r="E16499" s="71">
        <v>57.692307700000001</v>
      </c>
    </row>
    <row r="16500" spans="1:5" x14ac:dyDescent="0.2">
      <c r="A16500" s="70" t="s">
        <v>19655</v>
      </c>
      <c r="B16500" s="70" t="s">
        <v>19654</v>
      </c>
      <c r="C16500" s="70" t="s">
        <v>19655</v>
      </c>
      <c r="D16500" s="71">
        <v>4.7320000000000002</v>
      </c>
      <c r="E16500" s="71">
        <v>84.838709699999995</v>
      </c>
    </row>
    <row r="16501" spans="1:5" x14ac:dyDescent="0.2">
      <c r="A16501" s="70" t="s">
        <v>19655</v>
      </c>
      <c r="B16501" s="70" t="s">
        <v>19654</v>
      </c>
      <c r="C16501" s="70" t="s">
        <v>19655</v>
      </c>
      <c r="D16501" s="71">
        <v>4.7320000000000002</v>
      </c>
      <c r="E16501" s="71">
        <v>81.468531499999997</v>
      </c>
    </row>
    <row r="16502" spans="1:5" x14ac:dyDescent="0.2">
      <c r="A16502" s="70" t="s">
        <v>19655</v>
      </c>
      <c r="B16502" s="70" t="s">
        <v>19654</v>
      </c>
      <c r="C16502" s="70" t="s">
        <v>19655</v>
      </c>
      <c r="D16502" s="71">
        <v>4.7320000000000002</v>
      </c>
      <c r="E16502" s="71">
        <v>79.151291499999999</v>
      </c>
    </row>
    <row r="16503" spans="1:5" x14ac:dyDescent="0.2">
      <c r="A16503" s="70" t="s">
        <v>19653</v>
      </c>
      <c r="B16503" s="70" t="s">
        <v>19652</v>
      </c>
      <c r="C16503" s="70" t="s">
        <v>19653</v>
      </c>
      <c r="D16503" s="71">
        <v>3.91</v>
      </c>
      <c r="E16503" s="71">
        <v>91.3793103</v>
      </c>
    </row>
    <row r="16504" spans="1:5" x14ac:dyDescent="0.2">
      <c r="A16504" s="70" t="s">
        <v>19653</v>
      </c>
      <c r="B16504" s="70" t="s">
        <v>19652</v>
      </c>
      <c r="C16504" s="70" t="s">
        <v>19653</v>
      </c>
      <c r="D16504" s="71">
        <v>3.91</v>
      </c>
      <c r="E16504" s="71">
        <v>88.461538500000003</v>
      </c>
    </row>
    <row r="16505" spans="1:5" x14ac:dyDescent="0.2">
      <c r="A16505" s="70" t="s">
        <v>19661</v>
      </c>
      <c r="B16505" s="70" t="s">
        <v>19660</v>
      </c>
      <c r="C16505" s="70" t="s">
        <v>19661</v>
      </c>
      <c r="D16505" s="71">
        <v>1.659</v>
      </c>
      <c r="E16505" s="71">
        <v>24.838709699999999</v>
      </c>
    </row>
    <row r="16506" spans="1:5" x14ac:dyDescent="0.2">
      <c r="A16506" s="70" t="s">
        <v>19663</v>
      </c>
      <c r="B16506" s="70" t="s">
        <v>19662</v>
      </c>
      <c r="C16506" s="70" t="s">
        <v>19663</v>
      </c>
      <c r="D16506" s="71">
        <v>3.13</v>
      </c>
      <c r="E16506" s="71">
        <v>64.193548399999997</v>
      </c>
    </row>
    <row r="16507" spans="1:5" x14ac:dyDescent="0.2">
      <c r="A16507" s="70" t="s">
        <v>19663</v>
      </c>
      <c r="B16507" s="70" t="s">
        <v>19662</v>
      </c>
      <c r="C16507" s="70" t="s">
        <v>19663</v>
      </c>
      <c r="D16507" s="71">
        <v>3.13</v>
      </c>
      <c r="E16507" s="71">
        <v>62.777777800000003</v>
      </c>
    </row>
    <row r="16508" spans="1:5" x14ac:dyDescent="0.2">
      <c r="A16508" s="70" t="s">
        <v>19663</v>
      </c>
      <c r="B16508" s="70" t="s">
        <v>19662</v>
      </c>
      <c r="C16508" s="70" t="s">
        <v>19663</v>
      </c>
      <c r="D16508" s="71">
        <v>3.13</v>
      </c>
      <c r="E16508" s="71">
        <v>54.797047999999997</v>
      </c>
    </row>
    <row r="16509" spans="1:5" x14ac:dyDescent="0.2">
      <c r="A16509" s="70" t="s">
        <v>19665</v>
      </c>
      <c r="B16509" s="70" t="s">
        <v>19664</v>
      </c>
      <c r="C16509" s="70" t="s">
        <v>19665</v>
      </c>
      <c r="D16509" s="71">
        <v>3.6920000000000002</v>
      </c>
      <c r="E16509" s="71">
        <v>88.461538500000003</v>
      </c>
    </row>
    <row r="16510" spans="1:5" x14ac:dyDescent="0.2">
      <c r="A16510" s="70" t="s">
        <v>19665</v>
      </c>
      <c r="B16510" s="70" t="s">
        <v>19664</v>
      </c>
      <c r="C16510" s="70" t="s">
        <v>19665</v>
      </c>
      <c r="D16510" s="71">
        <v>3.6920000000000002</v>
      </c>
      <c r="E16510" s="71">
        <v>87.931034499999996</v>
      </c>
    </row>
    <row r="16511" spans="1:5" x14ac:dyDescent="0.2">
      <c r="A16511" s="70" t="s">
        <v>19665</v>
      </c>
      <c r="B16511" s="70" t="s">
        <v>19664</v>
      </c>
      <c r="C16511" s="70" t="s">
        <v>19665</v>
      </c>
      <c r="D16511" s="71">
        <v>3.6920000000000002</v>
      </c>
      <c r="E16511" s="71">
        <v>86.363636400000004</v>
      </c>
    </row>
    <row r="16512" spans="1:5" x14ac:dyDescent="0.2">
      <c r="A16512" s="70" t="s">
        <v>19665</v>
      </c>
      <c r="B16512" s="70" t="s">
        <v>19664</v>
      </c>
      <c r="C16512" s="70" t="s">
        <v>19665</v>
      </c>
      <c r="D16512" s="71">
        <v>3.6920000000000002</v>
      </c>
      <c r="E16512" s="71">
        <v>82.098765400000005</v>
      </c>
    </row>
    <row r="16513" spans="1:5" x14ac:dyDescent="0.2">
      <c r="A16513" s="70" t="s">
        <v>19665</v>
      </c>
      <c r="B16513" s="70" t="s">
        <v>19664</v>
      </c>
      <c r="C16513" s="70" t="s">
        <v>19665</v>
      </c>
      <c r="D16513" s="71">
        <v>3.6920000000000002</v>
      </c>
      <c r="E16513" s="71">
        <v>64.022140199999996</v>
      </c>
    </row>
    <row r="16514" spans="1:5" x14ac:dyDescent="0.2">
      <c r="A16514" s="70" t="s">
        <v>19667</v>
      </c>
      <c r="B16514" s="70" t="s">
        <v>19666</v>
      </c>
      <c r="C16514" s="70" t="s">
        <v>19667</v>
      </c>
      <c r="D16514" s="71">
        <v>1.085</v>
      </c>
      <c r="E16514" s="71">
        <v>26.3358779</v>
      </c>
    </row>
    <row r="16515" spans="1:5" x14ac:dyDescent="0.2">
      <c r="A16515" s="70" t="s">
        <v>19667</v>
      </c>
      <c r="B16515" s="70" t="s">
        <v>19666</v>
      </c>
      <c r="C16515" s="70" t="s">
        <v>19667</v>
      </c>
      <c r="D16515" s="71">
        <v>1.085</v>
      </c>
      <c r="E16515" s="71">
        <v>18.7943262</v>
      </c>
    </row>
    <row r="16516" spans="1:5" x14ac:dyDescent="0.2">
      <c r="A16516" s="70" t="s">
        <v>19668</v>
      </c>
      <c r="B16516" s="70" t="s">
        <v>24600</v>
      </c>
      <c r="C16516" s="70" t="s">
        <v>19668</v>
      </c>
      <c r="D16516" s="71">
        <v>4.0259999999999998</v>
      </c>
      <c r="E16516" s="71">
        <v>88.043478300000004</v>
      </c>
    </row>
    <row r="16517" spans="1:5" x14ac:dyDescent="0.2">
      <c r="A16517" s="70" t="s">
        <v>19670</v>
      </c>
      <c r="B16517" s="70" t="s">
        <v>19669</v>
      </c>
      <c r="C16517" s="70" t="s">
        <v>19670</v>
      </c>
      <c r="D16517" s="71">
        <v>3.702</v>
      </c>
      <c r="E16517" s="71">
        <v>87.662337699999995</v>
      </c>
    </row>
    <row r="16518" spans="1:5" x14ac:dyDescent="0.2">
      <c r="A16518" s="70" t="s">
        <v>19670</v>
      </c>
      <c r="B16518" s="70" t="s">
        <v>19669</v>
      </c>
      <c r="C16518" s="70" t="s">
        <v>19670</v>
      </c>
      <c r="D16518" s="71">
        <v>3.702</v>
      </c>
      <c r="E16518" s="71">
        <v>85.869565199999997</v>
      </c>
    </row>
    <row r="16519" spans="1:5" x14ac:dyDescent="0.2">
      <c r="A16519" s="70" t="s">
        <v>19670</v>
      </c>
      <c r="B16519" s="70" t="s">
        <v>19669</v>
      </c>
      <c r="C16519" s="70" t="s">
        <v>19670</v>
      </c>
      <c r="D16519" s="71">
        <v>3.702</v>
      </c>
      <c r="E16519" s="71">
        <v>72.580645200000006</v>
      </c>
    </row>
    <row r="16520" spans="1:5" x14ac:dyDescent="0.2">
      <c r="A16520" s="70" t="s">
        <v>19672</v>
      </c>
      <c r="B16520" s="70" t="s">
        <v>19671</v>
      </c>
      <c r="C16520" s="70" t="s">
        <v>19672</v>
      </c>
      <c r="D16520" s="71">
        <v>2</v>
      </c>
      <c r="E16520" s="71">
        <v>40.909090900000002</v>
      </c>
    </row>
    <row r="16521" spans="1:5" x14ac:dyDescent="0.2">
      <c r="A16521" s="70" t="s">
        <v>19672</v>
      </c>
      <c r="B16521" s="70" t="s">
        <v>19671</v>
      </c>
      <c r="C16521" s="70" t="s">
        <v>19672</v>
      </c>
      <c r="D16521" s="71">
        <v>2</v>
      </c>
      <c r="E16521" s="71">
        <v>34.516128999999999</v>
      </c>
    </row>
    <row r="16522" spans="1:5" x14ac:dyDescent="0.2">
      <c r="A16522" s="70" t="s">
        <v>19680</v>
      </c>
      <c r="B16522" s="70" t="s">
        <v>19679</v>
      </c>
      <c r="C16522" s="70" t="s">
        <v>19680</v>
      </c>
      <c r="D16522" s="71">
        <v>0.46200000000000002</v>
      </c>
      <c r="E16522" s="71">
        <v>2.6717556999999998</v>
      </c>
    </row>
    <row r="16523" spans="1:5" x14ac:dyDescent="0.2">
      <c r="A16523" s="70" t="s">
        <v>19674</v>
      </c>
      <c r="B16523" s="70" t="s">
        <v>19673</v>
      </c>
      <c r="C16523" s="70" t="s">
        <v>19674</v>
      </c>
      <c r="D16523" s="71">
        <v>1.0509999999999999</v>
      </c>
      <c r="E16523" s="71">
        <v>25.572519100000001</v>
      </c>
    </row>
    <row r="16524" spans="1:5" x14ac:dyDescent="0.2">
      <c r="A16524" s="70" t="s">
        <v>19682</v>
      </c>
      <c r="B16524" s="70" t="s">
        <v>19681</v>
      </c>
      <c r="C16524" s="70" t="s">
        <v>19682</v>
      </c>
      <c r="D16524" s="71">
        <v>3.1909999999999998</v>
      </c>
      <c r="E16524" s="71">
        <v>78.244274799999999</v>
      </c>
    </row>
    <row r="16525" spans="1:5" x14ac:dyDescent="0.2">
      <c r="A16525" s="70" t="s">
        <v>19676</v>
      </c>
      <c r="B16525" s="70" t="s">
        <v>19675</v>
      </c>
      <c r="C16525" s="70" t="s">
        <v>19676</v>
      </c>
      <c r="D16525" s="71">
        <v>14.864000000000001</v>
      </c>
      <c r="E16525" s="71">
        <v>97.741935499999997</v>
      </c>
    </row>
    <row r="16526" spans="1:5" x14ac:dyDescent="0.2">
      <c r="A16526" s="70" t="s">
        <v>19676</v>
      </c>
      <c r="B16526" s="70" t="s">
        <v>19675</v>
      </c>
      <c r="C16526" s="70" t="s">
        <v>19676</v>
      </c>
      <c r="D16526" s="71">
        <v>14.864000000000001</v>
      </c>
      <c r="E16526" s="71">
        <v>96.753246799999999</v>
      </c>
    </row>
    <row r="16527" spans="1:5" x14ac:dyDescent="0.2">
      <c r="A16527" s="70" t="s">
        <v>19678</v>
      </c>
      <c r="B16527" s="70" t="s">
        <v>19677</v>
      </c>
      <c r="C16527" s="70" t="s">
        <v>19678</v>
      </c>
      <c r="D16527" s="71">
        <v>2.984</v>
      </c>
      <c r="E16527" s="71">
        <v>73.6641221</v>
      </c>
    </row>
    <row r="16528" spans="1:5" x14ac:dyDescent="0.2">
      <c r="A16528" s="70" t="s">
        <v>19684</v>
      </c>
      <c r="B16528" s="70" t="s">
        <v>19683</v>
      </c>
      <c r="C16528" s="70" t="s">
        <v>19684</v>
      </c>
      <c r="D16528" s="71">
        <v>0.36599999999999999</v>
      </c>
      <c r="E16528" s="71">
        <v>0.84175080000000002</v>
      </c>
    </row>
    <row r="16529" spans="1:5" x14ac:dyDescent="0.2">
      <c r="A16529" s="70" t="s">
        <v>19684</v>
      </c>
      <c r="B16529" s="70" t="s">
        <v>19683</v>
      </c>
      <c r="C16529" s="70" t="s">
        <v>19684</v>
      </c>
      <c r="D16529" s="71">
        <v>0.36599999999999999</v>
      </c>
      <c r="E16529" s="71">
        <v>0.7042254</v>
      </c>
    </row>
    <row r="16530" spans="1:5" x14ac:dyDescent="0.2">
      <c r="A16530" s="70" t="s">
        <v>19700</v>
      </c>
      <c r="B16530" s="70" t="s">
        <v>19699</v>
      </c>
      <c r="C16530" s="70" t="s">
        <v>19700</v>
      </c>
      <c r="D16530" s="71">
        <v>1.825</v>
      </c>
      <c r="E16530" s="71">
        <v>65.833333300000007</v>
      </c>
    </row>
    <row r="16531" spans="1:5" x14ac:dyDescent="0.2">
      <c r="A16531" s="70" t="s">
        <v>19700</v>
      </c>
      <c r="B16531" s="70" t="s">
        <v>19699</v>
      </c>
      <c r="C16531" s="70" t="s">
        <v>19700</v>
      </c>
      <c r="D16531" s="71">
        <v>1.825</v>
      </c>
      <c r="E16531" s="71">
        <v>53.125</v>
      </c>
    </row>
    <row r="16532" spans="1:5" x14ac:dyDescent="0.2">
      <c r="A16532" s="70" t="s">
        <v>19702</v>
      </c>
      <c r="B16532" s="70" t="s">
        <v>19701</v>
      </c>
      <c r="C16532" s="70" t="s">
        <v>19702</v>
      </c>
      <c r="D16532" s="71">
        <v>1.55</v>
      </c>
      <c r="E16532" s="71">
        <v>42.682926799999997</v>
      </c>
    </row>
    <row r="16533" spans="1:5" x14ac:dyDescent="0.2">
      <c r="A16533" s="70" t="s">
        <v>19702</v>
      </c>
      <c r="B16533" s="70" t="s">
        <v>19701</v>
      </c>
      <c r="C16533" s="70" t="s">
        <v>19702</v>
      </c>
      <c r="D16533" s="71">
        <v>1.55</v>
      </c>
      <c r="E16533" s="71">
        <v>38.5416667</v>
      </c>
    </row>
    <row r="16534" spans="1:5" x14ac:dyDescent="0.2">
      <c r="A16534" s="70" t="s">
        <v>19704</v>
      </c>
      <c r="B16534" s="70" t="s">
        <v>19703</v>
      </c>
      <c r="C16534" s="70" t="s">
        <v>19704</v>
      </c>
      <c r="D16534" s="71">
        <v>4.0629999999999997</v>
      </c>
      <c r="E16534" s="71">
        <v>92.708333300000007</v>
      </c>
    </row>
    <row r="16535" spans="1:5" x14ac:dyDescent="0.2">
      <c r="A16535" s="70" t="s">
        <v>19706</v>
      </c>
      <c r="B16535" s="70" t="s">
        <v>19705</v>
      </c>
      <c r="C16535" s="70" t="s">
        <v>19706</v>
      </c>
      <c r="D16535" s="71">
        <v>1.0349999999999999</v>
      </c>
      <c r="E16535" s="71">
        <v>37.5</v>
      </c>
    </row>
    <row r="16536" spans="1:5" x14ac:dyDescent="0.2">
      <c r="A16536" s="70" t="s">
        <v>19706</v>
      </c>
      <c r="B16536" s="70" t="s">
        <v>19705</v>
      </c>
      <c r="C16536" s="70" t="s">
        <v>19706</v>
      </c>
      <c r="D16536" s="71">
        <v>1.0349999999999999</v>
      </c>
      <c r="E16536" s="71">
        <v>36.253369300000003</v>
      </c>
    </row>
    <row r="16537" spans="1:5" x14ac:dyDescent="0.2">
      <c r="A16537" s="70" t="s">
        <v>19708</v>
      </c>
      <c r="B16537" s="70" t="s">
        <v>19707</v>
      </c>
      <c r="C16537" s="70" t="s">
        <v>19708</v>
      </c>
      <c r="D16537" s="71">
        <v>1.2270000000000001</v>
      </c>
      <c r="E16537" s="71">
        <v>78.888888899999998</v>
      </c>
    </row>
    <row r="16538" spans="1:5" x14ac:dyDescent="0.2">
      <c r="A16538" s="70" t="s">
        <v>19708</v>
      </c>
      <c r="B16538" s="70" t="s">
        <v>19707</v>
      </c>
      <c r="C16538" s="70" t="s">
        <v>19708</v>
      </c>
      <c r="D16538" s="71">
        <v>1.2270000000000001</v>
      </c>
      <c r="E16538" s="71">
        <v>57.222222199999997</v>
      </c>
    </row>
    <row r="16539" spans="1:5" x14ac:dyDescent="0.2">
      <c r="A16539" s="70" t="s">
        <v>19710</v>
      </c>
      <c r="B16539" s="70" t="s">
        <v>19709</v>
      </c>
      <c r="C16539" s="70" t="s">
        <v>19710</v>
      </c>
      <c r="D16539" s="71">
        <v>1.774</v>
      </c>
      <c r="E16539" s="71">
        <v>40.673575100000001</v>
      </c>
    </row>
    <row r="16540" spans="1:5" x14ac:dyDescent="0.2">
      <c r="A16540" s="70" t="s">
        <v>19712</v>
      </c>
      <c r="B16540" s="70" t="s">
        <v>19711</v>
      </c>
      <c r="C16540" s="70" t="s">
        <v>19712</v>
      </c>
      <c r="D16540" s="71">
        <v>1.1759999999999999</v>
      </c>
      <c r="E16540" s="71">
        <v>53.636363600000003</v>
      </c>
    </row>
    <row r="16541" spans="1:5" x14ac:dyDescent="0.2">
      <c r="A16541" s="70" t="s">
        <v>19712</v>
      </c>
      <c r="B16541" s="70" t="s">
        <v>19711</v>
      </c>
      <c r="C16541" s="70" t="s">
        <v>19712</v>
      </c>
      <c r="D16541" s="71">
        <v>1.1759999999999999</v>
      </c>
      <c r="E16541" s="71">
        <v>28.125</v>
      </c>
    </row>
    <row r="16542" spans="1:5" x14ac:dyDescent="0.2">
      <c r="A16542" s="70" t="s">
        <v>19712</v>
      </c>
      <c r="B16542" s="70" t="s">
        <v>19711</v>
      </c>
      <c r="C16542" s="70" t="s">
        <v>19712</v>
      </c>
      <c r="D16542" s="71">
        <v>1.1759999999999999</v>
      </c>
      <c r="E16542" s="71">
        <v>16.839378199999999</v>
      </c>
    </row>
    <row r="16543" spans="1:5" x14ac:dyDescent="0.2">
      <c r="A16543" s="70" t="s">
        <v>19714</v>
      </c>
      <c r="B16543" s="70" t="s">
        <v>19713</v>
      </c>
      <c r="C16543" s="70" t="s">
        <v>19714</v>
      </c>
      <c r="D16543" s="71">
        <v>1.518</v>
      </c>
      <c r="E16543" s="71">
        <v>29.274611400000001</v>
      </c>
    </row>
    <row r="16544" spans="1:5" x14ac:dyDescent="0.2">
      <c r="A16544" s="70" t="s">
        <v>19714</v>
      </c>
      <c r="B16544" s="70" t="s">
        <v>19713</v>
      </c>
      <c r="C16544" s="70" t="s">
        <v>19714</v>
      </c>
      <c r="D16544" s="71">
        <v>1.518</v>
      </c>
      <c r="E16544" s="71">
        <v>21.7514124</v>
      </c>
    </row>
    <row r="16545" spans="1:5" x14ac:dyDescent="0.2">
      <c r="A16545" s="70" t="s">
        <v>19716</v>
      </c>
      <c r="B16545" s="70" t="s">
        <v>19715</v>
      </c>
      <c r="C16545" s="70" t="s">
        <v>19716</v>
      </c>
      <c r="D16545" s="71">
        <v>1.1299999999999999</v>
      </c>
      <c r="E16545" s="71">
        <v>32.113821100000003</v>
      </c>
    </row>
    <row r="16546" spans="1:5" x14ac:dyDescent="0.2">
      <c r="A16546" s="70" t="s">
        <v>19716</v>
      </c>
      <c r="B16546" s="70" t="s">
        <v>19715</v>
      </c>
      <c r="C16546" s="70" t="s">
        <v>19716</v>
      </c>
      <c r="D16546" s="71">
        <v>1.1299999999999999</v>
      </c>
      <c r="E16546" s="71">
        <v>15.8031088</v>
      </c>
    </row>
    <row r="16547" spans="1:5" x14ac:dyDescent="0.2">
      <c r="A16547" s="70" t="s">
        <v>19718</v>
      </c>
      <c r="B16547" s="70" t="s">
        <v>19717</v>
      </c>
      <c r="C16547" s="70" t="s">
        <v>19718</v>
      </c>
      <c r="D16547" s="71">
        <v>3.1819999999999999</v>
      </c>
      <c r="E16547" s="71">
        <v>74.352331599999999</v>
      </c>
    </row>
    <row r="16548" spans="1:5" x14ac:dyDescent="0.2">
      <c r="A16548" s="70" t="s">
        <v>19718</v>
      </c>
      <c r="B16548" s="70" t="s">
        <v>19717</v>
      </c>
      <c r="C16548" s="70" t="s">
        <v>19718</v>
      </c>
      <c r="D16548" s="71">
        <v>3.1819999999999999</v>
      </c>
      <c r="E16548" s="71">
        <v>52.247191000000001</v>
      </c>
    </row>
    <row r="16549" spans="1:5" x14ac:dyDescent="0.2">
      <c r="A16549" s="70" t="s">
        <v>19720</v>
      </c>
      <c r="B16549" s="70" t="s">
        <v>19719</v>
      </c>
      <c r="C16549" s="70" t="s">
        <v>19720</v>
      </c>
      <c r="D16549" s="71">
        <v>1.764</v>
      </c>
      <c r="E16549" s="71">
        <v>39.637305699999999</v>
      </c>
    </row>
    <row r="16550" spans="1:5" x14ac:dyDescent="0.2">
      <c r="A16550" s="70" t="s">
        <v>19722</v>
      </c>
      <c r="B16550" s="70" t="s">
        <v>19721</v>
      </c>
      <c r="C16550" s="70" t="s">
        <v>19722</v>
      </c>
      <c r="D16550" s="71">
        <v>4.2210000000000001</v>
      </c>
      <c r="E16550" s="71">
        <v>96.875</v>
      </c>
    </row>
    <row r="16551" spans="1:5" x14ac:dyDescent="0.2">
      <c r="A16551" s="70" t="s">
        <v>19722</v>
      </c>
      <c r="B16551" s="70" t="s">
        <v>19721</v>
      </c>
      <c r="C16551" s="70" t="s">
        <v>19722</v>
      </c>
      <c r="D16551" s="71">
        <v>4.2210000000000001</v>
      </c>
      <c r="E16551" s="71">
        <v>78.982300899999998</v>
      </c>
    </row>
    <row r="16552" spans="1:5" x14ac:dyDescent="0.2">
      <c r="A16552" s="70" t="s">
        <v>19724</v>
      </c>
      <c r="B16552" s="70" t="s">
        <v>19723</v>
      </c>
      <c r="C16552" s="70" t="s">
        <v>19724</v>
      </c>
      <c r="D16552" s="71">
        <v>1.377</v>
      </c>
      <c r="E16552" s="71">
        <v>30.2083333</v>
      </c>
    </row>
    <row r="16553" spans="1:5" x14ac:dyDescent="0.2">
      <c r="A16553" s="70" t="s">
        <v>19726</v>
      </c>
      <c r="B16553" s="70" t="s">
        <v>19725</v>
      </c>
      <c r="C16553" s="70" t="s">
        <v>19726</v>
      </c>
      <c r="D16553" s="71">
        <v>2.4940000000000002</v>
      </c>
      <c r="E16553" s="71">
        <v>82.870370399999999</v>
      </c>
    </row>
    <row r="16554" spans="1:5" x14ac:dyDescent="0.2">
      <c r="A16554" s="70" t="s">
        <v>19726</v>
      </c>
      <c r="B16554" s="70" t="s">
        <v>19725</v>
      </c>
      <c r="C16554" s="70" t="s">
        <v>19726</v>
      </c>
      <c r="D16554" s="71">
        <v>2.4940000000000002</v>
      </c>
      <c r="E16554" s="71">
        <v>79.722222200000004</v>
      </c>
    </row>
    <row r="16555" spans="1:5" x14ac:dyDescent="0.2">
      <c r="A16555" s="70" t="s">
        <v>19726</v>
      </c>
      <c r="B16555" s="70" t="s">
        <v>19725</v>
      </c>
      <c r="C16555" s="70" t="s">
        <v>19726</v>
      </c>
      <c r="D16555" s="71">
        <v>2.4940000000000002</v>
      </c>
      <c r="E16555" s="71">
        <v>78.804347800000002</v>
      </c>
    </row>
    <row r="16556" spans="1:5" x14ac:dyDescent="0.2">
      <c r="A16556" s="70" t="s">
        <v>19728</v>
      </c>
      <c r="B16556" s="70" t="s">
        <v>19727</v>
      </c>
      <c r="C16556" s="70" t="s">
        <v>19728</v>
      </c>
      <c r="D16556" s="71">
        <v>1.51</v>
      </c>
      <c r="E16556" s="71">
        <v>34.375</v>
      </c>
    </row>
    <row r="16557" spans="1:5" x14ac:dyDescent="0.2">
      <c r="A16557" s="70" t="s">
        <v>19730</v>
      </c>
      <c r="B16557" s="70" t="s">
        <v>19729</v>
      </c>
      <c r="C16557" s="70" t="s">
        <v>19730</v>
      </c>
      <c r="D16557" s="71">
        <v>0.89700000000000002</v>
      </c>
      <c r="E16557" s="71">
        <v>28.3333333</v>
      </c>
    </row>
    <row r="16558" spans="1:5" x14ac:dyDescent="0.2">
      <c r="A16558" s="70" t="s">
        <v>19730</v>
      </c>
      <c r="B16558" s="70" t="s">
        <v>19729</v>
      </c>
      <c r="C16558" s="70" t="s">
        <v>19730</v>
      </c>
      <c r="D16558" s="71">
        <v>0.89700000000000002</v>
      </c>
      <c r="E16558" s="71">
        <v>19.7916667</v>
      </c>
    </row>
    <row r="16559" spans="1:5" x14ac:dyDescent="0.2">
      <c r="A16559" s="70" t="s">
        <v>19732</v>
      </c>
      <c r="B16559" s="70" t="s">
        <v>19731</v>
      </c>
      <c r="C16559" s="70" t="s">
        <v>19732</v>
      </c>
      <c r="D16559" s="71">
        <v>1.8109999999999999</v>
      </c>
      <c r="E16559" s="71">
        <v>51.0416667</v>
      </c>
    </row>
    <row r="16560" spans="1:5" x14ac:dyDescent="0.2">
      <c r="A16560" s="70" t="s">
        <v>19734</v>
      </c>
      <c r="B16560" s="70" t="s">
        <v>19733</v>
      </c>
      <c r="C16560" s="70" t="s">
        <v>19734</v>
      </c>
      <c r="D16560" s="71">
        <v>2.3210000000000002</v>
      </c>
      <c r="E16560" s="71">
        <v>71.195652199999998</v>
      </c>
    </row>
    <row r="16561" spans="1:5" x14ac:dyDescent="0.2">
      <c r="A16561" s="70" t="s">
        <v>19734</v>
      </c>
      <c r="B16561" s="70" t="s">
        <v>19733</v>
      </c>
      <c r="C16561" s="70" t="s">
        <v>19734</v>
      </c>
      <c r="D16561" s="71">
        <v>2.3210000000000002</v>
      </c>
      <c r="E16561" s="71">
        <v>43.0921053</v>
      </c>
    </row>
    <row r="16562" spans="1:5" x14ac:dyDescent="0.2">
      <c r="A16562" s="70" t="s">
        <v>19736</v>
      </c>
      <c r="B16562" s="70" t="s">
        <v>19735</v>
      </c>
      <c r="C16562" s="70" t="s">
        <v>19736</v>
      </c>
      <c r="D16562" s="71">
        <v>2.3380000000000001</v>
      </c>
      <c r="E16562" s="71">
        <v>90.625</v>
      </c>
    </row>
    <row r="16563" spans="1:5" x14ac:dyDescent="0.2">
      <c r="A16563" s="70" t="s">
        <v>19736</v>
      </c>
      <c r="B16563" s="70" t="s">
        <v>19735</v>
      </c>
      <c r="C16563" s="70" t="s">
        <v>19736</v>
      </c>
      <c r="D16563" s="71">
        <v>2.3380000000000001</v>
      </c>
      <c r="E16563" s="71">
        <v>73.369565199999997</v>
      </c>
    </row>
    <row r="16564" spans="1:5" x14ac:dyDescent="0.2">
      <c r="A16564" s="70" t="s">
        <v>19692</v>
      </c>
      <c r="B16564" s="70" t="s">
        <v>19691</v>
      </c>
      <c r="C16564" s="70" t="s">
        <v>19692</v>
      </c>
      <c r="D16564" s="71">
        <v>1.238</v>
      </c>
      <c r="E16564" s="71">
        <v>76.697530900000004</v>
      </c>
    </row>
    <row r="16565" spans="1:5" x14ac:dyDescent="0.2">
      <c r="A16565" s="70" t="s">
        <v>19694</v>
      </c>
      <c r="B16565" s="70" t="s">
        <v>19693</v>
      </c>
      <c r="C16565" s="70" t="s">
        <v>19694</v>
      </c>
      <c r="D16565" s="71">
        <v>0.67200000000000004</v>
      </c>
      <c r="E16565" s="71">
        <v>35.956790099999999</v>
      </c>
    </row>
    <row r="16566" spans="1:5" x14ac:dyDescent="0.2">
      <c r="A16566" s="70" t="s">
        <v>19696</v>
      </c>
      <c r="B16566" s="70" t="s">
        <v>19695</v>
      </c>
      <c r="C16566" s="70" t="s">
        <v>19696</v>
      </c>
      <c r="D16566" s="71">
        <v>4.25</v>
      </c>
      <c r="E16566" s="71">
        <v>99.2283951</v>
      </c>
    </row>
    <row r="16567" spans="1:5" x14ac:dyDescent="0.2">
      <c r="A16567" s="70" t="s">
        <v>19686</v>
      </c>
      <c r="B16567" s="70" t="s">
        <v>19685</v>
      </c>
      <c r="C16567" s="70" t="s">
        <v>19686</v>
      </c>
      <c r="D16567" s="71">
        <v>5.0670000000000002</v>
      </c>
      <c r="E16567" s="71">
        <v>80.147058799999996</v>
      </c>
    </row>
    <row r="16568" spans="1:5" x14ac:dyDescent="0.2">
      <c r="A16568" s="70" t="s">
        <v>19688</v>
      </c>
      <c r="B16568" s="70" t="s">
        <v>19687</v>
      </c>
      <c r="C16568" s="70" t="s">
        <v>19688</v>
      </c>
      <c r="D16568" s="71">
        <v>5.024</v>
      </c>
      <c r="E16568" s="71">
        <v>78.676470600000002</v>
      </c>
    </row>
    <row r="16569" spans="1:5" x14ac:dyDescent="0.2">
      <c r="A16569" s="70" t="s">
        <v>19690</v>
      </c>
      <c r="B16569" s="70" t="s">
        <v>19689</v>
      </c>
      <c r="C16569" s="70" t="s">
        <v>19690</v>
      </c>
      <c r="D16569" s="71">
        <v>3.9820000000000002</v>
      </c>
      <c r="E16569" s="71">
        <v>69.852941200000004</v>
      </c>
    </row>
    <row r="16570" spans="1:5" x14ac:dyDescent="0.2">
      <c r="A16570" s="70" t="s">
        <v>19698</v>
      </c>
      <c r="B16570" s="70" t="s">
        <v>19697</v>
      </c>
      <c r="C16570" s="70" t="s">
        <v>19698</v>
      </c>
      <c r="D16570" s="71">
        <v>0.82199999999999995</v>
      </c>
      <c r="E16570" s="71">
        <v>52.006172800000002</v>
      </c>
    </row>
    <row r="16571" spans="1:5" x14ac:dyDescent="0.2">
      <c r="A16571" s="70" t="s">
        <v>19738</v>
      </c>
      <c r="B16571" s="70" t="s">
        <v>19737</v>
      </c>
      <c r="C16571" s="70" t="s">
        <v>19738</v>
      </c>
      <c r="D16571" s="71">
        <v>1.268</v>
      </c>
      <c r="E16571" s="71">
        <v>48.055555599999998</v>
      </c>
    </row>
    <row r="16572" spans="1:5" x14ac:dyDescent="0.2">
      <c r="A16572" s="70" t="s">
        <v>18310</v>
      </c>
      <c r="B16572" s="70" t="s">
        <v>18309</v>
      </c>
      <c r="C16572" s="70" t="s">
        <v>18310</v>
      </c>
      <c r="D16572" s="71">
        <v>0.435</v>
      </c>
      <c r="E16572" s="71">
        <v>2.8497409</v>
      </c>
    </row>
    <row r="16573" spans="1:5" x14ac:dyDescent="0.2">
      <c r="A16573" s="70" t="s">
        <v>19740</v>
      </c>
      <c r="B16573" s="70" t="s">
        <v>19739</v>
      </c>
      <c r="C16573" s="70" t="s">
        <v>19740</v>
      </c>
      <c r="D16573" s="71">
        <v>2.2050000000000001</v>
      </c>
      <c r="E16573" s="71">
        <v>43.840579699999999</v>
      </c>
    </row>
    <row r="16574" spans="1:5" x14ac:dyDescent="0.2">
      <c r="A16574" s="70" t="s">
        <v>19740</v>
      </c>
      <c r="B16574" s="70" t="s">
        <v>19739</v>
      </c>
      <c r="C16574" s="70" t="s">
        <v>19740</v>
      </c>
      <c r="D16574" s="71">
        <v>2.2050000000000001</v>
      </c>
      <c r="E16574" s="71">
        <v>35.15625</v>
      </c>
    </row>
    <row r="16575" spans="1:5" x14ac:dyDescent="0.2">
      <c r="A16575" s="70" t="s">
        <v>19742</v>
      </c>
      <c r="B16575" s="70" t="s">
        <v>19741</v>
      </c>
      <c r="C16575" s="70" t="s">
        <v>19742</v>
      </c>
      <c r="D16575" s="71">
        <v>2.681</v>
      </c>
      <c r="E16575" s="71">
        <v>50.78125</v>
      </c>
    </row>
    <row r="16576" spans="1:5" x14ac:dyDescent="0.2">
      <c r="A16576" s="70" t="s">
        <v>19742</v>
      </c>
      <c r="B16576" s="70" t="s">
        <v>19741</v>
      </c>
      <c r="C16576" s="70" t="s">
        <v>19742</v>
      </c>
      <c r="D16576" s="71">
        <v>2.681</v>
      </c>
      <c r="E16576" s="71">
        <v>50.185185199999999</v>
      </c>
    </row>
    <row r="16577" spans="1:5" x14ac:dyDescent="0.2">
      <c r="A16577" s="70" t="s">
        <v>24601</v>
      </c>
      <c r="B16577" s="70" t="s">
        <v>24602</v>
      </c>
      <c r="C16577" s="70" t="s">
        <v>24601</v>
      </c>
      <c r="D16577" s="71">
        <v>2.778</v>
      </c>
      <c r="E16577" s="71">
        <v>57.03125</v>
      </c>
    </row>
    <row r="16578" spans="1:5" x14ac:dyDescent="0.2">
      <c r="A16578" s="70" t="s">
        <v>19744</v>
      </c>
      <c r="B16578" s="70" t="s">
        <v>19743</v>
      </c>
      <c r="C16578" s="70" t="s">
        <v>19744</v>
      </c>
      <c r="D16578" s="71">
        <v>0</v>
      </c>
      <c r="E16578" s="71">
        <v>2.3809524</v>
      </c>
    </row>
    <row r="16579" spans="1:5" x14ac:dyDescent="0.2">
      <c r="A16579" s="70" t="s">
        <v>19746</v>
      </c>
      <c r="B16579" s="70" t="s">
        <v>19745</v>
      </c>
      <c r="C16579" s="70" t="s">
        <v>19746</v>
      </c>
      <c r="D16579" s="71">
        <v>2.6480000000000001</v>
      </c>
      <c r="E16579" s="71">
        <v>86.231884100000002</v>
      </c>
    </row>
    <row r="16580" spans="1:5" x14ac:dyDescent="0.2">
      <c r="A16580" s="70" t="s">
        <v>19748</v>
      </c>
      <c r="B16580" s="70" t="s">
        <v>19747</v>
      </c>
      <c r="C16580" s="70" t="s">
        <v>19748</v>
      </c>
      <c r="D16580" s="71">
        <v>1.919</v>
      </c>
      <c r="E16580" s="71">
        <v>38.700564999999997</v>
      </c>
    </row>
    <row r="16581" spans="1:5" x14ac:dyDescent="0.2">
      <c r="A16581" s="70" t="s">
        <v>19750</v>
      </c>
      <c r="B16581" s="70" t="s">
        <v>19749</v>
      </c>
      <c r="C16581" s="70" t="s">
        <v>19750</v>
      </c>
      <c r="D16581" s="71">
        <v>1.5860000000000001</v>
      </c>
      <c r="E16581" s="71">
        <v>42.941176499999997</v>
      </c>
    </row>
    <row r="16582" spans="1:5" x14ac:dyDescent="0.2">
      <c r="A16582" s="70" t="s">
        <v>19752</v>
      </c>
      <c r="B16582" s="70" t="s">
        <v>19751</v>
      </c>
      <c r="C16582" s="70" t="s">
        <v>19752</v>
      </c>
      <c r="D16582" s="71">
        <v>3.0649999999999999</v>
      </c>
      <c r="E16582" s="71">
        <v>50.738007400000001</v>
      </c>
    </row>
    <row r="16583" spans="1:5" x14ac:dyDescent="0.2">
      <c r="A16583" s="70" t="s">
        <v>19778</v>
      </c>
      <c r="B16583" s="70" t="s">
        <v>19777</v>
      </c>
      <c r="C16583" s="70" t="s">
        <v>19778</v>
      </c>
      <c r="D16583" s="71">
        <v>2.5289999999999999</v>
      </c>
      <c r="E16583" s="71">
        <v>70.606060600000006</v>
      </c>
    </row>
    <row r="16584" spans="1:5" x14ac:dyDescent="0.2">
      <c r="A16584" s="70" t="s">
        <v>19780</v>
      </c>
      <c r="B16584" s="70" t="s">
        <v>19779</v>
      </c>
      <c r="C16584" s="70" t="s">
        <v>19780</v>
      </c>
      <c r="D16584" s="71">
        <v>0.58299999999999996</v>
      </c>
      <c r="E16584" s="71">
        <v>12.264150900000001</v>
      </c>
    </row>
    <row r="16585" spans="1:5" x14ac:dyDescent="0.2">
      <c r="A16585" s="70" t="s">
        <v>19780</v>
      </c>
      <c r="B16585" s="70" t="s">
        <v>19779</v>
      </c>
      <c r="C16585" s="70" t="s">
        <v>19780</v>
      </c>
      <c r="D16585" s="71">
        <v>0.58299999999999996</v>
      </c>
      <c r="E16585" s="71">
        <v>6.8627450999999997</v>
      </c>
    </row>
    <row r="16586" spans="1:5" x14ac:dyDescent="0.2">
      <c r="A16586" s="70" t="s">
        <v>19780</v>
      </c>
      <c r="B16586" s="70" t="s">
        <v>19779</v>
      </c>
      <c r="C16586" s="70" t="s">
        <v>19780</v>
      </c>
      <c r="D16586" s="71">
        <v>0.58299999999999996</v>
      </c>
      <c r="E16586" s="71">
        <v>5.5921053000000001</v>
      </c>
    </row>
    <row r="16587" spans="1:5" x14ac:dyDescent="0.2">
      <c r="A16587" s="70" t="s">
        <v>19782</v>
      </c>
      <c r="B16587" s="70" t="s">
        <v>19781</v>
      </c>
      <c r="C16587" s="70" t="s">
        <v>19782</v>
      </c>
      <c r="D16587" s="71">
        <v>1.0489999999999999</v>
      </c>
      <c r="E16587" s="71">
        <v>67.746913599999999</v>
      </c>
    </row>
    <row r="16588" spans="1:5" x14ac:dyDescent="0.2">
      <c r="A16588" s="70" t="s">
        <v>19788</v>
      </c>
      <c r="B16588" s="70" t="s">
        <v>19787</v>
      </c>
      <c r="C16588" s="70" t="s">
        <v>19788</v>
      </c>
      <c r="D16588" s="71">
        <v>2.6230000000000002</v>
      </c>
      <c r="E16588" s="71">
        <v>86.574074100000004</v>
      </c>
    </row>
    <row r="16589" spans="1:5" x14ac:dyDescent="0.2">
      <c r="A16589" s="70" t="s">
        <v>19788</v>
      </c>
      <c r="B16589" s="70" t="s">
        <v>19787</v>
      </c>
      <c r="C16589" s="70" t="s">
        <v>19788</v>
      </c>
      <c r="D16589" s="71">
        <v>2.6230000000000002</v>
      </c>
      <c r="E16589" s="71">
        <v>85.555555600000005</v>
      </c>
    </row>
    <row r="16590" spans="1:5" x14ac:dyDescent="0.2">
      <c r="A16590" s="70" t="s">
        <v>19788</v>
      </c>
      <c r="B16590" s="70" t="s">
        <v>19787</v>
      </c>
      <c r="C16590" s="70" t="s">
        <v>19788</v>
      </c>
      <c r="D16590" s="71">
        <v>2.6230000000000002</v>
      </c>
      <c r="E16590" s="71">
        <v>71.839080499999994</v>
      </c>
    </row>
    <row r="16591" spans="1:5" x14ac:dyDescent="0.2">
      <c r="A16591" s="70" t="s">
        <v>19790</v>
      </c>
      <c r="B16591" s="70" t="s">
        <v>19789</v>
      </c>
      <c r="C16591" s="70" t="s">
        <v>19790</v>
      </c>
      <c r="D16591" s="71">
        <v>3.823</v>
      </c>
      <c r="E16591" s="71">
        <v>97.685185200000006</v>
      </c>
    </row>
    <row r="16592" spans="1:5" x14ac:dyDescent="0.2">
      <c r="A16592" s="70" t="s">
        <v>19798</v>
      </c>
      <c r="B16592" s="70" t="s">
        <v>19797</v>
      </c>
      <c r="C16592" s="70" t="s">
        <v>19798</v>
      </c>
      <c r="D16592" s="71">
        <v>2.2469999999999999</v>
      </c>
      <c r="E16592" s="71">
        <v>79.166666699999993</v>
      </c>
    </row>
    <row r="16593" spans="1:5" x14ac:dyDescent="0.2">
      <c r="A16593" s="70" t="s">
        <v>19798</v>
      </c>
      <c r="B16593" s="70" t="s">
        <v>19797</v>
      </c>
      <c r="C16593" s="70" t="s">
        <v>19798</v>
      </c>
      <c r="D16593" s="71">
        <v>2.2469999999999999</v>
      </c>
      <c r="E16593" s="71">
        <v>78.333333300000007</v>
      </c>
    </row>
    <row r="16594" spans="1:5" x14ac:dyDescent="0.2">
      <c r="A16594" s="70" t="s">
        <v>24603</v>
      </c>
      <c r="B16594" s="70" t="s">
        <v>24604</v>
      </c>
      <c r="C16594" s="70" t="s">
        <v>24603</v>
      </c>
      <c r="D16594" s="71">
        <v>0.69</v>
      </c>
      <c r="E16594" s="71">
        <v>9.7222221999999991</v>
      </c>
    </row>
    <row r="16595" spans="1:5" x14ac:dyDescent="0.2">
      <c r="A16595" s="70" t="s">
        <v>24603</v>
      </c>
      <c r="B16595" s="70" t="s">
        <v>24604</v>
      </c>
      <c r="C16595" s="70" t="s">
        <v>24603</v>
      </c>
      <c r="D16595" s="71">
        <v>0.69</v>
      </c>
      <c r="E16595" s="71">
        <v>5.5309735</v>
      </c>
    </row>
    <row r="16596" spans="1:5" x14ac:dyDescent="0.2">
      <c r="A16596" s="70" t="s">
        <v>19800</v>
      </c>
      <c r="B16596" s="70" t="s">
        <v>19799</v>
      </c>
      <c r="C16596" s="70" t="s">
        <v>19800</v>
      </c>
      <c r="D16596" s="71">
        <v>1.69</v>
      </c>
      <c r="E16596" s="71">
        <v>59.782608699999997</v>
      </c>
    </row>
    <row r="16597" spans="1:5" x14ac:dyDescent="0.2">
      <c r="A16597" s="70" t="s">
        <v>19802</v>
      </c>
      <c r="B16597" s="70" t="s">
        <v>19801</v>
      </c>
      <c r="C16597" s="70" t="s">
        <v>19802</v>
      </c>
      <c r="D16597" s="71">
        <v>1.375</v>
      </c>
      <c r="E16597" s="71">
        <v>67.045454500000005</v>
      </c>
    </row>
    <row r="16598" spans="1:5" x14ac:dyDescent="0.2">
      <c r="A16598" s="70" t="s">
        <v>19804</v>
      </c>
      <c r="B16598" s="70" t="s">
        <v>19803</v>
      </c>
      <c r="C16598" s="70" t="s">
        <v>19804</v>
      </c>
      <c r="D16598" s="71">
        <v>0.66700000000000004</v>
      </c>
      <c r="E16598" s="71">
        <v>17</v>
      </c>
    </row>
    <row r="16599" spans="1:5" x14ac:dyDescent="0.2">
      <c r="A16599" s="70" t="s">
        <v>19808</v>
      </c>
      <c r="B16599" s="70" t="s">
        <v>19807</v>
      </c>
      <c r="C16599" s="70" t="s">
        <v>19808</v>
      </c>
      <c r="D16599" s="71">
        <v>1.4</v>
      </c>
      <c r="E16599" s="71">
        <v>82.561728400000007</v>
      </c>
    </row>
    <row r="16600" spans="1:5" x14ac:dyDescent="0.2">
      <c r="A16600" s="70" t="s">
        <v>19808</v>
      </c>
      <c r="B16600" s="70" t="s">
        <v>19807</v>
      </c>
      <c r="C16600" s="70" t="s">
        <v>19808</v>
      </c>
      <c r="D16600" s="71">
        <v>1.4</v>
      </c>
      <c r="E16600" s="71">
        <v>64.038461499999997</v>
      </c>
    </row>
    <row r="16601" spans="1:5" x14ac:dyDescent="0.2">
      <c r="A16601" s="70" t="s">
        <v>19796</v>
      </c>
      <c r="B16601" s="70" t="s">
        <v>19795</v>
      </c>
      <c r="C16601" s="70" t="s">
        <v>19796</v>
      </c>
      <c r="D16601" s="71">
        <v>1.718</v>
      </c>
      <c r="E16601" s="71">
        <v>47.802197800000002</v>
      </c>
    </row>
    <row r="16602" spans="1:5" x14ac:dyDescent="0.2">
      <c r="A16602" s="70" t="s">
        <v>19796</v>
      </c>
      <c r="B16602" s="70" t="s">
        <v>19795</v>
      </c>
      <c r="C16602" s="70" t="s">
        <v>19796</v>
      </c>
      <c r="D16602" s="71">
        <v>1.718</v>
      </c>
      <c r="E16602" s="71">
        <v>43.975903600000002</v>
      </c>
    </row>
    <row r="16603" spans="1:5" x14ac:dyDescent="0.2">
      <c r="A16603" s="70" t="s">
        <v>19796</v>
      </c>
      <c r="B16603" s="70" t="s">
        <v>19795</v>
      </c>
      <c r="C16603" s="70" t="s">
        <v>19796</v>
      </c>
      <c r="D16603" s="71">
        <v>1.718</v>
      </c>
      <c r="E16603" s="71">
        <v>34.375</v>
      </c>
    </row>
    <row r="16604" spans="1:5" x14ac:dyDescent="0.2">
      <c r="A16604" s="70" t="s">
        <v>19784</v>
      </c>
      <c r="B16604" s="70" t="s">
        <v>19783</v>
      </c>
      <c r="C16604" s="70" t="s">
        <v>19784</v>
      </c>
      <c r="D16604" s="71">
        <v>0.67</v>
      </c>
      <c r="E16604" s="71">
        <v>11.870503599999999</v>
      </c>
    </row>
    <row r="16605" spans="1:5" x14ac:dyDescent="0.2">
      <c r="A16605" s="70" t="s">
        <v>19786</v>
      </c>
      <c r="B16605" s="70" t="s">
        <v>19785</v>
      </c>
      <c r="C16605" s="70" t="s">
        <v>19786</v>
      </c>
      <c r="D16605" s="71">
        <v>1.32</v>
      </c>
      <c r="E16605" s="71">
        <v>56.854838700000002</v>
      </c>
    </row>
    <row r="16606" spans="1:5" x14ac:dyDescent="0.2">
      <c r="A16606" s="70" t="s">
        <v>19786</v>
      </c>
      <c r="B16606" s="70" t="s">
        <v>19785</v>
      </c>
      <c r="C16606" s="70" t="s">
        <v>19786</v>
      </c>
      <c r="D16606" s="71">
        <v>1.32</v>
      </c>
      <c r="E16606" s="71">
        <v>26.0416667</v>
      </c>
    </row>
    <row r="16607" spans="1:5" x14ac:dyDescent="0.2">
      <c r="A16607" s="70" t="s">
        <v>19794</v>
      </c>
      <c r="B16607" s="70" t="s">
        <v>19793</v>
      </c>
      <c r="C16607" s="70" t="s">
        <v>19794</v>
      </c>
      <c r="D16607" s="71">
        <v>0.85199999999999998</v>
      </c>
      <c r="E16607" s="71">
        <v>5.1724138000000002</v>
      </c>
    </row>
    <row r="16608" spans="1:5" x14ac:dyDescent="0.2">
      <c r="A16608" s="70" t="s">
        <v>19794</v>
      </c>
      <c r="B16608" s="70" t="s">
        <v>19793</v>
      </c>
      <c r="C16608" s="70" t="s">
        <v>19794</v>
      </c>
      <c r="D16608" s="71">
        <v>0.85199999999999998</v>
      </c>
      <c r="E16608" s="71">
        <v>4.4117647</v>
      </c>
    </row>
    <row r="16609" spans="1:5" x14ac:dyDescent="0.2">
      <c r="A16609" s="70" t="s">
        <v>19792</v>
      </c>
      <c r="B16609" s="70" t="s">
        <v>19791</v>
      </c>
      <c r="C16609" s="70" t="s">
        <v>19792</v>
      </c>
      <c r="D16609" s="71">
        <v>2.7730000000000001</v>
      </c>
      <c r="E16609" s="71">
        <v>82.183908000000002</v>
      </c>
    </row>
    <row r="16610" spans="1:5" x14ac:dyDescent="0.2">
      <c r="A16610" s="70" t="s">
        <v>19792</v>
      </c>
      <c r="B16610" s="70" t="s">
        <v>19791</v>
      </c>
      <c r="C16610" s="70" t="s">
        <v>19792</v>
      </c>
      <c r="D16610" s="71">
        <v>2.7730000000000001</v>
      </c>
      <c r="E16610" s="71">
        <v>70.098039200000002</v>
      </c>
    </row>
    <row r="16611" spans="1:5" x14ac:dyDescent="0.2">
      <c r="A16611" s="70" t="s">
        <v>19792</v>
      </c>
      <c r="B16611" s="70" t="s">
        <v>19791</v>
      </c>
      <c r="C16611" s="70" t="s">
        <v>19792</v>
      </c>
      <c r="D16611" s="71">
        <v>2.7730000000000001</v>
      </c>
      <c r="E16611" s="71">
        <v>69.689119199999993</v>
      </c>
    </row>
    <row r="16612" spans="1:5" x14ac:dyDescent="0.2">
      <c r="A16612" s="70" t="s">
        <v>19806</v>
      </c>
      <c r="B16612" s="70" t="s">
        <v>19805</v>
      </c>
      <c r="C16612" s="70" t="s">
        <v>19806</v>
      </c>
      <c r="D16612" s="71">
        <v>2.2309999999999999</v>
      </c>
      <c r="E16612" s="71">
        <v>81.048387099999999</v>
      </c>
    </row>
    <row r="16613" spans="1:5" x14ac:dyDescent="0.2">
      <c r="A16613" s="70" t="s">
        <v>19806</v>
      </c>
      <c r="B16613" s="70" t="s">
        <v>19805</v>
      </c>
      <c r="C16613" s="70" t="s">
        <v>19806</v>
      </c>
      <c r="D16613" s="71">
        <v>2.2309999999999999</v>
      </c>
      <c r="E16613" s="71">
        <v>60.843373499999998</v>
      </c>
    </row>
    <row r="16614" spans="1:5" x14ac:dyDescent="0.2">
      <c r="A16614" s="70" t="s">
        <v>19806</v>
      </c>
      <c r="B16614" s="70" t="s">
        <v>19805</v>
      </c>
      <c r="C16614" s="70" t="s">
        <v>19806</v>
      </c>
      <c r="D16614" s="71">
        <v>2.2309999999999999</v>
      </c>
      <c r="E16614" s="71">
        <v>46.875</v>
      </c>
    </row>
    <row r="16615" spans="1:5" x14ac:dyDescent="0.2">
      <c r="A16615" s="70" t="s">
        <v>19810</v>
      </c>
      <c r="B16615" s="70" t="s">
        <v>19809</v>
      </c>
      <c r="C16615" s="70" t="s">
        <v>19810</v>
      </c>
      <c r="D16615" s="71">
        <v>1.2709999999999999</v>
      </c>
      <c r="E16615" s="71">
        <v>45.417789800000001</v>
      </c>
    </row>
    <row r="16616" spans="1:5" x14ac:dyDescent="0.2">
      <c r="A16616" s="70" t="s">
        <v>19812</v>
      </c>
      <c r="B16616" s="70" t="s">
        <v>19811</v>
      </c>
      <c r="C16616" s="70" t="s">
        <v>19812</v>
      </c>
      <c r="D16616" s="71">
        <v>1.4910000000000001</v>
      </c>
      <c r="E16616" s="71">
        <v>52.695417800000001</v>
      </c>
    </row>
    <row r="16617" spans="1:5" x14ac:dyDescent="0.2">
      <c r="A16617" s="70" t="s">
        <v>19812</v>
      </c>
      <c r="B16617" s="70" t="s">
        <v>19811</v>
      </c>
      <c r="C16617" s="70" t="s">
        <v>19812</v>
      </c>
      <c r="D16617" s="71">
        <v>1.4910000000000001</v>
      </c>
      <c r="E16617" s="71">
        <v>51.9607843</v>
      </c>
    </row>
    <row r="16618" spans="1:5" x14ac:dyDescent="0.2">
      <c r="A16618" s="70" t="s">
        <v>19812</v>
      </c>
      <c r="B16618" s="70" t="s">
        <v>19811</v>
      </c>
      <c r="C16618" s="70" t="s">
        <v>19812</v>
      </c>
      <c r="D16618" s="71">
        <v>1.4910000000000001</v>
      </c>
      <c r="E16618" s="71">
        <v>44.811320799999997</v>
      </c>
    </row>
    <row r="16619" spans="1:5" x14ac:dyDescent="0.2">
      <c r="A16619" s="70" t="s">
        <v>19812</v>
      </c>
      <c r="B16619" s="70" t="s">
        <v>19811</v>
      </c>
      <c r="C16619" s="70" t="s">
        <v>19812</v>
      </c>
      <c r="D16619" s="71">
        <v>1.4910000000000001</v>
      </c>
      <c r="E16619" s="71">
        <v>41.203703699999998</v>
      </c>
    </row>
    <row r="16620" spans="1:5" x14ac:dyDescent="0.2">
      <c r="A16620" s="70" t="s">
        <v>19814</v>
      </c>
      <c r="B16620" s="70" t="s">
        <v>19813</v>
      </c>
      <c r="C16620" s="70" t="s">
        <v>19814</v>
      </c>
      <c r="D16620" s="71">
        <v>3.226</v>
      </c>
      <c r="E16620" s="71">
        <v>74.812030100000001</v>
      </c>
    </row>
    <row r="16621" spans="1:5" x14ac:dyDescent="0.2">
      <c r="A16621" s="70" t="s">
        <v>19816</v>
      </c>
      <c r="B16621" s="70" t="s">
        <v>19815</v>
      </c>
      <c r="C16621" s="70" t="s">
        <v>19816</v>
      </c>
      <c r="D16621" s="71">
        <v>1.2310000000000001</v>
      </c>
      <c r="E16621" s="71">
        <v>40.909090900000002</v>
      </c>
    </row>
    <row r="16622" spans="1:5" x14ac:dyDescent="0.2">
      <c r="A16622" s="70" t="s">
        <v>19816</v>
      </c>
      <c r="B16622" s="70" t="s">
        <v>19815</v>
      </c>
      <c r="C16622" s="70" t="s">
        <v>19816</v>
      </c>
      <c r="D16622" s="71">
        <v>1.2310000000000001</v>
      </c>
      <c r="E16622" s="71">
        <v>22.65625</v>
      </c>
    </row>
    <row r="16623" spans="1:5" x14ac:dyDescent="0.2">
      <c r="A16623" s="70" t="s">
        <v>19816</v>
      </c>
      <c r="B16623" s="70" t="s">
        <v>19815</v>
      </c>
      <c r="C16623" s="70" t="s">
        <v>19816</v>
      </c>
      <c r="D16623" s="71">
        <v>1.2310000000000001</v>
      </c>
      <c r="E16623" s="71">
        <v>21.753246799999999</v>
      </c>
    </row>
    <row r="16624" spans="1:5" x14ac:dyDescent="0.2">
      <c r="A16624" s="70" t="s">
        <v>24605</v>
      </c>
      <c r="B16624" s="70" t="s">
        <v>24606</v>
      </c>
      <c r="C16624" s="70" t="s">
        <v>24605</v>
      </c>
      <c r="D16624" s="71">
        <v>2.9209999999999998</v>
      </c>
      <c r="E16624" s="71">
        <v>68.823529399999998</v>
      </c>
    </row>
    <row r="16625" spans="1:5" x14ac:dyDescent="0.2">
      <c r="A16625" s="70" t="s">
        <v>24605</v>
      </c>
      <c r="B16625" s="70" t="s">
        <v>24606</v>
      </c>
      <c r="C16625" s="70" t="s">
        <v>24605</v>
      </c>
      <c r="D16625" s="71">
        <v>2.9209999999999998</v>
      </c>
      <c r="E16625" s="71">
        <v>55.882352900000001</v>
      </c>
    </row>
    <row r="16626" spans="1:5" x14ac:dyDescent="0.2">
      <c r="A16626" s="70" t="s">
        <v>19818</v>
      </c>
      <c r="B16626" s="70" t="s">
        <v>19817</v>
      </c>
      <c r="C16626" s="70" t="s">
        <v>19818</v>
      </c>
      <c r="D16626" s="71">
        <v>1.1839999999999999</v>
      </c>
      <c r="E16626" s="71">
        <v>22.368421099999999</v>
      </c>
    </row>
    <row r="16627" spans="1:5" x14ac:dyDescent="0.2">
      <c r="A16627" s="70" t="s">
        <v>19818</v>
      </c>
      <c r="B16627" s="70" t="s">
        <v>19817</v>
      </c>
      <c r="C16627" s="70" t="s">
        <v>19818</v>
      </c>
      <c r="D16627" s="71">
        <v>1.1839999999999999</v>
      </c>
      <c r="E16627" s="71">
        <v>20.588235300000001</v>
      </c>
    </row>
    <row r="16628" spans="1:5" x14ac:dyDescent="0.2">
      <c r="A16628" s="70" t="s">
        <v>19818</v>
      </c>
      <c r="B16628" s="70" t="s">
        <v>19817</v>
      </c>
      <c r="C16628" s="70" t="s">
        <v>19818</v>
      </c>
      <c r="D16628" s="71">
        <v>1.1839999999999999</v>
      </c>
      <c r="E16628" s="71">
        <v>20.454545499999998</v>
      </c>
    </row>
    <row r="16629" spans="1:5" x14ac:dyDescent="0.2">
      <c r="A16629" s="70" t="s">
        <v>19820</v>
      </c>
      <c r="B16629" s="70" t="s">
        <v>19819</v>
      </c>
      <c r="C16629" s="70" t="s">
        <v>19820</v>
      </c>
      <c r="D16629" s="71">
        <v>1.282</v>
      </c>
      <c r="E16629" s="71">
        <v>45.8333333</v>
      </c>
    </row>
    <row r="16630" spans="1:5" x14ac:dyDescent="0.2">
      <c r="A16630" s="70" t="s">
        <v>19820</v>
      </c>
      <c r="B16630" s="70" t="s">
        <v>19819</v>
      </c>
      <c r="C16630" s="70" t="s">
        <v>19820</v>
      </c>
      <c r="D16630" s="71">
        <v>1.282</v>
      </c>
      <c r="E16630" s="71">
        <v>44.545454499999998</v>
      </c>
    </row>
    <row r="16631" spans="1:5" x14ac:dyDescent="0.2">
      <c r="A16631" s="70" t="s">
        <v>19820</v>
      </c>
      <c r="B16631" s="70" t="s">
        <v>19819</v>
      </c>
      <c r="C16631" s="70" t="s">
        <v>19820</v>
      </c>
      <c r="D16631" s="71">
        <v>1.282</v>
      </c>
      <c r="E16631" s="71">
        <v>26.470588200000002</v>
      </c>
    </row>
    <row r="16632" spans="1:5" x14ac:dyDescent="0.2">
      <c r="A16632" s="70" t="s">
        <v>19820</v>
      </c>
      <c r="B16632" s="70" t="s">
        <v>19819</v>
      </c>
      <c r="C16632" s="70" t="s">
        <v>19820</v>
      </c>
      <c r="D16632" s="71">
        <v>1.282</v>
      </c>
      <c r="E16632" s="71">
        <v>18.965517200000001</v>
      </c>
    </row>
    <row r="16633" spans="1:5" x14ac:dyDescent="0.2">
      <c r="A16633" s="70" t="s">
        <v>19822</v>
      </c>
      <c r="B16633" s="70" t="s">
        <v>19821</v>
      </c>
      <c r="C16633" s="70" t="s">
        <v>19822</v>
      </c>
      <c r="D16633" s="71">
        <v>2.4329999999999998</v>
      </c>
      <c r="E16633" s="71">
        <v>88.181818199999995</v>
      </c>
    </row>
    <row r="16634" spans="1:5" x14ac:dyDescent="0.2">
      <c r="A16634" s="70" t="s">
        <v>19822</v>
      </c>
      <c r="B16634" s="70" t="s">
        <v>19821</v>
      </c>
      <c r="C16634" s="70" t="s">
        <v>19822</v>
      </c>
      <c r="D16634" s="71">
        <v>2.4329999999999998</v>
      </c>
      <c r="E16634" s="71">
        <v>60.588235300000001</v>
      </c>
    </row>
    <row r="16635" spans="1:5" x14ac:dyDescent="0.2">
      <c r="A16635" s="70" t="s">
        <v>19822</v>
      </c>
      <c r="B16635" s="70" t="s">
        <v>19821</v>
      </c>
      <c r="C16635" s="70" t="s">
        <v>19822</v>
      </c>
      <c r="D16635" s="71">
        <v>2.4329999999999998</v>
      </c>
      <c r="E16635" s="71">
        <v>50</v>
      </c>
    </row>
    <row r="16636" spans="1:5" x14ac:dyDescent="0.2">
      <c r="A16636" s="70" t="s">
        <v>24607</v>
      </c>
      <c r="B16636" s="70" t="s">
        <v>24608</v>
      </c>
      <c r="C16636" s="70" t="s">
        <v>24607</v>
      </c>
      <c r="D16636" s="71">
        <v>4.0410000000000004</v>
      </c>
      <c r="E16636" s="71">
        <v>86.470588199999995</v>
      </c>
    </row>
    <row r="16637" spans="1:5" x14ac:dyDescent="0.2">
      <c r="A16637" s="70" t="s">
        <v>24607</v>
      </c>
      <c r="B16637" s="70" t="s">
        <v>24608</v>
      </c>
      <c r="C16637" s="70" t="s">
        <v>24607</v>
      </c>
      <c r="D16637" s="71">
        <v>4.0410000000000004</v>
      </c>
      <c r="E16637" s="71">
        <v>73.529411800000005</v>
      </c>
    </row>
    <row r="16638" spans="1:5" x14ac:dyDescent="0.2">
      <c r="A16638" s="70" t="s">
        <v>24609</v>
      </c>
      <c r="B16638" s="70" t="s">
        <v>24610</v>
      </c>
      <c r="C16638" s="70" t="s">
        <v>24609</v>
      </c>
      <c r="D16638" s="71">
        <v>1.083</v>
      </c>
      <c r="E16638" s="71">
        <v>70.216049400000003</v>
      </c>
    </row>
    <row r="16639" spans="1:5" x14ac:dyDescent="0.2">
      <c r="A16639" s="70" t="s">
        <v>24609</v>
      </c>
      <c r="B16639" s="70" t="s">
        <v>24610</v>
      </c>
      <c r="C16639" s="70" t="s">
        <v>24609</v>
      </c>
      <c r="D16639" s="71">
        <v>1.083</v>
      </c>
      <c r="E16639" s="71">
        <v>8.8235294</v>
      </c>
    </row>
    <row r="16640" spans="1:5" x14ac:dyDescent="0.2">
      <c r="A16640" s="70" t="s">
        <v>19756</v>
      </c>
      <c r="B16640" s="70" t="s">
        <v>19755</v>
      </c>
      <c r="C16640" s="70" t="s">
        <v>19756</v>
      </c>
      <c r="D16640" s="71">
        <v>11.375</v>
      </c>
      <c r="E16640" s="71">
        <v>99.865229099999993</v>
      </c>
    </row>
    <row r="16641" spans="1:5" x14ac:dyDescent="0.2">
      <c r="A16641" s="70" t="s">
        <v>19758</v>
      </c>
      <c r="B16641" s="70" t="s">
        <v>19757</v>
      </c>
      <c r="C16641" s="70" t="s">
        <v>19758</v>
      </c>
      <c r="D16641" s="71">
        <v>1.897</v>
      </c>
      <c r="E16641" s="71">
        <v>40.25</v>
      </c>
    </row>
    <row r="16642" spans="1:5" x14ac:dyDescent="0.2">
      <c r="A16642" s="70" t="s">
        <v>19758</v>
      </c>
      <c r="B16642" s="70" t="s">
        <v>19757</v>
      </c>
      <c r="C16642" s="70" t="s">
        <v>19758</v>
      </c>
      <c r="D16642" s="71">
        <v>1.897</v>
      </c>
      <c r="E16642" s="71">
        <v>34.615384599999999</v>
      </c>
    </row>
    <row r="16643" spans="1:5" x14ac:dyDescent="0.2">
      <c r="A16643" s="70" t="s">
        <v>19760</v>
      </c>
      <c r="B16643" s="70" t="s">
        <v>19759</v>
      </c>
      <c r="C16643" s="70" t="s">
        <v>19760</v>
      </c>
      <c r="D16643" s="71">
        <v>2.077</v>
      </c>
      <c r="E16643" s="71">
        <v>54.597701100000002</v>
      </c>
    </row>
    <row r="16644" spans="1:5" x14ac:dyDescent="0.2">
      <c r="A16644" s="70" t="s">
        <v>19760</v>
      </c>
      <c r="B16644" s="70" t="s">
        <v>19759</v>
      </c>
      <c r="C16644" s="70" t="s">
        <v>19760</v>
      </c>
      <c r="D16644" s="71">
        <v>2.077</v>
      </c>
      <c r="E16644" s="71">
        <v>44.805194800000002</v>
      </c>
    </row>
    <row r="16645" spans="1:5" x14ac:dyDescent="0.2">
      <c r="A16645" s="70" t="s">
        <v>19760</v>
      </c>
      <c r="B16645" s="70" t="s">
        <v>19759</v>
      </c>
      <c r="C16645" s="70" t="s">
        <v>19760</v>
      </c>
      <c r="D16645" s="71">
        <v>2.077</v>
      </c>
      <c r="E16645" s="71">
        <v>38.888888899999998</v>
      </c>
    </row>
    <row r="16646" spans="1:5" x14ac:dyDescent="0.2">
      <c r="A16646" s="70" t="s">
        <v>19762</v>
      </c>
      <c r="B16646" s="70" t="s">
        <v>19761</v>
      </c>
      <c r="C16646" s="70" t="s">
        <v>19762</v>
      </c>
      <c r="D16646" s="71">
        <v>0.70399999999999996</v>
      </c>
      <c r="E16646" s="71">
        <v>40.277777800000003</v>
      </c>
    </row>
    <row r="16647" spans="1:5" x14ac:dyDescent="0.2">
      <c r="A16647" s="70" t="s">
        <v>19764</v>
      </c>
      <c r="B16647" s="70" t="s">
        <v>19763</v>
      </c>
      <c r="C16647" s="70" t="s">
        <v>19764</v>
      </c>
      <c r="D16647" s="71">
        <v>1.2649999999999999</v>
      </c>
      <c r="E16647" s="71">
        <v>55.192307700000001</v>
      </c>
    </row>
    <row r="16648" spans="1:5" x14ac:dyDescent="0.2">
      <c r="A16648" s="70" t="s">
        <v>19764</v>
      </c>
      <c r="B16648" s="70" t="s">
        <v>19763</v>
      </c>
      <c r="C16648" s="70" t="s">
        <v>19764</v>
      </c>
      <c r="D16648" s="71">
        <v>1.2649999999999999</v>
      </c>
      <c r="E16648" s="71">
        <v>23.161764699999999</v>
      </c>
    </row>
    <row r="16649" spans="1:5" x14ac:dyDescent="0.2">
      <c r="A16649" s="70" t="s">
        <v>19766</v>
      </c>
      <c r="B16649" s="70" t="s">
        <v>19765</v>
      </c>
      <c r="C16649" s="70" t="s">
        <v>19766</v>
      </c>
      <c r="D16649" s="71">
        <v>1.7949999999999999</v>
      </c>
      <c r="E16649" s="71">
        <v>33.458646600000002</v>
      </c>
    </row>
    <row r="16650" spans="1:5" x14ac:dyDescent="0.2">
      <c r="A16650" s="70" t="s">
        <v>19768</v>
      </c>
      <c r="B16650" s="70" t="s">
        <v>19767</v>
      </c>
      <c r="C16650" s="70" t="s">
        <v>19768</v>
      </c>
      <c r="D16650" s="71">
        <v>1</v>
      </c>
      <c r="E16650" s="71">
        <v>35.8333333</v>
      </c>
    </row>
    <row r="16651" spans="1:5" x14ac:dyDescent="0.2">
      <c r="A16651" s="70" t="s">
        <v>19772</v>
      </c>
      <c r="B16651" s="70" t="s">
        <v>19771</v>
      </c>
      <c r="C16651" s="70" t="s">
        <v>19772</v>
      </c>
      <c r="D16651" s="71">
        <v>1.1819999999999999</v>
      </c>
      <c r="E16651" s="71">
        <v>23.3695652</v>
      </c>
    </row>
    <row r="16652" spans="1:5" x14ac:dyDescent="0.2">
      <c r="A16652" s="70" t="s">
        <v>19770</v>
      </c>
      <c r="B16652" s="70" t="s">
        <v>19769</v>
      </c>
      <c r="C16652" s="70" t="s">
        <v>19770</v>
      </c>
      <c r="D16652" s="71">
        <v>3.4710000000000001</v>
      </c>
      <c r="E16652" s="71">
        <v>68.279569899999998</v>
      </c>
    </row>
    <row r="16653" spans="1:5" x14ac:dyDescent="0.2">
      <c r="A16653" s="70" t="s">
        <v>19754</v>
      </c>
      <c r="B16653" s="70" t="s">
        <v>19753</v>
      </c>
      <c r="C16653" s="70" t="s">
        <v>19754</v>
      </c>
      <c r="D16653" s="71">
        <v>0.77400000000000002</v>
      </c>
      <c r="E16653" s="71">
        <v>25.9615385</v>
      </c>
    </row>
    <row r="16654" spans="1:5" x14ac:dyDescent="0.2">
      <c r="A16654" s="70" t="s">
        <v>19774</v>
      </c>
      <c r="B16654" s="70" t="s">
        <v>19773</v>
      </c>
      <c r="C16654" s="70" t="s">
        <v>19774</v>
      </c>
      <c r="D16654" s="71">
        <v>4.3890000000000002</v>
      </c>
      <c r="E16654" s="71">
        <v>84.408602200000004</v>
      </c>
    </row>
    <row r="16655" spans="1:5" x14ac:dyDescent="0.2">
      <c r="A16655" s="70" t="s">
        <v>19776</v>
      </c>
      <c r="B16655" s="70" t="s">
        <v>19775</v>
      </c>
      <c r="C16655" s="70" t="s">
        <v>19776</v>
      </c>
      <c r="D16655" s="71">
        <v>5.5449999999999999</v>
      </c>
      <c r="E16655" s="71">
        <v>90.845070399999997</v>
      </c>
    </row>
    <row r="16656" spans="1:5" x14ac:dyDescent="0.2">
      <c r="A16656" s="70" t="s">
        <v>19828</v>
      </c>
      <c r="B16656" s="70" t="s">
        <v>19827</v>
      </c>
      <c r="C16656" s="70" t="s">
        <v>19828</v>
      </c>
      <c r="D16656" s="71">
        <v>0.41199999999999998</v>
      </c>
      <c r="E16656" s="71">
        <v>2.25</v>
      </c>
    </row>
    <row r="16657" spans="1:5" x14ac:dyDescent="0.2">
      <c r="A16657" s="70" t="s">
        <v>19824</v>
      </c>
      <c r="B16657" s="70" t="s">
        <v>19823</v>
      </c>
      <c r="C16657" s="70" t="s">
        <v>19824</v>
      </c>
      <c r="D16657" s="71">
        <v>3.0790000000000002</v>
      </c>
      <c r="E16657" s="71">
        <v>74.25</v>
      </c>
    </row>
    <row r="16658" spans="1:5" x14ac:dyDescent="0.2">
      <c r="A16658" s="70" t="s">
        <v>19824</v>
      </c>
      <c r="B16658" s="70" t="s">
        <v>19823</v>
      </c>
      <c r="C16658" s="70" t="s">
        <v>19824</v>
      </c>
      <c r="D16658" s="71">
        <v>3.0790000000000002</v>
      </c>
      <c r="E16658" s="71">
        <v>65</v>
      </c>
    </row>
    <row r="16659" spans="1:5" x14ac:dyDescent="0.2">
      <c r="A16659" s="70" t="s">
        <v>19826</v>
      </c>
      <c r="B16659" s="70" t="s">
        <v>19825</v>
      </c>
      <c r="C16659" s="70" t="s">
        <v>19826</v>
      </c>
      <c r="D16659" s="71">
        <v>2.0030000000000001</v>
      </c>
      <c r="E16659" s="71">
        <v>43.25</v>
      </c>
    </row>
    <row r="16660" spans="1:5" x14ac:dyDescent="0.2">
      <c r="A16660" s="70" t="s">
        <v>19826</v>
      </c>
      <c r="B16660" s="70" t="s">
        <v>19825</v>
      </c>
      <c r="C16660" s="70" t="s">
        <v>19826</v>
      </c>
      <c r="D16660" s="71">
        <v>2.0030000000000001</v>
      </c>
      <c r="E16660" s="71">
        <v>37</v>
      </c>
    </row>
    <row r="16661" spans="1:5" x14ac:dyDescent="0.2">
      <c r="A16661" s="70" t="s">
        <v>19830</v>
      </c>
      <c r="B16661" s="70" t="s">
        <v>19829</v>
      </c>
      <c r="C16661" s="70" t="s">
        <v>19830</v>
      </c>
      <c r="D16661" s="71">
        <v>2.31</v>
      </c>
      <c r="E16661" s="71">
        <v>53.25</v>
      </c>
    </row>
    <row r="16662" spans="1:5" x14ac:dyDescent="0.2">
      <c r="A16662" s="70" t="s">
        <v>19830</v>
      </c>
      <c r="B16662" s="70" t="s">
        <v>19829</v>
      </c>
      <c r="C16662" s="70" t="s">
        <v>19830</v>
      </c>
      <c r="D16662" s="71">
        <v>2.31</v>
      </c>
      <c r="E16662" s="71">
        <v>43</v>
      </c>
    </row>
    <row r="16663" spans="1:5" x14ac:dyDescent="0.2">
      <c r="A16663" s="70" t="s">
        <v>19832</v>
      </c>
      <c r="B16663" s="70" t="s">
        <v>19831</v>
      </c>
      <c r="C16663" s="70" t="s">
        <v>19832</v>
      </c>
      <c r="D16663" s="71">
        <v>3.8029999999999999</v>
      </c>
      <c r="E16663" s="71">
        <v>85.25</v>
      </c>
    </row>
    <row r="16664" spans="1:5" x14ac:dyDescent="0.2">
      <c r="A16664" s="70" t="s">
        <v>19832</v>
      </c>
      <c r="B16664" s="70" t="s">
        <v>19831</v>
      </c>
      <c r="C16664" s="70" t="s">
        <v>19832</v>
      </c>
      <c r="D16664" s="71">
        <v>3.8029999999999999</v>
      </c>
      <c r="E16664" s="71">
        <v>81</v>
      </c>
    </row>
    <row r="16665" spans="1:5" x14ac:dyDescent="0.2">
      <c r="A16665" s="70" t="s">
        <v>19834</v>
      </c>
      <c r="B16665" s="70" t="s">
        <v>19833</v>
      </c>
      <c r="C16665" s="70" t="s">
        <v>19834</v>
      </c>
      <c r="D16665" s="71">
        <v>0.48799999999999999</v>
      </c>
      <c r="E16665" s="71">
        <v>16.558441599999998</v>
      </c>
    </row>
    <row r="16666" spans="1:5" x14ac:dyDescent="0.2">
      <c r="A16666" s="70" t="s">
        <v>19836</v>
      </c>
      <c r="B16666" s="70" t="s">
        <v>19835</v>
      </c>
      <c r="C16666" s="70" t="s">
        <v>19836</v>
      </c>
      <c r="D16666" s="71">
        <v>2.8439999999999999</v>
      </c>
      <c r="E16666" s="71">
        <v>87.262357399999999</v>
      </c>
    </row>
    <row r="16667" spans="1:5" x14ac:dyDescent="0.2">
      <c r="A16667" s="70" t="s">
        <v>19836</v>
      </c>
      <c r="B16667" s="70" t="s">
        <v>19835</v>
      </c>
      <c r="C16667" s="70" t="s">
        <v>19836</v>
      </c>
      <c r="D16667" s="71">
        <v>2.8439999999999999</v>
      </c>
      <c r="E16667" s="71">
        <v>75.882352900000001</v>
      </c>
    </row>
    <row r="16668" spans="1:5" x14ac:dyDescent="0.2">
      <c r="A16668" s="70" t="s">
        <v>19838</v>
      </c>
      <c r="B16668" s="70" t="s">
        <v>19837</v>
      </c>
      <c r="C16668" s="70" t="s">
        <v>19838</v>
      </c>
      <c r="D16668" s="71">
        <v>1.1140000000000001</v>
      </c>
      <c r="E16668" s="71">
        <v>21.084337300000001</v>
      </c>
    </row>
    <row r="16669" spans="1:5" x14ac:dyDescent="0.2">
      <c r="A16669" s="70" t="s">
        <v>19838</v>
      </c>
      <c r="B16669" s="70" t="s">
        <v>19837</v>
      </c>
      <c r="C16669" s="70" t="s">
        <v>19838</v>
      </c>
      <c r="D16669" s="71">
        <v>1.1140000000000001</v>
      </c>
      <c r="E16669" s="71">
        <v>14.220183499999999</v>
      </c>
    </row>
    <row r="16670" spans="1:5" x14ac:dyDescent="0.2">
      <c r="A16670" s="70" t="s">
        <v>19840</v>
      </c>
      <c r="B16670" s="70" t="s">
        <v>19839</v>
      </c>
      <c r="C16670" s="70" t="s">
        <v>19840</v>
      </c>
      <c r="D16670" s="71">
        <v>0.66800000000000004</v>
      </c>
      <c r="E16670" s="71">
        <v>13.841807899999999</v>
      </c>
    </row>
    <row r="16671" spans="1:5" x14ac:dyDescent="0.2">
      <c r="A16671" s="70" t="s">
        <v>19842</v>
      </c>
      <c r="B16671" s="70" t="s">
        <v>19841</v>
      </c>
      <c r="C16671" s="70" t="s">
        <v>19842</v>
      </c>
      <c r="D16671" s="71">
        <v>1.46</v>
      </c>
      <c r="E16671" s="71">
        <v>32.417582400000001</v>
      </c>
    </row>
    <row r="16672" spans="1:5" x14ac:dyDescent="0.2">
      <c r="A16672" s="70" t="s">
        <v>19846</v>
      </c>
      <c r="B16672" s="70" t="s">
        <v>19845</v>
      </c>
      <c r="C16672" s="70" t="s">
        <v>19846</v>
      </c>
      <c r="D16672" s="71">
        <v>2.9079999999999999</v>
      </c>
      <c r="E16672" s="71">
        <v>58.6283186</v>
      </c>
    </row>
    <row r="16673" spans="1:5" x14ac:dyDescent="0.2">
      <c r="A16673" s="70" t="s">
        <v>19846</v>
      </c>
      <c r="B16673" s="70" t="s">
        <v>19845</v>
      </c>
      <c r="C16673" s="70" t="s">
        <v>19846</v>
      </c>
      <c r="D16673" s="71">
        <v>2.9079999999999999</v>
      </c>
      <c r="E16673" s="71">
        <v>58.223684200000001</v>
      </c>
    </row>
    <row r="16674" spans="1:5" x14ac:dyDescent="0.2">
      <c r="A16674" s="70" t="s">
        <v>19844</v>
      </c>
      <c r="B16674" s="70" t="s">
        <v>19843</v>
      </c>
      <c r="C16674" s="70" t="s">
        <v>19844</v>
      </c>
      <c r="D16674" s="71">
        <v>3.3119999999999998</v>
      </c>
      <c r="E16674" s="71">
        <v>94.758064500000003</v>
      </c>
    </row>
    <row r="16675" spans="1:5" x14ac:dyDescent="0.2">
      <c r="A16675" s="70" t="s">
        <v>19844</v>
      </c>
      <c r="B16675" s="70" t="s">
        <v>19843</v>
      </c>
      <c r="C16675" s="70" t="s">
        <v>19844</v>
      </c>
      <c r="D16675" s="71">
        <v>3.3119999999999998</v>
      </c>
      <c r="E16675" s="71">
        <v>65.596330300000005</v>
      </c>
    </row>
    <row r="16676" spans="1:5" x14ac:dyDescent="0.2">
      <c r="A16676" s="70" t="s">
        <v>19848</v>
      </c>
      <c r="B16676" s="70" t="s">
        <v>19847</v>
      </c>
      <c r="C16676" s="70" t="s">
        <v>19848</v>
      </c>
      <c r="D16676" s="71">
        <v>1.78</v>
      </c>
      <c r="E16676" s="71">
        <v>75</v>
      </c>
    </row>
    <row r="16677" spans="1:5" x14ac:dyDescent="0.2">
      <c r="A16677" s="70" t="s">
        <v>19848</v>
      </c>
      <c r="B16677" s="70" t="s">
        <v>19847</v>
      </c>
      <c r="C16677" s="70" t="s">
        <v>19848</v>
      </c>
      <c r="D16677" s="71">
        <v>1.78</v>
      </c>
      <c r="E16677" s="71">
        <v>67.5</v>
      </c>
    </row>
    <row r="16678" spans="1:5" x14ac:dyDescent="0.2">
      <c r="A16678" s="70" t="s">
        <v>19848</v>
      </c>
      <c r="B16678" s="70" t="s">
        <v>19847</v>
      </c>
      <c r="C16678" s="70" t="s">
        <v>19848</v>
      </c>
      <c r="D16678" s="71">
        <v>1.78</v>
      </c>
      <c r="E16678" s="71">
        <v>67.129629600000001</v>
      </c>
    </row>
    <row r="16679" spans="1:5" x14ac:dyDescent="0.2">
      <c r="A16679" s="70" t="s">
        <v>19848</v>
      </c>
      <c r="B16679" s="70" t="s">
        <v>19847</v>
      </c>
      <c r="C16679" s="70" t="s">
        <v>19848</v>
      </c>
      <c r="D16679" s="71">
        <v>1.78</v>
      </c>
      <c r="E16679" s="71">
        <v>63</v>
      </c>
    </row>
    <row r="16680" spans="1:5" x14ac:dyDescent="0.2">
      <c r="A16680" s="70" t="s">
        <v>19848</v>
      </c>
      <c r="B16680" s="70" t="s">
        <v>19847</v>
      </c>
      <c r="C16680" s="70" t="s">
        <v>19848</v>
      </c>
      <c r="D16680" s="71">
        <v>1.78</v>
      </c>
      <c r="E16680" s="71">
        <v>57.954545500000002</v>
      </c>
    </row>
    <row r="16681" spans="1:5" x14ac:dyDescent="0.2">
      <c r="A16681" s="70" t="s">
        <v>24611</v>
      </c>
      <c r="B16681" s="70" t="s">
        <v>24612</v>
      </c>
      <c r="C16681" s="70" t="s">
        <v>24611</v>
      </c>
      <c r="D16681" s="71">
        <v>1.625</v>
      </c>
      <c r="E16681" s="71">
        <v>61.594202899999999</v>
      </c>
    </row>
    <row r="16682" spans="1:5" x14ac:dyDescent="0.2">
      <c r="A16682" s="70" t="s">
        <v>24611</v>
      </c>
      <c r="B16682" s="70" t="s">
        <v>24612</v>
      </c>
      <c r="C16682" s="70" t="s">
        <v>24611</v>
      </c>
      <c r="D16682" s="71">
        <v>1.625</v>
      </c>
      <c r="E16682" s="71">
        <v>57.5</v>
      </c>
    </row>
    <row r="16683" spans="1:5" x14ac:dyDescent="0.2">
      <c r="A16683" s="70" t="s">
        <v>19852</v>
      </c>
      <c r="B16683" s="70" t="s">
        <v>19851</v>
      </c>
      <c r="C16683" s="70" t="s">
        <v>19852</v>
      </c>
      <c r="D16683" s="71">
        <v>1.036</v>
      </c>
      <c r="E16683" s="71">
        <v>39.3518519</v>
      </c>
    </row>
    <row r="16684" spans="1:5" x14ac:dyDescent="0.2">
      <c r="A16684" s="70" t="s">
        <v>19852</v>
      </c>
      <c r="B16684" s="70" t="s">
        <v>19851</v>
      </c>
      <c r="C16684" s="70" t="s">
        <v>19852</v>
      </c>
      <c r="D16684" s="71">
        <v>1.036</v>
      </c>
      <c r="E16684" s="71">
        <v>37.5</v>
      </c>
    </row>
    <row r="16685" spans="1:5" x14ac:dyDescent="0.2">
      <c r="A16685" s="70" t="s">
        <v>19852</v>
      </c>
      <c r="B16685" s="70" t="s">
        <v>19851</v>
      </c>
      <c r="C16685" s="70" t="s">
        <v>19852</v>
      </c>
      <c r="D16685" s="71">
        <v>1.036</v>
      </c>
      <c r="E16685" s="71">
        <v>36.3333333</v>
      </c>
    </row>
    <row r="16686" spans="1:5" x14ac:dyDescent="0.2">
      <c r="A16686" s="70" t="s">
        <v>19850</v>
      </c>
      <c r="B16686" s="70" t="s">
        <v>19849</v>
      </c>
      <c r="C16686" s="70" t="s">
        <v>19850</v>
      </c>
      <c r="D16686" s="71">
        <v>1.8069999999999999</v>
      </c>
      <c r="E16686" s="71">
        <v>72.5</v>
      </c>
    </row>
    <row r="16687" spans="1:5" x14ac:dyDescent="0.2">
      <c r="A16687" s="70" t="s">
        <v>19850</v>
      </c>
      <c r="B16687" s="70" t="s">
        <v>19849</v>
      </c>
      <c r="C16687" s="70" t="s">
        <v>19850</v>
      </c>
      <c r="D16687" s="71">
        <v>1.8069999999999999</v>
      </c>
      <c r="E16687" s="71">
        <v>59.125475299999998</v>
      </c>
    </row>
    <row r="16688" spans="1:5" x14ac:dyDescent="0.2">
      <c r="A16688" s="70" t="s">
        <v>19858</v>
      </c>
      <c r="B16688" s="70" t="s">
        <v>19857</v>
      </c>
      <c r="C16688" s="70" t="s">
        <v>19858</v>
      </c>
      <c r="D16688" s="71">
        <v>1.321</v>
      </c>
      <c r="E16688" s="71">
        <v>29.569892500000002</v>
      </c>
    </row>
    <row r="16689" spans="1:5" x14ac:dyDescent="0.2">
      <c r="A16689" s="70" t="s">
        <v>19858</v>
      </c>
      <c r="B16689" s="70" t="s">
        <v>19857</v>
      </c>
      <c r="C16689" s="70" t="s">
        <v>19858</v>
      </c>
      <c r="D16689" s="71">
        <v>1.321</v>
      </c>
      <c r="E16689" s="71">
        <v>20.676691699999999</v>
      </c>
    </row>
    <row r="16690" spans="1:5" x14ac:dyDescent="0.2">
      <c r="A16690" s="70" t="s">
        <v>19858</v>
      </c>
      <c r="B16690" s="70" t="s">
        <v>19857</v>
      </c>
      <c r="C16690" s="70" t="s">
        <v>19858</v>
      </c>
      <c r="D16690" s="71">
        <v>1.321</v>
      </c>
      <c r="E16690" s="71">
        <v>17.6056338</v>
      </c>
    </row>
    <row r="16691" spans="1:5" x14ac:dyDescent="0.2">
      <c r="A16691" s="70" t="s">
        <v>19858</v>
      </c>
      <c r="B16691" s="70" t="s">
        <v>19857</v>
      </c>
      <c r="C16691" s="70" t="s">
        <v>19858</v>
      </c>
      <c r="D16691" s="71">
        <v>1.321</v>
      </c>
      <c r="E16691" s="71">
        <v>16.4150943</v>
      </c>
    </row>
    <row r="16692" spans="1:5" x14ac:dyDescent="0.2">
      <c r="A16692" s="70" t="s">
        <v>19856</v>
      </c>
      <c r="B16692" s="70" t="s">
        <v>19855</v>
      </c>
      <c r="C16692" s="70" t="s">
        <v>19856</v>
      </c>
      <c r="D16692" s="71">
        <v>0.64200000000000002</v>
      </c>
      <c r="E16692" s="71">
        <v>19.117647099999999</v>
      </c>
    </row>
    <row r="16693" spans="1:5" x14ac:dyDescent="0.2">
      <c r="A16693" s="70" t="s">
        <v>19856</v>
      </c>
      <c r="B16693" s="70" t="s">
        <v>19855</v>
      </c>
      <c r="C16693" s="70" t="s">
        <v>19856</v>
      </c>
      <c r="D16693" s="71">
        <v>0.64200000000000002</v>
      </c>
      <c r="E16693" s="71">
        <v>10.2941176</v>
      </c>
    </row>
    <row r="16694" spans="1:5" x14ac:dyDescent="0.2">
      <c r="A16694" s="70" t="s">
        <v>19856</v>
      </c>
      <c r="B16694" s="70" t="s">
        <v>19855</v>
      </c>
      <c r="C16694" s="70" t="s">
        <v>19856</v>
      </c>
      <c r="D16694" s="71">
        <v>0.64200000000000002</v>
      </c>
      <c r="E16694" s="71">
        <v>7.9710144999999999</v>
      </c>
    </row>
    <row r="16695" spans="1:5" x14ac:dyDescent="0.2">
      <c r="A16695" s="70" t="s">
        <v>19860</v>
      </c>
      <c r="B16695" s="70" t="s">
        <v>19859</v>
      </c>
      <c r="C16695" s="70" t="s">
        <v>19860</v>
      </c>
      <c r="D16695" s="71">
        <v>1.512</v>
      </c>
      <c r="E16695" s="71">
        <v>66.176470600000002</v>
      </c>
    </row>
    <row r="16696" spans="1:5" x14ac:dyDescent="0.2">
      <c r="A16696" s="70" t="s">
        <v>25103</v>
      </c>
      <c r="B16696" s="70" t="s">
        <v>19861</v>
      </c>
      <c r="C16696" s="70" t="s">
        <v>25103</v>
      </c>
      <c r="D16696" s="71">
        <v>2.8170000000000002</v>
      </c>
      <c r="E16696" s="71">
        <v>65.037593999999999</v>
      </c>
    </row>
    <row r="16697" spans="1:5" x14ac:dyDescent="0.2">
      <c r="A16697" s="70" t="s">
        <v>25103</v>
      </c>
      <c r="B16697" s="70" t="s">
        <v>19861</v>
      </c>
      <c r="C16697" s="70" t="s">
        <v>25103</v>
      </c>
      <c r="D16697" s="71">
        <v>2.8170000000000002</v>
      </c>
      <c r="E16697" s="71">
        <v>38.319672099999998</v>
      </c>
    </row>
    <row r="16698" spans="1:5" x14ac:dyDescent="0.2">
      <c r="A16698" s="70" t="s">
        <v>19863</v>
      </c>
      <c r="B16698" s="70" t="s">
        <v>19862</v>
      </c>
      <c r="C16698" s="70" t="s">
        <v>19863</v>
      </c>
      <c r="D16698" s="71">
        <v>2.226</v>
      </c>
      <c r="E16698" s="71">
        <v>89.705882399999993</v>
      </c>
    </row>
    <row r="16699" spans="1:5" x14ac:dyDescent="0.2">
      <c r="A16699" s="70" t="s">
        <v>19863</v>
      </c>
      <c r="B16699" s="70" t="s">
        <v>19862</v>
      </c>
      <c r="C16699" s="70" t="s">
        <v>19863</v>
      </c>
      <c r="D16699" s="71">
        <v>2.226</v>
      </c>
      <c r="E16699" s="71">
        <v>52.702702700000003</v>
      </c>
    </row>
    <row r="16700" spans="1:5" x14ac:dyDescent="0.2">
      <c r="A16700" s="70" t="s">
        <v>19863</v>
      </c>
      <c r="B16700" s="70" t="s">
        <v>19862</v>
      </c>
      <c r="C16700" s="70" t="s">
        <v>19863</v>
      </c>
      <c r="D16700" s="71">
        <v>2.226</v>
      </c>
      <c r="E16700" s="71">
        <v>38.050314499999999</v>
      </c>
    </row>
    <row r="16701" spans="1:5" x14ac:dyDescent="0.2">
      <c r="A16701" s="70" t="s">
        <v>19865</v>
      </c>
      <c r="B16701" s="70" t="s">
        <v>19864</v>
      </c>
      <c r="C16701" s="70" t="s">
        <v>19865</v>
      </c>
      <c r="D16701" s="71">
        <v>0.77300000000000002</v>
      </c>
      <c r="E16701" s="71">
        <v>22.058823499999999</v>
      </c>
    </row>
    <row r="16702" spans="1:5" x14ac:dyDescent="0.2">
      <c r="A16702" s="70" t="s">
        <v>19865</v>
      </c>
      <c r="B16702" s="70" t="s">
        <v>19864</v>
      </c>
      <c r="C16702" s="70" t="s">
        <v>19865</v>
      </c>
      <c r="D16702" s="71">
        <v>0.77300000000000002</v>
      </c>
      <c r="E16702" s="71">
        <v>7.5129533999999998</v>
      </c>
    </row>
    <row r="16703" spans="1:5" x14ac:dyDescent="0.2">
      <c r="A16703" s="70" t="s">
        <v>19865</v>
      </c>
      <c r="B16703" s="70" t="s">
        <v>19864</v>
      </c>
      <c r="C16703" s="70" t="s">
        <v>19865</v>
      </c>
      <c r="D16703" s="71">
        <v>0.77300000000000002</v>
      </c>
      <c r="E16703" s="71">
        <v>7.1428570999999996</v>
      </c>
    </row>
    <row r="16704" spans="1:5" x14ac:dyDescent="0.2">
      <c r="A16704" s="70" t="s">
        <v>19865</v>
      </c>
      <c r="B16704" s="70" t="s">
        <v>19864</v>
      </c>
      <c r="C16704" s="70" t="s">
        <v>19865</v>
      </c>
      <c r="D16704" s="71">
        <v>0.77300000000000002</v>
      </c>
      <c r="E16704" s="71">
        <v>5.8490565999999999</v>
      </c>
    </row>
    <row r="16705" spans="1:5" x14ac:dyDescent="0.2">
      <c r="A16705" s="70" t="s">
        <v>19867</v>
      </c>
      <c r="B16705" s="70" t="s">
        <v>19866</v>
      </c>
      <c r="C16705" s="70" t="s">
        <v>19867</v>
      </c>
      <c r="D16705" s="71">
        <v>2.657</v>
      </c>
      <c r="E16705" s="71">
        <v>66.129032300000006</v>
      </c>
    </row>
    <row r="16706" spans="1:5" x14ac:dyDescent="0.2">
      <c r="A16706" s="70" t="s">
        <v>19867</v>
      </c>
      <c r="B16706" s="70" t="s">
        <v>19866</v>
      </c>
      <c r="C16706" s="70" t="s">
        <v>19867</v>
      </c>
      <c r="D16706" s="71">
        <v>2.657</v>
      </c>
      <c r="E16706" s="71">
        <v>62.030075199999999</v>
      </c>
    </row>
    <row r="16707" spans="1:5" x14ac:dyDescent="0.2">
      <c r="A16707" s="70" t="s">
        <v>19867</v>
      </c>
      <c r="B16707" s="70" t="s">
        <v>19866</v>
      </c>
      <c r="C16707" s="70" t="s">
        <v>19867</v>
      </c>
      <c r="D16707" s="71">
        <v>2.657</v>
      </c>
      <c r="E16707" s="71">
        <v>55.633802799999998</v>
      </c>
    </row>
    <row r="16708" spans="1:5" x14ac:dyDescent="0.2">
      <c r="A16708" s="70" t="s">
        <v>19869</v>
      </c>
      <c r="B16708" s="70" t="s">
        <v>19868</v>
      </c>
      <c r="C16708" s="70" t="s">
        <v>19869</v>
      </c>
      <c r="D16708" s="71">
        <v>0.86399999999999999</v>
      </c>
      <c r="E16708" s="71">
        <v>36.6666667</v>
      </c>
    </row>
    <row r="16709" spans="1:5" x14ac:dyDescent="0.2">
      <c r="A16709" s="70" t="s">
        <v>19869</v>
      </c>
      <c r="B16709" s="70" t="s">
        <v>19868</v>
      </c>
      <c r="C16709" s="70" t="s">
        <v>19869</v>
      </c>
      <c r="D16709" s="71">
        <v>0.86399999999999999</v>
      </c>
      <c r="E16709" s="71">
        <v>30</v>
      </c>
    </row>
    <row r="16710" spans="1:5" x14ac:dyDescent="0.2">
      <c r="A16710" s="70" t="s">
        <v>19871</v>
      </c>
      <c r="B16710" s="70" t="s">
        <v>19870</v>
      </c>
      <c r="C16710" s="70" t="s">
        <v>19871</v>
      </c>
      <c r="D16710" s="71">
        <v>1.3049999999999999</v>
      </c>
      <c r="E16710" s="71">
        <v>30</v>
      </c>
    </row>
    <row r="16711" spans="1:5" x14ac:dyDescent="0.2">
      <c r="A16711" s="70" t="s">
        <v>19871</v>
      </c>
      <c r="B16711" s="70" t="s">
        <v>19870</v>
      </c>
      <c r="C16711" s="70" t="s">
        <v>19871</v>
      </c>
      <c r="D16711" s="71">
        <v>1.3049999999999999</v>
      </c>
      <c r="E16711" s="71">
        <v>27.2058824</v>
      </c>
    </row>
    <row r="16712" spans="1:5" x14ac:dyDescent="0.2">
      <c r="A16712" s="70" t="s">
        <v>19871</v>
      </c>
      <c r="B16712" s="70" t="s">
        <v>19870</v>
      </c>
      <c r="C16712" s="70" t="s">
        <v>19871</v>
      </c>
      <c r="D16712" s="71">
        <v>1.3049999999999999</v>
      </c>
      <c r="E16712" s="71">
        <v>18.3333333</v>
      </c>
    </row>
    <row r="16713" spans="1:5" x14ac:dyDescent="0.2">
      <c r="A16713" s="70" t="s">
        <v>19871</v>
      </c>
      <c r="B16713" s="70" t="s">
        <v>19870</v>
      </c>
      <c r="C16713" s="70" t="s">
        <v>19871</v>
      </c>
      <c r="D16713" s="71">
        <v>1.3049999999999999</v>
      </c>
      <c r="E16713" s="71">
        <v>12.3655914</v>
      </c>
    </row>
    <row r="16714" spans="1:5" x14ac:dyDescent="0.2">
      <c r="A16714" s="70" t="s">
        <v>19871</v>
      </c>
      <c r="B16714" s="70" t="s">
        <v>19870</v>
      </c>
      <c r="C16714" s="70" t="s">
        <v>19871</v>
      </c>
      <c r="D16714" s="71">
        <v>1.3049999999999999</v>
      </c>
      <c r="E16714" s="71">
        <v>8.3333332999999996</v>
      </c>
    </row>
    <row r="16715" spans="1:5" x14ac:dyDescent="0.2">
      <c r="A16715" s="70" t="s">
        <v>19873</v>
      </c>
      <c r="B16715" s="70" t="s">
        <v>19872</v>
      </c>
      <c r="C16715" s="70" t="s">
        <v>19873</v>
      </c>
      <c r="D16715" s="71">
        <v>1.9750000000000001</v>
      </c>
      <c r="E16715" s="71">
        <v>47.647058800000003</v>
      </c>
    </row>
    <row r="16716" spans="1:5" x14ac:dyDescent="0.2">
      <c r="A16716" s="70" t="s">
        <v>19875</v>
      </c>
      <c r="B16716" s="70" t="s">
        <v>19874</v>
      </c>
      <c r="C16716" s="70" t="s">
        <v>19875</v>
      </c>
      <c r="D16716" s="71">
        <v>1.32</v>
      </c>
      <c r="E16716" s="71">
        <v>57.352941199999997</v>
      </c>
    </row>
    <row r="16717" spans="1:5" x14ac:dyDescent="0.2">
      <c r="A16717" s="70" t="s">
        <v>19875</v>
      </c>
      <c r="B16717" s="70" t="s">
        <v>19874</v>
      </c>
      <c r="C16717" s="70" t="s">
        <v>19875</v>
      </c>
      <c r="D16717" s="71">
        <v>1.32</v>
      </c>
      <c r="E16717" s="71">
        <v>30</v>
      </c>
    </row>
    <row r="16718" spans="1:5" x14ac:dyDescent="0.2">
      <c r="A16718" s="70" t="s">
        <v>19877</v>
      </c>
      <c r="B16718" s="70" t="s">
        <v>19876</v>
      </c>
      <c r="C16718" s="70" t="s">
        <v>19877</v>
      </c>
      <c r="D16718" s="71">
        <v>1.0760000000000001</v>
      </c>
      <c r="E16718" s="71">
        <v>18.984962400000001</v>
      </c>
    </row>
    <row r="16719" spans="1:5" x14ac:dyDescent="0.2">
      <c r="A16719" s="70" t="s">
        <v>19879</v>
      </c>
      <c r="B16719" s="70" t="s">
        <v>19878</v>
      </c>
      <c r="C16719" s="70" t="s">
        <v>19879</v>
      </c>
      <c r="D16719" s="71">
        <v>4.9669999999999996</v>
      </c>
      <c r="E16719" s="71">
        <v>89.097744399999996</v>
      </c>
    </row>
    <row r="16720" spans="1:5" x14ac:dyDescent="0.2">
      <c r="A16720" s="70" t="s">
        <v>19887</v>
      </c>
      <c r="B16720" s="70" t="s">
        <v>19886</v>
      </c>
      <c r="C16720" s="70" t="s">
        <v>19887</v>
      </c>
      <c r="D16720" s="71">
        <v>0.46200000000000002</v>
      </c>
      <c r="E16720" s="71">
        <v>1.8796991999999999</v>
      </c>
    </row>
    <row r="16721" spans="1:5" x14ac:dyDescent="0.2">
      <c r="A16721" s="70" t="s">
        <v>19883</v>
      </c>
      <c r="B16721" s="70" t="s">
        <v>19882</v>
      </c>
      <c r="C16721" s="70" t="s">
        <v>19883</v>
      </c>
      <c r="D16721" s="71">
        <v>2</v>
      </c>
      <c r="E16721" s="71">
        <v>41.729323299999997</v>
      </c>
    </row>
    <row r="16722" spans="1:5" x14ac:dyDescent="0.2">
      <c r="A16722" s="70" t="s">
        <v>19881</v>
      </c>
      <c r="B16722" s="70" t="s">
        <v>19880</v>
      </c>
      <c r="C16722" s="70" t="s">
        <v>19881</v>
      </c>
      <c r="D16722" s="71">
        <v>2.0419999999999998</v>
      </c>
      <c r="E16722" s="71">
        <v>43.233082699999997</v>
      </c>
    </row>
    <row r="16723" spans="1:5" x14ac:dyDescent="0.2">
      <c r="A16723" s="70" t="s">
        <v>19889</v>
      </c>
      <c r="B16723" s="70" t="s">
        <v>19888</v>
      </c>
      <c r="C16723" s="70" t="s">
        <v>19889</v>
      </c>
      <c r="D16723" s="71">
        <v>7.931</v>
      </c>
      <c r="E16723" s="71">
        <v>98.120300799999995</v>
      </c>
    </row>
    <row r="16724" spans="1:5" x14ac:dyDescent="0.2">
      <c r="A16724" s="70" t="s">
        <v>19885</v>
      </c>
      <c r="B16724" s="70" t="s">
        <v>19884</v>
      </c>
      <c r="C16724" s="70" t="s">
        <v>19885</v>
      </c>
      <c r="D16724" s="71">
        <v>1.746</v>
      </c>
      <c r="E16724" s="71">
        <v>31.203007499999998</v>
      </c>
    </row>
    <row r="16725" spans="1:5" x14ac:dyDescent="0.2">
      <c r="A16725" s="70" t="s">
        <v>19885</v>
      </c>
      <c r="B16725" s="70" t="s">
        <v>19884</v>
      </c>
      <c r="C16725" s="70" t="s">
        <v>19885</v>
      </c>
      <c r="D16725" s="71">
        <v>1.746</v>
      </c>
      <c r="E16725" s="71">
        <v>11.6803279</v>
      </c>
    </row>
    <row r="16726" spans="1:5" x14ac:dyDescent="0.2">
      <c r="A16726" s="70" t="s">
        <v>19891</v>
      </c>
      <c r="B16726" s="70" t="s">
        <v>19890</v>
      </c>
      <c r="C16726" s="70" t="s">
        <v>19891</v>
      </c>
      <c r="D16726" s="71">
        <v>0.58599999999999997</v>
      </c>
      <c r="E16726" s="71">
        <v>6.5789473999999997</v>
      </c>
    </row>
    <row r="16727" spans="1:5" x14ac:dyDescent="0.2">
      <c r="A16727" s="70" t="s">
        <v>19891</v>
      </c>
      <c r="B16727" s="70" t="s">
        <v>19890</v>
      </c>
      <c r="C16727" s="70" t="s">
        <v>19891</v>
      </c>
      <c r="D16727" s="71">
        <v>0.58599999999999997</v>
      </c>
      <c r="E16727" s="71">
        <v>4.4117647</v>
      </c>
    </row>
    <row r="16728" spans="1:5" x14ac:dyDescent="0.2">
      <c r="A16728" s="70" t="s">
        <v>19891</v>
      </c>
      <c r="B16728" s="70" t="s">
        <v>19890</v>
      </c>
      <c r="C16728" s="70" t="s">
        <v>19891</v>
      </c>
      <c r="D16728" s="71">
        <v>0.58599999999999997</v>
      </c>
      <c r="E16728" s="71">
        <v>2.9220779000000001</v>
      </c>
    </row>
    <row r="16729" spans="1:5" x14ac:dyDescent="0.2">
      <c r="A16729" s="70" t="s">
        <v>19893</v>
      </c>
      <c r="B16729" s="70" t="s">
        <v>19892</v>
      </c>
      <c r="C16729" s="70" t="s">
        <v>19893</v>
      </c>
      <c r="D16729" s="71">
        <v>0.54100000000000004</v>
      </c>
      <c r="E16729" s="71">
        <v>13.235294100000001</v>
      </c>
    </row>
    <row r="16730" spans="1:5" x14ac:dyDescent="0.2">
      <c r="A16730" s="70" t="s">
        <v>19893</v>
      </c>
      <c r="B16730" s="70" t="s">
        <v>19892</v>
      </c>
      <c r="C16730" s="70" t="s">
        <v>19893</v>
      </c>
      <c r="D16730" s="71">
        <v>0.54100000000000004</v>
      </c>
      <c r="E16730" s="71">
        <v>4.4041451</v>
      </c>
    </row>
    <row r="16731" spans="1:5" x14ac:dyDescent="0.2">
      <c r="A16731" s="70" t="s">
        <v>19893</v>
      </c>
      <c r="B16731" s="70" t="s">
        <v>19892</v>
      </c>
      <c r="C16731" s="70" t="s">
        <v>19893</v>
      </c>
      <c r="D16731" s="71">
        <v>0.54100000000000004</v>
      </c>
      <c r="E16731" s="71">
        <v>3.3834586</v>
      </c>
    </row>
    <row r="16732" spans="1:5" x14ac:dyDescent="0.2">
      <c r="A16732" s="70" t="s">
        <v>19893</v>
      </c>
      <c r="B16732" s="70" t="s">
        <v>19892</v>
      </c>
      <c r="C16732" s="70" t="s">
        <v>19893</v>
      </c>
      <c r="D16732" s="71">
        <v>0.54100000000000004</v>
      </c>
      <c r="E16732" s="71">
        <v>2.4528302000000002</v>
      </c>
    </row>
    <row r="16733" spans="1:5" x14ac:dyDescent="0.2">
      <c r="A16733" s="70" t="s">
        <v>19895</v>
      </c>
      <c r="B16733" s="70" t="s">
        <v>19894</v>
      </c>
      <c r="C16733" s="70" t="s">
        <v>19895</v>
      </c>
      <c r="D16733" s="71">
        <v>4.8559999999999999</v>
      </c>
      <c r="E16733" s="71">
        <v>87.593985000000004</v>
      </c>
    </row>
    <row r="16734" spans="1:5" x14ac:dyDescent="0.2">
      <c r="A16734" s="70" t="s">
        <v>19895</v>
      </c>
      <c r="B16734" s="70" t="s">
        <v>19894</v>
      </c>
      <c r="C16734" s="70" t="s">
        <v>19895</v>
      </c>
      <c r="D16734" s="71">
        <v>4.8559999999999999</v>
      </c>
      <c r="E16734" s="71">
        <v>72.336065599999998</v>
      </c>
    </row>
    <row r="16735" spans="1:5" x14ac:dyDescent="0.2">
      <c r="A16735" s="70" t="s">
        <v>24613</v>
      </c>
      <c r="B16735" s="70" t="s">
        <v>19896</v>
      </c>
      <c r="C16735" s="70" t="s">
        <v>24613</v>
      </c>
      <c r="D16735" s="71">
        <v>0.47199999999999998</v>
      </c>
      <c r="E16735" s="71">
        <v>3.6184210999999999</v>
      </c>
    </row>
    <row r="16736" spans="1:5" x14ac:dyDescent="0.2">
      <c r="A16736" s="70" t="s">
        <v>24613</v>
      </c>
      <c r="B16736" s="70" t="s">
        <v>19896</v>
      </c>
      <c r="C16736" s="70" t="s">
        <v>24613</v>
      </c>
      <c r="D16736" s="71">
        <v>0.47199999999999998</v>
      </c>
      <c r="E16736" s="71">
        <v>1.9911504</v>
      </c>
    </row>
    <row r="16737" spans="1:5" x14ac:dyDescent="0.2">
      <c r="A16737" s="70" t="s">
        <v>19898</v>
      </c>
      <c r="B16737" s="70" t="s">
        <v>19897</v>
      </c>
      <c r="C16737" s="70" t="s">
        <v>19898</v>
      </c>
      <c r="D16737" s="71">
        <v>0.90700000000000003</v>
      </c>
      <c r="E16737" s="71">
        <v>36.011904800000003</v>
      </c>
    </row>
    <row r="16738" spans="1:5" x14ac:dyDescent="0.2">
      <c r="A16738" s="70" t="s">
        <v>19900</v>
      </c>
      <c r="B16738" s="70" t="s">
        <v>19899</v>
      </c>
      <c r="C16738" s="70" t="s">
        <v>19900</v>
      </c>
      <c r="D16738" s="71">
        <v>1.0249999999999999</v>
      </c>
      <c r="E16738" s="71">
        <v>19.879518099999999</v>
      </c>
    </row>
    <row r="16739" spans="1:5" x14ac:dyDescent="0.2">
      <c r="A16739" s="70" t="s">
        <v>19902</v>
      </c>
      <c r="B16739" s="70" t="s">
        <v>19901</v>
      </c>
      <c r="C16739" s="70" t="s">
        <v>19902</v>
      </c>
      <c r="D16739" s="71">
        <v>0.13800000000000001</v>
      </c>
      <c r="E16739" s="71">
        <v>0.46296300000000001</v>
      </c>
    </row>
    <row r="16740" spans="1:5" x14ac:dyDescent="0.2">
      <c r="A16740" s="70" t="s">
        <v>19902</v>
      </c>
      <c r="B16740" s="70" t="s">
        <v>19901</v>
      </c>
      <c r="C16740" s="70" t="s">
        <v>19902</v>
      </c>
      <c r="D16740" s="71">
        <v>0.13800000000000001</v>
      </c>
      <c r="E16740" s="71">
        <v>0.1923077</v>
      </c>
    </row>
    <row r="16741" spans="1:5" x14ac:dyDescent="0.2">
      <c r="A16741" s="70" t="s">
        <v>19904</v>
      </c>
      <c r="B16741" s="70" t="s">
        <v>19903</v>
      </c>
      <c r="C16741" s="70" t="s">
        <v>19904</v>
      </c>
      <c r="D16741" s="71">
        <v>0.79</v>
      </c>
      <c r="E16741" s="71">
        <v>49.537036999999998</v>
      </c>
    </row>
    <row r="16742" spans="1:5" x14ac:dyDescent="0.2">
      <c r="A16742" s="70" t="s">
        <v>19906</v>
      </c>
      <c r="B16742" s="70" t="s">
        <v>19905</v>
      </c>
      <c r="C16742" s="70" t="s">
        <v>19906</v>
      </c>
      <c r="D16742" s="71">
        <v>1.62</v>
      </c>
      <c r="E16742" s="71">
        <v>59.164420499999999</v>
      </c>
    </row>
    <row r="16743" spans="1:5" x14ac:dyDescent="0.2">
      <c r="A16743" s="70" t="s">
        <v>19908</v>
      </c>
      <c r="B16743" s="70" t="s">
        <v>19907</v>
      </c>
      <c r="C16743" s="70" t="s">
        <v>19908</v>
      </c>
      <c r="D16743" s="71">
        <v>1.206</v>
      </c>
      <c r="E16743" s="71">
        <v>54.435483900000001</v>
      </c>
    </row>
    <row r="16744" spans="1:5" x14ac:dyDescent="0.2">
      <c r="A16744" s="70" t="s">
        <v>19908</v>
      </c>
      <c r="B16744" s="70" t="s">
        <v>19907</v>
      </c>
      <c r="C16744" s="70" t="s">
        <v>19908</v>
      </c>
      <c r="D16744" s="71">
        <v>1.206</v>
      </c>
      <c r="E16744" s="71">
        <v>35.454545500000002</v>
      </c>
    </row>
    <row r="16745" spans="1:5" x14ac:dyDescent="0.2">
      <c r="A16745" s="70" t="s">
        <v>19910</v>
      </c>
      <c r="B16745" s="70" t="s">
        <v>19909</v>
      </c>
      <c r="C16745" s="70" t="s">
        <v>19910</v>
      </c>
      <c r="D16745" s="71">
        <v>1.0469999999999999</v>
      </c>
      <c r="E16745" s="71">
        <v>67.438271599999993</v>
      </c>
    </row>
    <row r="16746" spans="1:5" x14ac:dyDescent="0.2">
      <c r="A16746" s="70" t="s">
        <v>19910</v>
      </c>
      <c r="B16746" s="70" t="s">
        <v>19909</v>
      </c>
      <c r="C16746" s="70" t="s">
        <v>19910</v>
      </c>
      <c r="D16746" s="71">
        <v>1.0469999999999999</v>
      </c>
      <c r="E16746" s="71">
        <v>42.884615400000001</v>
      </c>
    </row>
    <row r="16747" spans="1:5" x14ac:dyDescent="0.2">
      <c r="A16747" s="70" t="s">
        <v>19910</v>
      </c>
      <c r="B16747" s="70" t="s">
        <v>19909</v>
      </c>
      <c r="C16747" s="70" t="s">
        <v>19910</v>
      </c>
      <c r="D16747" s="71">
        <v>1.0469999999999999</v>
      </c>
      <c r="E16747" s="71">
        <v>21.7592593</v>
      </c>
    </row>
    <row r="16748" spans="1:5" x14ac:dyDescent="0.2">
      <c r="A16748" s="70" t="s">
        <v>19912</v>
      </c>
      <c r="B16748" s="70" t="s">
        <v>19911</v>
      </c>
      <c r="C16748" s="70" t="s">
        <v>19912</v>
      </c>
      <c r="D16748" s="71">
        <v>0.27500000000000002</v>
      </c>
      <c r="E16748" s="71">
        <v>3.8461538000000002</v>
      </c>
    </row>
    <row r="16749" spans="1:5" x14ac:dyDescent="0.2">
      <c r="A16749" s="70" t="s">
        <v>19914</v>
      </c>
      <c r="B16749" s="70" t="s">
        <v>19913</v>
      </c>
      <c r="C16749" s="70" t="s">
        <v>19914</v>
      </c>
      <c r="D16749" s="71">
        <v>2.0950000000000002</v>
      </c>
      <c r="E16749" s="71">
        <v>50.892857100000001</v>
      </c>
    </row>
    <row r="16750" spans="1:5" x14ac:dyDescent="0.2">
      <c r="A16750" s="70" t="s">
        <v>19914</v>
      </c>
      <c r="B16750" s="70" t="s">
        <v>19913</v>
      </c>
      <c r="C16750" s="70" t="s">
        <v>19914</v>
      </c>
      <c r="D16750" s="71">
        <v>2.0950000000000002</v>
      </c>
      <c r="E16750" s="71">
        <v>42.075471700000001</v>
      </c>
    </row>
    <row r="16751" spans="1:5" x14ac:dyDescent="0.2">
      <c r="A16751" s="70" t="s">
        <v>19916</v>
      </c>
      <c r="B16751" s="70" t="s">
        <v>19915</v>
      </c>
      <c r="C16751" s="70" t="s">
        <v>19916</v>
      </c>
      <c r="D16751" s="71">
        <v>1.089</v>
      </c>
      <c r="E16751" s="71">
        <v>19.940476199999999</v>
      </c>
    </row>
    <row r="16752" spans="1:5" x14ac:dyDescent="0.2">
      <c r="A16752" s="70" t="s">
        <v>19918</v>
      </c>
      <c r="B16752" s="70" t="s">
        <v>19917</v>
      </c>
      <c r="C16752" s="70" t="s">
        <v>19918</v>
      </c>
      <c r="D16752" s="71">
        <v>2.2000000000000002</v>
      </c>
      <c r="E16752" s="71">
        <v>65.476190500000001</v>
      </c>
    </row>
    <row r="16753" spans="1:5" x14ac:dyDescent="0.2">
      <c r="A16753" s="70" t="s">
        <v>19918</v>
      </c>
      <c r="B16753" s="70" t="s">
        <v>19917</v>
      </c>
      <c r="C16753" s="70" t="s">
        <v>19918</v>
      </c>
      <c r="D16753" s="71">
        <v>2.2000000000000002</v>
      </c>
      <c r="E16753" s="71">
        <v>50.581395299999997</v>
      </c>
    </row>
    <row r="16754" spans="1:5" x14ac:dyDescent="0.2">
      <c r="A16754" s="70" t="s">
        <v>19918</v>
      </c>
      <c r="B16754" s="70" t="s">
        <v>19917</v>
      </c>
      <c r="C16754" s="70" t="s">
        <v>19918</v>
      </c>
      <c r="D16754" s="71">
        <v>2.2000000000000002</v>
      </c>
      <c r="E16754" s="71">
        <v>40.909090900000002</v>
      </c>
    </row>
    <row r="16755" spans="1:5" x14ac:dyDescent="0.2">
      <c r="A16755" s="70" t="s">
        <v>19920</v>
      </c>
      <c r="B16755" s="70" t="s">
        <v>19919</v>
      </c>
      <c r="C16755" s="70" t="s">
        <v>19920</v>
      </c>
      <c r="D16755" s="71">
        <v>3.0990000000000002</v>
      </c>
      <c r="E16755" s="71">
        <v>76.538461499999997</v>
      </c>
    </row>
    <row r="16756" spans="1:5" x14ac:dyDescent="0.2">
      <c r="A16756" s="70" t="s">
        <v>19920</v>
      </c>
      <c r="B16756" s="70" t="s">
        <v>19919</v>
      </c>
      <c r="C16756" s="70" t="s">
        <v>19920</v>
      </c>
      <c r="D16756" s="71">
        <v>3.0990000000000002</v>
      </c>
      <c r="E16756" s="71">
        <v>59.713375800000001</v>
      </c>
    </row>
    <row r="16757" spans="1:5" x14ac:dyDescent="0.2">
      <c r="A16757" s="70" t="s">
        <v>19922</v>
      </c>
      <c r="B16757" s="70" t="s">
        <v>19921</v>
      </c>
      <c r="C16757" s="70" t="s">
        <v>19922</v>
      </c>
      <c r="D16757" s="71">
        <v>0.48499999999999999</v>
      </c>
      <c r="E16757" s="71">
        <v>12.025316500000001</v>
      </c>
    </row>
    <row r="16758" spans="1:5" x14ac:dyDescent="0.2">
      <c r="A16758" s="70" t="s">
        <v>19922</v>
      </c>
      <c r="B16758" s="70" t="s">
        <v>19921</v>
      </c>
      <c r="C16758" s="70" t="s">
        <v>19922</v>
      </c>
      <c r="D16758" s="71">
        <v>0.48499999999999999</v>
      </c>
      <c r="E16758" s="71">
        <v>3.3439489999999998</v>
      </c>
    </row>
    <row r="16759" spans="1:5" x14ac:dyDescent="0.2">
      <c r="A16759" s="70" t="s">
        <v>19924</v>
      </c>
      <c r="B16759" s="70" t="s">
        <v>19923</v>
      </c>
      <c r="C16759" s="70" t="s">
        <v>19924</v>
      </c>
      <c r="D16759" s="71">
        <v>2.161</v>
      </c>
      <c r="E16759" s="71">
        <v>79.113924100000006</v>
      </c>
    </row>
    <row r="16760" spans="1:5" x14ac:dyDescent="0.2">
      <c r="A16760" s="70" t="s">
        <v>19924</v>
      </c>
      <c r="B16760" s="70" t="s">
        <v>19923</v>
      </c>
      <c r="C16760" s="70" t="s">
        <v>19924</v>
      </c>
      <c r="D16760" s="71">
        <v>2.161</v>
      </c>
      <c r="E16760" s="71">
        <v>42.197452200000001</v>
      </c>
    </row>
    <row r="16761" spans="1:5" x14ac:dyDescent="0.2">
      <c r="A16761" s="70" t="s">
        <v>19926</v>
      </c>
      <c r="B16761" s="70" t="s">
        <v>19925</v>
      </c>
      <c r="C16761" s="70" t="s">
        <v>19926</v>
      </c>
      <c r="D16761" s="71">
        <v>0.90300000000000002</v>
      </c>
      <c r="E16761" s="71">
        <v>30.3333333</v>
      </c>
    </row>
    <row r="16762" spans="1:5" x14ac:dyDescent="0.2">
      <c r="A16762" s="70" t="s">
        <v>19928</v>
      </c>
      <c r="B16762" s="70" t="s">
        <v>19927</v>
      </c>
      <c r="C16762" s="70" t="s">
        <v>19928</v>
      </c>
      <c r="D16762" s="71">
        <v>0.875</v>
      </c>
      <c r="E16762" s="71">
        <v>9.5132743000000008</v>
      </c>
    </row>
    <row r="16763" spans="1:5" x14ac:dyDescent="0.2">
      <c r="A16763" s="70" t="s">
        <v>19928</v>
      </c>
      <c r="B16763" s="70" t="s">
        <v>19927</v>
      </c>
      <c r="C16763" s="70" t="s">
        <v>19928</v>
      </c>
      <c r="D16763" s="71">
        <v>0.875</v>
      </c>
      <c r="E16763" s="71">
        <v>8.8815788999999992</v>
      </c>
    </row>
    <row r="16764" spans="1:5" x14ac:dyDescent="0.2">
      <c r="A16764" s="70" t="s">
        <v>19930</v>
      </c>
      <c r="B16764" s="70" t="s">
        <v>19929</v>
      </c>
      <c r="C16764" s="70" t="s">
        <v>19930</v>
      </c>
      <c r="D16764" s="71">
        <v>3.4409999999999998</v>
      </c>
      <c r="E16764" s="71">
        <v>66.083916099999996</v>
      </c>
    </row>
    <row r="16765" spans="1:5" x14ac:dyDescent="0.2">
      <c r="A16765" s="70" t="s">
        <v>19930</v>
      </c>
      <c r="B16765" s="70" t="s">
        <v>19929</v>
      </c>
      <c r="C16765" s="70" t="s">
        <v>19930</v>
      </c>
      <c r="D16765" s="71">
        <v>3.4409999999999998</v>
      </c>
      <c r="E16765" s="71">
        <v>64.689265500000005</v>
      </c>
    </row>
    <row r="16766" spans="1:5" x14ac:dyDescent="0.2">
      <c r="A16766" s="70" t="s">
        <v>19934</v>
      </c>
      <c r="B16766" s="70" t="s">
        <v>19933</v>
      </c>
      <c r="C16766" s="70" t="s">
        <v>19934</v>
      </c>
      <c r="D16766" s="71">
        <v>1.52</v>
      </c>
      <c r="E16766" s="71">
        <v>17.924528299999999</v>
      </c>
    </row>
    <row r="16767" spans="1:5" x14ac:dyDescent="0.2">
      <c r="A16767" s="70" t="s">
        <v>19932</v>
      </c>
      <c r="B16767" s="70" t="s">
        <v>19931</v>
      </c>
      <c r="C16767" s="70" t="s">
        <v>19932</v>
      </c>
      <c r="D16767" s="71">
        <v>3.3330000000000002</v>
      </c>
      <c r="E16767" s="71">
        <v>80.337078700000006</v>
      </c>
    </row>
    <row r="16768" spans="1:5" x14ac:dyDescent="0.2">
      <c r="A16768" s="70" t="s">
        <v>19932</v>
      </c>
      <c r="B16768" s="70" t="s">
        <v>19931</v>
      </c>
      <c r="C16768" s="70" t="s">
        <v>19932</v>
      </c>
      <c r="D16768" s="71">
        <v>3.3330000000000002</v>
      </c>
      <c r="E16768" s="71">
        <v>75.352112700000006</v>
      </c>
    </row>
    <row r="16769" spans="1:5" x14ac:dyDescent="0.2">
      <c r="A16769" s="70" t="s">
        <v>19932</v>
      </c>
      <c r="B16769" s="70" t="s">
        <v>19931</v>
      </c>
      <c r="C16769" s="70" t="s">
        <v>19932</v>
      </c>
      <c r="D16769" s="71">
        <v>3.3330000000000002</v>
      </c>
      <c r="E16769" s="71">
        <v>63.986013999999997</v>
      </c>
    </row>
    <row r="16770" spans="1:5" x14ac:dyDescent="0.2">
      <c r="A16770" s="70" t="s">
        <v>19942</v>
      </c>
      <c r="B16770" s="70" t="s">
        <v>19941</v>
      </c>
      <c r="C16770" s="70" t="s">
        <v>19942</v>
      </c>
      <c r="D16770" s="71">
        <v>0.83799999999999997</v>
      </c>
      <c r="E16770" s="71">
        <v>20.2380952</v>
      </c>
    </row>
    <row r="16771" spans="1:5" x14ac:dyDescent="0.2">
      <c r="A16771" s="70" t="s">
        <v>19942</v>
      </c>
      <c r="B16771" s="70" t="s">
        <v>19941</v>
      </c>
      <c r="C16771" s="70" t="s">
        <v>19942</v>
      </c>
      <c r="D16771" s="71">
        <v>0.83799999999999997</v>
      </c>
      <c r="E16771" s="71">
        <v>17.680608400000001</v>
      </c>
    </row>
    <row r="16772" spans="1:5" x14ac:dyDescent="0.2">
      <c r="A16772" s="70" t="s">
        <v>19940</v>
      </c>
      <c r="B16772" s="70" t="s">
        <v>19939</v>
      </c>
      <c r="C16772" s="70" t="s">
        <v>19940</v>
      </c>
      <c r="D16772" s="71">
        <v>1.4450000000000001</v>
      </c>
      <c r="E16772" s="71">
        <v>41.2547529</v>
      </c>
    </row>
    <row r="16773" spans="1:5" x14ac:dyDescent="0.2">
      <c r="A16773" s="70" t="s">
        <v>19940</v>
      </c>
      <c r="B16773" s="70" t="s">
        <v>19939</v>
      </c>
      <c r="C16773" s="70" t="s">
        <v>19940</v>
      </c>
      <c r="D16773" s="71">
        <v>1.4450000000000001</v>
      </c>
      <c r="E16773" s="71">
        <v>34.1666667</v>
      </c>
    </row>
    <row r="16774" spans="1:5" x14ac:dyDescent="0.2">
      <c r="A16774" s="70" t="s">
        <v>19936</v>
      </c>
      <c r="B16774" s="70" t="s">
        <v>19935</v>
      </c>
      <c r="C16774" s="70" t="s">
        <v>19936</v>
      </c>
      <c r="D16774" s="71">
        <v>3.5430000000000001</v>
      </c>
      <c r="E16774" s="71">
        <v>93.726235700000004</v>
      </c>
    </row>
    <row r="16775" spans="1:5" x14ac:dyDescent="0.2">
      <c r="A16775" s="70" t="s">
        <v>19936</v>
      </c>
      <c r="B16775" s="70" t="s">
        <v>19935</v>
      </c>
      <c r="C16775" s="70" t="s">
        <v>19936</v>
      </c>
      <c r="D16775" s="71">
        <v>3.5430000000000001</v>
      </c>
      <c r="E16775" s="71">
        <v>89.166666699999993</v>
      </c>
    </row>
    <row r="16776" spans="1:5" x14ac:dyDescent="0.2">
      <c r="A16776" s="70" t="s">
        <v>19938</v>
      </c>
      <c r="B16776" s="70" t="s">
        <v>19937</v>
      </c>
      <c r="C16776" s="70" t="s">
        <v>19938</v>
      </c>
      <c r="D16776" s="71">
        <v>1.3109999999999999</v>
      </c>
      <c r="E16776" s="71">
        <v>34.030418300000001</v>
      </c>
    </row>
    <row r="16777" spans="1:5" x14ac:dyDescent="0.2">
      <c r="A16777" s="70" t="s">
        <v>19944</v>
      </c>
      <c r="B16777" s="70" t="s">
        <v>19943</v>
      </c>
      <c r="C16777" s="70" t="s">
        <v>19944</v>
      </c>
      <c r="D16777" s="71">
        <v>1.585</v>
      </c>
      <c r="E16777" s="71">
        <v>57.008086300000002</v>
      </c>
    </row>
    <row r="16778" spans="1:5" x14ac:dyDescent="0.2">
      <c r="A16778" s="70" t="s">
        <v>19944</v>
      </c>
      <c r="B16778" s="70" t="s">
        <v>19943</v>
      </c>
      <c r="C16778" s="70" t="s">
        <v>19944</v>
      </c>
      <c r="D16778" s="71">
        <v>1.585</v>
      </c>
      <c r="E16778" s="71">
        <v>45.8333333</v>
      </c>
    </row>
    <row r="16779" spans="1:5" x14ac:dyDescent="0.2">
      <c r="A16779" s="70" t="s">
        <v>19944</v>
      </c>
      <c r="B16779" s="70" t="s">
        <v>19943</v>
      </c>
      <c r="C16779" s="70" t="s">
        <v>19944</v>
      </c>
      <c r="D16779" s="71">
        <v>1.585</v>
      </c>
      <c r="E16779" s="71">
        <v>29.7619048</v>
      </c>
    </row>
    <row r="16780" spans="1:5" x14ac:dyDescent="0.2">
      <c r="A16780" s="70" t="s">
        <v>19946</v>
      </c>
      <c r="B16780" s="70" t="s">
        <v>19945</v>
      </c>
      <c r="C16780" s="70" t="s">
        <v>19946</v>
      </c>
      <c r="D16780" s="71">
        <v>1.66</v>
      </c>
      <c r="E16780" s="71">
        <v>58.796296300000002</v>
      </c>
    </row>
    <row r="16781" spans="1:5" x14ac:dyDescent="0.2">
      <c r="A16781" s="70" t="s">
        <v>19952</v>
      </c>
      <c r="B16781" s="70" t="s">
        <v>19951</v>
      </c>
      <c r="C16781" s="70" t="s">
        <v>19952</v>
      </c>
      <c r="D16781" s="71">
        <v>1.8420000000000001</v>
      </c>
      <c r="E16781" s="71">
        <v>83.689839599999999</v>
      </c>
    </row>
    <row r="16782" spans="1:5" x14ac:dyDescent="0.2">
      <c r="A16782" s="70" t="s">
        <v>19952</v>
      </c>
      <c r="B16782" s="70" t="s">
        <v>19951</v>
      </c>
      <c r="C16782" s="70" t="s">
        <v>19952</v>
      </c>
      <c r="D16782" s="71">
        <v>1.8420000000000001</v>
      </c>
      <c r="E16782" s="71">
        <v>61.406844100000001</v>
      </c>
    </row>
    <row r="16783" spans="1:5" x14ac:dyDescent="0.2">
      <c r="A16783" s="70" t="s">
        <v>19954</v>
      </c>
      <c r="B16783" s="70" t="s">
        <v>19953</v>
      </c>
      <c r="C16783" s="70" t="s">
        <v>19954</v>
      </c>
      <c r="D16783" s="71">
        <v>2.61</v>
      </c>
      <c r="E16783" s="71">
        <v>46.111111100000002</v>
      </c>
    </row>
    <row r="16784" spans="1:5" x14ac:dyDescent="0.2">
      <c r="A16784" s="70" t="s">
        <v>19954</v>
      </c>
      <c r="B16784" s="70" t="s">
        <v>19953</v>
      </c>
      <c r="C16784" s="70" t="s">
        <v>19954</v>
      </c>
      <c r="D16784" s="71">
        <v>2.61</v>
      </c>
      <c r="E16784" s="71">
        <v>32.991803300000001</v>
      </c>
    </row>
    <row r="16785" spans="1:5" x14ac:dyDescent="0.2">
      <c r="A16785" s="70" t="s">
        <v>19956</v>
      </c>
      <c r="B16785" s="70" t="s">
        <v>19955</v>
      </c>
      <c r="C16785" s="70" t="s">
        <v>19956</v>
      </c>
      <c r="D16785" s="71">
        <v>0.97699999999999998</v>
      </c>
      <c r="E16785" s="71">
        <v>14.6103896</v>
      </c>
    </row>
    <row r="16786" spans="1:5" x14ac:dyDescent="0.2">
      <c r="A16786" s="70" t="s">
        <v>19956</v>
      </c>
      <c r="B16786" s="70" t="s">
        <v>19955</v>
      </c>
      <c r="C16786" s="70" t="s">
        <v>19956</v>
      </c>
      <c r="D16786" s="71">
        <v>0.97699999999999998</v>
      </c>
      <c r="E16786" s="71">
        <v>14.490445899999999</v>
      </c>
    </row>
    <row r="16787" spans="1:5" x14ac:dyDescent="0.2">
      <c r="A16787" s="70" t="s">
        <v>19956</v>
      </c>
      <c r="B16787" s="70" t="s">
        <v>19955</v>
      </c>
      <c r="C16787" s="70" t="s">
        <v>19956</v>
      </c>
      <c r="D16787" s="71">
        <v>0.97699999999999998</v>
      </c>
      <c r="E16787" s="71">
        <v>6.3106796000000003</v>
      </c>
    </row>
    <row r="16788" spans="1:5" x14ac:dyDescent="0.2">
      <c r="A16788" s="70" t="s">
        <v>19958</v>
      </c>
      <c r="B16788" s="70" t="s">
        <v>19957</v>
      </c>
      <c r="C16788" s="70" t="s">
        <v>19958</v>
      </c>
      <c r="D16788" s="71">
        <v>1.111</v>
      </c>
      <c r="E16788" s="71">
        <v>31.159420300000001</v>
      </c>
    </row>
    <row r="16789" spans="1:5" x14ac:dyDescent="0.2">
      <c r="A16789" s="70" t="s">
        <v>19958</v>
      </c>
      <c r="B16789" s="70" t="s">
        <v>19957</v>
      </c>
      <c r="C16789" s="70" t="s">
        <v>19958</v>
      </c>
      <c r="D16789" s="71">
        <v>1.111</v>
      </c>
      <c r="E16789" s="71">
        <v>13.8709677</v>
      </c>
    </row>
    <row r="16790" spans="1:5" x14ac:dyDescent="0.2">
      <c r="A16790" s="70" t="s">
        <v>19960</v>
      </c>
      <c r="B16790" s="70" t="s">
        <v>19959</v>
      </c>
      <c r="C16790" s="70" t="s">
        <v>19960</v>
      </c>
      <c r="D16790" s="71">
        <v>0.59199999999999997</v>
      </c>
      <c r="E16790" s="71">
        <v>9.375</v>
      </c>
    </row>
    <row r="16791" spans="1:5" x14ac:dyDescent="0.2">
      <c r="A16791" s="70" t="s">
        <v>19950</v>
      </c>
      <c r="B16791" s="70" t="s">
        <v>19949</v>
      </c>
      <c r="C16791" s="70" t="s">
        <v>19950</v>
      </c>
      <c r="D16791" s="71">
        <v>1.268</v>
      </c>
      <c r="E16791" s="71">
        <v>40.811965800000003</v>
      </c>
    </row>
    <row r="16792" spans="1:5" x14ac:dyDescent="0.2">
      <c r="A16792" s="70" t="s">
        <v>19950</v>
      </c>
      <c r="B16792" s="70" t="s">
        <v>19949</v>
      </c>
      <c r="C16792" s="70" t="s">
        <v>19950</v>
      </c>
      <c r="D16792" s="71">
        <v>1.268</v>
      </c>
      <c r="E16792" s="71">
        <v>34.507042300000002</v>
      </c>
    </row>
    <row r="16793" spans="1:5" x14ac:dyDescent="0.2">
      <c r="A16793" s="70" t="s">
        <v>19950</v>
      </c>
      <c r="B16793" s="70" t="s">
        <v>19949</v>
      </c>
      <c r="C16793" s="70" t="s">
        <v>19950</v>
      </c>
      <c r="D16793" s="71">
        <v>1.268</v>
      </c>
      <c r="E16793" s="71">
        <v>10.6557377</v>
      </c>
    </row>
    <row r="16794" spans="1:5" x14ac:dyDescent="0.2">
      <c r="A16794" s="70" t="s">
        <v>19948</v>
      </c>
      <c r="B16794" s="70" t="s">
        <v>19947</v>
      </c>
      <c r="C16794" s="70" t="s">
        <v>19948</v>
      </c>
      <c r="D16794" s="71">
        <v>0.6</v>
      </c>
      <c r="E16794" s="71">
        <v>15.7738095</v>
      </c>
    </row>
    <row r="16795" spans="1:5" x14ac:dyDescent="0.2">
      <c r="A16795" s="70" t="s">
        <v>19962</v>
      </c>
      <c r="B16795" s="70" t="s">
        <v>19961</v>
      </c>
      <c r="C16795" s="70" t="s">
        <v>19962</v>
      </c>
      <c r="D16795" s="71">
        <v>0.88500000000000001</v>
      </c>
      <c r="E16795" s="71">
        <v>33.630952399999998</v>
      </c>
    </row>
    <row r="16796" spans="1:5" x14ac:dyDescent="0.2">
      <c r="A16796" s="70" t="s">
        <v>19964</v>
      </c>
      <c r="B16796" s="70" t="s">
        <v>19963</v>
      </c>
      <c r="C16796" s="70" t="s">
        <v>19964</v>
      </c>
      <c r="D16796" s="71">
        <v>9.9860000000000007</v>
      </c>
      <c r="E16796" s="71">
        <v>93.434343400000003</v>
      </c>
    </row>
    <row r="16797" spans="1:5" x14ac:dyDescent="0.2">
      <c r="A16797" s="70" t="s">
        <v>19966</v>
      </c>
      <c r="B16797" s="70" t="s">
        <v>19965</v>
      </c>
      <c r="C16797" s="70" t="s">
        <v>19966</v>
      </c>
      <c r="D16797" s="71">
        <v>2.7530000000000001</v>
      </c>
      <c r="E16797" s="71">
        <v>40.235690200000001</v>
      </c>
    </row>
    <row r="16798" spans="1:5" x14ac:dyDescent="0.2">
      <c r="A16798" s="70" t="s">
        <v>19968</v>
      </c>
      <c r="B16798" s="70" t="s">
        <v>19967</v>
      </c>
      <c r="C16798" s="70" t="s">
        <v>19968</v>
      </c>
      <c r="D16798" s="71">
        <v>0.70799999999999996</v>
      </c>
      <c r="E16798" s="71">
        <v>21.264367799999999</v>
      </c>
    </row>
    <row r="16799" spans="1:5" x14ac:dyDescent="0.2">
      <c r="A16799" s="70" t="s">
        <v>24614</v>
      </c>
      <c r="B16799" s="70" t="s">
        <v>24615</v>
      </c>
      <c r="C16799" s="70" t="s">
        <v>24614</v>
      </c>
      <c r="D16799" s="71">
        <v>0.73499999999999999</v>
      </c>
      <c r="E16799" s="71">
        <v>22.413793099999999</v>
      </c>
    </row>
    <row r="16800" spans="1:5" x14ac:dyDescent="0.2">
      <c r="A16800" s="70" t="s">
        <v>19970</v>
      </c>
      <c r="B16800" s="70" t="s">
        <v>19969</v>
      </c>
      <c r="C16800" s="70" t="s">
        <v>19970</v>
      </c>
      <c r="D16800" s="71">
        <v>0.49399999999999999</v>
      </c>
      <c r="E16800" s="71">
        <v>8.9285713999999992</v>
      </c>
    </row>
    <row r="16801" spans="1:5" x14ac:dyDescent="0.2">
      <c r="A16801" s="70" t="s">
        <v>24616</v>
      </c>
      <c r="B16801" s="70" t="s">
        <v>24617</v>
      </c>
      <c r="C16801" s="70" t="s">
        <v>24616</v>
      </c>
      <c r="D16801" s="71">
        <v>4.8819999999999997</v>
      </c>
      <c r="E16801" s="71">
        <v>75</v>
      </c>
    </row>
    <row r="16802" spans="1:5" x14ac:dyDescent="0.2">
      <c r="A16802" s="70" t="s">
        <v>19980</v>
      </c>
      <c r="B16802" s="70" t="s">
        <v>19979</v>
      </c>
      <c r="C16802" s="70" t="s">
        <v>19980</v>
      </c>
      <c r="D16802" s="71">
        <v>2.5979999999999999</v>
      </c>
      <c r="E16802" s="71">
        <v>55.747126399999999</v>
      </c>
    </row>
    <row r="16803" spans="1:5" x14ac:dyDescent="0.2">
      <c r="A16803" s="70" t="s">
        <v>19980</v>
      </c>
      <c r="B16803" s="70" t="s">
        <v>19979</v>
      </c>
      <c r="C16803" s="70" t="s">
        <v>19980</v>
      </c>
      <c r="D16803" s="71">
        <v>2.5979999999999999</v>
      </c>
      <c r="E16803" s="71">
        <v>22.413793099999999</v>
      </c>
    </row>
    <row r="16804" spans="1:5" x14ac:dyDescent="0.2">
      <c r="A16804" s="70" t="s">
        <v>19982</v>
      </c>
      <c r="B16804" s="70" t="s">
        <v>19981</v>
      </c>
      <c r="C16804" s="70" t="s">
        <v>19982</v>
      </c>
      <c r="D16804" s="71">
        <v>2.286</v>
      </c>
      <c r="E16804" s="71">
        <v>43.103448299999997</v>
      </c>
    </row>
    <row r="16805" spans="1:5" x14ac:dyDescent="0.2">
      <c r="A16805" s="70" t="s">
        <v>19982</v>
      </c>
      <c r="B16805" s="70" t="s">
        <v>19981</v>
      </c>
      <c r="C16805" s="70" t="s">
        <v>19982</v>
      </c>
      <c r="D16805" s="71">
        <v>2.286</v>
      </c>
      <c r="E16805" s="71">
        <v>15.5172414</v>
      </c>
    </row>
    <row r="16806" spans="1:5" x14ac:dyDescent="0.2">
      <c r="A16806" s="70" t="s">
        <v>19984</v>
      </c>
      <c r="B16806" s="70" t="s">
        <v>19983</v>
      </c>
      <c r="C16806" s="70" t="s">
        <v>19984</v>
      </c>
      <c r="D16806" s="71">
        <v>7.0149999999999997</v>
      </c>
      <c r="E16806" s="71">
        <v>95.3125</v>
      </c>
    </row>
    <row r="16807" spans="1:5" x14ac:dyDescent="0.2">
      <c r="A16807" s="70" t="s">
        <v>19972</v>
      </c>
      <c r="B16807" s="70" t="s">
        <v>19971</v>
      </c>
      <c r="C16807" s="70" t="s">
        <v>19972</v>
      </c>
      <c r="D16807" s="71">
        <v>3.4809999999999999</v>
      </c>
      <c r="E16807" s="71">
        <v>75.203252000000006</v>
      </c>
    </row>
    <row r="16808" spans="1:5" x14ac:dyDescent="0.2">
      <c r="A16808" s="70" t="s">
        <v>19972</v>
      </c>
      <c r="B16808" s="70" t="s">
        <v>19971</v>
      </c>
      <c r="C16808" s="70" t="s">
        <v>19972</v>
      </c>
      <c r="D16808" s="71">
        <v>3.4809999999999999</v>
      </c>
      <c r="E16808" s="71">
        <v>69.245283000000001</v>
      </c>
    </row>
    <row r="16809" spans="1:5" x14ac:dyDescent="0.2">
      <c r="A16809" s="70" t="s">
        <v>19974</v>
      </c>
      <c r="B16809" s="70" t="s">
        <v>19973</v>
      </c>
      <c r="C16809" s="70" t="s">
        <v>19974</v>
      </c>
      <c r="D16809" s="71">
        <v>1.667</v>
      </c>
      <c r="E16809" s="71">
        <v>61.320754700000002</v>
      </c>
    </row>
    <row r="16810" spans="1:5" x14ac:dyDescent="0.2">
      <c r="A16810" s="70" t="s">
        <v>19974</v>
      </c>
      <c r="B16810" s="70" t="s">
        <v>19973</v>
      </c>
      <c r="C16810" s="70" t="s">
        <v>19974</v>
      </c>
      <c r="D16810" s="71">
        <v>1.667</v>
      </c>
      <c r="E16810" s="71">
        <v>39.285714300000002</v>
      </c>
    </row>
    <row r="16811" spans="1:5" x14ac:dyDescent="0.2">
      <c r="A16811" s="70" t="s">
        <v>19974</v>
      </c>
      <c r="B16811" s="70" t="s">
        <v>19973</v>
      </c>
      <c r="C16811" s="70" t="s">
        <v>19974</v>
      </c>
      <c r="D16811" s="71">
        <v>1.667</v>
      </c>
      <c r="E16811" s="71">
        <v>22.3577236</v>
      </c>
    </row>
    <row r="16812" spans="1:5" x14ac:dyDescent="0.2">
      <c r="A16812" s="70" t="s">
        <v>19976</v>
      </c>
      <c r="B16812" s="70" t="s">
        <v>19975</v>
      </c>
      <c r="C16812" s="70" t="s">
        <v>19976</v>
      </c>
      <c r="D16812" s="71">
        <v>3.3119999999999998</v>
      </c>
      <c r="E16812" s="71">
        <v>86.6576819</v>
      </c>
    </row>
    <row r="16813" spans="1:5" x14ac:dyDescent="0.2">
      <c r="A16813" s="70" t="s">
        <v>19976</v>
      </c>
      <c r="B16813" s="70" t="s">
        <v>19975</v>
      </c>
      <c r="C16813" s="70" t="s">
        <v>19976</v>
      </c>
      <c r="D16813" s="71">
        <v>3.3119999999999998</v>
      </c>
      <c r="E16813" s="71">
        <v>83.928571399999996</v>
      </c>
    </row>
    <row r="16814" spans="1:5" x14ac:dyDescent="0.2">
      <c r="A16814" s="70" t="s">
        <v>19976</v>
      </c>
      <c r="B16814" s="70" t="s">
        <v>19975</v>
      </c>
      <c r="C16814" s="70" t="s">
        <v>19976</v>
      </c>
      <c r="D16814" s="71">
        <v>3.3119999999999998</v>
      </c>
      <c r="E16814" s="71">
        <v>80.769230800000003</v>
      </c>
    </row>
    <row r="16815" spans="1:5" x14ac:dyDescent="0.2">
      <c r="A16815" s="70" t="s">
        <v>19976</v>
      </c>
      <c r="B16815" s="70" t="s">
        <v>19975</v>
      </c>
      <c r="C16815" s="70" t="s">
        <v>19976</v>
      </c>
      <c r="D16815" s="71">
        <v>3.3119999999999998</v>
      </c>
      <c r="E16815" s="71">
        <v>72.764227599999998</v>
      </c>
    </row>
    <row r="16816" spans="1:5" x14ac:dyDescent="0.2">
      <c r="A16816" s="70" t="s">
        <v>19978</v>
      </c>
      <c r="B16816" s="70" t="s">
        <v>19977</v>
      </c>
      <c r="C16816" s="70" t="s">
        <v>19978</v>
      </c>
      <c r="D16816" s="71">
        <v>1.1830000000000001</v>
      </c>
      <c r="E16816" s="71">
        <v>38.2075472</v>
      </c>
    </row>
    <row r="16817" spans="1:5" x14ac:dyDescent="0.2">
      <c r="A16817" s="70" t="s">
        <v>19978</v>
      </c>
      <c r="B16817" s="70" t="s">
        <v>19977</v>
      </c>
      <c r="C16817" s="70" t="s">
        <v>19978</v>
      </c>
      <c r="D16817" s="71">
        <v>1.1830000000000001</v>
      </c>
      <c r="E16817" s="71">
        <v>22.9166667</v>
      </c>
    </row>
    <row r="16818" spans="1:5" x14ac:dyDescent="0.2">
      <c r="A16818" s="70" t="s">
        <v>19986</v>
      </c>
      <c r="B16818" s="70" t="s">
        <v>19985</v>
      </c>
      <c r="C16818" s="70" t="s">
        <v>19986</v>
      </c>
      <c r="D16818" s="71">
        <v>1.2849999999999999</v>
      </c>
      <c r="E16818" s="71">
        <v>57.5</v>
      </c>
    </row>
    <row r="16819" spans="1:5" x14ac:dyDescent="0.2">
      <c r="A16819" s="70" t="s">
        <v>19986</v>
      </c>
      <c r="B16819" s="70" t="s">
        <v>19985</v>
      </c>
      <c r="C16819" s="70" t="s">
        <v>19986</v>
      </c>
      <c r="D16819" s="71">
        <v>1.2849999999999999</v>
      </c>
      <c r="E16819" s="71">
        <v>46.363636399999997</v>
      </c>
    </row>
    <row r="16820" spans="1:5" x14ac:dyDescent="0.2">
      <c r="A16820" s="70" t="s">
        <v>19986</v>
      </c>
      <c r="B16820" s="70" t="s">
        <v>19985</v>
      </c>
      <c r="C16820" s="70" t="s">
        <v>19986</v>
      </c>
      <c r="D16820" s="71">
        <v>1.2849999999999999</v>
      </c>
      <c r="E16820" s="71">
        <v>23.8970588</v>
      </c>
    </row>
    <row r="16821" spans="1:5" x14ac:dyDescent="0.2">
      <c r="A16821" s="70" t="s">
        <v>19988</v>
      </c>
      <c r="B16821" s="70" t="s">
        <v>19987</v>
      </c>
      <c r="C16821" s="70" t="s">
        <v>19988</v>
      </c>
      <c r="D16821" s="71">
        <v>3.375</v>
      </c>
      <c r="E16821" s="71">
        <v>95.779220800000004</v>
      </c>
    </row>
    <row r="16822" spans="1:5" x14ac:dyDescent="0.2">
      <c r="A16822" s="70" t="s">
        <v>19988</v>
      </c>
      <c r="B16822" s="70" t="s">
        <v>19987</v>
      </c>
      <c r="C16822" s="70" t="s">
        <v>19988</v>
      </c>
      <c r="D16822" s="71">
        <v>3.375</v>
      </c>
      <c r="E16822" s="71">
        <v>93.611111100000002</v>
      </c>
    </row>
    <row r="16823" spans="1:5" x14ac:dyDescent="0.2">
      <c r="A16823" s="70" t="s">
        <v>19988</v>
      </c>
      <c r="B16823" s="70" t="s">
        <v>19987</v>
      </c>
      <c r="C16823" s="70" t="s">
        <v>19988</v>
      </c>
      <c r="D16823" s="71">
        <v>3.375</v>
      </c>
      <c r="E16823" s="71">
        <v>84.375</v>
      </c>
    </row>
    <row r="16824" spans="1:5" x14ac:dyDescent="0.2">
      <c r="A16824" s="70" t="s">
        <v>19990</v>
      </c>
      <c r="B16824" s="70" t="s">
        <v>19989</v>
      </c>
      <c r="C16824" s="70" t="s">
        <v>19990</v>
      </c>
      <c r="D16824" s="71">
        <v>2.6520000000000001</v>
      </c>
      <c r="E16824" s="71">
        <v>96.875</v>
      </c>
    </row>
    <row r="16825" spans="1:5" x14ac:dyDescent="0.2">
      <c r="A16825" s="70" t="s">
        <v>19990</v>
      </c>
      <c r="B16825" s="70" t="s">
        <v>19989</v>
      </c>
      <c r="C16825" s="70" t="s">
        <v>19990</v>
      </c>
      <c r="D16825" s="71">
        <v>2.6520000000000001</v>
      </c>
      <c r="E16825" s="71">
        <v>47.962963000000002</v>
      </c>
    </row>
    <row r="16826" spans="1:5" x14ac:dyDescent="0.2">
      <c r="A16826" s="70" t="s">
        <v>19990</v>
      </c>
      <c r="B16826" s="70" t="s">
        <v>19989</v>
      </c>
      <c r="C16826" s="70" t="s">
        <v>19990</v>
      </c>
      <c r="D16826" s="71">
        <v>2.6520000000000001</v>
      </c>
      <c r="E16826" s="71">
        <v>47.282608699999997</v>
      </c>
    </row>
    <row r="16827" spans="1:5" x14ac:dyDescent="0.2">
      <c r="A16827" s="70" t="s">
        <v>19998</v>
      </c>
      <c r="B16827" s="70" t="s">
        <v>19997</v>
      </c>
      <c r="C16827" s="70" t="s">
        <v>19998</v>
      </c>
      <c r="D16827" s="71">
        <v>1.0609999999999999</v>
      </c>
      <c r="E16827" s="71">
        <v>19.8529412</v>
      </c>
    </row>
    <row r="16828" spans="1:5" x14ac:dyDescent="0.2">
      <c r="A16828" s="70" t="s">
        <v>19992</v>
      </c>
      <c r="B16828" s="70" t="s">
        <v>19991</v>
      </c>
      <c r="C16828" s="70" t="s">
        <v>19992</v>
      </c>
      <c r="D16828" s="71">
        <v>1.1359999999999999</v>
      </c>
      <c r="E16828" s="71">
        <v>34.507042300000002</v>
      </c>
    </row>
    <row r="16829" spans="1:5" x14ac:dyDescent="0.2">
      <c r="A16829" s="70" t="s">
        <v>19994</v>
      </c>
      <c r="B16829" s="70" t="s">
        <v>19993</v>
      </c>
      <c r="C16829" s="70" t="s">
        <v>19994</v>
      </c>
      <c r="D16829" s="71">
        <v>0.93100000000000005</v>
      </c>
      <c r="E16829" s="71">
        <v>23.983739799999999</v>
      </c>
    </row>
    <row r="16830" spans="1:5" x14ac:dyDescent="0.2">
      <c r="A16830" s="70" t="s">
        <v>19994</v>
      </c>
      <c r="B16830" s="70" t="s">
        <v>19993</v>
      </c>
      <c r="C16830" s="70" t="s">
        <v>19994</v>
      </c>
      <c r="D16830" s="71">
        <v>0.93100000000000005</v>
      </c>
      <c r="E16830" s="71">
        <v>11.0294118</v>
      </c>
    </row>
    <row r="16831" spans="1:5" x14ac:dyDescent="0.2">
      <c r="A16831" s="70" t="s">
        <v>19996</v>
      </c>
      <c r="B16831" s="70" t="s">
        <v>19995</v>
      </c>
      <c r="C16831" s="70" t="s">
        <v>19996</v>
      </c>
      <c r="D16831" s="71">
        <v>1.484</v>
      </c>
      <c r="E16831" s="71">
        <v>57.042253500000001</v>
      </c>
    </row>
    <row r="16832" spans="1:5" x14ac:dyDescent="0.2">
      <c r="A16832" s="70" t="s">
        <v>19996</v>
      </c>
      <c r="B16832" s="70" t="s">
        <v>19995</v>
      </c>
      <c r="C16832" s="70" t="s">
        <v>19996</v>
      </c>
      <c r="D16832" s="71">
        <v>1.484</v>
      </c>
      <c r="E16832" s="71">
        <v>36.259542000000003</v>
      </c>
    </row>
    <row r="16833" spans="1:5" x14ac:dyDescent="0.2">
      <c r="A16833" s="70" t="s">
        <v>20000</v>
      </c>
      <c r="B16833" s="70" t="s">
        <v>19999</v>
      </c>
      <c r="C16833" s="70" t="s">
        <v>20000</v>
      </c>
      <c r="D16833" s="71">
        <v>0.441</v>
      </c>
      <c r="E16833" s="71">
        <v>11.6666667</v>
      </c>
    </row>
    <row r="16834" spans="1:5" x14ac:dyDescent="0.2">
      <c r="A16834" s="70" t="s">
        <v>20002</v>
      </c>
      <c r="B16834" s="70" t="s">
        <v>20001</v>
      </c>
      <c r="C16834" s="70" t="s">
        <v>20002</v>
      </c>
      <c r="D16834" s="71">
        <v>5.04</v>
      </c>
      <c r="E16834" s="71">
        <v>93.373493999999994</v>
      </c>
    </row>
    <row r="16835" spans="1:5" x14ac:dyDescent="0.2">
      <c r="A16835" s="70" t="s">
        <v>20002</v>
      </c>
      <c r="B16835" s="70" t="s">
        <v>20001</v>
      </c>
      <c r="C16835" s="70" t="s">
        <v>20002</v>
      </c>
      <c r="D16835" s="71">
        <v>5.04</v>
      </c>
      <c r="E16835" s="71">
        <v>88.541666699999993</v>
      </c>
    </row>
    <row r="16836" spans="1:5" x14ac:dyDescent="0.2">
      <c r="A16836" s="70" t="s">
        <v>20004</v>
      </c>
      <c r="B16836" s="70" t="s">
        <v>20003</v>
      </c>
      <c r="C16836" s="70" t="s">
        <v>20004</v>
      </c>
      <c r="D16836" s="71">
        <v>2.8170000000000002</v>
      </c>
      <c r="E16836" s="71">
        <v>96.428571399999996</v>
      </c>
    </row>
    <row r="16837" spans="1:5" x14ac:dyDescent="0.2">
      <c r="A16837" s="70" t="s">
        <v>25104</v>
      </c>
      <c r="B16837" s="70" t="s">
        <v>20009</v>
      </c>
      <c r="C16837" s="70" t="s">
        <v>25104</v>
      </c>
      <c r="D16837" s="71">
        <v>4.5090000000000003</v>
      </c>
      <c r="E16837" s="71">
        <v>71.666666699999993</v>
      </c>
    </row>
    <row r="16838" spans="1:5" x14ac:dyDescent="0.2">
      <c r="A16838" s="70" t="s">
        <v>25105</v>
      </c>
      <c r="B16838" s="70" t="s">
        <v>24618</v>
      </c>
      <c r="C16838" s="70" t="s">
        <v>13887</v>
      </c>
      <c r="D16838" s="71">
        <v>5</v>
      </c>
      <c r="E16838" s="71">
        <v>88.392857100000001</v>
      </c>
    </row>
    <row r="16839" spans="1:5" x14ac:dyDescent="0.2">
      <c r="A16839" s="70" t="s">
        <v>25105</v>
      </c>
      <c r="B16839" s="70" t="s">
        <v>24618</v>
      </c>
      <c r="C16839" s="70" t="s">
        <v>13887</v>
      </c>
      <c r="D16839" s="71">
        <v>5</v>
      </c>
      <c r="E16839" s="71">
        <v>81.666666699999993</v>
      </c>
    </row>
    <row r="16840" spans="1:5" x14ac:dyDescent="0.2">
      <c r="A16840" s="70" t="s">
        <v>20008</v>
      </c>
      <c r="B16840" s="70" t="s">
        <v>20007</v>
      </c>
      <c r="C16840" s="70" t="s">
        <v>20008</v>
      </c>
      <c r="D16840" s="71">
        <v>2.298</v>
      </c>
      <c r="E16840" s="71">
        <v>53.703703699999998</v>
      </c>
    </row>
    <row r="16841" spans="1:5" x14ac:dyDescent="0.2">
      <c r="A16841" s="70" t="s">
        <v>20008</v>
      </c>
      <c r="B16841" s="70" t="s">
        <v>20007</v>
      </c>
      <c r="C16841" s="70" t="s">
        <v>20008</v>
      </c>
      <c r="D16841" s="71">
        <v>2.298</v>
      </c>
      <c r="E16841" s="71">
        <v>45</v>
      </c>
    </row>
    <row r="16842" spans="1:5" x14ac:dyDescent="0.2">
      <c r="A16842" s="70" t="s">
        <v>20006</v>
      </c>
      <c r="B16842" s="70" t="s">
        <v>20005</v>
      </c>
      <c r="C16842" s="70" t="s">
        <v>20006</v>
      </c>
      <c r="D16842" s="71">
        <v>9.0850000000000009</v>
      </c>
      <c r="E16842" s="71">
        <v>97.547169800000006</v>
      </c>
    </row>
    <row r="16843" spans="1:5" x14ac:dyDescent="0.2">
      <c r="A16843" s="70" t="s">
        <v>20006</v>
      </c>
      <c r="B16843" s="70" t="s">
        <v>20005</v>
      </c>
      <c r="C16843" s="70" t="s">
        <v>20006</v>
      </c>
      <c r="D16843" s="71">
        <v>9.0850000000000009</v>
      </c>
      <c r="E16843" s="71">
        <v>95</v>
      </c>
    </row>
    <row r="16844" spans="1:5" x14ac:dyDescent="0.2">
      <c r="A16844" s="70" t="s">
        <v>20006</v>
      </c>
      <c r="B16844" s="70" t="s">
        <v>20005</v>
      </c>
      <c r="C16844" s="70" t="s">
        <v>20006</v>
      </c>
      <c r="D16844" s="71">
        <v>9.0850000000000009</v>
      </c>
      <c r="E16844" s="71">
        <v>94.444444399999995</v>
      </c>
    </row>
    <row r="16845" spans="1:5" x14ac:dyDescent="0.2">
      <c r="A16845" s="70" t="s">
        <v>20011</v>
      </c>
      <c r="B16845" s="70" t="s">
        <v>20010</v>
      </c>
      <c r="C16845" s="70" t="s">
        <v>20011</v>
      </c>
      <c r="D16845" s="71">
        <v>1.9850000000000001</v>
      </c>
      <c r="E16845" s="71">
        <v>45.2941176</v>
      </c>
    </row>
    <row r="16846" spans="1:5" x14ac:dyDescent="0.2">
      <c r="A16846" s="70" t="s">
        <v>20017</v>
      </c>
      <c r="B16846" s="70" t="s">
        <v>20016</v>
      </c>
      <c r="C16846" s="70" t="s">
        <v>20017</v>
      </c>
      <c r="D16846" s="71">
        <v>0.42</v>
      </c>
      <c r="E16846" s="71">
        <v>8.7962962999999998</v>
      </c>
    </row>
    <row r="16847" spans="1:5" x14ac:dyDescent="0.2">
      <c r="A16847" s="70" t="s">
        <v>20017</v>
      </c>
      <c r="B16847" s="70" t="s">
        <v>20016</v>
      </c>
      <c r="C16847" s="70" t="s">
        <v>20017</v>
      </c>
      <c r="D16847" s="71">
        <v>0.42</v>
      </c>
      <c r="E16847" s="71">
        <v>2.5</v>
      </c>
    </row>
    <row r="16848" spans="1:5" x14ac:dyDescent="0.2">
      <c r="A16848" s="70" t="s">
        <v>20013</v>
      </c>
      <c r="B16848" s="70" t="s">
        <v>20012</v>
      </c>
      <c r="C16848" s="70" t="s">
        <v>20013</v>
      </c>
      <c r="D16848" s="71">
        <v>0.98799999999999999</v>
      </c>
      <c r="E16848" s="71">
        <v>64.660493799999998</v>
      </c>
    </row>
    <row r="16849" spans="1:5" x14ac:dyDescent="0.2">
      <c r="A16849" s="70" t="s">
        <v>20013</v>
      </c>
      <c r="B16849" s="70" t="s">
        <v>20012</v>
      </c>
      <c r="C16849" s="70" t="s">
        <v>20013</v>
      </c>
      <c r="D16849" s="71">
        <v>0.98799999999999999</v>
      </c>
      <c r="E16849" s="71">
        <v>39.807692299999999</v>
      </c>
    </row>
    <row r="16850" spans="1:5" x14ac:dyDescent="0.2">
      <c r="A16850" s="70" t="s">
        <v>20015</v>
      </c>
      <c r="B16850" s="70" t="s">
        <v>20014</v>
      </c>
      <c r="C16850" s="70" t="s">
        <v>20015</v>
      </c>
      <c r="D16850" s="71">
        <v>1.603</v>
      </c>
      <c r="E16850" s="71">
        <v>42.957746499999999</v>
      </c>
    </row>
    <row r="16851" spans="1:5" x14ac:dyDescent="0.2">
      <c r="A16851" s="70" t="s">
        <v>20023</v>
      </c>
      <c r="B16851" s="70" t="s">
        <v>20022</v>
      </c>
      <c r="C16851" s="70" t="s">
        <v>20023</v>
      </c>
      <c r="D16851" s="71">
        <v>12.11</v>
      </c>
      <c r="E16851" s="71">
        <v>98.780487800000003</v>
      </c>
    </row>
    <row r="16852" spans="1:5" x14ac:dyDescent="0.2">
      <c r="A16852" s="70" t="s">
        <v>20023</v>
      </c>
      <c r="B16852" s="70" t="s">
        <v>20022</v>
      </c>
      <c r="C16852" s="70" t="s">
        <v>20023</v>
      </c>
      <c r="D16852" s="71">
        <v>12.11</v>
      </c>
      <c r="E16852" s="71">
        <v>94.196428600000004</v>
      </c>
    </row>
    <row r="16853" spans="1:5" x14ac:dyDescent="0.2">
      <c r="A16853" s="70" t="s">
        <v>20019</v>
      </c>
      <c r="B16853" s="70" t="s">
        <v>20018</v>
      </c>
      <c r="C16853" s="70" t="s">
        <v>20019</v>
      </c>
      <c r="D16853" s="71">
        <v>2.1880000000000002</v>
      </c>
      <c r="E16853" s="71">
        <v>81.896551700000003</v>
      </c>
    </row>
    <row r="16854" spans="1:5" x14ac:dyDescent="0.2">
      <c r="A16854" s="70" t="s">
        <v>20021</v>
      </c>
      <c r="B16854" s="70" t="s">
        <v>20020</v>
      </c>
      <c r="C16854" s="70" t="s">
        <v>20021</v>
      </c>
      <c r="D16854" s="71">
        <v>6.274</v>
      </c>
      <c r="E16854" s="71">
        <v>83.482142899999999</v>
      </c>
    </row>
    <row r="16855" spans="1:5" x14ac:dyDescent="0.2">
      <c r="A16855" s="70" t="s">
        <v>20021</v>
      </c>
      <c r="B16855" s="70" t="s">
        <v>20020</v>
      </c>
      <c r="C16855" s="70" t="s">
        <v>20021</v>
      </c>
      <c r="D16855" s="71">
        <v>6.274</v>
      </c>
      <c r="E16855" s="71">
        <v>79.268292700000003</v>
      </c>
    </row>
    <row r="16856" spans="1:5" x14ac:dyDescent="0.2">
      <c r="A16856" s="70" t="s">
        <v>20025</v>
      </c>
      <c r="B16856" s="70" t="s">
        <v>20024</v>
      </c>
      <c r="C16856" s="70" t="s">
        <v>20025</v>
      </c>
      <c r="D16856" s="71">
        <v>0.154</v>
      </c>
      <c r="E16856" s="71">
        <v>2.3809524</v>
      </c>
    </row>
    <row r="16857" spans="1:5" x14ac:dyDescent="0.2">
      <c r="A16857" s="70" t="s">
        <v>20025</v>
      </c>
      <c r="B16857" s="70" t="s">
        <v>20024</v>
      </c>
      <c r="C16857" s="70" t="s">
        <v>20025</v>
      </c>
      <c r="D16857" s="71">
        <v>0.154</v>
      </c>
      <c r="E16857" s="71">
        <v>0.46296300000000001</v>
      </c>
    </row>
    <row r="16858" spans="1:5" x14ac:dyDescent="0.2">
      <c r="A16858" s="70" t="s">
        <v>20027</v>
      </c>
      <c r="B16858" s="70" t="s">
        <v>20026</v>
      </c>
      <c r="C16858" s="70" t="s">
        <v>20027</v>
      </c>
      <c r="D16858" s="71">
        <v>0.86</v>
      </c>
      <c r="E16858" s="71">
        <v>20.909090899999999</v>
      </c>
    </row>
    <row r="16859" spans="1:5" x14ac:dyDescent="0.2">
      <c r="A16859" s="70" t="s">
        <v>20029</v>
      </c>
      <c r="B16859" s="70" t="s">
        <v>20028</v>
      </c>
      <c r="C16859" s="70" t="s">
        <v>20029</v>
      </c>
      <c r="D16859" s="71">
        <v>17.032</v>
      </c>
      <c r="E16859" s="71">
        <v>95.882352900000001</v>
      </c>
    </row>
    <row r="16860" spans="1:5" x14ac:dyDescent="0.2">
      <c r="A16860" s="70" t="s">
        <v>20031</v>
      </c>
      <c r="B16860" s="70" t="s">
        <v>20030</v>
      </c>
      <c r="C16860" s="70" t="s">
        <v>20031</v>
      </c>
      <c r="D16860" s="71">
        <v>0.71399999999999997</v>
      </c>
      <c r="E16860" s="71">
        <v>41.512345699999997</v>
      </c>
    </row>
    <row r="16861" spans="1:5" x14ac:dyDescent="0.2">
      <c r="A16861" s="70" t="s">
        <v>20033</v>
      </c>
      <c r="B16861" s="70" t="s">
        <v>20032</v>
      </c>
      <c r="C16861" s="70" t="s">
        <v>20033</v>
      </c>
      <c r="D16861" s="71">
        <v>0.49</v>
      </c>
      <c r="E16861" s="71">
        <v>45.555555599999998</v>
      </c>
    </row>
    <row r="16862" spans="1:5" x14ac:dyDescent="0.2">
      <c r="A16862" s="70" t="s">
        <v>20051</v>
      </c>
      <c r="B16862" s="70" t="s">
        <v>20050</v>
      </c>
      <c r="C16862" s="70" t="s">
        <v>20051</v>
      </c>
      <c r="D16862" s="71">
        <v>3.206</v>
      </c>
      <c r="E16862" s="71">
        <v>71.951219499999993</v>
      </c>
    </row>
    <row r="16863" spans="1:5" x14ac:dyDescent="0.2">
      <c r="A16863" s="70" t="s">
        <v>20051</v>
      </c>
      <c r="B16863" s="70" t="s">
        <v>20050</v>
      </c>
      <c r="C16863" s="70" t="s">
        <v>20051</v>
      </c>
      <c r="D16863" s="71">
        <v>3.206</v>
      </c>
      <c r="E16863" s="71">
        <v>67.241379300000006</v>
      </c>
    </row>
    <row r="16864" spans="1:5" x14ac:dyDescent="0.2">
      <c r="A16864" s="70" t="s">
        <v>20042</v>
      </c>
      <c r="B16864" s="70" t="s">
        <v>20041</v>
      </c>
      <c r="C16864" s="70" t="s">
        <v>20042</v>
      </c>
      <c r="D16864" s="71">
        <v>1.718</v>
      </c>
      <c r="E16864" s="71">
        <v>72.321428600000004</v>
      </c>
    </row>
    <row r="16865" spans="1:5" x14ac:dyDescent="0.2">
      <c r="A16865" s="70" t="s">
        <v>20042</v>
      </c>
      <c r="B16865" s="70" t="s">
        <v>20041</v>
      </c>
      <c r="C16865" s="70" t="s">
        <v>20042</v>
      </c>
      <c r="D16865" s="71">
        <v>1.718</v>
      </c>
      <c r="E16865" s="71">
        <v>20.7317073</v>
      </c>
    </row>
    <row r="16866" spans="1:5" x14ac:dyDescent="0.2">
      <c r="A16866" s="70" t="s">
        <v>20042</v>
      </c>
      <c r="B16866" s="70" t="s">
        <v>20041</v>
      </c>
      <c r="C16866" s="70" t="s">
        <v>20042</v>
      </c>
      <c r="D16866" s="71">
        <v>1.718</v>
      </c>
      <c r="E16866" s="71">
        <v>15.5172414</v>
      </c>
    </row>
    <row r="16867" spans="1:5" x14ac:dyDescent="0.2">
      <c r="A16867" s="70" t="s">
        <v>20040</v>
      </c>
      <c r="B16867" s="70" t="s">
        <v>20039</v>
      </c>
      <c r="C16867" s="70" t="s">
        <v>20040</v>
      </c>
      <c r="D16867" s="71">
        <v>1.641</v>
      </c>
      <c r="E16867" s="71">
        <v>72.183098599999994</v>
      </c>
    </row>
    <row r="16868" spans="1:5" x14ac:dyDescent="0.2">
      <c r="A16868" s="70" t="s">
        <v>20040</v>
      </c>
      <c r="B16868" s="70" t="s">
        <v>20039</v>
      </c>
      <c r="C16868" s="70" t="s">
        <v>20040</v>
      </c>
      <c r="D16868" s="71">
        <v>1.641</v>
      </c>
      <c r="E16868" s="71">
        <v>64.285714299999995</v>
      </c>
    </row>
    <row r="16869" spans="1:5" x14ac:dyDescent="0.2">
      <c r="A16869" s="70" t="s">
        <v>20040</v>
      </c>
      <c r="B16869" s="70" t="s">
        <v>20039</v>
      </c>
      <c r="C16869" s="70" t="s">
        <v>20040</v>
      </c>
      <c r="D16869" s="71">
        <v>1.641</v>
      </c>
      <c r="E16869" s="71">
        <v>8.6206896999999998</v>
      </c>
    </row>
    <row r="16870" spans="1:5" x14ac:dyDescent="0.2">
      <c r="A16870" s="70" t="s">
        <v>20035</v>
      </c>
      <c r="B16870" s="70" t="s">
        <v>20034</v>
      </c>
      <c r="C16870" s="70" t="s">
        <v>20035</v>
      </c>
      <c r="D16870" s="71">
        <v>1.8620000000000001</v>
      </c>
      <c r="E16870" s="71">
        <v>22.413793099999999</v>
      </c>
    </row>
    <row r="16871" spans="1:5" x14ac:dyDescent="0.2">
      <c r="A16871" s="70" t="s">
        <v>25106</v>
      </c>
      <c r="B16871" s="70" t="s">
        <v>20036</v>
      </c>
      <c r="C16871" s="70" t="s">
        <v>25106</v>
      </c>
      <c r="D16871" s="71">
        <v>3.2349999999999999</v>
      </c>
      <c r="E16871" s="71">
        <v>74.137930999999995</v>
      </c>
    </row>
    <row r="16872" spans="1:5" x14ac:dyDescent="0.2">
      <c r="A16872" s="70" t="s">
        <v>25106</v>
      </c>
      <c r="B16872" s="70" t="s">
        <v>20036</v>
      </c>
      <c r="C16872" s="70" t="s">
        <v>25106</v>
      </c>
      <c r="D16872" s="71">
        <v>3.2349999999999999</v>
      </c>
      <c r="E16872" s="71">
        <v>50</v>
      </c>
    </row>
    <row r="16873" spans="1:5" x14ac:dyDescent="0.2">
      <c r="A16873" s="70" t="s">
        <v>20038</v>
      </c>
      <c r="B16873" s="70" t="s">
        <v>20037</v>
      </c>
      <c r="C16873" s="70" t="s">
        <v>20038</v>
      </c>
      <c r="D16873" s="71">
        <v>3.218</v>
      </c>
      <c r="E16873" s="71">
        <v>79.878048800000002</v>
      </c>
    </row>
    <row r="16874" spans="1:5" x14ac:dyDescent="0.2">
      <c r="A16874" s="70" t="s">
        <v>20038</v>
      </c>
      <c r="B16874" s="70" t="s">
        <v>20037</v>
      </c>
      <c r="C16874" s="70" t="s">
        <v>20038</v>
      </c>
      <c r="D16874" s="71">
        <v>3.218</v>
      </c>
      <c r="E16874" s="71">
        <v>70.689655200000004</v>
      </c>
    </row>
    <row r="16875" spans="1:5" x14ac:dyDescent="0.2">
      <c r="A16875" s="70" t="s">
        <v>25107</v>
      </c>
      <c r="B16875" s="70" t="s">
        <v>20043</v>
      </c>
      <c r="C16875" s="70" t="s">
        <v>25107</v>
      </c>
      <c r="D16875" s="71">
        <v>2.177</v>
      </c>
      <c r="E16875" s="71">
        <v>53.626942999999997</v>
      </c>
    </row>
    <row r="16876" spans="1:5" x14ac:dyDescent="0.2">
      <c r="A16876" s="70" t="s">
        <v>20045</v>
      </c>
      <c r="B16876" s="70" t="s">
        <v>20044</v>
      </c>
      <c r="C16876" s="70" t="s">
        <v>20045</v>
      </c>
      <c r="D16876" s="71">
        <v>1.6619999999999999</v>
      </c>
      <c r="E16876" s="71">
        <v>48.529411799999998</v>
      </c>
    </row>
    <row r="16877" spans="1:5" x14ac:dyDescent="0.2">
      <c r="A16877" s="70" t="s">
        <v>20047</v>
      </c>
      <c r="B16877" s="70" t="s">
        <v>20046</v>
      </c>
      <c r="C16877" s="70" t="s">
        <v>20047</v>
      </c>
      <c r="D16877" s="71">
        <v>2.6160000000000001</v>
      </c>
      <c r="E16877" s="71">
        <v>68.902439000000001</v>
      </c>
    </row>
    <row r="16878" spans="1:5" x14ac:dyDescent="0.2">
      <c r="A16878" s="70" t="s">
        <v>20047</v>
      </c>
      <c r="B16878" s="70" t="s">
        <v>20046</v>
      </c>
      <c r="C16878" s="70" t="s">
        <v>20047</v>
      </c>
      <c r="D16878" s="71">
        <v>2.6160000000000001</v>
      </c>
      <c r="E16878" s="71">
        <v>43.103448299999997</v>
      </c>
    </row>
    <row r="16879" spans="1:5" x14ac:dyDescent="0.2">
      <c r="A16879" s="70" t="s">
        <v>20049</v>
      </c>
      <c r="B16879" s="70" t="s">
        <v>20048</v>
      </c>
      <c r="C16879" s="70" t="s">
        <v>20049</v>
      </c>
      <c r="D16879" s="71">
        <v>3.121</v>
      </c>
      <c r="E16879" s="71">
        <v>60.344827600000002</v>
      </c>
    </row>
    <row r="16880" spans="1:5" x14ac:dyDescent="0.2">
      <c r="A16880" s="70" t="s">
        <v>20049</v>
      </c>
      <c r="B16880" s="70" t="s">
        <v>20048</v>
      </c>
      <c r="C16880" s="70" t="s">
        <v>20049</v>
      </c>
      <c r="D16880" s="71">
        <v>3.121</v>
      </c>
      <c r="E16880" s="71">
        <v>59.239130400000001</v>
      </c>
    </row>
    <row r="16881" spans="1:5" x14ac:dyDescent="0.2">
      <c r="A16881" s="70" t="s">
        <v>20053</v>
      </c>
      <c r="B16881" s="70" t="s">
        <v>20052</v>
      </c>
      <c r="C16881" s="70" t="s">
        <v>20053</v>
      </c>
      <c r="D16881" s="71">
        <v>1.9330000000000001</v>
      </c>
      <c r="E16881" s="71">
        <v>60.6481481</v>
      </c>
    </row>
    <row r="16882" spans="1:5" x14ac:dyDescent="0.2">
      <c r="A16882" s="70" t="s">
        <v>20053</v>
      </c>
      <c r="B16882" s="70" t="s">
        <v>20052</v>
      </c>
      <c r="C16882" s="70" t="s">
        <v>20053</v>
      </c>
      <c r="D16882" s="71">
        <v>1.9330000000000001</v>
      </c>
      <c r="E16882" s="71">
        <v>38.141025599999999</v>
      </c>
    </row>
    <row r="16883" spans="1:5" x14ac:dyDescent="0.2">
      <c r="A16883" s="70" t="s">
        <v>20089</v>
      </c>
      <c r="B16883" s="70" t="s">
        <v>20088</v>
      </c>
      <c r="C16883" s="70" t="s">
        <v>20089</v>
      </c>
      <c r="D16883" s="71">
        <v>1.1619999999999999</v>
      </c>
      <c r="E16883" s="71">
        <v>39.285714300000002</v>
      </c>
    </row>
    <row r="16884" spans="1:5" x14ac:dyDescent="0.2">
      <c r="A16884" s="70" t="s">
        <v>20089</v>
      </c>
      <c r="B16884" s="70" t="s">
        <v>20088</v>
      </c>
      <c r="C16884" s="70" t="s">
        <v>20089</v>
      </c>
      <c r="D16884" s="71">
        <v>1.1619999999999999</v>
      </c>
      <c r="E16884" s="71">
        <v>37.323943700000001</v>
      </c>
    </row>
    <row r="16885" spans="1:5" x14ac:dyDescent="0.2">
      <c r="A16885" s="70" t="s">
        <v>20111</v>
      </c>
      <c r="B16885" s="70" t="s">
        <v>20110</v>
      </c>
      <c r="C16885" s="70" t="s">
        <v>20111</v>
      </c>
      <c r="D16885" s="71">
        <v>0.48899999999999999</v>
      </c>
      <c r="E16885" s="71">
        <v>2.8455284999999999</v>
      </c>
    </row>
    <row r="16886" spans="1:5" x14ac:dyDescent="0.2">
      <c r="A16886" s="70" t="s">
        <v>20067</v>
      </c>
      <c r="B16886" s="70" t="s">
        <v>20066</v>
      </c>
      <c r="C16886" s="70" t="s">
        <v>20067</v>
      </c>
      <c r="D16886" s="71">
        <v>2.5710000000000002</v>
      </c>
      <c r="E16886" s="71">
        <v>68.390804599999996</v>
      </c>
    </row>
    <row r="16887" spans="1:5" x14ac:dyDescent="0.2">
      <c r="A16887" s="70" t="s">
        <v>20057</v>
      </c>
      <c r="B16887" s="70" t="s">
        <v>20056</v>
      </c>
      <c r="C16887" s="70" t="s">
        <v>20057</v>
      </c>
      <c r="D16887" s="71">
        <v>1.512</v>
      </c>
      <c r="E16887" s="71">
        <v>36.029411799999998</v>
      </c>
    </row>
    <row r="16888" spans="1:5" x14ac:dyDescent="0.2">
      <c r="A16888" s="70" t="s">
        <v>20059</v>
      </c>
      <c r="B16888" s="70" t="s">
        <v>20058</v>
      </c>
      <c r="C16888" s="70" t="s">
        <v>20059</v>
      </c>
      <c r="D16888" s="71">
        <v>1.6879999999999999</v>
      </c>
      <c r="E16888" s="71">
        <v>72.619047600000002</v>
      </c>
    </row>
    <row r="16889" spans="1:5" x14ac:dyDescent="0.2">
      <c r="A16889" s="70" t="s">
        <v>20059</v>
      </c>
      <c r="B16889" s="70" t="s">
        <v>20058</v>
      </c>
      <c r="C16889" s="70" t="s">
        <v>20059</v>
      </c>
      <c r="D16889" s="71">
        <v>1.6879999999999999</v>
      </c>
      <c r="E16889" s="71">
        <v>66.901408500000002</v>
      </c>
    </row>
    <row r="16890" spans="1:5" x14ac:dyDescent="0.2">
      <c r="A16890" s="70" t="s">
        <v>20059</v>
      </c>
      <c r="B16890" s="70" t="s">
        <v>20058</v>
      </c>
      <c r="C16890" s="70" t="s">
        <v>20059</v>
      </c>
      <c r="D16890" s="71">
        <v>1.6879999999999999</v>
      </c>
      <c r="E16890" s="71">
        <v>46.1038961</v>
      </c>
    </row>
    <row r="16891" spans="1:5" x14ac:dyDescent="0.2">
      <c r="A16891" s="70" t="s">
        <v>20059</v>
      </c>
      <c r="B16891" s="70" t="s">
        <v>20058</v>
      </c>
      <c r="C16891" s="70" t="s">
        <v>20059</v>
      </c>
      <c r="D16891" s="71">
        <v>1.6879999999999999</v>
      </c>
      <c r="E16891" s="71">
        <v>40.070922000000003</v>
      </c>
    </row>
    <row r="16892" spans="1:5" x14ac:dyDescent="0.2">
      <c r="A16892" s="70" t="s">
        <v>20063</v>
      </c>
      <c r="B16892" s="70" t="s">
        <v>20062</v>
      </c>
      <c r="C16892" s="70" t="s">
        <v>20063</v>
      </c>
      <c r="D16892" s="71">
        <v>1.8360000000000001</v>
      </c>
      <c r="E16892" s="71">
        <v>84.523809499999999</v>
      </c>
    </row>
    <row r="16893" spans="1:5" x14ac:dyDescent="0.2">
      <c r="A16893" s="70" t="s">
        <v>20063</v>
      </c>
      <c r="B16893" s="70" t="s">
        <v>20062</v>
      </c>
      <c r="C16893" s="70" t="s">
        <v>20063</v>
      </c>
      <c r="D16893" s="71">
        <v>1.8360000000000001</v>
      </c>
      <c r="E16893" s="71">
        <v>80.985915500000004</v>
      </c>
    </row>
    <row r="16894" spans="1:5" x14ac:dyDescent="0.2">
      <c r="A16894" s="70" t="s">
        <v>20065</v>
      </c>
      <c r="B16894" s="70" t="s">
        <v>20064</v>
      </c>
      <c r="C16894" s="70" t="s">
        <v>20065</v>
      </c>
      <c r="D16894" s="71">
        <v>2.2240000000000002</v>
      </c>
      <c r="E16894" s="71">
        <v>59.890109899999999</v>
      </c>
    </row>
    <row r="16895" spans="1:5" x14ac:dyDescent="0.2">
      <c r="A16895" s="70" t="s">
        <v>20065</v>
      </c>
      <c r="B16895" s="70" t="s">
        <v>20064</v>
      </c>
      <c r="C16895" s="70" t="s">
        <v>20065</v>
      </c>
      <c r="D16895" s="71">
        <v>2.2240000000000002</v>
      </c>
      <c r="E16895" s="71">
        <v>44.7916667</v>
      </c>
    </row>
    <row r="16896" spans="1:5" x14ac:dyDescent="0.2">
      <c r="A16896" s="70" t="s">
        <v>20065</v>
      </c>
      <c r="B16896" s="70" t="s">
        <v>20064</v>
      </c>
      <c r="C16896" s="70" t="s">
        <v>20065</v>
      </c>
      <c r="D16896" s="71">
        <v>2.2240000000000002</v>
      </c>
      <c r="E16896" s="71">
        <v>39</v>
      </c>
    </row>
    <row r="16897" spans="1:5" x14ac:dyDescent="0.2">
      <c r="A16897" s="70" t="s">
        <v>20069</v>
      </c>
      <c r="B16897" s="70" t="s">
        <v>20068</v>
      </c>
      <c r="C16897" s="70" t="s">
        <v>20069</v>
      </c>
      <c r="D16897" s="71">
        <v>0.93</v>
      </c>
      <c r="E16897" s="71">
        <v>23.170731700000001</v>
      </c>
    </row>
    <row r="16898" spans="1:5" x14ac:dyDescent="0.2">
      <c r="A16898" s="70" t="s">
        <v>20071</v>
      </c>
      <c r="B16898" s="70" t="s">
        <v>20070</v>
      </c>
      <c r="C16898" s="70" t="s">
        <v>20071</v>
      </c>
      <c r="D16898" s="71">
        <v>2.2050000000000001</v>
      </c>
      <c r="E16898" s="71">
        <v>74.334600800000004</v>
      </c>
    </row>
    <row r="16899" spans="1:5" x14ac:dyDescent="0.2">
      <c r="A16899" s="70" t="s">
        <v>20073</v>
      </c>
      <c r="B16899" s="70" t="s">
        <v>20072</v>
      </c>
      <c r="C16899" s="70" t="s">
        <v>20073</v>
      </c>
      <c r="D16899" s="71">
        <v>1.222</v>
      </c>
      <c r="E16899" s="71">
        <v>20.129870100000002</v>
      </c>
    </row>
    <row r="16900" spans="1:5" x14ac:dyDescent="0.2">
      <c r="A16900" s="70" t="s">
        <v>24619</v>
      </c>
      <c r="B16900" s="70" t="s">
        <v>24620</v>
      </c>
      <c r="C16900" s="70" t="s">
        <v>24619</v>
      </c>
      <c r="D16900" s="71">
        <v>1.8009999999999999</v>
      </c>
      <c r="E16900" s="71">
        <v>55.092592600000003</v>
      </c>
    </row>
    <row r="16901" spans="1:5" x14ac:dyDescent="0.2">
      <c r="A16901" s="70" t="s">
        <v>20077</v>
      </c>
      <c r="B16901" s="70" t="s">
        <v>20076</v>
      </c>
      <c r="C16901" s="70" t="s">
        <v>20077</v>
      </c>
      <c r="D16901" s="71">
        <v>3.2170000000000001</v>
      </c>
      <c r="E16901" s="71">
        <v>58.1481481</v>
      </c>
    </row>
    <row r="16902" spans="1:5" x14ac:dyDescent="0.2">
      <c r="A16902" s="70" t="s">
        <v>20079</v>
      </c>
      <c r="B16902" s="70" t="s">
        <v>20078</v>
      </c>
      <c r="C16902" s="70" t="s">
        <v>20079</v>
      </c>
      <c r="D16902" s="71">
        <v>1.4330000000000001</v>
      </c>
      <c r="E16902" s="71">
        <v>56.060606100000001</v>
      </c>
    </row>
    <row r="16903" spans="1:5" x14ac:dyDescent="0.2">
      <c r="A16903" s="70" t="s">
        <v>20081</v>
      </c>
      <c r="B16903" s="70" t="s">
        <v>20080</v>
      </c>
      <c r="C16903" s="70" t="s">
        <v>20081</v>
      </c>
      <c r="D16903" s="71">
        <v>2.1629999999999998</v>
      </c>
      <c r="E16903" s="71">
        <v>87.398374000000004</v>
      </c>
    </row>
    <row r="16904" spans="1:5" x14ac:dyDescent="0.2">
      <c r="A16904" s="70" t="s">
        <v>20083</v>
      </c>
      <c r="B16904" s="70" t="s">
        <v>20082</v>
      </c>
      <c r="C16904" s="70" t="s">
        <v>20083</v>
      </c>
      <c r="D16904" s="71">
        <v>1.8</v>
      </c>
      <c r="E16904" s="71">
        <v>42.261904800000003</v>
      </c>
    </row>
    <row r="16905" spans="1:5" x14ac:dyDescent="0.2">
      <c r="A16905" s="70" t="s">
        <v>20083</v>
      </c>
      <c r="B16905" s="70" t="s">
        <v>20082</v>
      </c>
      <c r="C16905" s="70" t="s">
        <v>20083</v>
      </c>
      <c r="D16905" s="71">
        <v>1.8</v>
      </c>
      <c r="E16905" s="71">
        <v>28.982300899999998</v>
      </c>
    </row>
    <row r="16906" spans="1:5" x14ac:dyDescent="0.2">
      <c r="A16906" s="70" t="s">
        <v>20095</v>
      </c>
      <c r="B16906" s="70" t="s">
        <v>20094</v>
      </c>
      <c r="C16906" s="70" t="s">
        <v>20095</v>
      </c>
      <c r="D16906" s="71">
        <v>1.111</v>
      </c>
      <c r="E16906" s="71">
        <v>27.9467681</v>
      </c>
    </row>
    <row r="16907" spans="1:5" x14ac:dyDescent="0.2">
      <c r="A16907" s="70" t="s">
        <v>20093</v>
      </c>
      <c r="B16907" s="70" t="s">
        <v>20092</v>
      </c>
      <c r="C16907" s="70" t="s">
        <v>20093</v>
      </c>
      <c r="D16907" s="71">
        <v>2.2480000000000002</v>
      </c>
      <c r="E16907" s="71">
        <v>75.095056999999997</v>
      </c>
    </row>
    <row r="16908" spans="1:5" x14ac:dyDescent="0.2">
      <c r="A16908" s="70" t="s">
        <v>20097</v>
      </c>
      <c r="B16908" s="70" t="s">
        <v>20096</v>
      </c>
      <c r="C16908" s="70" t="s">
        <v>20097</v>
      </c>
      <c r="D16908" s="71">
        <v>2.8439999999999999</v>
      </c>
      <c r="E16908" s="71">
        <v>80.882352900000001</v>
      </c>
    </row>
    <row r="16909" spans="1:5" x14ac:dyDescent="0.2">
      <c r="A16909" s="70" t="s">
        <v>20099</v>
      </c>
      <c r="B16909" s="70" t="s">
        <v>20098</v>
      </c>
      <c r="C16909" s="70" t="s">
        <v>20099</v>
      </c>
      <c r="D16909" s="71">
        <v>1.2569999999999999</v>
      </c>
      <c r="E16909" s="71">
        <v>45.6666667</v>
      </c>
    </row>
    <row r="16910" spans="1:5" x14ac:dyDescent="0.2">
      <c r="A16910" s="70" t="s">
        <v>20103</v>
      </c>
      <c r="B16910" s="70" t="s">
        <v>20102</v>
      </c>
      <c r="C16910" s="70" t="s">
        <v>20103</v>
      </c>
      <c r="D16910" s="71">
        <v>2.5539999999999998</v>
      </c>
      <c r="E16910" s="71">
        <v>65.294117600000007</v>
      </c>
    </row>
    <row r="16911" spans="1:5" x14ac:dyDescent="0.2">
      <c r="A16911" s="70" t="s">
        <v>24621</v>
      </c>
      <c r="B16911" s="70" t="s">
        <v>24622</v>
      </c>
      <c r="C16911" s="70" t="s">
        <v>24621</v>
      </c>
      <c r="D16911" s="71">
        <v>0.83099999999999996</v>
      </c>
      <c r="E16911" s="71">
        <v>52.6234568</v>
      </c>
    </row>
    <row r="16912" spans="1:5" x14ac:dyDescent="0.2">
      <c r="A16912" s="70" t="s">
        <v>20107</v>
      </c>
      <c r="B16912" s="70" t="s">
        <v>20106</v>
      </c>
      <c r="C16912" s="70" t="s">
        <v>20107</v>
      </c>
      <c r="D16912" s="71">
        <v>1.8180000000000001</v>
      </c>
      <c r="E16912" s="71">
        <v>60.266159700000003</v>
      </c>
    </row>
    <row r="16913" spans="1:5" x14ac:dyDescent="0.2">
      <c r="A16913" s="70" t="s">
        <v>24623</v>
      </c>
      <c r="B16913" s="70" t="s">
        <v>24624</v>
      </c>
      <c r="C16913" s="70" t="s">
        <v>24623</v>
      </c>
      <c r="D16913" s="71">
        <v>2.1890000000000001</v>
      </c>
      <c r="E16913" s="71">
        <v>42.699114999999999</v>
      </c>
    </row>
    <row r="16914" spans="1:5" x14ac:dyDescent="0.2">
      <c r="A16914" s="70" t="s">
        <v>24623</v>
      </c>
      <c r="B16914" s="70" t="s">
        <v>24624</v>
      </c>
      <c r="C16914" s="70" t="s">
        <v>24623</v>
      </c>
      <c r="D16914" s="71">
        <v>2.1890000000000001</v>
      </c>
      <c r="E16914" s="71">
        <v>39.802631599999998</v>
      </c>
    </row>
    <row r="16915" spans="1:5" x14ac:dyDescent="0.2">
      <c r="A16915" s="70" t="s">
        <v>24623</v>
      </c>
      <c r="B16915" s="70" t="s">
        <v>24624</v>
      </c>
      <c r="C16915" s="70" t="s">
        <v>24623</v>
      </c>
      <c r="D16915" s="71">
        <v>2.1890000000000001</v>
      </c>
      <c r="E16915" s="71">
        <v>39.189189200000001</v>
      </c>
    </row>
    <row r="16916" spans="1:5" x14ac:dyDescent="0.2">
      <c r="A16916" s="70" t="s">
        <v>20113</v>
      </c>
      <c r="B16916" s="70" t="s">
        <v>20112</v>
      </c>
      <c r="C16916" s="70" t="s">
        <v>20113</v>
      </c>
      <c r="D16916" s="71">
        <v>1.8959999999999999</v>
      </c>
      <c r="E16916" s="71">
        <v>68.867924500000001</v>
      </c>
    </row>
    <row r="16917" spans="1:5" x14ac:dyDescent="0.2">
      <c r="A16917" s="70" t="s">
        <v>20113</v>
      </c>
      <c r="B16917" s="70" t="s">
        <v>20112</v>
      </c>
      <c r="C16917" s="70" t="s">
        <v>20113</v>
      </c>
      <c r="D16917" s="71">
        <v>1.8959999999999999</v>
      </c>
      <c r="E16917" s="71">
        <v>36.486486499999998</v>
      </c>
    </row>
    <row r="16918" spans="1:5" x14ac:dyDescent="0.2">
      <c r="A16918" s="70" t="s">
        <v>20115</v>
      </c>
      <c r="B16918" s="70" t="s">
        <v>20114</v>
      </c>
      <c r="C16918" s="70" t="s">
        <v>20115</v>
      </c>
      <c r="D16918" s="71">
        <v>1.8919999999999999</v>
      </c>
      <c r="E16918" s="71">
        <v>78.521126800000005</v>
      </c>
    </row>
    <row r="16919" spans="1:5" x14ac:dyDescent="0.2">
      <c r="A16919" s="70" t="s">
        <v>20055</v>
      </c>
      <c r="B16919" s="70" t="s">
        <v>20054</v>
      </c>
      <c r="C16919" s="70" t="s">
        <v>20055</v>
      </c>
      <c r="D16919" s="71">
        <v>2</v>
      </c>
      <c r="E16919" s="71">
        <v>59.722222199999997</v>
      </c>
    </row>
    <row r="16920" spans="1:5" x14ac:dyDescent="0.2">
      <c r="A16920" s="70" t="s">
        <v>20061</v>
      </c>
      <c r="B16920" s="70" t="s">
        <v>20060</v>
      </c>
      <c r="C16920" s="70" t="s">
        <v>20061</v>
      </c>
      <c r="D16920" s="71">
        <v>2.262</v>
      </c>
      <c r="E16920" s="71">
        <v>47.175141199999999</v>
      </c>
    </row>
    <row r="16921" spans="1:5" x14ac:dyDescent="0.2">
      <c r="A16921" s="70" t="s">
        <v>20075</v>
      </c>
      <c r="B16921" s="70" t="s">
        <v>20074</v>
      </c>
      <c r="C16921" s="70" t="s">
        <v>20075</v>
      </c>
      <c r="D16921" s="71">
        <v>1.591</v>
      </c>
      <c r="E16921" s="71">
        <v>74.064171099999996</v>
      </c>
    </row>
    <row r="16922" spans="1:5" x14ac:dyDescent="0.2">
      <c r="A16922" s="70" t="s">
        <v>20075</v>
      </c>
      <c r="B16922" s="70" t="s">
        <v>20074</v>
      </c>
      <c r="C16922" s="70" t="s">
        <v>20075</v>
      </c>
      <c r="D16922" s="71">
        <v>1.591</v>
      </c>
      <c r="E16922" s="71">
        <v>49.456521700000003</v>
      </c>
    </row>
    <row r="16923" spans="1:5" x14ac:dyDescent="0.2">
      <c r="A16923" s="70" t="s">
        <v>20075</v>
      </c>
      <c r="B16923" s="70" t="s">
        <v>20074</v>
      </c>
      <c r="C16923" s="70" t="s">
        <v>20075</v>
      </c>
      <c r="D16923" s="71">
        <v>1.591</v>
      </c>
      <c r="E16923" s="71">
        <v>38.28125</v>
      </c>
    </row>
    <row r="16924" spans="1:5" x14ac:dyDescent="0.2">
      <c r="A16924" s="70" t="s">
        <v>20101</v>
      </c>
      <c r="B16924" s="70" t="s">
        <v>20100</v>
      </c>
      <c r="C16924" s="70" t="s">
        <v>20101</v>
      </c>
      <c r="D16924" s="71">
        <v>1.1879999999999999</v>
      </c>
      <c r="E16924" s="71">
        <v>51.136363600000003</v>
      </c>
    </row>
    <row r="16925" spans="1:5" x14ac:dyDescent="0.2">
      <c r="A16925" s="70" t="s">
        <v>20085</v>
      </c>
      <c r="B16925" s="70" t="s">
        <v>20084</v>
      </c>
      <c r="C16925" s="70" t="s">
        <v>20085</v>
      </c>
      <c r="D16925" s="71">
        <v>2.0619999999999998</v>
      </c>
      <c r="E16925" s="71">
        <v>67.490494299999995</v>
      </c>
    </row>
    <row r="16926" spans="1:5" x14ac:dyDescent="0.2">
      <c r="A16926" s="70" t="s">
        <v>20087</v>
      </c>
      <c r="B16926" s="70" t="s">
        <v>20086</v>
      </c>
      <c r="C16926" s="70" t="s">
        <v>20087</v>
      </c>
      <c r="D16926" s="71">
        <v>5.351</v>
      </c>
      <c r="E16926" s="71">
        <v>89.601769899999994</v>
      </c>
    </row>
    <row r="16927" spans="1:5" x14ac:dyDescent="0.2">
      <c r="A16927" s="70" t="s">
        <v>20091</v>
      </c>
      <c r="B16927" s="70" t="s">
        <v>20090</v>
      </c>
      <c r="C16927" s="70" t="s">
        <v>20091</v>
      </c>
      <c r="D16927" s="71">
        <v>1.883</v>
      </c>
      <c r="E16927" s="71">
        <v>45.8333333</v>
      </c>
    </row>
    <row r="16928" spans="1:5" x14ac:dyDescent="0.2">
      <c r="A16928" s="70" t="s">
        <v>20091</v>
      </c>
      <c r="B16928" s="70" t="s">
        <v>20090</v>
      </c>
      <c r="C16928" s="70" t="s">
        <v>20091</v>
      </c>
      <c r="D16928" s="71">
        <v>1.883</v>
      </c>
      <c r="E16928" s="71">
        <v>45.2941176</v>
      </c>
    </row>
    <row r="16929" spans="1:5" x14ac:dyDescent="0.2">
      <c r="A16929" s="70" t="s">
        <v>20091</v>
      </c>
      <c r="B16929" s="70" t="s">
        <v>20090</v>
      </c>
      <c r="C16929" s="70" t="s">
        <v>20091</v>
      </c>
      <c r="D16929" s="71">
        <v>1.883</v>
      </c>
      <c r="E16929" s="71">
        <v>37.012987000000003</v>
      </c>
    </row>
    <row r="16930" spans="1:5" x14ac:dyDescent="0.2">
      <c r="A16930" s="70" t="s">
        <v>20091</v>
      </c>
      <c r="B16930" s="70" t="s">
        <v>20090</v>
      </c>
      <c r="C16930" s="70" t="s">
        <v>20091</v>
      </c>
      <c r="D16930" s="71">
        <v>1.883</v>
      </c>
      <c r="E16930" s="71">
        <v>33.035714300000002</v>
      </c>
    </row>
    <row r="16931" spans="1:5" x14ac:dyDescent="0.2">
      <c r="A16931" s="70" t="s">
        <v>20105</v>
      </c>
      <c r="B16931" s="70" t="s">
        <v>20104</v>
      </c>
      <c r="C16931" s="70" t="s">
        <v>20105</v>
      </c>
      <c r="D16931" s="71">
        <v>5.2990000000000004</v>
      </c>
      <c r="E16931" s="71">
        <v>94.067796599999994</v>
      </c>
    </row>
    <row r="16932" spans="1:5" x14ac:dyDescent="0.2">
      <c r="A16932" s="70" t="s">
        <v>20105</v>
      </c>
      <c r="B16932" s="70" t="s">
        <v>20104</v>
      </c>
      <c r="C16932" s="70" t="s">
        <v>20105</v>
      </c>
      <c r="D16932" s="71">
        <v>5.2990000000000004</v>
      </c>
      <c r="E16932" s="71">
        <v>83.802816899999996</v>
      </c>
    </row>
    <row r="16933" spans="1:5" x14ac:dyDescent="0.2">
      <c r="A16933" s="70" t="s">
        <v>20109</v>
      </c>
      <c r="B16933" s="70" t="s">
        <v>20108</v>
      </c>
      <c r="C16933" s="70" t="s">
        <v>20109</v>
      </c>
      <c r="D16933" s="71">
        <v>2.4489999999999998</v>
      </c>
      <c r="E16933" s="71">
        <v>53.125</v>
      </c>
    </row>
    <row r="16934" spans="1:5" x14ac:dyDescent="0.2">
      <c r="A16934" s="70" t="s">
        <v>20109</v>
      </c>
      <c r="B16934" s="70" t="s">
        <v>20108</v>
      </c>
      <c r="C16934" s="70" t="s">
        <v>20109</v>
      </c>
      <c r="D16934" s="71">
        <v>2.4489999999999998</v>
      </c>
      <c r="E16934" s="71">
        <v>49.336283199999997</v>
      </c>
    </row>
    <row r="16935" spans="1:5" x14ac:dyDescent="0.2">
      <c r="A16935" s="70" t="s">
        <v>20109</v>
      </c>
      <c r="B16935" s="70" t="s">
        <v>20108</v>
      </c>
      <c r="C16935" s="70" t="s">
        <v>20109</v>
      </c>
      <c r="D16935" s="71">
        <v>2.4489999999999998</v>
      </c>
      <c r="E16935" s="71">
        <v>46.381578900000001</v>
      </c>
    </row>
    <row r="16936" spans="1:5" x14ac:dyDescent="0.2">
      <c r="A16936" s="70" t="s">
        <v>20119</v>
      </c>
      <c r="B16936" s="70" t="s">
        <v>20118</v>
      </c>
      <c r="C16936" s="70" t="s">
        <v>20119</v>
      </c>
      <c r="D16936" s="71">
        <v>1.829</v>
      </c>
      <c r="E16936" s="71">
        <v>67.5202156</v>
      </c>
    </row>
    <row r="16937" spans="1:5" x14ac:dyDescent="0.2">
      <c r="A16937" s="70" t="s">
        <v>20119</v>
      </c>
      <c r="B16937" s="70" t="s">
        <v>20118</v>
      </c>
      <c r="C16937" s="70" t="s">
        <v>20119</v>
      </c>
      <c r="D16937" s="71">
        <v>1.829</v>
      </c>
      <c r="E16937" s="71">
        <v>31.300813000000002</v>
      </c>
    </row>
    <row r="16938" spans="1:5" x14ac:dyDescent="0.2">
      <c r="A16938" s="70" t="s">
        <v>20121</v>
      </c>
      <c r="B16938" s="70" t="s">
        <v>20120</v>
      </c>
      <c r="C16938" s="70" t="s">
        <v>20121</v>
      </c>
      <c r="D16938" s="71">
        <v>1.4179999999999999</v>
      </c>
      <c r="E16938" s="71">
        <v>58.510638299999997</v>
      </c>
    </row>
    <row r="16939" spans="1:5" x14ac:dyDescent="0.2">
      <c r="A16939" s="70" t="s">
        <v>20121</v>
      </c>
      <c r="B16939" s="70" t="s">
        <v>20120</v>
      </c>
      <c r="C16939" s="70" t="s">
        <v>20121</v>
      </c>
      <c r="D16939" s="71">
        <v>1.4179999999999999</v>
      </c>
      <c r="E16939" s="71">
        <v>38.3333333</v>
      </c>
    </row>
    <row r="16940" spans="1:5" x14ac:dyDescent="0.2">
      <c r="A16940" s="70" t="s">
        <v>20117</v>
      </c>
      <c r="B16940" s="70" t="s">
        <v>20116</v>
      </c>
      <c r="C16940" s="70" t="s">
        <v>20117</v>
      </c>
      <c r="D16940" s="71">
        <v>8.0860000000000003</v>
      </c>
      <c r="E16940" s="71">
        <v>95.283018900000002</v>
      </c>
    </row>
    <row r="16941" spans="1:5" x14ac:dyDescent="0.2">
      <c r="A16941" s="70" t="s">
        <v>20117</v>
      </c>
      <c r="B16941" s="70" t="s">
        <v>20116</v>
      </c>
      <c r="C16941" s="70" t="s">
        <v>20117</v>
      </c>
      <c r="D16941" s="71">
        <v>8.0860000000000003</v>
      </c>
      <c r="E16941" s="71">
        <v>91.509433999999999</v>
      </c>
    </row>
    <row r="16942" spans="1:5" x14ac:dyDescent="0.2">
      <c r="A16942" s="70" t="s">
        <v>20123</v>
      </c>
      <c r="B16942" s="70" t="s">
        <v>20122</v>
      </c>
      <c r="C16942" s="70" t="s">
        <v>20123</v>
      </c>
      <c r="D16942" s="71">
        <v>3.9860000000000002</v>
      </c>
      <c r="E16942" s="71">
        <v>79.268292700000003</v>
      </c>
    </row>
    <row r="16943" spans="1:5" x14ac:dyDescent="0.2">
      <c r="A16943" s="70" t="s">
        <v>20132</v>
      </c>
      <c r="B16943" s="70" t="s">
        <v>20131</v>
      </c>
      <c r="C16943" s="70" t="s">
        <v>20132</v>
      </c>
      <c r="D16943" s="71">
        <v>3.3220000000000001</v>
      </c>
      <c r="E16943" s="71">
        <v>66.40625</v>
      </c>
    </row>
    <row r="16944" spans="1:5" x14ac:dyDescent="0.2">
      <c r="A16944" s="70" t="s">
        <v>20125</v>
      </c>
      <c r="B16944" s="70" t="s">
        <v>20124</v>
      </c>
      <c r="C16944" s="70" t="s">
        <v>20125</v>
      </c>
      <c r="D16944" s="71">
        <v>2.0659999999999998</v>
      </c>
      <c r="E16944" s="71">
        <v>30.46875</v>
      </c>
    </row>
    <row r="16945" spans="1:5" x14ac:dyDescent="0.2">
      <c r="A16945" s="70" t="s">
        <v>20125</v>
      </c>
      <c r="B16945" s="70" t="s">
        <v>20124</v>
      </c>
      <c r="C16945" s="70" t="s">
        <v>20125</v>
      </c>
      <c r="D16945" s="71">
        <v>2.0659999999999998</v>
      </c>
      <c r="E16945" s="71">
        <v>26.388888900000001</v>
      </c>
    </row>
    <row r="16946" spans="1:5" x14ac:dyDescent="0.2">
      <c r="A16946" s="70" t="s">
        <v>20127</v>
      </c>
      <c r="B16946" s="70" t="s">
        <v>20126</v>
      </c>
      <c r="C16946" s="70" t="s">
        <v>20127</v>
      </c>
      <c r="D16946" s="71">
        <v>3.0950000000000002</v>
      </c>
      <c r="E16946" s="71">
        <v>63.28125</v>
      </c>
    </row>
    <row r="16947" spans="1:5" x14ac:dyDescent="0.2">
      <c r="A16947" s="70" t="s">
        <v>20127</v>
      </c>
      <c r="B16947" s="70" t="s">
        <v>20126</v>
      </c>
      <c r="C16947" s="70" t="s">
        <v>20127</v>
      </c>
      <c r="D16947" s="71">
        <v>3.0950000000000002</v>
      </c>
      <c r="E16947" s="71">
        <v>59.782608699999997</v>
      </c>
    </row>
    <row r="16948" spans="1:5" x14ac:dyDescent="0.2">
      <c r="A16948" s="70" t="s">
        <v>20129</v>
      </c>
      <c r="B16948" s="70" t="s">
        <v>20128</v>
      </c>
      <c r="C16948" s="70" t="s">
        <v>20129</v>
      </c>
      <c r="D16948" s="71">
        <v>1.591</v>
      </c>
      <c r="E16948" s="71">
        <v>21.604938300000001</v>
      </c>
    </row>
    <row r="16949" spans="1:5" x14ac:dyDescent="0.2">
      <c r="A16949" s="70" t="s">
        <v>20129</v>
      </c>
      <c r="B16949" s="70" t="s">
        <v>20128</v>
      </c>
      <c r="C16949" s="70" t="s">
        <v>20129</v>
      </c>
      <c r="D16949" s="71">
        <v>1.591</v>
      </c>
      <c r="E16949" s="71">
        <v>13.28125</v>
      </c>
    </row>
    <row r="16950" spans="1:5" x14ac:dyDescent="0.2">
      <c r="A16950" s="70" t="s">
        <v>25108</v>
      </c>
      <c r="B16950" s="70" t="s">
        <v>20130</v>
      </c>
      <c r="C16950" s="70" t="s">
        <v>25108</v>
      </c>
      <c r="D16950" s="71">
        <v>3.9239999999999999</v>
      </c>
      <c r="E16950" s="71">
        <v>72.65625</v>
      </c>
    </row>
    <row r="16951" spans="1:5" x14ac:dyDescent="0.2">
      <c r="A16951" s="70" t="s">
        <v>20134</v>
      </c>
      <c r="B16951" s="70" t="s">
        <v>20133</v>
      </c>
      <c r="C16951" s="70" t="s">
        <v>20134</v>
      </c>
      <c r="D16951" s="71">
        <v>4.88</v>
      </c>
      <c r="E16951" s="71">
        <v>82.03125</v>
      </c>
    </row>
    <row r="16952" spans="1:5" ht="32" x14ac:dyDescent="0.2">
      <c r="A16952" s="70" t="s">
        <v>20136</v>
      </c>
      <c r="B16952" s="70" t="s">
        <v>20135</v>
      </c>
      <c r="C16952" s="70" t="s">
        <v>20136</v>
      </c>
      <c r="D16952" s="71">
        <v>0.17199999999999999</v>
      </c>
      <c r="E16952" s="71">
        <v>5.1724138000000002</v>
      </c>
    </row>
    <row r="16953" spans="1:5" x14ac:dyDescent="0.2">
      <c r="A16953" s="70" t="s">
        <v>20138</v>
      </c>
      <c r="B16953" s="70" t="s">
        <v>20137</v>
      </c>
      <c r="C16953" s="70" t="s">
        <v>20138</v>
      </c>
      <c r="D16953" s="71">
        <v>2.7210000000000001</v>
      </c>
      <c r="E16953" s="71">
        <v>68.154761899999997</v>
      </c>
    </row>
    <row r="16954" spans="1:5" x14ac:dyDescent="0.2">
      <c r="A16954" s="70" t="s">
        <v>20140</v>
      </c>
      <c r="B16954" s="70" t="s">
        <v>20139</v>
      </c>
      <c r="C16954" s="70" t="s">
        <v>20140</v>
      </c>
      <c r="D16954" s="71">
        <v>2.3780000000000001</v>
      </c>
      <c r="E16954" s="71">
        <v>30.0738007</v>
      </c>
    </row>
    <row r="16955" spans="1:5" x14ac:dyDescent="0.2">
      <c r="A16955" s="70" t="s">
        <v>20142</v>
      </c>
      <c r="B16955" s="70" t="s">
        <v>20141</v>
      </c>
      <c r="C16955" s="70" t="s">
        <v>20142</v>
      </c>
      <c r="D16955" s="71">
        <v>1.1619999999999999</v>
      </c>
      <c r="E16955" s="71">
        <v>74.537036999999998</v>
      </c>
    </row>
    <row r="16956" spans="1:5" x14ac:dyDescent="0.2">
      <c r="A16956" s="70" t="s">
        <v>20142</v>
      </c>
      <c r="B16956" s="70" t="s">
        <v>20141</v>
      </c>
      <c r="C16956" s="70" t="s">
        <v>20142</v>
      </c>
      <c r="D16956" s="71">
        <v>1.1619999999999999</v>
      </c>
      <c r="E16956" s="71">
        <v>49.807692299999999</v>
      </c>
    </row>
    <row r="16957" spans="1:5" x14ac:dyDescent="0.2">
      <c r="A16957" s="70" t="s">
        <v>20144</v>
      </c>
      <c r="B16957" s="70" t="s">
        <v>20143</v>
      </c>
      <c r="C16957" s="70" t="s">
        <v>20144</v>
      </c>
      <c r="D16957" s="71">
        <v>4.0190000000000001</v>
      </c>
      <c r="E16957" s="71">
        <v>85.294117600000007</v>
      </c>
    </row>
    <row r="16958" spans="1:5" x14ac:dyDescent="0.2">
      <c r="A16958" s="70" t="s">
        <v>20144</v>
      </c>
      <c r="B16958" s="70" t="s">
        <v>20143</v>
      </c>
      <c r="C16958" s="70" t="s">
        <v>20144</v>
      </c>
      <c r="D16958" s="71">
        <v>4.0190000000000001</v>
      </c>
      <c r="E16958" s="71">
        <v>70.222929899999997</v>
      </c>
    </row>
    <row r="16959" spans="1:5" x14ac:dyDescent="0.2">
      <c r="A16959" s="70" t="s">
        <v>20146</v>
      </c>
      <c r="B16959" s="70" t="s">
        <v>20145</v>
      </c>
      <c r="C16959" s="70" t="s">
        <v>20146</v>
      </c>
      <c r="D16959" s="71">
        <v>4.2149999999999999</v>
      </c>
      <c r="E16959" s="71">
        <v>95.161290300000005</v>
      </c>
    </row>
    <row r="16960" spans="1:5" x14ac:dyDescent="0.2">
      <c r="A16960" s="70" t="s">
        <v>20146</v>
      </c>
      <c r="B16960" s="70" t="s">
        <v>20145</v>
      </c>
      <c r="C16960" s="70" t="s">
        <v>20146</v>
      </c>
      <c r="D16960" s="71">
        <v>4.2149999999999999</v>
      </c>
      <c r="E16960" s="71">
        <v>81.944444399999995</v>
      </c>
    </row>
    <row r="16961" spans="1:5" x14ac:dyDescent="0.2">
      <c r="A16961" s="70" t="s">
        <v>20148</v>
      </c>
      <c r="B16961" s="70" t="s">
        <v>20147</v>
      </c>
      <c r="C16961" s="70" t="s">
        <v>20148</v>
      </c>
      <c r="D16961" s="71">
        <v>0.51800000000000002</v>
      </c>
      <c r="E16961" s="71">
        <v>56.5</v>
      </c>
    </row>
    <row r="16962" spans="1:5" x14ac:dyDescent="0.2">
      <c r="A16962" s="70" t="s">
        <v>20150</v>
      </c>
      <c r="B16962" s="70" t="s">
        <v>20149</v>
      </c>
      <c r="C16962" s="70" t="s">
        <v>20150</v>
      </c>
      <c r="D16962" s="71">
        <v>3.649</v>
      </c>
      <c r="E16962" s="71">
        <v>87.5</v>
      </c>
    </row>
    <row r="16963" spans="1:5" x14ac:dyDescent="0.2">
      <c r="A16963" s="70" t="s">
        <v>25109</v>
      </c>
      <c r="B16963" s="70" t="s">
        <v>20151</v>
      </c>
      <c r="C16963" s="70" t="s">
        <v>25109</v>
      </c>
      <c r="D16963" s="71">
        <v>4.1829999999999998</v>
      </c>
      <c r="E16963" s="71">
        <v>74.324324300000001</v>
      </c>
    </row>
    <row r="16964" spans="1:5" x14ac:dyDescent="0.2">
      <c r="A16964" s="70" t="s">
        <v>20373</v>
      </c>
      <c r="B16964" s="70" t="s">
        <v>20372</v>
      </c>
      <c r="C16964" s="70" t="s">
        <v>20373</v>
      </c>
      <c r="D16964" s="71">
        <v>1.278</v>
      </c>
      <c r="E16964" s="71">
        <v>21.428571399999999</v>
      </c>
    </row>
    <row r="16965" spans="1:5" x14ac:dyDescent="0.2">
      <c r="A16965" s="70" t="s">
        <v>20153</v>
      </c>
      <c r="B16965" s="70" t="s">
        <v>20152</v>
      </c>
      <c r="C16965" s="70" t="s">
        <v>20153</v>
      </c>
      <c r="D16965" s="71">
        <v>2.6</v>
      </c>
      <c r="E16965" s="71">
        <v>81.944444399999995</v>
      </c>
    </row>
    <row r="16966" spans="1:5" x14ac:dyDescent="0.2">
      <c r="A16966" s="70" t="s">
        <v>20157</v>
      </c>
      <c r="B16966" s="70" t="s">
        <v>20156</v>
      </c>
      <c r="C16966" s="70" t="s">
        <v>20157</v>
      </c>
      <c r="D16966" s="71">
        <v>0.98799999999999999</v>
      </c>
      <c r="E16966" s="71">
        <v>70.779220800000004</v>
      </c>
    </row>
    <row r="16967" spans="1:5" x14ac:dyDescent="0.2">
      <c r="A16967" s="70" t="s">
        <v>20157</v>
      </c>
      <c r="B16967" s="70" t="s">
        <v>20156</v>
      </c>
      <c r="C16967" s="70" t="s">
        <v>20157</v>
      </c>
      <c r="D16967" s="71">
        <v>0.98799999999999999</v>
      </c>
      <c r="E16967" s="71">
        <v>34.722222199999997</v>
      </c>
    </row>
    <row r="16968" spans="1:5" x14ac:dyDescent="0.2">
      <c r="A16968" s="70" t="s">
        <v>20205</v>
      </c>
      <c r="B16968" s="70" t="s">
        <v>20204</v>
      </c>
      <c r="C16968" s="70" t="s">
        <v>20205</v>
      </c>
      <c r="D16968" s="71">
        <v>0.433</v>
      </c>
      <c r="E16968" s="71">
        <v>14.6103896</v>
      </c>
    </row>
    <row r="16969" spans="1:5" x14ac:dyDescent="0.2">
      <c r="A16969" s="70" t="s">
        <v>20229</v>
      </c>
      <c r="B16969" s="70" t="s">
        <v>20228</v>
      </c>
      <c r="C16969" s="70" t="s">
        <v>20229</v>
      </c>
      <c r="D16969" s="71">
        <v>0.68600000000000005</v>
      </c>
      <c r="E16969" s="71">
        <v>40.374331599999998</v>
      </c>
    </row>
    <row r="16970" spans="1:5" x14ac:dyDescent="0.2">
      <c r="A16970" s="70" t="s">
        <v>20241</v>
      </c>
      <c r="B16970" s="70" t="s">
        <v>20240</v>
      </c>
      <c r="C16970" s="70" t="s">
        <v>20241</v>
      </c>
      <c r="D16970" s="71">
        <v>0.318</v>
      </c>
      <c r="E16970" s="71">
        <v>3.0997305000000002</v>
      </c>
    </row>
    <row r="16971" spans="1:5" x14ac:dyDescent="0.2">
      <c r="A16971" s="70" t="s">
        <v>20241</v>
      </c>
      <c r="B16971" s="70" t="s">
        <v>20240</v>
      </c>
      <c r="C16971" s="70" t="s">
        <v>20241</v>
      </c>
      <c r="D16971" s="71">
        <v>0.318</v>
      </c>
      <c r="E16971" s="71">
        <v>2.3148148000000002</v>
      </c>
    </row>
    <row r="16972" spans="1:5" x14ac:dyDescent="0.2">
      <c r="A16972" s="70" t="s">
        <v>20243</v>
      </c>
      <c r="B16972" s="70" t="s">
        <v>20242</v>
      </c>
      <c r="C16972" s="70" t="s">
        <v>20243</v>
      </c>
      <c r="D16972" s="71">
        <v>0.84099999999999997</v>
      </c>
      <c r="E16972" s="71">
        <v>24.663072799999998</v>
      </c>
    </row>
    <row r="16973" spans="1:5" x14ac:dyDescent="0.2">
      <c r="A16973" s="70" t="s">
        <v>20243</v>
      </c>
      <c r="B16973" s="70" t="s">
        <v>20242</v>
      </c>
      <c r="C16973" s="70" t="s">
        <v>20243</v>
      </c>
      <c r="D16973" s="71">
        <v>0.84099999999999997</v>
      </c>
      <c r="E16973" s="71">
        <v>10.975609800000001</v>
      </c>
    </row>
    <row r="16974" spans="1:5" x14ac:dyDescent="0.2">
      <c r="A16974" s="70" t="s">
        <v>20249</v>
      </c>
      <c r="B16974" s="70" t="s">
        <v>20248</v>
      </c>
      <c r="C16974" s="70" t="s">
        <v>20249</v>
      </c>
      <c r="D16974" s="71">
        <v>0.39100000000000001</v>
      </c>
      <c r="E16974" s="71">
        <v>5.5256065000000003</v>
      </c>
    </row>
    <row r="16975" spans="1:5" x14ac:dyDescent="0.2">
      <c r="A16975" s="70" t="s">
        <v>20251</v>
      </c>
      <c r="B16975" s="70" t="s">
        <v>20250</v>
      </c>
      <c r="C16975" s="70" t="s">
        <v>20251</v>
      </c>
      <c r="D16975" s="71">
        <v>1.5289999999999999</v>
      </c>
      <c r="E16975" s="71">
        <v>53.773584900000003</v>
      </c>
    </row>
    <row r="16976" spans="1:5" x14ac:dyDescent="0.2">
      <c r="A16976" s="70" t="s">
        <v>20259</v>
      </c>
      <c r="B16976" s="70" t="s">
        <v>20258</v>
      </c>
      <c r="C16976" s="70" t="s">
        <v>20259</v>
      </c>
      <c r="D16976" s="71">
        <v>4.8899999999999997</v>
      </c>
      <c r="E16976" s="71">
        <v>95.822102400000006</v>
      </c>
    </row>
    <row r="16977" spans="1:5" x14ac:dyDescent="0.2">
      <c r="A16977" s="70" t="s">
        <v>20257</v>
      </c>
      <c r="B16977" s="70" t="s">
        <v>20256</v>
      </c>
      <c r="C16977" s="70" t="s">
        <v>20257</v>
      </c>
      <c r="D16977" s="71">
        <v>4.3449999999999998</v>
      </c>
      <c r="E16977" s="71">
        <v>97.058823500000003</v>
      </c>
    </row>
    <row r="16978" spans="1:5" x14ac:dyDescent="0.2">
      <c r="A16978" s="70" t="s">
        <v>20257</v>
      </c>
      <c r="B16978" s="70" t="s">
        <v>20256</v>
      </c>
      <c r="C16978" s="70" t="s">
        <v>20257</v>
      </c>
      <c r="D16978" s="71">
        <v>4.3449999999999998</v>
      </c>
      <c r="E16978" s="71">
        <v>92.857142899999999</v>
      </c>
    </row>
    <row r="16979" spans="1:5" x14ac:dyDescent="0.2">
      <c r="A16979" s="70" t="s">
        <v>20253</v>
      </c>
      <c r="B16979" s="70" t="s">
        <v>20252</v>
      </c>
      <c r="C16979" s="70" t="s">
        <v>20253</v>
      </c>
      <c r="D16979" s="71">
        <v>1.179</v>
      </c>
      <c r="E16979" s="71">
        <v>41.1051213</v>
      </c>
    </row>
    <row r="16980" spans="1:5" x14ac:dyDescent="0.2">
      <c r="A16980" s="70" t="s">
        <v>20263</v>
      </c>
      <c r="B16980" s="70" t="s">
        <v>20262</v>
      </c>
      <c r="C16980" s="70" t="s">
        <v>20263</v>
      </c>
      <c r="D16980" s="71">
        <v>8.327</v>
      </c>
      <c r="E16980" s="71">
        <v>99.809885899999998</v>
      </c>
    </row>
    <row r="16981" spans="1:5" x14ac:dyDescent="0.2">
      <c r="A16981" s="70" t="s">
        <v>20267</v>
      </c>
      <c r="B16981" s="70" t="s">
        <v>20266</v>
      </c>
      <c r="C16981" s="70" t="s">
        <v>20267</v>
      </c>
      <c r="D16981" s="71">
        <v>6.4870000000000001</v>
      </c>
      <c r="E16981" s="71">
        <v>98.247978399999994</v>
      </c>
    </row>
    <row r="16982" spans="1:5" x14ac:dyDescent="0.2">
      <c r="A16982" s="70" t="s">
        <v>20267</v>
      </c>
      <c r="B16982" s="70" t="s">
        <v>20266</v>
      </c>
      <c r="C16982" s="70" t="s">
        <v>20267</v>
      </c>
      <c r="D16982" s="71">
        <v>6.4870000000000001</v>
      </c>
      <c r="E16982" s="71">
        <v>94.7154472</v>
      </c>
    </row>
    <row r="16983" spans="1:5" x14ac:dyDescent="0.2">
      <c r="A16983" s="70" t="s">
        <v>24625</v>
      </c>
      <c r="B16983" s="70" t="s">
        <v>24626</v>
      </c>
      <c r="C16983" s="70" t="s">
        <v>24625</v>
      </c>
      <c r="D16983" s="71">
        <v>1.054</v>
      </c>
      <c r="E16983" s="71">
        <v>50.974026000000002</v>
      </c>
    </row>
    <row r="16984" spans="1:5" x14ac:dyDescent="0.2">
      <c r="A16984" s="70" t="s">
        <v>24625</v>
      </c>
      <c r="B16984" s="70" t="s">
        <v>24626</v>
      </c>
      <c r="C16984" s="70" t="s">
        <v>24625</v>
      </c>
      <c r="D16984" s="71">
        <v>1.054</v>
      </c>
      <c r="E16984" s="71">
        <v>8.5365853999999999</v>
      </c>
    </row>
    <row r="16985" spans="1:5" x14ac:dyDescent="0.2">
      <c r="A16985" s="70" t="s">
        <v>20308</v>
      </c>
      <c r="B16985" s="70" t="s">
        <v>20307</v>
      </c>
      <c r="C16985" s="70" t="s">
        <v>20308</v>
      </c>
      <c r="D16985" s="71">
        <v>2.8849999999999998</v>
      </c>
      <c r="E16985" s="71">
        <v>85.6481481</v>
      </c>
    </row>
    <row r="16986" spans="1:5" x14ac:dyDescent="0.2">
      <c r="A16986" s="70" t="s">
        <v>20308</v>
      </c>
      <c r="B16986" s="70" t="s">
        <v>20307</v>
      </c>
      <c r="C16986" s="70" t="s">
        <v>20308</v>
      </c>
      <c r="D16986" s="71">
        <v>2.8849999999999998</v>
      </c>
      <c r="E16986" s="71">
        <v>83.423180599999995</v>
      </c>
    </row>
    <row r="16987" spans="1:5" x14ac:dyDescent="0.2">
      <c r="A16987" s="70" t="s">
        <v>20310</v>
      </c>
      <c r="B16987" s="70" t="s">
        <v>20309</v>
      </c>
      <c r="C16987" s="70" t="s">
        <v>20310</v>
      </c>
      <c r="D16987" s="71">
        <v>4.649</v>
      </c>
      <c r="E16987" s="71">
        <v>96.759259299999997</v>
      </c>
    </row>
    <row r="16988" spans="1:5" x14ac:dyDescent="0.2">
      <c r="A16988" s="70" t="s">
        <v>20310</v>
      </c>
      <c r="B16988" s="70" t="s">
        <v>20309</v>
      </c>
      <c r="C16988" s="70" t="s">
        <v>20310</v>
      </c>
      <c r="D16988" s="71">
        <v>4.649</v>
      </c>
      <c r="E16988" s="71">
        <v>94.474393500000005</v>
      </c>
    </row>
    <row r="16989" spans="1:5" x14ac:dyDescent="0.2">
      <c r="A16989" s="70" t="s">
        <v>20324</v>
      </c>
      <c r="B16989" s="70" t="s">
        <v>20323</v>
      </c>
      <c r="C16989" s="70" t="s">
        <v>20324</v>
      </c>
      <c r="D16989" s="71">
        <v>2.3639999999999999</v>
      </c>
      <c r="E16989" s="71">
        <v>74.275362299999998</v>
      </c>
    </row>
    <row r="16990" spans="1:5" x14ac:dyDescent="0.2">
      <c r="A16990" s="70" t="s">
        <v>20331</v>
      </c>
      <c r="B16990" s="70" t="s">
        <v>20330</v>
      </c>
      <c r="C16990" s="70" t="s">
        <v>20331</v>
      </c>
      <c r="D16990" s="71">
        <v>2.5449999999999999</v>
      </c>
      <c r="E16990" s="71">
        <v>83.079847900000004</v>
      </c>
    </row>
    <row r="16991" spans="1:5" x14ac:dyDescent="0.2">
      <c r="A16991" s="70" t="s">
        <v>20345</v>
      </c>
      <c r="B16991" s="70" t="s">
        <v>20344</v>
      </c>
      <c r="C16991" s="70" t="s">
        <v>20345</v>
      </c>
      <c r="D16991" s="71">
        <v>1.4019999999999999</v>
      </c>
      <c r="E16991" s="71">
        <v>49.191374699999997</v>
      </c>
    </row>
    <row r="16992" spans="1:5" x14ac:dyDescent="0.2">
      <c r="A16992" s="70" t="s">
        <v>20347</v>
      </c>
      <c r="B16992" s="70" t="s">
        <v>20346</v>
      </c>
      <c r="C16992" s="70" t="s">
        <v>20347</v>
      </c>
      <c r="D16992" s="71">
        <v>0.505</v>
      </c>
      <c r="E16992" s="71">
        <v>8.7601078000000001</v>
      </c>
    </row>
    <row r="16993" spans="1:5" x14ac:dyDescent="0.2">
      <c r="A16993" s="70" t="s">
        <v>20347</v>
      </c>
      <c r="B16993" s="70" t="s">
        <v>20346</v>
      </c>
      <c r="C16993" s="70" t="s">
        <v>20347</v>
      </c>
      <c r="D16993" s="71">
        <v>0.505</v>
      </c>
      <c r="E16993" s="71">
        <v>2.8761062000000002</v>
      </c>
    </row>
    <row r="16994" spans="1:5" x14ac:dyDescent="0.2">
      <c r="A16994" s="70" t="s">
        <v>20357</v>
      </c>
      <c r="B16994" s="70" t="s">
        <v>20356</v>
      </c>
      <c r="C16994" s="70" t="s">
        <v>20357</v>
      </c>
      <c r="D16994" s="71">
        <v>0.63400000000000001</v>
      </c>
      <c r="E16994" s="71">
        <v>14.690027000000001</v>
      </c>
    </row>
    <row r="16995" spans="1:5" x14ac:dyDescent="0.2">
      <c r="A16995" s="70" t="s">
        <v>20363</v>
      </c>
      <c r="B16995" s="70" t="s">
        <v>20362</v>
      </c>
      <c r="C16995" s="70" t="s">
        <v>20363</v>
      </c>
      <c r="D16995" s="71">
        <v>3.214</v>
      </c>
      <c r="E16995" s="71">
        <v>92.105263199999996</v>
      </c>
    </row>
    <row r="16996" spans="1:5" x14ac:dyDescent="0.2">
      <c r="A16996" s="70" t="s">
        <v>20363</v>
      </c>
      <c r="B16996" s="70" t="s">
        <v>20362</v>
      </c>
      <c r="C16996" s="70" t="s">
        <v>20363</v>
      </c>
      <c r="D16996" s="71">
        <v>3.214</v>
      </c>
      <c r="E16996" s="71">
        <v>91.944444399999995</v>
      </c>
    </row>
    <row r="16997" spans="1:5" x14ac:dyDescent="0.2">
      <c r="A16997" s="70" t="s">
        <v>20363</v>
      </c>
      <c r="B16997" s="70" t="s">
        <v>20362</v>
      </c>
      <c r="C16997" s="70" t="s">
        <v>20363</v>
      </c>
      <c r="D16997" s="71">
        <v>3.214</v>
      </c>
      <c r="E16997" s="71">
        <v>85.849056599999997</v>
      </c>
    </row>
    <row r="16998" spans="1:5" x14ac:dyDescent="0.2">
      <c r="A16998" s="70" t="s">
        <v>20365</v>
      </c>
      <c r="B16998" s="70" t="s">
        <v>20364</v>
      </c>
      <c r="C16998" s="70" t="s">
        <v>20365</v>
      </c>
      <c r="D16998" s="71">
        <v>2.3119999999999998</v>
      </c>
      <c r="E16998" s="71">
        <v>80.526315800000006</v>
      </c>
    </row>
    <row r="16999" spans="1:5" x14ac:dyDescent="0.2">
      <c r="A16999" s="70" t="s">
        <v>20365</v>
      </c>
      <c r="B16999" s="70" t="s">
        <v>20364</v>
      </c>
      <c r="C16999" s="70" t="s">
        <v>20365</v>
      </c>
      <c r="D16999" s="71">
        <v>2.3119999999999998</v>
      </c>
      <c r="E16999" s="71">
        <v>77.493261500000003</v>
      </c>
    </row>
    <row r="17000" spans="1:5" x14ac:dyDescent="0.2">
      <c r="A17000" s="70" t="s">
        <v>20365</v>
      </c>
      <c r="B17000" s="70" t="s">
        <v>20364</v>
      </c>
      <c r="C17000" s="70" t="s">
        <v>20365</v>
      </c>
      <c r="D17000" s="71">
        <v>2.3119999999999998</v>
      </c>
      <c r="E17000" s="71">
        <v>76.388888899999998</v>
      </c>
    </row>
    <row r="17001" spans="1:5" x14ac:dyDescent="0.2">
      <c r="A17001" s="70" t="s">
        <v>20369</v>
      </c>
      <c r="B17001" s="70" t="s">
        <v>20368</v>
      </c>
      <c r="C17001" s="70" t="s">
        <v>20369</v>
      </c>
      <c r="D17001" s="71">
        <v>1.944</v>
      </c>
      <c r="E17001" s="71">
        <v>73.1578947</v>
      </c>
    </row>
    <row r="17002" spans="1:5" x14ac:dyDescent="0.2">
      <c r="A17002" s="70" t="s">
        <v>20375</v>
      </c>
      <c r="B17002" s="70" t="s">
        <v>20374</v>
      </c>
      <c r="C17002" s="70" t="s">
        <v>20375</v>
      </c>
      <c r="D17002" s="71">
        <v>0.68899999999999995</v>
      </c>
      <c r="E17002" s="71">
        <v>17.385444700000001</v>
      </c>
    </row>
    <row r="17003" spans="1:5" x14ac:dyDescent="0.2">
      <c r="A17003" s="70" t="s">
        <v>20387</v>
      </c>
      <c r="B17003" s="70" t="s">
        <v>20386</v>
      </c>
      <c r="C17003" s="70" t="s">
        <v>20387</v>
      </c>
      <c r="D17003" s="71">
        <v>3</v>
      </c>
      <c r="E17003" s="71">
        <v>60.840707999999999</v>
      </c>
    </row>
    <row r="17004" spans="1:5" x14ac:dyDescent="0.2">
      <c r="A17004" s="70" t="s">
        <v>20427</v>
      </c>
      <c r="B17004" s="70" t="s">
        <v>20426</v>
      </c>
      <c r="C17004" s="70" t="s">
        <v>20427</v>
      </c>
      <c r="D17004" s="71">
        <v>0.14299999999999999</v>
      </c>
      <c r="E17004" s="71">
        <v>0.1347709</v>
      </c>
    </row>
    <row r="17005" spans="1:5" x14ac:dyDescent="0.2">
      <c r="A17005" s="70" t="s">
        <v>20437</v>
      </c>
      <c r="B17005" s="70" t="s">
        <v>20436</v>
      </c>
      <c r="C17005" s="70" t="s">
        <v>20437</v>
      </c>
      <c r="D17005" s="71">
        <v>1.425</v>
      </c>
      <c r="E17005" s="71">
        <v>45.940170899999998</v>
      </c>
    </row>
    <row r="17006" spans="1:5" x14ac:dyDescent="0.2">
      <c r="A17006" s="70" t="s">
        <v>20437</v>
      </c>
      <c r="B17006" s="70" t="s">
        <v>20436</v>
      </c>
      <c r="C17006" s="70" t="s">
        <v>20437</v>
      </c>
      <c r="D17006" s="71">
        <v>1.425</v>
      </c>
      <c r="E17006" s="71">
        <v>44.545454499999998</v>
      </c>
    </row>
    <row r="17007" spans="1:5" x14ac:dyDescent="0.2">
      <c r="A17007" s="70" t="s">
        <v>20445</v>
      </c>
      <c r="B17007" s="70" t="s">
        <v>20444</v>
      </c>
      <c r="C17007" s="70" t="s">
        <v>20445</v>
      </c>
      <c r="D17007" s="71">
        <v>1.548</v>
      </c>
      <c r="E17007" s="71">
        <v>59.1666667</v>
      </c>
    </row>
    <row r="17008" spans="1:5" x14ac:dyDescent="0.2">
      <c r="A17008" s="70" t="s">
        <v>20445</v>
      </c>
      <c r="B17008" s="70" t="s">
        <v>20444</v>
      </c>
      <c r="C17008" s="70" t="s">
        <v>20445</v>
      </c>
      <c r="D17008" s="71">
        <v>1.548</v>
      </c>
      <c r="E17008" s="71">
        <v>36.4583333</v>
      </c>
    </row>
    <row r="17009" spans="1:5" x14ac:dyDescent="0.2">
      <c r="A17009" s="70" t="s">
        <v>20459</v>
      </c>
      <c r="B17009" s="70" t="s">
        <v>20458</v>
      </c>
      <c r="C17009" s="70" t="s">
        <v>20459</v>
      </c>
      <c r="D17009" s="71">
        <v>2.8370000000000002</v>
      </c>
      <c r="E17009" s="71">
        <v>73.958333300000007</v>
      </c>
    </row>
    <row r="17010" spans="1:5" x14ac:dyDescent="0.2">
      <c r="A17010" s="70" t="s">
        <v>20461</v>
      </c>
      <c r="B17010" s="70" t="s">
        <v>20460</v>
      </c>
      <c r="C17010" s="70" t="s">
        <v>20461</v>
      </c>
      <c r="D17010" s="71">
        <v>0.60699999999999998</v>
      </c>
      <c r="E17010" s="71">
        <v>13.3423181</v>
      </c>
    </row>
    <row r="17011" spans="1:5" x14ac:dyDescent="0.2">
      <c r="A17011" s="70" t="s">
        <v>20463</v>
      </c>
      <c r="B17011" s="70" t="s">
        <v>20462</v>
      </c>
      <c r="C17011" s="70" t="s">
        <v>20463</v>
      </c>
      <c r="D17011" s="71">
        <v>0.88900000000000001</v>
      </c>
      <c r="E17011" s="71">
        <v>29</v>
      </c>
    </row>
    <row r="17012" spans="1:5" x14ac:dyDescent="0.2">
      <c r="A17012" s="70" t="s">
        <v>20465</v>
      </c>
      <c r="B17012" s="70" t="s">
        <v>20464</v>
      </c>
      <c r="C17012" s="70" t="s">
        <v>20465</v>
      </c>
      <c r="D17012" s="71">
        <v>4.6669999999999998</v>
      </c>
      <c r="E17012" s="71">
        <v>97.908745199999998</v>
      </c>
    </row>
    <row r="17013" spans="1:5" x14ac:dyDescent="0.2">
      <c r="A17013" s="70" t="s">
        <v>20479</v>
      </c>
      <c r="B17013" s="70" t="s">
        <v>20478</v>
      </c>
      <c r="C17013" s="70" t="s">
        <v>20479</v>
      </c>
      <c r="D17013" s="71">
        <v>1.48</v>
      </c>
      <c r="E17013" s="71">
        <v>35.15625</v>
      </c>
    </row>
    <row r="17014" spans="1:5" x14ac:dyDescent="0.2">
      <c r="A17014" s="70" t="s">
        <v>20479</v>
      </c>
      <c r="B17014" s="70" t="s">
        <v>20478</v>
      </c>
      <c r="C17014" s="70" t="s">
        <v>20479</v>
      </c>
      <c r="D17014" s="71">
        <v>1.48</v>
      </c>
      <c r="E17014" s="71">
        <v>29.545454500000002</v>
      </c>
    </row>
    <row r="17015" spans="1:5" x14ac:dyDescent="0.2">
      <c r="A17015" s="70" t="s">
        <v>20493</v>
      </c>
      <c r="B17015" s="70" t="s">
        <v>20492</v>
      </c>
      <c r="C17015" s="70" t="s">
        <v>20493</v>
      </c>
      <c r="D17015" s="71">
        <v>0.75</v>
      </c>
      <c r="E17015" s="71">
        <v>73.809523799999994</v>
      </c>
    </row>
    <row r="17016" spans="1:5" x14ac:dyDescent="0.2">
      <c r="A17016" s="70" t="s">
        <v>20493</v>
      </c>
      <c r="B17016" s="70" t="s">
        <v>20492</v>
      </c>
      <c r="C17016" s="70" t="s">
        <v>20493</v>
      </c>
      <c r="D17016" s="71">
        <v>0.75</v>
      </c>
      <c r="E17016" s="71">
        <v>46.450617299999998</v>
      </c>
    </row>
    <row r="17017" spans="1:5" x14ac:dyDescent="0.2">
      <c r="A17017" s="70" t="s">
        <v>20493</v>
      </c>
      <c r="B17017" s="70" t="s">
        <v>20492</v>
      </c>
      <c r="C17017" s="70" t="s">
        <v>20493</v>
      </c>
      <c r="D17017" s="71">
        <v>0.75</v>
      </c>
      <c r="E17017" s="71">
        <v>23.269230799999999</v>
      </c>
    </row>
    <row r="17018" spans="1:5" x14ac:dyDescent="0.2">
      <c r="A17018" s="70" t="s">
        <v>20497</v>
      </c>
      <c r="B17018" s="70" t="s">
        <v>20496</v>
      </c>
      <c r="C17018" s="70" t="s">
        <v>20497</v>
      </c>
      <c r="D17018" s="71">
        <v>0.76700000000000002</v>
      </c>
      <c r="E17018" s="71">
        <v>23.684210499999999</v>
      </c>
    </row>
    <row r="17019" spans="1:5" x14ac:dyDescent="0.2">
      <c r="A17019" s="70" t="s">
        <v>20497</v>
      </c>
      <c r="B17019" s="70" t="s">
        <v>20496</v>
      </c>
      <c r="C17019" s="70" t="s">
        <v>20497</v>
      </c>
      <c r="D17019" s="71">
        <v>0.76700000000000002</v>
      </c>
      <c r="E17019" s="71">
        <v>21.698113200000002</v>
      </c>
    </row>
    <row r="17020" spans="1:5" x14ac:dyDescent="0.2">
      <c r="A17020" s="70" t="s">
        <v>20159</v>
      </c>
      <c r="B17020" s="70" t="s">
        <v>20158</v>
      </c>
      <c r="C17020" s="70" t="s">
        <v>20159</v>
      </c>
      <c r="D17020" s="71">
        <v>2.1739999999999999</v>
      </c>
      <c r="E17020" s="71">
        <v>48.255814000000001</v>
      </c>
    </row>
    <row r="17021" spans="1:5" x14ac:dyDescent="0.2">
      <c r="A17021" s="70" t="s">
        <v>20161</v>
      </c>
      <c r="B17021" s="70" t="s">
        <v>20160</v>
      </c>
      <c r="C17021" s="70" t="s">
        <v>20161</v>
      </c>
      <c r="D17021" s="71">
        <v>7.7720000000000002</v>
      </c>
      <c r="E17021" s="71">
        <v>99.056603800000005</v>
      </c>
    </row>
    <row r="17022" spans="1:5" x14ac:dyDescent="0.2">
      <c r="A17022" s="70" t="s">
        <v>20203</v>
      </c>
      <c r="B17022" s="70" t="s">
        <v>20202</v>
      </c>
      <c r="C17022" s="70" t="s">
        <v>20203</v>
      </c>
      <c r="D17022" s="71">
        <v>0.65900000000000003</v>
      </c>
      <c r="E17022" s="71">
        <v>1.8115942</v>
      </c>
    </row>
    <row r="17023" spans="1:5" x14ac:dyDescent="0.2">
      <c r="A17023" s="70" t="s">
        <v>20210</v>
      </c>
      <c r="B17023" s="70" t="s">
        <v>20209</v>
      </c>
      <c r="C17023" s="70" t="s">
        <v>20210</v>
      </c>
      <c r="D17023" s="71">
        <v>5.3150000000000004</v>
      </c>
      <c r="E17023" s="71">
        <v>86.363636400000004</v>
      </c>
    </row>
    <row r="17024" spans="1:5" x14ac:dyDescent="0.2">
      <c r="A17024" s="70" t="s">
        <v>20235</v>
      </c>
      <c r="B17024" s="70" t="s">
        <v>20234</v>
      </c>
      <c r="C17024" s="70" t="s">
        <v>20235</v>
      </c>
      <c r="D17024" s="71">
        <v>5.2859999999999996</v>
      </c>
      <c r="E17024" s="71">
        <v>78.248587599999993</v>
      </c>
    </row>
    <row r="17025" spans="1:5" x14ac:dyDescent="0.2">
      <c r="A17025" s="70" t="s">
        <v>20265</v>
      </c>
      <c r="B17025" s="70" t="s">
        <v>20264</v>
      </c>
      <c r="C17025" s="70" t="s">
        <v>20265</v>
      </c>
      <c r="D17025" s="71">
        <v>6.1920000000000002</v>
      </c>
      <c r="E17025" s="71">
        <v>89.860139899999993</v>
      </c>
    </row>
    <row r="17026" spans="1:5" x14ac:dyDescent="0.2">
      <c r="A17026" s="70" t="s">
        <v>20273</v>
      </c>
      <c r="B17026" s="70" t="s">
        <v>20272</v>
      </c>
      <c r="C17026" s="70" t="s">
        <v>20273</v>
      </c>
      <c r="D17026" s="71">
        <v>4.9569999999999999</v>
      </c>
      <c r="E17026" s="71">
        <v>86.217948699999994</v>
      </c>
    </row>
    <row r="17027" spans="1:5" x14ac:dyDescent="0.2">
      <c r="A17027" s="70" t="s">
        <v>20273</v>
      </c>
      <c r="B17027" s="70" t="s">
        <v>20272</v>
      </c>
      <c r="C17027" s="70" t="s">
        <v>20273</v>
      </c>
      <c r="D17027" s="71">
        <v>4.9569999999999999</v>
      </c>
      <c r="E17027" s="71">
        <v>84.339622599999998</v>
      </c>
    </row>
    <row r="17028" spans="1:5" x14ac:dyDescent="0.2">
      <c r="A17028" s="70" t="s">
        <v>20312</v>
      </c>
      <c r="B17028" s="70" t="s">
        <v>20311</v>
      </c>
      <c r="C17028" s="70" t="s">
        <v>20312</v>
      </c>
      <c r="D17028" s="71">
        <v>4.391</v>
      </c>
      <c r="E17028" s="71">
        <v>98.584905699999993</v>
      </c>
    </row>
    <row r="17029" spans="1:5" x14ac:dyDescent="0.2">
      <c r="A17029" s="70" t="s">
        <v>20312</v>
      </c>
      <c r="B17029" s="70" t="s">
        <v>20311</v>
      </c>
      <c r="C17029" s="70" t="s">
        <v>20312</v>
      </c>
      <c r="D17029" s="71">
        <v>4.391</v>
      </c>
      <c r="E17029" s="71">
        <v>95.283018900000002</v>
      </c>
    </row>
    <row r="17030" spans="1:5" x14ac:dyDescent="0.2">
      <c r="A17030" s="70" t="s">
        <v>20314</v>
      </c>
      <c r="B17030" s="70" t="s">
        <v>20313</v>
      </c>
      <c r="C17030" s="70" t="s">
        <v>20314</v>
      </c>
      <c r="D17030" s="71">
        <v>3.7549999999999999</v>
      </c>
      <c r="E17030" s="71">
        <v>93.396226400000003</v>
      </c>
    </row>
    <row r="17031" spans="1:5" x14ac:dyDescent="0.2">
      <c r="A17031" s="70" t="s">
        <v>20349</v>
      </c>
      <c r="B17031" s="70" t="s">
        <v>20348</v>
      </c>
      <c r="C17031" s="70" t="s">
        <v>20349</v>
      </c>
      <c r="D17031" s="71">
        <v>1.45</v>
      </c>
      <c r="E17031" s="71">
        <v>36.6666667</v>
      </c>
    </row>
    <row r="17032" spans="1:5" x14ac:dyDescent="0.2">
      <c r="A17032" s="70" t="s">
        <v>20393</v>
      </c>
      <c r="B17032" s="70" t="s">
        <v>20392</v>
      </c>
      <c r="C17032" s="70" t="s">
        <v>20393</v>
      </c>
      <c r="D17032" s="71">
        <v>1.2150000000000001</v>
      </c>
      <c r="E17032" s="71">
        <v>37.2727273</v>
      </c>
    </row>
    <row r="17033" spans="1:5" x14ac:dyDescent="0.2">
      <c r="A17033" s="70" t="s">
        <v>20401</v>
      </c>
      <c r="B17033" s="70" t="s">
        <v>20400</v>
      </c>
      <c r="C17033" s="70" t="s">
        <v>20401</v>
      </c>
      <c r="D17033" s="71">
        <v>4.2210000000000001</v>
      </c>
      <c r="E17033" s="71">
        <v>77.027027000000004</v>
      </c>
    </row>
    <row r="17034" spans="1:5" x14ac:dyDescent="0.2">
      <c r="A17034" s="70" t="s">
        <v>20419</v>
      </c>
      <c r="B17034" s="70" t="s">
        <v>20418</v>
      </c>
      <c r="C17034" s="70" t="s">
        <v>20419</v>
      </c>
      <c r="D17034" s="71">
        <v>10.438000000000001</v>
      </c>
      <c r="E17034" s="71">
        <v>98.333333300000007</v>
      </c>
    </row>
    <row r="17035" spans="1:5" x14ac:dyDescent="0.2">
      <c r="A17035" s="70" t="s">
        <v>20419</v>
      </c>
      <c r="B17035" s="70" t="s">
        <v>20418</v>
      </c>
      <c r="C17035" s="70" t="s">
        <v>20419</v>
      </c>
      <c r="D17035" s="71">
        <v>10.438000000000001</v>
      </c>
      <c r="E17035" s="71">
        <v>95.882352900000001</v>
      </c>
    </row>
    <row r="17036" spans="1:5" x14ac:dyDescent="0.2">
      <c r="A17036" s="70" t="s">
        <v>20433</v>
      </c>
      <c r="B17036" s="70" t="s">
        <v>20432</v>
      </c>
      <c r="C17036" s="70" t="s">
        <v>20433</v>
      </c>
      <c r="D17036" s="71">
        <v>3.3580000000000001</v>
      </c>
      <c r="E17036" s="71">
        <v>59.2250923</v>
      </c>
    </row>
    <row r="17037" spans="1:5" x14ac:dyDescent="0.2">
      <c r="A17037" s="70" t="s">
        <v>20269</v>
      </c>
      <c r="B17037" s="70" t="s">
        <v>20268</v>
      </c>
      <c r="C17037" s="70" t="s">
        <v>20269</v>
      </c>
      <c r="D17037" s="71">
        <v>5.7670000000000003</v>
      </c>
      <c r="E17037" s="71">
        <v>91.847826100000006</v>
      </c>
    </row>
    <row r="17038" spans="1:5" x14ac:dyDescent="0.2">
      <c r="A17038" s="70" t="s">
        <v>20269</v>
      </c>
      <c r="B17038" s="70" t="s">
        <v>20268</v>
      </c>
      <c r="C17038" s="70" t="s">
        <v>20269</v>
      </c>
      <c r="D17038" s="71">
        <v>5.7670000000000003</v>
      </c>
      <c r="E17038" s="71">
        <v>88.867924500000001</v>
      </c>
    </row>
    <row r="17039" spans="1:5" x14ac:dyDescent="0.2">
      <c r="A17039" s="70" t="s">
        <v>20329</v>
      </c>
      <c r="B17039" s="70" t="s">
        <v>20328</v>
      </c>
      <c r="C17039" s="70" t="s">
        <v>20329</v>
      </c>
      <c r="D17039" s="71">
        <v>21.449000000000002</v>
      </c>
      <c r="E17039" s="71">
        <v>99.411764700000006</v>
      </c>
    </row>
    <row r="17040" spans="1:5" x14ac:dyDescent="0.2">
      <c r="A17040" s="70" t="s">
        <v>20421</v>
      </c>
      <c r="B17040" s="70" t="s">
        <v>20420</v>
      </c>
      <c r="C17040" s="70" t="s">
        <v>20421</v>
      </c>
      <c r="D17040" s="71">
        <v>45.036999999999999</v>
      </c>
      <c r="E17040" s="71">
        <v>99.411764700000006</v>
      </c>
    </row>
    <row r="17041" spans="1:5" x14ac:dyDescent="0.2">
      <c r="A17041" s="70" t="s">
        <v>20441</v>
      </c>
      <c r="B17041" s="70" t="s">
        <v>20440</v>
      </c>
      <c r="C17041" s="70" t="s">
        <v>20441</v>
      </c>
      <c r="D17041" s="71">
        <v>4.7</v>
      </c>
      <c r="E17041" s="71">
        <v>88.2716049</v>
      </c>
    </row>
    <row r="17042" spans="1:5" x14ac:dyDescent="0.2">
      <c r="A17042" s="70" t="s">
        <v>20441</v>
      </c>
      <c r="B17042" s="70" t="s">
        <v>20440</v>
      </c>
      <c r="C17042" s="70" t="s">
        <v>20441</v>
      </c>
      <c r="D17042" s="71">
        <v>4.7</v>
      </c>
      <c r="E17042" s="71">
        <v>86.481481500000001</v>
      </c>
    </row>
    <row r="17043" spans="1:5" x14ac:dyDescent="0.2">
      <c r="A17043" s="70" t="s">
        <v>20441</v>
      </c>
      <c r="B17043" s="70" t="s">
        <v>20440</v>
      </c>
      <c r="C17043" s="70" t="s">
        <v>20441</v>
      </c>
      <c r="D17043" s="71">
        <v>4.7</v>
      </c>
      <c r="E17043" s="71">
        <v>76.262626299999994</v>
      </c>
    </row>
    <row r="17044" spans="1:5" x14ac:dyDescent="0.2">
      <c r="A17044" s="70" t="s">
        <v>20155</v>
      </c>
      <c r="B17044" s="70" t="s">
        <v>20154</v>
      </c>
      <c r="C17044" s="70" t="s">
        <v>20155</v>
      </c>
      <c r="D17044" s="71">
        <v>1.1970000000000001</v>
      </c>
      <c r="E17044" s="71">
        <v>17.038216599999998</v>
      </c>
    </row>
    <row r="17045" spans="1:5" x14ac:dyDescent="0.2">
      <c r="A17045" s="70" t="s">
        <v>20155</v>
      </c>
      <c r="B17045" s="70" t="s">
        <v>20154</v>
      </c>
      <c r="C17045" s="70" t="s">
        <v>20155</v>
      </c>
      <c r="D17045" s="71">
        <v>1.1970000000000001</v>
      </c>
      <c r="E17045" s="71">
        <v>10.194174800000001</v>
      </c>
    </row>
    <row r="17046" spans="1:5" x14ac:dyDescent="0.2">
      <c r="A17046" s="70" t="s">
        <v>20271</v>
      </c>
      <c r="B17046" s="70" t="s">
        <v>20270</v>
      </c>
      <c r="C17046" s="70" t="s">
        <v>20271</v>
      </c>
      <c r="D17046" s="71">
        <v>2.4289999999999998</v>
      </c>
      <c r="E17046" s="71">
        <v>61.9170984</v>
      </c>
    </row>
    <row r="17047" spans="1:5" x14ac:dyDescent="0.2">
      <c r="A17047" s="70" t="s">
        <v>20271</v>
      </c>
      <c r="B17047" s="70" t="s">
        <v>20270</v>
      </c>
      <c r="C17047" s="70" t="s">
        <v>20271</v>
      </c>
      <c r="D17047" s="71">
        <v>2.4289999999999998</v>
      </c>
      <c r="E17047" s="71">
        <v>51.132075499999999</v>
      </c>
    </row>
    <row r="17048" spans="1:5" x14ac:dyDescent="0.2">
      <c r="A17048" s="70" t="s">
        <v>20377</v>
      </c>
      <c r="B17048" s="70" t="s">
        <v>20376</v>
      </c>
      <c r="C17048" s="70" t="s">
        <v>20377</v>
      </c>
      <c r="D17048" s="71">
        <v>0.56499999999999995</v>
      </c>
      <c r="E17048" s="71">
        <v>5.0724638000000004</v>
      </c>
    </row>
    <row r="17049" spans="1:5" x14ac:dyDescent="0.2">
      <c r="A17049" s="70" t="s">
        <v>20489</v>
      </c>
      <c r="B17049" s="70" t="s">
        <v>20488</v>
      </c>
      <c r="C17049" s="70" t="s">
        <v>20489</v>
      </c>
      <c r="D17049" s="71">
        <v>0.40600000000000003</v>
      </c>
      <c r="E17049" s="71">
        <v>7.9545455</v>
      </c>
    </row>
    <row r="17050" spans="1:5" x14ac:dyDescent="0.2">
      <c r="A17050" s="70" t="s">
        <v>20163</v>
      </c>
      <c r="B17050" s="70" t="s">
        <v>20162</v>
      </c>
      <c r="C17050" s="70" t="s">
        <v>20163</v>
      </c>
      <c r="D17050" s="71">
        <v>0.50800000000000001</v>
      </c>
      <c r="E17050" s="71">
        <v>5.8441558000000002</v>
      </c>
    </row>
    <row r="17051" spans="1:5" x14ac:dyDescent="0.2">
      <c r="A17051" s="70" t="s">
        <v>20163</v>
      </c>
      <c r="B17051" s="70" t="s">
        <v>20162</v>
      </c>
      <c r="C17051" s="70" t="s">
        <v>20163</v>
      </c>
      <c r="D17051" s="71">
        <v>0.50800000000000001</v>
      </c>
      <c r="E17051" s="71">
        <v>5.7251908</v>
      </c>
    </row>
    <row r="17052" spans="1:5" x14ac:dyDescent="0.2">
      <c r="A17052" s="70" t="s">
        <v>20165</v>
      </c>
      <c r="B17052" s="70" t="s">
        <v>20164</v>
      </c>
      <c r="C17052" s="70" t="s">
        <v>20165</v>
      </c>
      <c r="D17052" s="71">
        <v>1.2210000000000001</v>
      </c>
      <c r="E17052" s="71">
        <v>11.481481499999999</v>
      </c>
    </row>
    <row r="17053" spans="1:5" x14ac:dyDescent="0.2">
      <c r="A17053" s="70" t="s">
        <v>20167</v>
      </c>
      <c r="B17053" s="70" t="s">
        <v>20166</v>
      </c>
      <c r="C17053" s="70" t="s">
        <v>20167</v>
      </c>
      <c r="D17053" s="71">
        <v>0.38200000000000001</v>
      </c>
      <c r="E17053" s="71">
        <v>2.2058824000000001</v>
      </c>
    </row>
    <row r="17054" spans="1:5" x14ac:dyDescent="0.2">
      <c r="A17054" s="70" t="s">
        <v>20174</v>
      </c>
      <c r="B17054" s="70" t="s">
        <v>20173</v>
      </c>
      <c r="C17054" s="70" t="s">
        <v>20174</v>
      </c>
      <c r="D17054" s="71">
        <v>0.86699999999999999</v>
      </c>
      <c r="E17054" s="71">
        <v>7.8125</v>
      </c>
    </row>
    <row r="17055" spans="1:5" x14ac:dyDescent="0.2">
      <c r="A17055" s="70" t="s">
        <v>20176</v>
      </c>
      <c r="B17055" s="70" t="s">
        <v>20175</v>
      </c>
      <c r="C17055" s="70" t="s">
        <v>20176</v>
      </c>
      <c r="D17055" s="71">
        <v>1.2</v>
      </c>
      <c r="E17055" s="71">
        <v>25</v>
      </c>
    </row>
    <row r="17056" spans="1:5" x14ac:dyDescent="0.2">
      <c r="A17056" s="70" t="s">
        <v>24627</v>
      </c>
      <c r="B17056" s="70" t="s">
        <v>20177</v>
      </c>
      <c r="C17056" s="70" t="s">
        <v>24627</v>
      </c>
      <c r="D17056" s="71">
        <v>0.65400000000000003</v>
      </c>
      <c r="E17056" s="71">
        <v>19.230769200000001</v>
      </c>
    </row>
    <row r="17057" spans="1:5" x14ac:dyDescent="0.2">
      <c r="A17057" s="70" t="s">
        <v>20179</v>
      </c>
      <c r="B17057" s="70" t="s">
        <v>20178</v>
      </c>
      <c r="C17057" s="70" t="s">
        <v>20179</v>
      </c>
      <c r="D17057" s="71">
        <v>0.82499999999999996</v>
      </c>
      <c r="E17057" s="71">
        <v>34.1584158</v>
      </c>
    </row>
    <row r="17058" spans="1:5" x14ac:dyDescent="0.2">
      <c r="A17058" s="70" t="s">
        <v>20181</v>
      </c>
      <c r="B17058" s="70" t="s">
        <v>20180</v>
      </c>
      <c r="C17058" s="70" t="s">
        <v>20181</v>
      </c>
      <c r="D17058" s="71">
        <v>1.407</v>
      </c>
      <c r="E17058" s="71">
        <v>15.5737705</v>
      </c>
    </row>
    <row r="17059" spans="1:5" x14ac:dyDescent="0.2">
      <c r="A17059" s="70" t="s">
        <v>20181</v>
      </c>
      <c r="B17059" s="70" t="s">
        <v>20180</v>
      </c>
      <c r="C17059" s="70" t="s">
        <v>20181</v>
      </c>
      <c r="D17059" s="71">
        <v>1.407</v>
      </c>
      <c r="E17059" s="71">
        <v>13.8888889</v>
      </c>
    </row>
    <row r="17060" spans="1:5" x14ac:dyDescent="0.2">
      <c r="A17060" s="70" t="s">
        <v>20183</v>
      </c>
      <c r="B17060" s="70" t="s">
        <v>20182</v>
      </c>
      <c r="C17060" s="70" t="s">
        <v>20183</v>
      </c>
      <c r="D17060" s="71">
        <v>0.61399999999999999</v>
      </c>
      <c r="E17060" s="71">
        <v>20.8333333</v>
      </c>
    </row>
    <row r="17061" spans="1:5" x14ac:dyDescent="0.2">
      <c r="A17061" s="70" t="s">
        <v>20185</v>
      </c>
      <c r="B17061" s="70" t="s">
        <v>20184</v>
      </c>
      <c r="C17061" s="70" t="s">
        <v>20185</v>
      </c>
      <c r="D17061" s="71">
        <v>0.309</v>
      </c>
      <c r="E17061" s="71">
        <v>3.0864197999999998</v>
      </c>
    </row>
    <row r="17062" spans="1:5" x14ac:dyDescent="0.2">
      <c r="A17062" s="70" t="s">
        <v>20185</v>
      </c>
      <c r="B17062" s="70" t="s">
        <v>20184</v>
      </c>
      <c r="C17062" s="70" t="s">
        <v>20185</v>
      </c>
      <c r="D17062" s="71">
        <v>0.309</v>
      </c>
      <c r="E17062" s="71">
        <v>0.58823530000000002</v>
      </c>
    </row>
    <row r="17063" spans="1:5" x14ac:dyDescent="0.2">
      <c r="A17063" s="70" t="s">
        <v>20187</v>
      </c>
      <c r="B17063" s="70" t="s">
        <v>20186</v>
      </c>
      <c r="C17063" s="70" t="s">
        <v>20187</v>
      </c>
      <c r="D17063" s="71">
        <v>0.38700000000000001</v>
      </c>
      <c r="E17063" s="71">
        <v>16.071428600000001</v>
      </c>
    </row>
    <row r="17064" spans="1:5" x14ac:dyDescent="0.2">
      <c r="A17064" s="70" t="s">
        <v>20189</v>
      </c>
      <c r="B17064" s="70" t="s">
        <v>20188</v>
      </c>
      <c r="C17064" s="70" t="s">
        <v>20189</v>
      </c>
      <c r="D17064" s="71">
        <v>0.69599999999999995</v>
      </c>
      <c r="E17064" s="71">
        <v>10</v>
      </c>
    </row>
    <row r="17065" spans="1:5" x14ac:dyDescent="0.2">
      <c r="A17065" s="70" t="s">
        <v>20191</v>
      </c>
      <c r="B17065" s="70" t="s">
        <v>20190</v>
      </c>
      <c r="C17065" s="70" t="s">
        <v>20191</v>
      </c>
      <c r="D17065" s="71">
        <v>1.024</v>
      </c>
      <c r="E17065" s="71">
        <v>44.014084500000003</v>
      </c>
    </row>
    <row r="17066" spans="1:5" x14ac:dyDescent="0.2">
      <c r="A17066" s="70" t="s">
        <v>20191</v>
      </c>
      <c r="B17066" s="70" t="s">
        <v>20190</v>
      </c>
      <c r="C17066" s="70" t="s">
        <v>20191</v>
      </c>
      <c r="D17066" s="71">
        <v>1.024</v>
      </c>
      <c r="E17066" s="71">
        <v>16.6666667</v>
      </c>
    </row>
    <row r="17067" spans="1:5" x14ac:dyDescent="0.2">
      <c r="A17067" s="70" t="s">
        <v>20193</v>
      </c>
      <c r="B17067" s="70" t="s">
        <v>20192</v>
      </c>
      <c r="C17067" s="70" t="s">
        <v>20193</v>
      </c>
      <c r="D17067" s="71">
        <v>0.50900000000000001</v>
      </c>
      <c r="E17067" s="71">
        <v>13.1578947</v>
      </c>
    </row>
    <row r="17068" spans="1:5" x14ac:dyDescent="0.2">
      <c r="A17068" s="70" t="s">
        <v>20193</v>
      </c>
      <c r="B17068" s="70" t="s">
        <v>20192</v>
      </c>
      <c r="C17068" s="70" t="s">
        <v>20193</v>
      </c>
      <c r="D17068" s="71">
        <v>0.50900000000000001</v>
      </c>
      <c r="E17068" s="71">
        <v>13.0555556</v>
      </c>
    </row>
    <row r="17069" spans="1:5" x14ac:dyDescent="0.2">
      <c r="A17069" s="70" t="s">
        <v>20195</v>
      </c>
      <c r="B17069" s="70" t="s">
        <v>20194</v>
      </c>
      <c r="C17069" s="70" t="s">
        <v>20195</v>
      </c>
      <c r="D17069" s="71">
        <v>1.9039999999999999</v>
      </c>
      <c r="E17069" s="71">
        <v>32.580645199999999</v>
      </c>
    </row>
    <row r="17070" spans="1:5" x14ac:dyDescent="0.2">
      <c r="A17070" s="70" t="s">
        <v>20197</v>
      </c>
      <c r="B17070" s="70" t="s">
        <v>20196</v>
      </c>
      <c r="C17070" s="70" t="s">
        <v>20197</v>
      </c>
      <c r="D17070" s="71">
        <v>1.81</v>
      </c>
      <c r="E17070" s="71">
        <v>17.1875</v>
      </c>
    </row>
    <row r="17071" spans="1:5" x14ac:dyDescent="0.2">
      <c r="A17071" s="70" t="s">
        <v>20199</v>
      </c>
      <c r="B17071" s="70" t="s">
        <v>20198</v>
      </c>
      <c r="C17071" s="70" t="s">
        <v>20199</v>
      </c>
      <c r="D17071" s="71">
        <v>0.85299999999999998</v>
      </c>
      <c r="E17071" s="71">
        <v>36.971831000000002</v>
      </c>
    </row>
    <row r="17072" spans="1:5" x14ac:dyDescent="0.2">
      <c r="A17072" s="70" t="s">
        <v>20199</v>
      </c>
      <c r="B17072" s="70" t="s">
        <v>20198</v>
      </c>
      <c r="C17072" s="70" t="s">
        <v>20199</v>
      </c>
      <c r="D17072" s="71">
        <v>0.85299999999999998</v>
      </c>
      <c r="E17072" s="71">
        <v>32.539682499999998</v>
      </c>
    </row>
    <row r="17073" spans="1:5" x14ac:dyDescent="0.2">
      <c r="A17073" s="70" t="s">
        <v>20201</v>
      </c>
      <c r="B17073" s="70" t="s">
        <v>20200</v>
      </c>
      <c r="C17073" s="70" t="s">
        <v>20201</v>
      </c>
      <c r="D17073" s="71">
        <v>0.71299999999999997</v>
      </c>
      <c r="E17073" s="71">
        <v>20.3296703</v>
      </c>
    </row>
    <row r="17074" spans="1:5" x14ac:dyDescent="0.2">
      <c r="A17074" s="70" t="s">
        <v>24628</v>
      </c>
      <c r="B17074" s="70" t="s">
        <v>20208</v>
      </c>
      <c r="C17074" s="70" t="s">
        <v>24628</v>
      </c>
      <c r="D17074" s="71">
        <v>0.441</v>
      </c>
      <c r="E17074" s="71">
        <v>6.6176471000000001</v>
      </c>
    </row>
    <row r="17075" spans="1:5" x14ac:dyDescent="0.2">
      <c r="A17075" s="70" t="s">
        <v>20212</v>
      </c>
      <c r="B17075" s="70" t="s">
        <v>20211</v>
      </c>
      <c r="C17075" s="70" t="s">
        <v>20212</v>
      </c>
      <c r="D17075" s="71">
        <v>0.113</v>
      </c>
      <c r="E17075" s="71">
        <v>2.2727273000000001</v>
      </c>
    </row>
    <row r="17076" spans="1:5" x14ac:dyDescent="0.2">
      <c r="A17076" s="70" t="s">
        <v>20214</v>
      </c>
      <c r="B17076" s="70" t="s">
        <v>20213</v>
      </c>
      <c r="C17076" s="70" t="s">
        <v>20214</v>
      </c>
      <c r="D17076" s="71">
        <v>1.4119999999999999</v>
      </c>
      <c r="E17076" s="71">
        <v>34.7457627</v>
      </c>
    </row>
    <row r="17077" spans="1:5" x14ac:dyDescent="0.2">
      <c r="A17077" s="70" t="s">
        <v>20214</v>
      </c>
      <c r="B17077" s="70" t="s">
        <v>20213</v>
      </c>
      <c r="C17077" s="70" t="s">
        <v>20214</v>
      </c>
      <c r="D17077" s="71">
        <v>1.4119999999999999</v>
      </c>
      <c r="E17077" s="71">
        <v>30.6547619</v>
      </c>
    </row>
    <row r="17078" spans="1:5" x14ac:dyDescent="0.2">
      <c r="A17078" s="70" t="s">
        <v>20216</v>
      </c>
      <c r="B17078" s="70" t="s">
        <v>20215</v>
      </c>
      <c r="C17078" s="70" t="s">
        <v>20216</v>
      </c>
      <c r="D17078" s="71">
        <v>0.52</v>
      </c>
      <c r="E17078" s="71">
        <v>3.7634409</v>
      </c>
    </row>
    <row r="17079" spans="1:5" x14ac:dyDescent="0.2">
      <c r="A17079" s="70" t="s">
        <v>24629</v>
      </c>
      <c r="B17079" s="70" t="s">
        <v>20219</v>
      </c>
      <c r="C17079" s="70" t="s">
        <v>24629</v>
      </c>
      <c r="D17079" s="71">
        <v>0.87</v>
      </c>
      <c r="E17079" s="71">
        <v>42.241379299999998</v>
      </c>
    </row>
    <row r="17080" spans="1:5" x14ac:dyDescent="0.2">
      <c r="A17080" s="70" t="s">
        <v>20223</v>
      </c>
      <c r="B17080" s="70" t="s">
        <v>20222</v>
      </c>
      <c r="C17080" s="70" t="s">
        <v>20223</v>
      </c>
      <c r="D17080" s="71">
        <v>0.37</v>
      </c>
      <c r="E17080" s="71">
        <v>14.4366197</v>
      </c>
    </row>
    <row r="17081" spans="1:5" x14ac:dyDescent="0.2">
      <c r="A17081" s="70" t="s">
        <v>20227</v>
      </c>
      <c r="B17081" s="70" t="s">
        <v>20226</v>
      </c>
      <c r="C17081" s="70" t="s">
        <v>20227</v>
      </c>
      <c r="D17081" s="71">
        <v>1.304</v>
      </c>
      <c r="E17081" s="71">
        <v>39.696969699999997</v>
      </c>
    </row>
    <row r="17082" spans="1:5" x14ac:dyDescent="0.2">
      <c r="A17082" s="70" t="s">
        <v>20231</v>
      </c>
      <c r="B17082" s="70" t="s">
        <v>20230</v>
      </c>
      <c r="C17082" s="70" t="s">
        <v>20231</v>
      </c>
      <c r="D17082" s="71">
        <v>0.34100000000000003</v>
      </c>
      <c r="E17082" s="71">
        <v>11.9047619</v>
      </c>
    </row>
    <row r="17083" spans="1:5" x14ac:dyDescent="0.2">
      <c r="A17083" s="70" t="s">
        <v>20233</v>
      </c>
      <c r="B17083" s="70" t="s">
        <v>20232</v>
      </c>
      <c r="C17083" s="70" t="s">
        <v>20233</v>
      </c>
      <c r="D17083" s="71">
        <v>0.42</v>
      </c>
      <c r="E17083" s="71">
        <v>6.4356435999999997</v>
      </c>
    </row>
    <row r="17084" spans="1:5" x14ac:dyDescent="0.2">
      <c r="A17084" s="70" t="s">
        <v>25110</v>
      </c>
      <c r="B17084" s="70" t="s">
        <v>20168</v>
      </c>
      <c r="C17084" s="70" t="s">
        <v>25110</v>
      </c>
      <c r="D17084" s="71">
        <v>0.91500000000000004</v>
      </c>
      <c r="E17084" s="71">
        <v>22.7272727</v>
      </c>
    </row>
    <row r="17085" spans="1:5" x14ac:dyDescent="0.2">
      <c r="A17085" s="70" t="s">
        <v>20277</v>
      </c>
      <c r="B17085" s="70" t="s">
        <v>20276</v>
      </c>
      <c r="C17085" s="70" t="s">
        <v>20277</v>
      </c>
      <c r="D17085" s="71">
        <v>0.79800000000000004</v>
      </c>
      <c r="E17085" s="71">
        <v>13.414634100000001</v>
      </c>
    </row>
    <row r="17086" spans="1:5" x14ac:dyDescent="0.2">
      <c r="A17086" s="70" t="s">
        <v>20485</v>
      </c>
      <c r="B17086" s="70" t="s">
        <v>20484</v>
      </c>
      <c r="C17086" s="70" t="s">
        <v>20485</v>
      </c>
      <c r="D17086" s="71">
        <v>1.339</v>
      </c>
      <c r="E17086" s="71">
        <v>36.956521700000003</v>
      </c>
    </row>
    <row r="17087" spans="1:5" x14ac:dyDescent="0.2">
      <c r="A17087" s="70" t="s">
        <v>20485</v>
      </c>
      <c r="B17087" s="70" t="s">
        <v>20484</v>
      </c>
      <c r="C17087" s="70" t="s">
        <v>20485</v>
      </c>
      <c r="D17087" s="71">
        <v>1.339</v>
      </c>
      <c r="E17087" s="71">
        <v>32.051282100000002</v>
      </c>
    </row>
    <row r="17088" spans="1:5" x14ac:dyDescent="0.2">
      <c r="A17088" s="70" t="s">
        <v>20170</v>
      </c>
      <c r="B17088" s="70" t="s">
        <v>20169</v>
      </c>
      <c r="C17088" s="70" t="s">
        <v>20170</v>
      </c>
      <c r="D17088" s="71">
        <v>0.439</v>
      </c>
      <c r="E17088" s="71">
        <v>4.2452829999999997</v>
      </c>
    </row>
    <row r="17089" spans="1:5" x14ac:dyDescent="0.2">
      <c r="A17089" s="70" t="s">
        <v>20170</v>
      </c>
      <c r="B17089" s="70" t="s">
        <v>20169</v>
      </c>
      <c r="C17089" s="70" t="s">
        <v>20170</v>
      </c>
      <c r="D17089" s="71">
        <v>0.439</v>
      </c>
      <c r="E17089" s="71">
        <v>3.7878788000000001</v>
      </c>
    </row>
    <row r="17090" spans="1:5" x14ac:dyDescent="0.2">
      <c r="A17090" s="70" t="s">
        <v>20172</v>
      </c>
      <c r="B17090" s="70" t="s">
        <v>20171</v>
      </c>
      <c r="C17090" s="70" t="s">
        <v>20172</v>
      </c>
      <c r="D17090" s="71">
        <v>0.44600000000000001</v>
      </c>
      <c r="E17090" s="71">
        <v>6.9892472999999997</v>
      </c>
    </row>
    <row r="17091" spans="1:5" x14ac:dyDescent="0.2">
      <c r="A17091" s="70" t="s">
        <v>20207</v>
      </c>
      <c r="B17091" s="70" t="s">
        <v>20206</v>
      </c>
      <c r="C17091" s="70" t="s">
        <v>20207</v>
      </c>
      <c r="D17091" s="71">
        <v>0.73599999999999999</v>
      </c>
      <c r="E17091" s="71">
        <v>26.388888900000001</v>
      </c>
    </row>
    <row r="17092" spans="1:5" x14ac:dyDescent="0.2">
      <c r="A17092" s="70" t="s">
        <v>20218</v>
      </c>
      <c r="B17092" s="70" t="s">
        <v>20217</v>
      </c>
      <c r="C17092" s="70" t="s">
        <v>20218</v>
      </c>
      <c r="D17092" s="71">
        <v>1.7549999999999999</v>
      </c>
      <c r="E17092" s="71">
        <v>42.307692299999999</v>
      </c>
    </row>
    <row r="17093" spans="1:5" x14ac:dyDescent="0.2">
      <c r="A17093" s="70" t="s">
        <v>20218</v>
      </c>
      <c r="B17093" s="70" t="s">
        <v>20217</v>
      </c>
      <c r="C17093" s="70" t="s">
        <v>20218</v>
      </c>
      <c r="D17093" s="71">
        <v>1.7549999999999999</v>
      </c>
      <c r="E17093" s="71">
        <v>35.875706200000003</v>
      </c>
    </row>
    <row r="17094" spans="1:5" x14ac:dyDescent="0.2">
      <c r="A17094" s="70" t="s">
        <v>20221</v>
      </c>
      <c r="B17094" s="70" t="s">
        <v>20220</v>
      </c>
      <c r="C17094" s="70" t="s">
        <v>20221</v>
      </c>
      <c r="D17094" s="71">
        <v>0.90600000000000003</v>
      </c>
      <c r="E17094" s="71">
        <v>29.722222200000001</v>
      </c>
    </row>
    <row r="17095" spans="1:5" x14ac:dyDescent="0.2">
      <c r="A17095" s="70" t="s">
        <v>20239</v>
      </c>
      <c r="B17095" s="70" t="s">
        <v>20238</v>
      </c>
      <c r="C17095" s="70" t="s">
        <v>20239</v>
      </c>
      <c r="D17095" s="71">
        <v>1.3680000000000001</v>
      </c>
      <c r="E17095" s="71">
        <v>36.574074099999997</v>
      </c>
    </row>
    <row r="17096" spans="1:5" x14ac:dyDescent="0.2">
      <c r="A17096" s="70" t="s">
        <v>20247</v>
      </c>
      <c r="B17096" s="70" t="s">
        <v>20246</v>
      </c>
      <c r="C17096" s="70" t="s">
        <v>20247</v>
      </c>
      <c r="D17096" s="71">
        <v>0.48099999999999998</v>
      </c>
      <c r="E17096" s="71">
        <v>7.6819407000000002</v>
      </c>
    </row>
    <row r="17097" spans="1:5" x14ac:dyDescent="0.2">
      <c r="A17097" s="70" t="s">
        <v>20255</v>
      </c>
      <c r="B17097" s="70" t="s">
        <v>20254</v>
      </c>
      <c r="C17097" s="70" t="s">
        <v>20255</v>
      </c>
      <c r="D17097" s="71">
        <v>0.26</v>
      </c>
      <c r="E17097" s="71">
        <v>2.0215633</v>
      </c>
    </row>
    <row r="17098" spans="1:5" x14ac:dyDescent="0.2">
      <c r="A17098" s="70" t="s">
        <v>20261</v>
      </c>
      <c r="B17098" s="70" t="s">
        <v>20260</v>
      </c>
      <c r="C17098" s="70" t="s">
        <v>20261</v>
      </c>
      <c r="D17098" s="71">
        <v>0.76100000000000001</v>
      </c>
      <c r="E17098" s="71">
        <v>15.0190114</v>
      </c>
    </row>
    <row r="17099" spans="1:5" x14ac:dyDescent="0.2">
      <c r="A17099" s="70" t="s">
        <v>20299</v>
      </c>
      <c r="B17099" s="70" t="s">
        <v>20298</v>
      </c>
      <c r="C17099" s="70" t="s">
        <v>20299</v>
      </c>
      <c r="D17099" s="71">
        <v>0.23300000000000001</v>
      </c>
      <c r="E17099" s="71">
        <v>3.0555555999999999</v>
      </c>
    </row>
    <row r="17100" spans="1:5" x14ac:dyDescent="0.2">
      <c r="A17100" s="70" t="s">
        <v>20301</v>
      </c>
      <c r="B17100" s="70" t="s">
        <v>20300</v>
      </c>
      <c r="C17100" s="70" t="s">
        <v>20301</v>
      </c>
      <c r="D17100" s="71">
        <v>0.59399999999999997</v>
      </c>
      <c r="E17100" s="71">
        <v>19.9074074</v>
      </c>
    </row>
    <row r="17101" spans="1:5" x14ac:dyDescent="0.2">
      <c r="A17101" s="70" t="s">
        <v>20301</v>
      </c>
      <c r="B17101" s="70" t="s">
        <v>20300</v>
      </c>
      <c r="C17101" s="70" t="s">
        <v>20301</v>
      </c>
      <c r="D17101" s="71">
        <v>0.59399999999999997</v>
      </c>
      <c r="E17101" s="71">
        <v>12.5</v>
      </c>
    </row>
    <row r="17102" spans="1:5" x14ac:dyDescent="0.2">
      <c r="A17102" s="70" t="s">
        <v>24630</v>
      </c>
      <c r="B17102" s="70" t="s">
        <v>20327</v>
      </c>
      <c r="C17102" s="70" t="s">
        <v>24630</v>
      </c>
      <c r="D17102" s="71">
        <v>0.68899999999999995</v>
      </c>
      <c r="E17102" s="71">
        <v>8.9285713999999992</v>
      </c>
    </row>
    <row r="17103" spans="1:5" x14ac:dyDescent="0.2">
      <c r="A17103" s="70" t="s">
        <v>24630</v>
      </c>
      <c r="B17103" s="70" t="s">
        <v>20327</v>
      </c>
      <c r="C17103" s="70" t="s">
        <v>24630</v>
      </c>
      <c r="D17103" s="71">
        <v>0.68899999999999995</v>
      </c>
      <c r="E17103" s="71">
        <v>1</v>
      </c>
    </row>
    <row r="17104" spans="1:5" x14ac:dyDescent="0.2">
      <c r="A17104" s="70" t="s">
        <v>20333</v>
      </c>
      <c r="B17104" s="70" t="s">
        <v>20332</v>
      </c>
      <c r="C17104" s="70" t="s">
        <v>20333</v>
      </c>
      <c r="D17104" s="71">
        <v>0.58099999999999996</v>
      </c>
      <c r="E17104" s="71">
        <v>63.5</v>
      </c>
    </row>
    <row r="17105" spans="1:5" x14ac:dyDescent="0.2">
      <c r="A17105" s="70" t="s">
        <v>20333</v>
      </c>
      <c r="B17105" s="70" t="s">
        <v>20332</v>
      </c>
      <c r="C17105" s="70" t="s">
        <v>20333</v>
      </c>
      <c r="D17105" s="71">
        <v>0.58099999999999996</v>
      </c>
      <c r="E17105" s="71">
        <v>51.470588200000002</v>
      </c>
    </row>
    <row r="17106" spans="1:5" x14ac:dyDescent="0.2">
      <c r="A17106" s="70" t="s">
        <v>20333</v>
      </c>
      <c r="B17106" s="70" t="s">
        <v>20332</v>
      </c>
      <c r="C17106" s="70" t="s">
        <v>20333</v>
      </c>
      <c r="D17106" s="71">
        <v>0.58099999999999996</v>
      </c>
      <c r="E17106" s="71">
        <v>11.994609199999999</v>
      </c>
    </row>
    <row r="17107" spans="1:5" x14ac:dyDescent="0.2">
      <c r="A17107" s="70" t="s">
        <v>20335</v>
      </c>
      <c r="B17107" s="70" t="s">
        <v>20334</v>
      </c>
      <c r="C17107" s="70" t="s">
        <v>20335</v>
      </c>
      <c r="D17107" s="71">
        <v>0.39200000000000002</v>
      </c>
      <c r="E17107" s="71">
        <v>40.5</v>
      </c>
    </row>
    <row r="17108" spans="1:5" x14ac:dyDescent="0.2">
      <c r="A17108" s="70" t="s">
        <v>20335</v>
      </c>
      <c r="B17108" s="70" t="s">
        <v>20334</v>
      </c>
      <c r="C17108" s="70" t="s">
        <v>20335</v>
      </c>
      <c r="D17108" s="71">
        <v>0.39200000000000002</v>
      </c>
      <c r="E17108" s="71">
        <v>16.176470599999998</v>
      </c>
    </row>
    <row r="17109" spans="1:5" x14ac:dyDescent="0.2">
      <c r="A17109" s="70" t="s">
        <v>20335</v>
      </c>
      <c r="B17109" s="70" t="s">
        <v>20334</v>
      </c>
      <c r="C17109" s="70" t="s">
        <v>20335</v>
      </c>
      <c r="D17109" s="71">
        <v>0.39200000000000002</v>
      </c>
      <c r="E17109" s="71">
        <v>5.7951481999999999</v>
      </c>
    </row>
    <row r="17110" spans="1:5" x14ac:dyDescent="0.2">
      <c r="A17110" s="70" t="s">
        <v>20335</v>
      </c>
      <c r="B17110" s="70" t="s">
        <v>20334</v>
      </c>
      <c r="C17110" s="70" t="s">
        <v>20335</v>
      </c>
      <c r="D17110" s="71">
        <v>0.39200000000000002</v>
      </c>
      <c r="E17110" s="71">
        <v>0.98684210000000006</v>
      </c>
    </row>
    <row r="17111" spans="1:5" x14ac:dyDescent="0.2">
      <c r="A17111" s="70" t="s">
        <v>20371</v>
      </c>
      <c r="B17111" s="70" t="s">
        <v>20370</v>
      </c>
      <c r="C17111" s="70" t="s">
        <v>20371</v>
      </c>
      <c r="D17111" s="71">
        <v>1.1919999999999999</v>
      </c>
      <c r="E17111" s="71">
        <v>33.030303000000004</v>
      </c>
    </row>
    <row r="17112" spans="1:5" x14ac:dyDescent="0.2">
      <c r="A17112" s="70" t="s">
        <v>20237</v>
      </c>
      <c r="B17112" s="70" t="s">
        <v>20236</v>
      </c>
      <c r="C17112" s="70" t="s">
        <v>20237</v>
      </c>
      <c r="D17112" s="71">
        <v>0.43</v>
      </c>
      <c r="E17112" s="71">
        <v>8.7301587000000005</v>
      </c>
    </row>
    <row r="17113" spans="1:5" x14ac:dyDescent="0.2">
      <c r="A17113" s="70" t="s">
        <v>20237</v>
      </c>
      <c r="B17113" s="70" t="s">
        <v>20236</v>
      </c>
      <c r="C17113" s="70" t="s">
        <v>20237</v>
      </c>
      <c r="D17113" s="71">
        <v>0.43</v>
      </c>
      <c r="E17113" s="71">
        <v>4.8507463</v>
      </c>
    </row>
    <row r="17114" spans="1:5" x14ac:dyDescent="0.2">
      <c r="A17114" s="70" t="s">
        <v>20305</v>
      </c>
      <c r="B17114" s="70" t="s">
        <v>20304</v>
      </c>
      <c r="C17114" s="70" t="s">
        <v>20305</v>
      </c>
      <c r="D17114" s="71">
        <v>1.4690000000000001</v>
      </c>
      <c r="E17114" s="71">
        <v>55.494505500000002</v>
      </c>
    </row>
    <row r="17115" spans="1:5" x14ac:dyDescent="0.2">
      <c r="A17115" s="70" t="s">
        <v>25111</v>
      </c>
      <c r="B17115" s="70" t="s">
        <v>20306</v>
      </c>
      <c r="C17115" s="70" t="s">
        <v>25111</v>
      </c>
      <c r="D17115" s="71">
        <v>0.97799999999999998</v>
      </c>
      <c r="E17115" s="71">
        <v>49.137931000000002</v>
      </c>
    </row>
    <row r="17116" spans="1:5" ht="32" x14ac:dyDescent="0.2">
      <c r="A17116" s="70" t="s">
        <v>19854</v>
      </c>
      <c r="B17116" s="70" t="s">
        <v>19853</v>
      </c>
      <c r="C17116" s="70" t="s">
        <v>19854</v>
      </c>
      <c r="D17116" s="71">
        <v>1.4059999999999999</v>
      </c>
      <c r="E17116" s="71">
        <v>82.870370399999999</v>
      </c>
    </row>
    <row r="17117" spans="1:5" x14ac:dyDescent="0.2">
      <c r="A17117" s="70" t="s">
        <v>20487</v>
      </c>
      <c r="B17117" s="70" t="s">
        <v>20486</v>
      </c>
      <c r="C17117" s="70" t="s">
        <v>20487</v>
      </c>
      <c r="D17117" s="71">
        <v>0.45500000000000002</v>
      </c>
      <c r="E17117" s="71">
        <v>10.3960396</v>
      </c>
    </row>
    <row r="17118" spans="1:5" x14ac:dyDescent="0.2">
      <c r="A17118" s="70" t="s">
        <v>20495</v>
      </c>
      <c r="B17118" s="70" t="s">
        <v>20494</v>
      </c>
      <c r="C17118" s="70" t="s">
        <v>20495</v>
      </c>
      <c r="D17118" s="71">
        <v>0.52200000000000002</v>
      </c>
      <c r="E17118" s="71">
        <v>20.8333333</v>
      </c>
    </row>
    <row r="17119" spans="1:5" x14ac:dyDescent="0.2">
      <c r="A17119" s="70" t="s">
        <v>20495</v>
      </c>
      <c r="B17119" s="70" t="s">
        <v>20494</v>
      </c>
      <c r="C17119" s="70" t="s">
        <v>20495</v>
      </c>
      <c r="D17119" s="71">
        <v>0.52200000000000002</v>
      </c>
      <c r="E17119" s="71">
        <v>8.2692308000000008</v>
      </c>
    </row>
    <row r="17120" spans="1:5" x14ac:dyDescent="0.2">
      <c r="A17120" s="70" t="s">
        <v>20403</v>
      </c>
      <c r="B17120" s="70" t="s">
        <v>20402</v>
      </c>
      <c r="C17120" s="70" t="s">
        <v>20403</v>
      </c>
      <c r="D17120" s="71">
        <v>0.878</v>
      </c>
      <c r="E17120" s="71">
        <v>25.9493671</v>
      </c>
    </row>
    <row r="17121" spans="1:5" x14ac:dyDescent="0.2">
      <c r="A17121" s="70" t="s">
        <v>20425</v>
      </c>
      <c r="B17121" s="70" t="s">
        <v>20424</v>
      </c>
      <c r="C17121" s="70" t="s">
        <v>20425</v>
      </c>
      <c r="D17121" s="71">
        <v>9.6000000000000002E-2</v>
      </c>
      <c r="E17121" s="71">
        <v>0.58823530000000002</v>
      </c>
    </row>
    <row r="17122" spans="1:5" x14ac:dyDescent="0.2">
      <c r="A17122" s="70" t="s">
        <v>20431</v>
      </c>
      <c r="B17122" s="70" t="s">
        <v>20430</v>
      </c>
      <c r="C17122" s="70" t="s">
        <v>20431</v>
      </c>
      <c r="D17122" s="71">
        <v>0.56200000000000006</v>
      </c>
      <c r="E17122" s="71">
        <v>2.2058824000000001</v>
      </c>
    </row>
    <row r="17123" spans="1:5" x14ac:dyDescent="0.2">
      <c r="A17123" s="70" t="s">
        <v>20435</v>
      </c>
      <c r="B17123" s="70" t="s">
        <v>20434</v>
      </c>
      <c r="C17123" s="70" t="s">
        <v>20435</v>
      </c>
      <c r="D17123" s="71">
        <v>0.38700000000000001</v>
      </c>
      <c r="E17123" s="71">
        <v>6.1797753000000002</v>
      </c>
    </row>
    <row r="17124" spans="1:5" x14ac:dyDescent="0.2">
      <c r="A17124" s="70" t="s">
        <v>20451</v>
      </c>
      <c r="B17124" s="70" t="s">
        <v>20450</v>
      </c>
      <c r="C17124" s="70" t="s">
        <v>20451</v>
      </c>
      <c r="D17124" s="71">
        <v>3.05</v>
      </c>
      <c r="E17124" s="71">
        <v>85.833333300000007</v>
      </c>
    </row>
    <row r="17125" spans="1:5" x14ac:dyDescent="0.2">
      <c r="A17125" s="70" t="s">
        <v>20453</v>
      </c>
      <c r="B17125" s="70" t="s">
        <v>20452</v>
      </c>
      <c r="C17125" s="70" t="s">
        <v>20453</v>
      </c>
      <c r="D17125" s="71">
        <v>0.67700000000000005</v>
      </c>
      <c r="E17125" s="71">
        <v>7.7380952000000001</v>
      </c>
    </row>
    <row r="17126" spans="1:5" x14ac:dyDescent="0.2">
      <c r="A17126" s="70" t="s">
        <v>20455</v>
      </c>
      <c r="B17126" s="70" t="s">
        <v>20454</v>
      </c>
      <c r="C17126" s="70" t="s">
        <v>20455</v>
      </c>
      <c r="D17126" s="71">
        <v>0.51900000000000002</v>
      </c>
      <c r="E17126" s="71">
        <v>3.90625</v>
      </c>
    </row>
    <row r="17127" spans="1:5" x14ac:dyDescent="0.2">
      <c r="A17127" s="70" t="s">
        <v>20457</v>
      </c>
      <c r="B17127" s="70" t="s">
        <v>20456</v>
      </c>
      <c r="C17127" s="70" t="s">
        <v>20457</v>
      </c>
      <c r="D17127" s="71">
        <v>2.63</v>
      </c>
      <c r="E17127" s="71">
        <v>53.870967700000001</v>
      </c>
    </row>
    <row r="17128" spans="1:5" x14ac:dyDescent="0.2">
      <c r="A17128" s="70" t="s">
        <v>20477</v>
      </c>
      <c r="B17128" s="70" t="s">
        <v>20476</v>
      </c>
      <c r="C17128" s="70" t="s">
        <v>20477</v>
      </c>
      <c r="D17128" s="71">
        <v>1.748</v>
      </c>
      <c r="E17128" s="71">
        <v>39.119171000000001</v>
      </c>
    </row>
    <row r="17129" spans="1:5" x14ac:dyDescent="0.2">
      <c r="A17129" s="70" t="s">
        <v>20225</v>
      </c>
      <c r="B17129" s="70" t="s">
        <v>20224</v>
      </c>
      <c r="C17129" s="70" t="s">
        <v>20225</v>
      </c>
      <c r="D17129" s="71">
        <v>0.21299999999999999</v>
      </c>
      <c r="E17129" s="71">
        <v>5.2083332999999996</v>
      </c>
    </row>
    <row r="17130" spans="1:5" x14ac:dyDescent="0.2">
      <c r="A17130" s="70" t="s">
        <v>20225</v>
      </c>
      <c r="B17130" s="70" t="s">
        <v>20224</v>
      </c>
      <c r="C17130" s="70" t="s">
        <v>20225</v>
      </c>
      <c r="D17130" s="71">
        <v>0.21299999999999999</v>
      </c>
      <c r="E17130" s="71">
        <v>1.9444444000000001</v>
      </c>
    </row>
    <row r="17131" spans="1:5" x14ac:dyDescent="0.2">
      <c r="A17131" s="70" t="s">
        <v>20351</v>
      </c>
      <c r="B17131" s="70" t="s">
        <v>20350</v>
      </c>
      <c r="C17131" s="70" t="s">
        <v>20351</v>
      </c>
      <c r="D17131" s="71">
        <v>1.46</v>
      </c>
      <c r="E17131" s="71">
        <v>41.304347800000002</v>
      </c>
    </row>
    <row r="17132" spans="1:5" x14ac:dyDescent="0.2">
      <c r="A17132" s="70" t="s">
        <v>20351</v>
      </c>
      <c r="B17132" s="70" t="s">
        <v>20350</v>
      </c>
      <c r="C17132" s="70" t="s">
        <v>20351</v>
      </c>
      <c r="D17132" s="71">
        <v>1.46</v>
      </c>
      <c r="E17132" s="71">
        <v>34.615384599999999</v>
      </c>
    </row>
    <row r="17133" spans="1:5" x14ac:dyDescent="0.2">
      <c r="A17133" s="70" t="s">
        <v>20351</v>
      </c>
      <c r="B17133" s="70" t="s">
        <v>20350</v>
      </c>
      <c r="C17133" s="70" t="s">
        <v>20351</v>
      </c>
      <c r="D17133" s="71">
        <v>1.46</v>
      </c>
      <c r="E17133" s="71">
        <v>11.2903226</v>
      </c>
    </row>
    <row r="17134" spans="1:5" x14ac:dyDescent="0.2">
      <c r="A17134" s="70" t="s">
        <v>20279</v>
      </c>
      <c r="B17134" s="70" t="s">
        <v>20278</v>
      </c>
      <c r="C17134" s="70" t="s">
        <v>20279</v>
      </c>
      <c r="D17134" s="71">
        <v>4.6420000000000003</v>
      </c>
      <c r="E17134" s="71">
        <v>78.623188400000004</v>
      </c>
    </row>
    <row r="17135" spans="1:5" x14ac:dyDescent="0.2">
      <c r="A17135" s="70" t="s">
        <v>20281</v>
      </c>
      <c r="B17135" s="70" t="s">
        <v>20280</v>
      </c>
      <c r="C17135" s="70" t="s">
        <v>20281</v>
      </c>
      <c r="D17135" s="71">
        <v>1.2090000000000001</v>
      </c>
      <c r="E17135" s="71">
        <v>56.818181799999998</v>
      </c>
    </row>
    <row r="17136" spans="1:5" x14ac:dyDescent="0.2">
      <c r="A17136" s="70" t="s">
        <v>20283</v>
      </c>
      <c r="B17136" s="70" t="s">
        <v>20282</v>
      </c>
      <c r="C17136" s="70" t="s">
        <v>20283</v>
      </c>
      <c r="D17136" s="71">
        <v>1.2949999999999999</v>
      </c>
      <c r="E17136" s="71">
        <v>39.655172399999998</v>
      </c>
    </row>
    <row r="17137" spans="1:5" x14ac:dyDescent="0.2">
      <c r="A17137" s="70" t="s">
        <v>20285</v>
      </c>
      <c r="B17137" s="70" t="s">
        <v>20284</v>
      </c>
      <c r="C17137" s="70" t="s">
        <v>20285</v>
      </c>
      <c r="D17137" s="71">
        <v>1.591</v>
      </c>
      <c r="E17137" s="71">
        <v>8.5227272999999997</v>
      </c>
    </row>
    <row r="17138" spans="1:5" x14ac:dyDescent="0.2">
      <c r="A17138" s="70" t="s">
        <v>20287</v>
      </c>
      <c r="B17138" s="70" t="s">
        <v>20286</v>
      </c>
      <c r="C17138" s="70" t="s">
        <v>20287</v>
      </c>
      <c r="D17138" s="71">
        <v>0.95299999999999996</v>
      </c>
      <c r="E17138" s="71">
        <v>33.6666667</v>
      </c>
    </row>
    <row r="17139" spans="1:5" x14ac:dyDescent="0.2">
      <c r="A17139" s="70" t="s">
        <v>20289</v>
      </c>
      <c r="B17139" s="70" t="s">
        <v>20288</v>
      </c>
      <c r="C17139" s="70" t="s">
        <v>20289</v>
      </c>
      <c r="D17139" s="71">
        <v>0.28299999999999997</v>
      </c>
      <c r="E17139" s="71">
        <v>12.5668449</v>
      </c>
    </row>
    <row r="17140" spans="1:5" x14ac:dyDescent="0.2">
      <c r="A17140" s="70" t="s">
        <v>20291</v>
      </c>
      <c r="B17140" s="70" t="s">
        <v>20290</v>
      </c>
      <c r="C17140" s="70" t="s">
        <v>20291</v>
      </c>
      <c r="D17140" s="71">
        <v>1.0900000000000001</v>
      </c>
      <c r="E17140" s="71">
        <v>12.406015</v>
      </c>
    </row>
    <row r="17141" spans="1:5" x14ac:dyDescent="0.2">
      <c r="A17141" s="70" t="s">
        <v>20293</v>
      </c>
      <c r="B17141" s="70" t="s">
        <v>20292</v>
      </c>
      <c r="C17141" s="70" t="s">
        <v>20293</v>
      </c>
      <c r="D17141" s="71">
        <v>1.24</v>
      </c>
      <c r="E17141" s="71">
        <v>31.3688213</v>
      </c>
    </row>
    <row r="17142" spans="1:5" x14ac:dyDescent="0.2">
      <c r="A17142" s="70" t="s">
        <v>20295</v>
      </c>
      <c r="B17142" s="70" t="s">
        <v>20294</v>
      </c>
      <c r="C17142" s="70" t="s">
        <v>20295</v>
      </c>
      <c r="D17142" s="71">
        <v>1.1319999999999999</v>
      </c>
      <c r="E17142" s="71">
        <v>10.7407407</v>
      </c>
    </row>
    <row r="17143" spans="1:5" x14ac:dyDescent="0.2">
      <c r="A17143" s="70" t="s">
        <v>20295</v>
      </c>
      <c r="B17143" s="70" t="s">
        <v>20294</v>
      </c>
      <c r="C17143" s="70" t="s">
        <v>20295</v>
      </c>
      <c r="D17143" s="71">
        <v>1.1319999999999999</v>
      </c>
      <c r="E17143" s="71">
        <v>9.0740741000000007</v>
      </c>
    </row>
    <row r="17144" spans="1:5" x14ac:dyDescent="0.2">
      <c r="A17144" s="70" t="s">
        <v>20297</v>
      </c>
      <c r="B17144" s="70" t="s">
        <v>20296</v>
      </c>
      <c r="C17144" s="70" t="s">
        <v>20297</v>
      </c>
      <c r="D17144" s="71">
        <v>0.746</v>
      </c>
      <c r="E17144" s="71">
        <v>6.7647059</v>
      </c>
    </row>
    <row r="17145" spans="1:5" x14ac:dyDescent="0.2">
      <c r="A17145" s="70" t="s">
        <v>20316</v>
      </c>
      <c r="B17145" s="70" t="s">
        <v>20315</v>
      </c>
      <c r="C17145" s="70" t="s">
        <v>20316</v>
      </c>
      <c r="D17145" s="71">
        <v>0.32700000000000001</v>
      </c>
      <c r="E17145" s="71">
        <v>4.9450548999999997</v>
      </c>
    </row>
    <row r="17146" spans="1:5" x14ac:dyDescent="0.2">
      <c r="A17146" s="70" t="s">
        <v>20339</v>
      </c>
      <c r="B17146" s="70" t="s">
        <v>20338</v>
      </c>
      <c r="C17146" s="70" t="s">
        <v>20339</v>
      </c>
      <c r="D17146" s="71">
        <v>1.036</v>
      </c>
      <c r="E17146" s="71">
        <v>19.841269799999999</v>
      </c>
    </row>
    <row r="17147" spans="1:5" x14ac:dyDescent="0.2">
      <c r="A17147" s="70" t="s">
        <v>20339</v>
      </c>
      <c r="B17147" s="70" t="s">
        <v>20338</v>
      </c>
      <c r="C17147" s="70" t="s">
        <v>20339</v>
      </c>
      <c r="D17147" s="71">
        <v>1.036</v>
      </c>
      <c r="E17147" s="71">
        <v>5.3571429000000004</v>
      </c>
    </row>
    <row r="17148" spans="1:5" x14ac:dyDescent="0.2">
      <c r="A17148" s="70" t="s">
        <v>20341</v>
      </c>
      <c r="B17148" s="70" t="s">
        <v>20340</v>
      </c>
      <c r="C17148" s="70" t="s">
        <v>20341</v>
      </c>
      <c r="D17148" s="71">
        <v>0.57599999999999996</v>
      </c>
      <c r="E17148" s="71">
        <v>9.5419847000000004</v>
      </c>
    </row>
    <row r="17149" spans="1:5" x14ac:dyDescent="0.2">
      <c r="A17149" s="70" t="s">
        <v>20343</v>
      </c>
      <c r="B17149" s="70" t="s">
        <v>20342</v>
      </c>
      <c r="C17149" s="70" t="s">
        <v>20343</v>
      </c>
      <c r="D17149" s="71">
        <v>1.627</v>
      </c>
      <c r="E17149" s="71">
        <v>22.413793099999999</v>
      </c>
    </row>
    <row r="17150" spans="1:5" x14ac:dyDescent="0.2">
      <c r="A17150" s="70" t="s">
        <v>20353</v>
      </c>
      <c r="B17150" s="70" t="s">
        <v>20352</v>
      </c>
      <c r="C17150" s="70" t="s">
        <v>20353</v>
      </c>
      <c r="D17150" s="71">
        <v>0.63500000000000001</v>
      </c>
      <c r="E17150" s="71">
        <v>6.25</v>
      </c>
    </row>
    <row r="17151" spans="1:5" x14ac:dyDescent="0.2">
      <c r="A17151" s="70" t="s">
        <v>20355</v>
      </c>
      <c r="B17151" s="70" t="s">
        <v>20354</v>
      </c>
      <c r="C17151" s="70" t="s">
        <v>20355</v>
      </c>
      <c r="D17151" s="71">
        <v>0.52100000000000002</v>
      </c>
      <c r="E17151" s="71">
        <v>1.6981132000000001</v>
      </c>
    </row>
    <row r="17152" spans="1:5" x14ac:dyDescent="0.2">
      <c r="A17152" s="70" t="s">
        <v>20359</v>
      </c>
      <c r="B17152" s="70" t="s">
        <v>20358</v>
      </c>
      <c r="C17152" s="70" t="s">
        <v>20359</v>
      </c>
      <c r="D17152" s="71">
        <v>1.417</v>
      </c>
      <c r="E17152" s="71">
        <v>19.411764699999999</v>
      </c>
    </row>
    <row r="17153" spans="1:5" x14ac:dyDescent="0.2">
      <c r="A17153" s="70" t="s">
        <v>20361</v>
      </c>
      <c r="B17153" s="70" t="s">
        <v>20360</v>
      </c>
      <c r="C17153" s="70" t="s">
        <v>20361</v>
      </c>
      <c r="D17153" s="71">
        <v>0.33800000000000002</v>
      </c>
      <c r="E17153" s="71">
        <v>2.3584906000000001</v>
      </c>
    </row>
    <row r="17154" spans="1:5" x14ac:dyDescent="0.2">
      <c r="A17154" s="70" t="s">
        <v>20361</v>
      </c>
      <c r="B17154" s="70" t="s">
        <v>20360</v>
      </c>
      <c r="C17154" s="70" t="s">
        <v>20361</v>
      </c>
      <c r="D17154" s="71">
        <v>0.33800000000000002</v>
      </c>
      <c r="E17154" s="71">
        <v>1.6483516</v>
      </c>
    </row>
    <row r="17155" spans="1:5" x14ac:dyDescent="0.2">
      <c r="A17155" s="70" t="s">
        <v>20367</v>
      </c>
      <c r="B17155" s="70" t="s">
        <v>20366</v>
      </c>
      <c r="C17155" s="70" t="s">
        <v>20367</v>
      </c>
      <c r="D17155" s="71">
        <v>0.79400000000000004</v>
      </c>
      <c r="E17155" s="71">
        <v>23</v>
      </c>
    </row>
    <row r="17156" spans="1:5" x14ac:dyDescent="0.2">
      <c r="A17156" s="70" t="s">
        <v>20383</v>
      </c>
      <c r="B17156" s="70" t="s">
        <v>20382</v>
      </c>
      <c r="C17156" s="70" t="s">
        <v>20383</v>
      </c>
      <c r="D17156" s="71">
        <v>1.2969999999999999</v>
      </c>
      <c r="E17156" s="71">
        <v>44.3089431</v>
      </c>
    </row>
    <row r="17157" spans="1:5" x14ac:dyDescent="0.2">
      <c r="A17157" s="70" t="s">
        <v>20379</v>
      </c>
      <c r="B17157" s="70" t="s">
        <v>20378</v>
      </c>
      <c r="C17157" s="70" t="s">
        <v>20379</v>
      </c>
      <c r="D17157" s="71">
        <v>0.41699999999999998</v>
      </c>
      <c r="E17157" s="71">
        <v>4.7528516999999999</v>
      </c>
    </row>
    <row r="17158" spans="1:5" x14ac:dyDescent="0.2">
      <c r="A17158" s="70" t="s">
        <v>20381</v>
      </c>
      <c r="B17158" s="70" t="s">
        <v>20380</v>
      </c>
      <c r="C17158" s="70" t="s">
        <v>20381</v>
      </c>
      <c r="D17158" s="71">
        <v>0.97499999999999998</v>
      </c>
      <c r="E17158" s="71">
        <v>32.2463768</v>
      </c>
    </row>
    <row r="17159" spans="1:5" x14ac:dyDescent="0.2">
      <c r="A17159" s="70" t="s">
        <v>20389</v>
      </c>
      <c r="B17159" s="70" t="s">
        <v>20388</v>
      </c>
      <c r="C17159" s="70" t="s">
        <v>20389</v>
      </c>
      <c r="D17159" s="71">
        <v>0.85499999999999998</v>
      </c>
      <c r="E17159" s="71">
        <v>54.783950599999997</v>
      </c>
    </row>
    <row r="17160" spans="1:5" x14ac:dyDescent="0.2">
      <c r="A17160" s="70" t="s">
        <v>20389</v>
      </c>
      <c r="B17160" s="70" t="s">
        <v>20388</v>
      </c>
      <c r="C17160" s="70" t="s">
        <v>20389</v>
      </c>
      <c r="D17160" s="71">
        <v>0.85499999999999998</v>
      </c>
      <c r="E17160" s="71">
        <v>30.576923099999998</v>
      </c>
    </row>
    <row r="17161" spans="1:5" x14ac:dyDescent="0.2">
      <c r="A17161" s="70" t="s">
        <v>20391</v>
      </c>
      <c r="B17161" s="70" t="s">
        <v>20390</v>
      </c>
      <c r="C17161" s="70" t="s">
        <v>20391</v>
      </c>
      <c r="D17161" s="71">
        <v>1.1419999999999999</v>
      </c>
      <c r="E17161" s="71">
        <v>73.919753099999994</v>
      </c>
    </row>
    <row r="17162" spans="1:5" x14ac:dyDescent="0.2">
      <c r="A17162" s="70" t="s">
        <v>20395</v>
      </c>
      <c r="B17162" s="70" t="s">
        <v>20394</v>
      </c>
      <c r="C17162" s="70" t="s">
        <v>20395</v>
      </c>
      <c r="D17162" s="71">
        <v>0.53100000000000003</v>
      </c>
      <c r="E17162" s="71">
        <v>11.2121212</v>
      </c>
    </row>
    <row r="17163" spans="1:5" x14ac:dyDescent="0.2">
      <c r="A17163" s="70" t="s">
        <v>20405</v>
      </c>
      <c r="B17163" s="70" t="s">
        <v>20404</v>
      </c>
      <c r="C17163" s="70" t="s">
        <v>20405</v>
      </c>
      <c r="D17163" s="71">
        <v>2.7029999999999998</v>
      </c>
      <c r="E17163" s="71">
        <v>58.088235300000001</v>
      </c>
    </row>
    <row r="17164" spans="1:5" x14ac:dyDescent="0.2">
      <c r="A17164" s="70" t="s">
        <v>20407</v>
      </c>
      <c r="B17164" s="70" t="s">
        <v>20406</v>
      </c>
      <c r="C17164" s="70" t="s">
        <v>20407</v>
      </c>
      <c r="D17164" s="71">
        <v>0.58499999999999996</v>
      </c>
      <c r="E17164" s="71">
        <v>12.7118644</v>
      </c>
    </row>
    <row r="17165" spans="1:5" x14ac:dyDescent="0.2">
      <c r="A17165" s="70" t="s">
        <v>20409</v>
      </c>
      <c r="B17165" s="70" t="s">
        <v>20408</v>
      </c>
      <c r="C17165" s="70" t="s">
        <v>20409</v>
      </c>
      <c r="D17165" s="71">
        <v>0.92900000000000005</v>
      </c>
      <c r="E17165" s="71">
        <v>12.75</v>
      </c>
    </row>
    <row r="17166" spans="1:5" x14ac:dyDescent="0.2">
      <c r="A17166" s="70" t="s">
        <v>20411</v>
      </c>
      <c r="B17166" s="70" t="s">
        <v>20410</v>
      </c>
      <c r="C17166" s="70" t="s">
        <v>20411</v>
      </c>
      <c r="D17166" s="71">
        <v>1.327</v>
      </c>
      <c r="E17166" s="71">
        <v>48.412698399999996</v>
      </c>
    </row>
    <row r="17167" spans="1:5" x14ac:dyDescent="0.2">
      <c r="A17167" s="70" t="s">
        <v>20413</v>
      </c>
      <c r="B17167" s="70" t="s">
        <v>20412</v>
      </c>
      <c r="C17167" s="70" t="s">
        <v>20413</v>
      </c>
      <c r="D17167" s="71">
        <v>0.52700000000000002</v>
      </c>
      <c r="E17167" s="71">
        <v>5.2941175999999999</v>
      </c>
    </row>
    <row r="17168" spans="1:5" x14ac:dyDescent="0.2">
      <c r="A17168" s="70" t="s">
        <v>20415</v>
      </c>
      <c r="B17168" s="70" t="s">
        <v>20414</v>
      </c>
      <c r="C17168" s="70" t="s">
        <v>20415</v>
      </c>
      <c r="D17168" s="71">
        <v>1.139</v>
      </c>
      <c r="E17168" s="71">
        <v>26.2237762</v>
      </c>
    </row>
    <row r="17169" spans="1:5" x14ac:dyDescent="0.2">
      <c r="A17169" s="70" t="s">
        <v>20415</v>
      </c>
      <c r="B17169" s="70" t="s">
        <v>20414</v>
      </c>
      <c r="C17169" s="70" t="s">
        <v>20415</v>
      </c>
      <c r="D17169" s="71">
        <v>1.139</v>
      </c>
      <c r="E17169" s="71">
        <v>26.056338</v>
      </c>
    </row>
    <row r="17170" spans="1:5" x14ac:dyDescent="0.2">
      <c r="A17170" s="70" t="s">
        <v>20417</v>
      </c>
      <c r="B17170" s="70" t="s">
        <v>20416</v>
      </c>
      <c r="C17170" s="70" t="s">
        <v>20417</v>
      </c>
      <c r="D17170" s="71">
        <v>0.57099999999999995</v>
      </c>
      <c r="E17170" s="71">
        <v>11.2318841</v>
      </c>
    </row>
    <row r="17171" spans="1:5" x14ac:dyDescent="0.2">
      <c r="A17171" s="70" t="s">
        <v>20423</v>
      </c>
      <c r="B17171" s="70" t="s">
        <v>20422</v>
      </c>
      <c r="C17171" s="70" t="s">
        <v>20423</v>
      </c>
      <c r="D17171" s="71">
        <v>0.377</v>
      </c>
      <c r="E17171" s="71">
        <v>13.4920635</v>
      </c>
    </row>
    <row r="17172" spans="1:5" x14ac:dyDescent="0.2">
      <c r="A17172" s="70" t="s">
        <v>20439</v>
      </c>
      <c r="B17172" s="70" t="s">
        <v>20438</v>
      </c>
      <c r="C17172" s="70" t="s">
        <v>20439</v>
      </c>
      <c r="D17172" s="71">
        <v>0.70299999999999996</v>
      </c>
      <c r="E17172" s="71">
        <v>5.5882353</v>
      </c>
    </row>
    <row r="17173" spans="1:5" x14ac:dyDescent="0.2">
      <c r="A17173" s="70" t="s">
        <v>20447</v>
      </c>
      <c r="B17173" s="70" t="s">
        <v>20446</v>
      </c>
      <c r="C17173" s="70" t="s">
        <v>20447</v>
      </c>
      <c r="D17173" s="71">
        <v>0.96</v>
      </c>
      <c r="E17173" s="71">
        <v>4.7101449000000004</v>
      </c>
    </row>
    <row r="17174" spans="1:5" x14ac:dyDescent="0.2">
      <c r="A17174" s="70" t="s">
        <v>20449</v>
      </c>
      <c r="B17174" s="70" t="s">
        <v>20448</v>
      </c>
      <c r="C17174" s="70" t="s">
        <v>20449</v>
      </c>
      <c r="D17174" s="71">
        <v>1.9730000000000001</v>
      </c>
      <c r="E17174" s="71">
        <v>25.78125</v>
      </c>
    </row>
    <row r="17175" spans="1:5" x14ac:dyDescent="0.2">
      <c r="A17175" s="70" t="s">
        <v>20467</v>
      </c>
      <c r="B17175" s="70" t="s">
        <v>20466</v>
      </c>
      <c r="C17175" s="70" t="s">
        <v>20467</v>
      </c>
      <c r="D17175" s="71">
        <v>0.54200000000000004</v>
      </c>
      <c r="E17175" s="71">
        <v>10.3174603</v>
      </c>
    </row>
    <row r="17176" spans="1:5" x14ac:dyDescent="0.2">
      <c r="A17176" s="70" t="s">
        <v>20467</v>
      </c>
      <c r="B17176" s="70" t="s">
        <v>20466</v>
      </c>
      <c r="C17176" s="70" t="s">
        <v>20467</v>
      </c>
      <c r="D17176" s="71">
        <v>0.54200000000000004</v>
      </c>
      <c r="E17176" s="71">
        <v>5.2547771000000001</v>
      </c>
    </row>
    <row r="17177" spans="1:5" x14ac:dyDescent="0.2">
      <c r="A17177" s="70" t="s">
        <v>20469</v>
      </c>
      <c r="B17177" s="70" t="s">
        <v>20468</v>
      </c>
      <c r="C17177" s="70" t="s">
        <v>20469</v>
      </c>
      <c r="D17177" s="71">
        <v>0.94499999999999995</v>
      </c>
      <c r="E17177" s="71">
        <v>8.3333332999999996</v>
      </c>
    </row>
    <row r="17178" spans="1:5" x14ac:dyDescent="0.2">
      <c r="A17178" s="70" t="s">
        <v>20483</v>
      </c>
      <c r="B17178" s="70" t="s">
        <v>20482</v>
      </c>
      <c r="C17178" s="70" t="s">
        <v>20483</v>
      </c>
      <c r="D17178" s="71">
        <v>0.48799999999999999</v>
      </c>
      <c r="E17178" s="71">
        <v>26.470588200000002</v>
      </c>
    </row>
    <row r="17179" spans="1:5" x14ac:dyDescent="0.2">
      <c r="A17179" s="70" t="s">
        <v>20499</v>
      </c>
      <c r="B17179" s="70" t="s">
        <v>20498</v>
      </c>
      <c r="C17179" s="70" t="s">
        <v>20499</v>
      </c>
      <c r="D17179" s="71">
        <v>0.66700000000000004</v>
      </c>
      <c r="E17179" s="71">
        <v>18.951612900000001</v>
      </c>
    </row>
    <row r="17180" spans="1:5" x14ac:dyDescent="0.2">
      <c r="A17180" s="70" t="s">
        <v>20245</v>
      </c>
      <c r="B17180" s="70" t="s">
        <v>20244</v>
      </c>
      <c r="C17180" s="70" t="s">
        <v>20245</v>
      </c>
      <c r="D17180" s="71">
        <v>0.33300000000000002</v>
      </c>
      <c r="E17180" s="71">
        <v>1.4880952000000001</v>
      </c>
    </row>
    <row r="17181" spans="1:5" x14ac:dyDescent="0.2">
      <c r="A17181" s="70" t="s">
        <v>20275</v>
      </c>
      <c r="B17181" s="70" t="s">
        <v>20274</v>
      </c>
      <c r="C17181" s="70" t="s">
        <v>20275</v>
      </c>
      <c r="D17181" s="71">
        <v>1.3979999999999999</v>
      </c>
      <c r="E17181" s="71">
        <v>24.0932642</v>
      </c>
    </row>
    <row r="17182" spans="1:5" x14ac:dyDescent="0.2">
      <c r="A17182" s="70" t="s">
        <v>20303</v>
      </c>
      <c r="B17182" s="70" t="s">
        <v>20302</v>
      </c>
      <c r="C17182" s="70" t="s">
        <v>20303</v>
      </c>
      <c r="D17182" s="71">
        <v>0.23799999999999999</v>
      </c>
      <c r="E17182" s="71">
        <v>1.4824797999999999</v>
      </c>
    </row>
    <row r="17183" spans="1:5" x14ac:dyDescent="0.2">
      <c r="A17183" s="70" t="s">
        <v>20337</v>
      </c>
      <c r="B17183" s="70" t="s">
        <v>20336</v>
      </c>
      <c r="C17183" s="70" t="s">
        <v>20337</v>
      </c>
      <c r="D17183" s="71">
        <v>0.3</v>
      </c>
      <c r="E17183" s="71">
        <v>11.9047619</v>
      </c>
    </row>
    <row r="17184" spans="1:5" x14ac:dyDescent="0.2">
      <c r="A17184" s="70" t="s">
        <v>20326</v>
      </c>
      <c r="B17184" s="70" t="s">
        <v>20325</v>
      </c>
      <c r="C17184" s="70" t="s">
        <v>20326</v>
      </c>
      <c r="D17184" s="71">
        <v>0.224</v>
      </c>
      <c r="E17184" s="71">
        <v>2.9761905</v>
      </c>
    </row>
    <row r="17185" spans="1:5" x14ac:dyDescent="0.2">
      <c r="A17185" s="70" t="s">
        <v>20397</v>
      </c>
      <c r="B17185" s="70" t="s">
        <v>20396</v>
      </c>
      <c r="C17185" s="70" t="s">
        <v>20397</v>
      </c>
      <c r="D17185" s="71">
        <v>0.78300000000000003</v>
      </c>
      <c r="E17185" s="71">
        <v>20.3030303</v>
      </c>
    </row>
    <row r="17186" spans="1:5" x14ac:dyDescent="0.2">
      <c r="A17186" s="70" t="s">
        <v>20399</v>
      </c>
      <c r="B17186" s="70" t="s">
        <v>20398</v>
      </c>
      <c r="C17186" s="70" t="s">
        <v>20399</v>
      </c>
      <c r="D17186" s="71">
        <v>0.51600000000000001</v>
      </c>
      <c r="E17186" s="71">
        <v>23.5915493</v>
      </c>
    </row>
    <row r="17187" spans="1:5" x14ac:dyDescent="0.2">
      <c r="A17187" s="70" t="s">
        <v>20443</v>
      </c>
      <c r="B17187" s="70" t="s">
        <v>20442</v>
      </c>
      <c r="C17187" s="70" t="s">
        <v>20443</v>
      </c>
      <c r="D17187" s="71">
        <v>0.32400000000000001</v>
      </c>
      <c r="E17187" s="71">
        <v>0.78125</v>
      </c>
    </row>
    <row r="17188" spans="1:5" x14ac:dyDescent="0.2">
      <c r="A17188" s="70" t="s">
        <v>20385</v>
      </c>
      <c r="B17188" s="70" t="s">
        <v>20384</v>
      </c>
      <c r="C17188" s="70" t="s">
        <v>20385</v>
      </c>
      <c r="D17188" s="71">
        <v>0.46200000000000002</v>
      </c>
      <c r="E17188" s="71">
        <v>3.90625</v>
      </c>
    </row>
    <row r="17189" spans="1:5" x14ac:dyDescent="0.2">
      <c r="A17189" s="70" t="s">
        <v>20318</v>
      </c>
      <c r="B17189" s="70" t="s">
        <v>20317</v>
      </c>
      <c r="C17189" s="70" t="s">
        <v>20318</v>
      </c>
      <c r="D17189" s="71">
        <v>0.254</v>
      </c>
      <c r="E17189" s="71">
        <v>5.3571429000000004</v>
      </c>
    </row>
    <row r="17190" spans="1:5" x14ac:dyDescent="0.2">
      <c r="A17190" s="70" t="s">
        <v>20320</v>
      </c>
      <c r="B17190" s="70" t="s">
        <v>20319</v>
      </c>
      <c r="C17190" s="70" t="s">
        <v>20320</v>
      </c>
      <c r="D17190" s="71">
        <v>0.27300000000000002</v>
      </c>
      <c r="E17190" s="71">
        <v>12.0320856</v>
      </c>
    </row>
    <row r="17191" spans="1:5" x14ac:dyDescent="0.2">
      <c r="A17191" s="70" t="s">
        <v>20322</v>
      </c>
      <c r="B17191" s="70" t="s">
        <v>20321</v>
      </c>
      <c r="C17191" s="70" t="s">
        <v>20322</v>
      </c>
      <c r="D17191" s="71">
        <v>0.622</v>
      </c>
      <c r="E17191" s="71">
        <v>14.3333333</v>
      </c>
    </row>
    <row r="17192" spans="1:5" x14ac:dyDescent="0.2">
      <c r="A17192" s="70" t="s">
        <v>20429</v>
      </c>
      <c r="B17192" s="70" t="s">
        <v>20428</v>
      </c>
      <c r="C17192" s="70" t="s">
        <v>20429</v>
      </c>
      <c r="D17192" s="71">
        <v>1.911</v>
      </c>
      <c r="E17192" s="71">
        <v>29.656862700000001</v>
      </c>
    </row>
    <row r="17193" spans="1:5" x14ac:dyDescent="0.2">
      <c r="A17193" s="70" t="s">
        <v>20471</v>
      </c>
      <c r="B17193" s="70" t="s">
        <v>20470</v>
      </c>
      <c r="C17193" s="70" t="s">
        <v>20471</v>
      </c>
      <c r="D17193" s="71">
        <v>0.38100000000000001</v>
      </c>
      <c r="E17193" s="71">
        <v>4.8022599000000001</v>
      </c>
    </row>
    <row r="17194" spans="1:5" x14ac:dyDescent="0.2">
      <c r="A17194" s="70" t="s">
        <v>20473</v>
      </c>
      <c r="B17194" s="70" t="s">
        <v>20472</v>
      </c>
      <c r="C17194" s="70" t="s">
        <v>20473</v>
      </c>
      <c r="D17194" s="71">
        <v>0.25</v>
      </c>
      <c r="E17194" s="71">
        <v>10.962566799999999</v>
      </c>
    </row>
    <row r="17195" spans="1:5" x14ac:dyDescent="0.2">
      <c r="A17195" s="70" t="s">
        <v>20475</v>
      </c>
      <c r="B17195" s="70" t="s">
        <v>20474</v>
      </c>
      <c r="C17195" s="70" t="s">
        <v>20475</v>
      </c>
      <c r="D17195" s="71">
        <v>0.76</v>
      </c>
      <c r="E17195" s="71">
        <v>11.0902256</v>
      </c>
    </row>
    <row r="17196" spans="1:5" x14ac:dyDescent="0.2">
      <c r="A17196" s="70" t="s">
        <v>20481</v>
      </c>
      <c r="B17196" s="70" t="s">
        <v>20480</v>
      </c>
      <c r="C17196" s="70" t="s">
        <v>20481</v>
      </c>
      <c r="D17196" s="71">
        <v>0.56299999999999994</v>
      </c>
      <c r="E17196" s="71">
        <v>26.4084507</v>
      </c>
    </row>
    <row r="17197" spans="1:5" x14ac:dyDescent="0.2">
      <c r="A17197" s="70" t="s">
        <v>20491</v>
      </c>
      <c r="B17197" s="70" t="s">
        <v>20490</v>
      </c>
      <c r="C17197" s="70" t="s">
        <v>20491</v>
      </c>
      <c r="D17197" s="71">
        <v>0.73199999999999998</v>
      </c>
      <c r="E17197" s="71">
        <v>24.107142899999999</v>
      </c>
    </row>
    <row r="17198" spans="1:5" x14ac:dyDescent="0.2">
      <c r="A17198" s="70" t="s">
        <v>20501</v>
      </c>
      <c r="B17198" s="70" t="s">
        <v>20500</v>
      </c>
      <c r="C17198" s="70" t="s">
        <v>20501</v>
      </c>
      <c r="D17198" s="71">
        <v>2.6040000000000001</v>
      </c>
      <c r="E17198" s="71">
        <v>66.544117600000007</v>
      </c>
    </row>
    <row r="17199" spans="1:5" x14ac:dyDescent="0.2">
      <c r="A17199" s="70" t="s">
        <v>20503</v>
      </c>
      <c r="B17199" s="70" t="s">
        <v>20502</v>
      </c>
      <c r="C17199" s="70" t="s">
        <v>20503</v>
      </c>
      <c r="D17199" s="71">
        <v>0.96099999999999997</v>
      </c>
      <c r="E17199" s="71">
        <v>15.760869599999999</v>
      </c>
    </row>
    <row r="17200" spans="1:5" x14ac:dyDescent="0.2">
      <c r="A17200" s="70" t="s">
        <v>20505</v>
      </c>
      <c r="B17200" s="70" t="s">
        <v>20504</v>
      </c>
      <c r="C17200" s="70" t="s">
        <v>20505</v>
      </c>
      <c r="D17200" s="71">
        <v>3.2440000000000002</v>
      </c>
      <c r="E17200" s="71">
        <v>51.5625</v>
      </c>
    </row>
    <row r="17201" spans="1:5" x14ac:dyDescent="0.2">
      <c r="A17201" s="70" t="s">
        <v>20509</v>
      </c>
      <c r="B17201" s="70" t="s">
        <v>20508</v>
      </c>
      <c r="C17201" s="70" t="s">
        <v>20509</v>
      </c>
      <c r="D17201" s="71">
        <v>5.6059999999999999</v>
      </c>
      <c r="E17201" s="71">
        <v>89.0625</v>
      </c>
    </row>
    <row r="17202" spans="1:5" x14ac:dyDescent="0.2">
      <c r="A17202" s="70" t="s">
        <v>24631</v>
      </c>
      <c r="B17202" s="70" t="s">
        <v>24632</v>
      </c>
      <c r="C17202" s="70" t="s">
        <v>24631</v>
      </c>
      <c r="D17202" s="71">
        <v>3.6150000000000002</v>
      </c>
      <c r="E17202" s="71">
        <v>60.9375</v>
      </c>
    </row>
    <row r="17203" spans="1:5" x14ac:dyDescent="0.2">
      <c r="A17203" s="70" t="s">
        <v>20507</v>
      </c>
      <c r="B17203" s="70" t="s">
        <v>20506</v>
      </c>
      <c r="C17203" s="70" t="s">
        <v>20507</v>
      </c>
      <c r="D17203" s="71">
        <v>1.984</v>
      </c>
      <c r="E17203" s="71">
        <v>26.5625</v>
      </c>
    </row>
    <row r="17204" spans="1:5" x14ac:dyDescent="0.2">
      <c r="A17204" s="70" t="s">
        <v>20511</v>
      </c>
      <c r="B17204" s="70" t="s">
        <v>20510</v>
      </c>
      <c r="C17204" s="70" t="s">
        <v>20511</v>
      </c>
      <c r="D17204" s="71">
        <v>3.0190000000000001</v>
      </c>
      <c r="E17204" s="71">
        <v>91.666666699999993</v>
      </c>
    </row>
    <row r="17205" spans="1:5" x14ac:dyDescent="0.2">
      <c r="A17205" s="70" t="s">
        <v>25112</v>
      </c>
      <c r="B17205" s="70" t="s">
        <v>24633</v>
      </c>
      <c r="C17205" s="70" t="s">
        <v>13887</v>
      </c>
      <c r="D17205" s="71">
        <v>2.0790000000000002</v>
      </c>
      <c r="E17205" s="71">
        <v>63.034188</v>
      </c>
    </row>
    <row r="17206" spans="1:5" x14ac:dyDescent="0.2">
      <c r="A17206" s="70" t="s">
        <v>25112</v>
      </c>
      <c r="B17206" s="70" t="s">
        <v>24633</v>
      </c>
      <c r="C17206" s="70" t="s">
        <v>13887</v>
      </c>
      <c r="D17206" s="71">
        <v>2.0790000000000002</v>
      </c>
      <c r="E17206" s="71">
        <v>40.789473700000002</v>
      </c>
    </row>
    <row r="17207" spans="1:5" x14ac:dyDescent="0.2">
      <c r="A17207" s="70" t="s">
        <v>20513</v>
      </c>
      <c r="B17207" s="70" t="s">
        <v>20512</v>
      </c>
      <c r="C17207" s="70" t="s">
        <v>20513</v>
      </c>
      <c r="D17207" s="71">
        <v>0.19</v>
      </c>
      <c r="E17207" s="71">
        <v>0.64102559999999997</v>
      </c>
    </row>
    <row r="17208" spans="1:5" x14ac:dyDescent="0.2">
      <c r="A17208" s="70" t="s">
        <v>20515</v>
      </c>
      <c r="B17208" s="70" t="s">
        <v>20514</v>
      </c>
      <c r="C17208" s="70" t="s">
        <v>20515</v>
      </c>
      <c r="D17208" s="71">
        <v>3.9119999999999999</v>
      </c>
      <c r="E17208" s="71">
        <v>89.560439599999995</v>
      </c>
    </row>
    <row r="17209" spans="1:5" x14ac:dyDescent="0.2">
      <c r="A17209" s="70" t="s">
        <v>20517</v>
      </c>
      <c r="B17209" s="70" t="s">
        <v>20516</v>
      </c>
      <c r="C17209" s="70" t="s">
        <v>20517</v>
      </c>
      <c r="D17209" s="71">
        <v>3.1619999999999999</v>
      </c>
      <c r="E17209" s="71">
        <v>84.065934100000007</v>
      </c>
    </row>
    <row r="17210" spans="1:5" x14ac:dyDescent="0.2">
      <c r="A17210" s="70" t="s">
        <v>20517</v>
      </c>
      <c r="B17210" s="70" t="s">
        <v>20516</v>
      </c>
      <c r="C17210" s="70" t="s">
        <v>20517</v>
      </c>
      <c r="D17210" s="71">
        <v>3.1619999999999999</v>
      </c>
      <c r="E17210" s="71">
        <v>80.555555600000005</v>
      </c>
    </row>
    <row r="17211" spans="1:5" x14ac:dyDescent="0.2">
      <c r="A17211" s="70" t="s">
        <v>24634</v>
      </c>
      <c r="B17211" s="70" t="s">
        <v>24635</v>
      </c>
      <c r="C17211" s="70" t="s">
        <v>24634</v>
      </c>
      <c r="D17211" s="71">
        <v>0.97</v>
      </c>
      <c r="E17211" s="71">
        <v>64.043209899999994</v>
      </c>
    </row>
    <row r="17212" spans="1:5" x14ac:dyDescent="0.2">
      <c r="A17212" s="70" t="s">
        <v>24634</v>
      </c>
      <c r="B17212" s="70" t="s">
        <v>24635</v>
      </c>
      <c r="C17212" s="70" t="s">
        <v>24634</v>
      </c>
      <c r="D17212" s="71">
        <v>0.97</v>
      </c>
      <c r="E17212" s="71">
        <v>37.884615400000001</v>
      </c>
    </row>
    <row r="17213" spans="1:5" x14ac:dyDescent="0.2">
      <c r="A17213" s="70" t="s">
        <v>20519</v>
      </c>
      <c r="B17213" s="70" t="s">
        <v>20518</v>
      </c>
      <c r="C17213" s="70" t="s">
        <v>20519</v>
      </c>
      <c r="D17213" s="71">
        <v>0.29399999999999998</v>
      </c>
      <c r="E17213" s="71">
        <v>2.8517109999999999</v>
      </c>
    </row>
    <row r="17214" spans="1:5" x14ac:dyDescent="0.2">
      <c r="A17214" s="70" t="s">
        <v>20521</v>
      </c>
      <c r="B17214" s="70" t="s">
        <v>20520</v>
      </c>
      <c r="C17214" s="70" t="s">
        <v>20521</v>
      </c>
      <c r="D17214" s="71">
        <v>0.17699999999999999</v>
      </c>
      <c r="E17214" s="71">
        <v>5.6149732999999999</v>
      </c>
    </row>
    <row r="17215" spans="1:5" x14ac:dyDescent="0.2">
      <c r="A17215" s="70" t="s">
        <v>20523</v>
      </c>
      <c r="B17215" s="70" t="s">
        <v>20522</v>
      </c>
      <c r="C17215" s="70" t="s">
        <v>20523</v>
      </c>
      <c r="D17215" s="71">
        <v>3.137</v>
      </c>
      <c r="E17215" s="71">
        <v>91.176470600000002</v>
      </c>
    </row>
    <row r="17216" spans="1:5" x14ac:dyDescent="0.2">
      <c r="A17216" s="70" t="s">
        <v>20523</v>
      </c>
      <c r="B17216" s="70" t="s">
        <v>20522</v>
      </c>
      <c r="C17216" s="70" t="s">
        <v>20523</v>
      </c>
      <c r="D17216" s="71">
        <v>3.137</v>
      </c>
      <c r="E17216" s="71">
        <v>86.320754699999995</v>
      </c>
    </row>
    <row r="17217" spans="1:5" x14ac:dyDescent="0.2">
      <c r="A17217" s="70" t="s">
        <v>20523</v>
      </c>
      <c r="B17217" s="70" t="s">
        <v>20522</v>
      </c>
      <c r="C17217" s="70" t="s">
        <v>20523</v>
      </c>
      <c r="D17217" s="71">
        <v>3.137</v>
      </c>
      <c r="E17217" s="71">
        <v>85</v>
      </c>
    </row>
    <row r="17218" spans="1:5" x14ac:dyDescent="0.2">
      <c r="A17218" s="70" t="s">
        <v>25113</v>
      </c>
      <c r="B17218" s="70" t="s">
        <v>24636</v>
      </c>
      <c r="C17218" s="70" t="s">
        <v>13887</v>
      </c>
      <c r="D17218" s="71">
        <v>2.4289999999999998</v>
      </c>
      <c r="E17218" s="71">
        <v>72.988505700000005</v>
      </c>
    </row>
    <row r="17219" spans="1:5" x14ac:dyDescent="0.2">
      <c r="A17219" s="70" t="s">
        <v>25113</v>
      </c>
      <c r="B17219" s="70" t="s">
        <v>24636</v>
      </c>
      <c r="C17219" s="70" t="s">
        <v>13887</v>
      </c>
      <c r="D17219" s="71">
        <v>2.4289999999999998</v>
      </c>
      <c r="E17219" s="71">
        <v>60.2941176</v>
      </c>
    </row>
    <row r="17220" spans="1:5" x14ac:dyDescent="0.2">
      <c r="A17220" s="70" t="s">
        <v>20524</v>
      </c>
      <c r="B17220" s="70" t="s">
        <v>24637</v>
      </c>
      <c r="C17220" s="70" t="s">
        <v>20524</v>
      </c>
      <c r="D17220" s="71">
        <v>1.1719999999999999</v>
      </c>
      <c r="E17220" s="71">
        <v>45.8333333</v>
      </c>
    </row>
    <row r="17221" spans="1:5" x14ac:dyDescent="0.2">
      <c r="A17221" s="70" t="s">
        <v>20534</v>
      </c>
      <c r="B17221" s="70" t="s">
        <v>20533</v>
      </c>
      <c r="C17221" s="70" t="s">
        <v>20534</v>
      </c>
      <c r="D17221" s="71">
        <v>1.9159999999999999</v>
      </c>
      <c r="E17221" s="71">
        <v>45.212766000000002</v>
      </c>
    </row>
    <row r="17222" spans="1:5" x14ac:dyDescent="0.2">
      <c r="A17222" s="70" t="s">
        <v>20534</v>
      </c>
      <c r="B17222" s="70" t="s">
        <v>20533</v>
      </c>
      <c r="C17222" s="70" t="s">
        <v>20534</v>
      </c>
      <c r="D17222" s="71">
        <v>1.9159999999999999</v>
      </c>
      <c r="E17222" s="71">
        <v>37.547169799999999</v>
      </c>
    </row>
    <row r="17223" spans="1:5" x14ac:dyDescent="0.2">
      <c r="A17223" s="70" t="s">
        <v>20530</v>
      </c>
      <c r="B17223" s="70" t="s">
        <v>20529</v>
      </c>
      <c r="C17223" s="70" t="s">
        <v>20530</v>
      </c>
      <c r="D17223" s="71">
        <v>6.875</v>
      </c>
      <c r="E17223" s="71">
        <v>92.352941200000004</v>
      </c>
    </row>
    <row r="17224" spans="1:5" x14ac:dyDescent="0.2">
      <c r="A17224" s="70" t="s">
        <v>20532</v>
      </c>
      <c r="B17224" s="70" t="s">
        <v>20531</v>
      </c>
      <c r="C17224" s="70" t="s">
        <v>20532</v>
      </c>
      <c r="D17224" s="71">
        <v>1.1839999999999999</v>
      </c>
      <c r="E17224" s="71">
        <v>16.451612900000001</v>
      </c>
    </row>
    <row r="17225" spans="1:5" x14ac:dyDescent="0.2">
      <c r="A17225" s="70" t="s">
        <v>20528</v>
      </c>
      <c r="B17225" s="70" t="s">
        <v>20527</v>
      </c>
      <c r="C17225" s="70" t="s">
        <v>20528</v>
      </c>
      <c r="D17225" s="71">
        <v>0.22900000000000001</v>
      </c>
      <c r="E17225" s="71">
        <v>3.9568344999999998</v>
      </c>
    </row>
    <row r="17226" spans="1:5" x14ac:dyDescent="0.2">
      <c r="A17226" s="70" t="s">
        <v>20526</v>
      </c>
      <c r="B17226" s="70" t="s">
        <v>20525</v>
      </c>
      <c r="C17226" s="70" t="s">
        <v>20526</v>
      </c>
      <c r="D17226" s="71">
        <v>2.125</v>
      </c>
      <c r="E17226" s="71">
        <v>80.909090899999995</v>
      </c>
    </row>
    <row r="17227" spans="1:5" x14ac:dyDescent="0.2">
      <c r="A17227" s="70" t="s">
        <v>20526</v>
      </c>
      <c r="B17227" s="70" t="s">
        <v>20525</v>
      </c>
      <c r="C17227" s="70" t="s">
        <v>20526</v>
      </c>
      <c r="D17227" s="71">
        <v>2.125</v>
      </c>
      <c r="E17227" s="71">
        <v>75.531914900000004</v>
      </c>
    </row>
    <row r="17228" spans="1:5" x14ac:dyDescent="0.2">
      <c r="A17228" s="70" t="s">
        <v>20536</v>
      </c>
      <c r="B17228" s="70" t="s">
        <v>20535</v>
      </c>
      <c r="C17228" s="70" t="s">
        <v>20536</v>
      </c>
      <c r="D17228" s="71">
        <v>0.17899999999999999</v>
      </c>
      <c r="E17228" s="71">
        <v>6.1497326000000001</v>
      </c>
    </row>
    <row r="17229" spans="1:5" x14ac:dyDescent="0.2">
      <c r="A17229" s="70" t="s">
        <v>20538</v>
      </c>
      <c r="B17229" s="70" t="s">
        <v>20537</v>
      </c>
      <c r="C17229" s="70" t="s">
        <v>20538</v>
      </c>
      <c r="D17229" s="71">
        <v>4.32</v>
      </c>
      <c r="E17229" s="71">
        <v>71.885521900000001</v>
      </c>
    </row>
    <row r="17230" spans="1:5" x14ac:dyDescent="0.2">
      <c r="A17230" s="70" t="s">
        <v>20540</v>
      </c>
      <c r="B17230" s="70" t="s">
        <v>20539</v>
      </c>
      <c r="C17230" s="70" t="s">
        <v>20540</v>
      </c>
      <c r="D17230" s="71">
        <v>5.35</v>
      </c>
      <c r="E17230" s="71">
        <v>84.006733999999994</v>
      </c>
    </row>
    <row r="17231" spans="1:5" x14ac:dyDescent="0.2">
      <c r="A17231" s="70" t="s">
        <v>20542</v>
      </c>
      <c r="B17231" s="70" t="s">
        <v>20541</v>
      </c>
      <c r="C17231" s="70" t="s">
        <v>20542</v>
      </c>
      <c r="D17231" s="71">
        <v>2.5819999999999999</v>
      </c>
      <c r="E17231" s="71">
        <v>72.014925399999996</v>
      </c>
    </row>
    <row r="17232" spans="1:5" x14ac:dyDescent="0.2">
      <c r="A17232" s="70" t="s">
        <v>20542</v>
      </c>
      <c r="B17232" s="70" t="s">
        <v>20541</v>
      </c>
      <c r="C17232" s="70" t="s">
        <v>20542</v>
      </c>
      <c r="D17232" s="71">
        <v>2.5819999999999999</v>
      </c>
      <c r="E17232" s="71">
        <v>69.047618999999997</v>
      </c>
    </row>
    <row r="17233" spans="1:5" x14ac:dyDescent="0.2">
      <c r="A17233" s="70" t="s">
        <v>20542</v>
      </c>
      <c r="B17233" s="70" t="s">
        <v>20541</v>
      </c>
      <c r="C17233" s="70" t="s">
        <v>20542</v>
      </c>
      <c r="D17233" s="71">
        <v>2.5819999999999999</v>
      </c>
      <c r="E17233" s="71">
        <v>50.796178300000001</v>
      </c>
    </row>
    <row r="17234" spans="1:5" x14ac:dyDescent="0.2">
      <c r="A17234" s="70" t="s">
        <v>20548</v>
      </c>
      <c r="B17234" s="70" t="s">
        <v>20547</v>
      </c>
      <c r="C17234" s="70" t="s">
        <v>20548</v>
      </c>
      <c r="D17234" s="71">
        <v>1.5089999999999999</v>
      </c>
      <c r="E17234" s="71">
        <v>26.785714299999999</v>
      </c>
    </row>
    <row r="17235" spans="1:5" x14ac:dyDescent="0.2">
      <c r="A17235" s="70" t="s">
        <v>20544</v>
      </c>
      <c r="B17235" s="70" t="s">
        <v>20543</v>
      </c>
      <c r="C17235" s="70" t="s">
        <v>20544</v>
      </c>
      <c r="D17235" s="71">
        <v>2.8250000000000002</v>
      </c>
      <c r="E17235" s="71">
        <v>60.661764699999999</v>
      </c>
    </row>
    <row r="17236" spans="1:5" x14ac:dyDescent="0.2">
      <c r="A17236" s="70" t="s">
        <v>20544</v>
      </c>
      <c r="B17236" s="70" t="s">
        <v>20543</v>
      </c>
      <c r="C17236" s="70" t="s">
        <v>20544</v>
      </c>
      <c r="D17236" s="71">
        <v>2.8250000000000002</v>
      </c>
      <c r="E17236" s="71">
        <v>58.928571400000003</v>
      </c>
    </row>
    <row r="17237" spans="1:5" x14ac:dyDescent="0.2">
      <c r="A17237" s="70" t="s">
        <v>20544</v>
      </c>
      <c r="B17237" s="70" t="s">
        <v>20543</v>
      </c>
      <c r="C17237" s="70" t="s">
        <v>20544</v>
      </c>
      <c r="D17237" s="71">
        <v>2.8250000000000002</v>
      </c>
      <c r="E17237" s="71">
        <v>57.936507900000002</v>
      </c>
    </row>
    <row r="17238" spans="1:5" x14ac:dyDescent="0.2">
      <c r="A17238" s="70" t="s">
        <v>20546</v>
      </c>
      <c r="B17238" s="70" t="s">
        <v>20545</v>
      </c>
      <c r="C17238" s="70" t="s">
        <v>20546</v>
      </c>
      <c r="D17238" s="71">
        <v>5.0570000000000004</v>
      </c>
      <c r="E17238" s="71">
        <v>88.532110099999997</v>
      </c>
    </row>
    <row r="17239" spans="1:5" x14ac:dyDescent="0.2">
      <c r="A17239" s="70" t="s">
        <v>20546</v>
      </c>
      <c r="B17239" s="70" t="s">
        <v>20545</v>
      </c>
      <c r="C17239" s="70" t="s">
        <v>20546</v>
      </c>
      <c r="D17239" s="71">
        <v>5.0570000000000004</v>
      </c>
      <c r="E17239" s="71">
        <v>87.5</v>
      </c>
    </row>
    <row r="17240" spans="1:5" x14ac:dyDescent="0.2">
      <c r="A17240" s="70" t="s">
        <v>20546</v>
      </c>
      <c r="B17240" s="70" t="s">
        <v>20545</v>
      </c>
      <c r="C17240" s="70" t="s">
        <v>20546</v>
      </c>
      <c r="D17240" s="71">
        <v>5.0570000000000004</v>
      </c>
      <c r="E17240" s="71">
        <v>85</v>
      </c>
    </row>
    <row r="17241" spans="1:5" x14ac:dyDescent="0.2">
      <c r="A17241" s="70" t="s">
        <v>20550</v>
      </c>
      <c r="B17241" s="70" t="s">
        <v>20549</v>
      </c>
      <c r="C17241" s="70" t="s">
        <v>20550</v>
      </c>
      <c r="D17241" s="71">
        <v>4.1399999999999997</v>
      </c>
      <c r="E17241" s="71">
        <v>88.461538500000003</v>
      </c>
    </row>
    <row r="17242" spans="1:5" x14ac:dyDescent="0.2">
      <c r="A17242" s="70" t="s">
        <v>20550</v>
      </c>
      <c r="B17242" s="70" t="s">
        <v>20549</v>
      </c>
      <c r="C17242" s="70" t="s">
        <v>20550</v>
      </c>
      <c r="D17242" s="71">
        <v>4.1399999999999997</v>
      </c>
      <c r="E17242" s="71">
        <v>88.25</v>
      </c>
    </row>
    <row r="17243" spans="1:5" x14ac:dyDescent="0.2">
      <c r="A17243" s="70" t="s">
        <v>20552</v>
      </c>
      <c r="B17243" s="70" t="s">
        <v>20551</v>
      </c>
      <c r="C17243" s="70" t="s">
        <v>20552</v>
      </c>
      <c r="D17243" s="71">
        <v>0.46400000000000002</v>
      </c>
      <c r="E17243" s="71">
        <v>11.882716</v>
      </c>
    </row>
    <row r="17244" spans="1:5" x14ac:dyDescent="0.2">
      <c r="A17244" s="70" t="s">
        <v>20554</v>
      </c>
      <c r="B17244" s="70" t="s">
        <v>20553</v>
      </c>
      <c r="C17244" s="70" t="s">
        <v>20554</v>
      </c>
      <c r="D17244" s="71">
        <v>0.80400000000000005</v>
      </c>
      <c r="E17244" s="71">
        <v>7.7358491000000003</v>
      </c>
    </row>
    <row r="17245" spans="1:5" ht="32" x14ac:dyDescent="0.2">
      <c r="A17245" s="70" t="s">
        <v>20556</v>
      </c>
      <c r="B17245" s="70" t="s">
        <v>20555</v>
      </c>
      <c r="C17245" s="70" t="s">
        <v>20556</v>
      </c>
      <c r="D17245" s="71">
        <v>1.867</v>
      </c>
      <c r="E17245" s="71">
        <v>35.714285699999998</v>
      </c>
    </row>
    <row r="17246" spans="1:5" x14ac:dyDescent="0.2">
      <c r="A17246" s="70" t="s">
        <v>20576</v>
      </c>
      <c r="B17246" s="70" t="s">
        <v>20575</v>
      </c>
      <c r="C17246" s="70" t="s">
        <v>20576</v>
      </c>
      <c r="D17246" s="71">
        <v>0.188</v>
      </c>
      <c r="E17246" s="71">
        <v>3.8888889</v>
      </c>
    </row>
    <row r="17247" spans="1:5" x14ac:dyDescent="0.2">
      <c r="A17247" s="70" t="s">
        <v>20558</v>
      </c>
      <c r="B17247" s="70" t="s">
        <v>20557</v>
      </c>
      <c r="C17247" s="70" t="s">
        <v>20558</v>
      </c>
      <c r="D17247" s="71">
        <v>0.34699999999999998</v>
      </c>
      <c r="E17247" s="71">
        <v>6.0439559999999997</v>
      </c>
    </row>
    <row r="17248" spans="1:5" x14ac:dyDescent="0.2">
      <c r="A17248" s="70" t="s">
        <v>20560</v>
      </c>
      <c r="B17248" s="70" t="s">
        <v>20559</v>
      </c>
      <c r="C17248" s="70" t="s">
        <v>20560</v>
      </c>
      <c r="D17248" s="71">
        <v>0.76500000000000001</v>
      </c>
      <c r="E17248" s="71">
        <v>2.2435896999999998</v>
      </c>
    </row>
    <row r="17249" spans="1:5" x14ac:dyDescent="0.2">
      <c r="A17249" s="70" t="s">
        <v>20562</v>
      </c>
      <c r="B17249" s="70" t="s">
        <v>20561</v>
      </c>
      <c r="C17249" s="70" t="s">
        <v>20562</v>
      </c>
      <c r="D17249" s="71">
        <v>0.75600000000000001</v>
      </c>
      <c r="E17249" s="71">
        <v>20.889487899999999</v>
      </c>
    </row>
    <row r="17250" spans="1:5" x14ac:dyDescent="0.2">
      <c r="A17250" s="70" t="s">
        <v>20564</v>
      </c>
      <c r="B17250" s="70" t="s">
        <v>20563</v>
      </c>
      <c r="C17250" s="70" t="s">
        <v>20564</v>
      </c>
      <c r="D17250" s="71">
        <v>0.48499999999999999</v>
      </c>
      <c r="E17250" s="71">
        <v>4.1666667000000004</v>
      </c>
    </row>
    <row r="17251" spans="1:5" x14ac:dyDescent="0.2">
      <c r="A17251" s="70" t="s">
        <v>20564</v>
      </c>
      <c r="B17251" s="70" t="s">
        <v>20563</v>
      </c>
      <c r="C17251" s="70" t="s">
        <v>20564</v>
      </c>
      <c r="D17251" s="71">
        <v>0.48499999999999999</v>
      </c>
      <c r="E17251" s="71">
        <v>3.90625</v>
      </c>
    </row>
    <row r="17252" spans="1:5" x14ac:dyDescent="0.2">
      <c r="A17252" s="70" t="s">
        <v>20564</v>
      </c>
      <c r="B17252" s="70" t="s">
        <v>20563</v>
      </c>
      <c r="C17252" s="70" t="s">
        <v>20564</v>
      </c>
      <c r="D17252" s="71">
        <v>0.48499999999999999</v>
      </c>
      <c r="E17252" s="71">
        <v>1.6233766000000001</v>
      </c>
    </row>
    <row r="17253" spans="1:5" x14ac:dyDescent="0.2">
      <c r="A17253" s="70" t="s">
        <v>20566</v>
      </c>
      <c r="B17253" s="70" t="s">
        <v>20565</v>
      </c>
      <c r="C17253" s="70" t="s">
        <v>20566</v>
      </c>
      <c r="D17253" s="71">
        <v>0.48799999999999999</v>
      </c>
      <c r="E17253" s="71">
        <v>3.125</v>
      </c>
    </row>
    <row r="17254" spans="1:5" x14ac:dyDescent="0.2">
      <c r="A17254" s="70" t="s">
        <v>20568</v>
      </c>
      <c r="B17254" s="70" t="s">
        <v>20567</v>
      </c>
      <c r="C17254" s="70" t="s">
        <v>20568</v>
      </c>
      <c r="D17254" s="71">
        <v>1.411</v>
      </c>
      <c r="E17254" s="71">
        <v>13.414634100000001</v>
      </c>
    </row>
    <row r="17255" spans="1:5" x14ac:dyDescent="0.2">
      <c r="A17255" s="70" t="s">
        <v>20570</v>
      </c>
      <c r="B17255" s="70" t="s">
        <v>20569</v>
      </c>
      <c r="C17255" s="70" t="s">
        <v>20570</v>
      </c>
      <c r="D17255" s="71">
        <v>1.1970000000000001</v>
      </c>
      <c r="E17255" s="71">
        <v>32.352941199999997</v>
      </c>
    </row>
    <row r="17256" spans="1:5" x14ac:dyDescent="0.2">
      <c r="A17256" s="70" t="s">
        <v>20572</v>
      </c>
      <c r="B17256" s="70" t="s">
        <v>20571</v>
      </c>
      <c r="C17256" s="70" t="s">
        <v>20572</v>
      </c>
      <c r="D17256" s="71">
        <v>0.26300000000000001</v>
      </c>
      <c r="E17256" s="71">
        <v>4.7222222</v>
      </c>
    </row>
    <row r="17257" spans="1:5" x14ac:dyDescent="0.2">
      <c r="A17257" s="70" t="s">
        <v>20574</v>
      </c>
      <c r="B17257" s="70" t="s">
        <v>20573</v>
      </c>
      <c r="C17257" s="70" t="s">
        <v>20574</v>
      </c>
      <c r="D17257" s="71">
        <v>2.1469999999999998</v>
      </c>
      <c r="E17257" s="71">
        <v>58.235294099999997</v>
      </c>
    </row>
    <row r="17258" spans="1:5" x14ac:dyDescent="0.2">
      <c r="A17258" s="70" t="s">
        <v>20578</v>
      </c>
      <c r="B17258" s="70" t="s">
        <v>20577</v>
      </c>
      <c r="C17258" s="70" t="s">
        <v>20578</v>
      </c>
      <c r="D17258" s="71">
        <v>2.6469999999999998</v>
      </c>
      <c r="E17258" s="71">
        <v>61.267605600000003</v>
      </c>
    </row>
    <row r="17259" spans="1:5" x14ac:dyDescent="0.2">
      <c r="A17259" s="70" t="s">
        <v>25114</v>
      </c>
      <c r="B17259" s="70" t="s">
        <v>20579</v>
      </c>
      <c r="C17259" s="70" t="s">
        <v>25114</v>
      </c>
      <c r="D17259" s="71">
        <v>3.1190000000000002</v>
      </c>
      <c r="E17259" s="71">
        <v>59.039548000000003</v>
      </c>
    </row>
    <row r="17260" spans="1:5" x14ac:dyDescent="0.2">
      <c r="A17260" s="70" t="s">
        <v>20581</v>
      </c>
      <c r="B17260" s="70" t="s">
        <v>20580</v>
      </c>
      <c r="C17260" s="70" t="s">
        <v>20581</v>
      </c>
      <c r="D17260" s="71">
        <v>1.5369999999999999</v>
      </c>
      <c r="E17260" s="71">
        <v>30.898876399999999</v>
      </c>
    </row>
    <row r="17261" spans="1:5" x14ac:dyDescent="0.2">
      <c r="A17261" s="70" t="s">
        <v>20585</v>
      </c>
      <c r="B17261" s="70" t="s">
        <v>20584</v>
      </c>
      <c r="C17261" s="70" t="s">
        <v>20585</v>
      </c>
      <c r="D17261" s="71">
        <v>1.147</v>
      </c>
      <c r="E17261" s="71">
        <v>16.321243500000001</v>
      </c>
    </row>
    <row r="17262" spans="1:5" x14ac:dyDescent="0.2">
      <c r="A17262" s="70" t="s">
        <v>20583</v>
      </c>
      <c r="B17262" s="70" t="s">
        <v>20582</v>
      </c>
      <c r="C17262" s="70" t="s">
        <v>20583</v>
      </c>
      <c r="D17262" s="71">
        <v>0.34799999999999998</v>
      </c>
      <c r="E17262" s="71">
        <v>29.5</v>
      </c>
    </row>
    <row r="17263" spans="1:5" x14ac:dyDescent="0.2">
      <c r="A17263" s="70" t="s">
        <v>20587</v>
      </c>
      <c r="B17263" s="70" t="s">
        <v>20586</v>
      </c>
      <c r="C17263" s="70" t="s">
        <v>20587</v>
      </c>
      <c r="D17263" s="71">
        <v>2.4820000000000002</v>
      </c>
      <c r="E17263" s="71">
        <v>84.333333300000007</v>
      </c>
    </row>
    <row r="17264" spans="1:5" x14ac:dyDescent="0.2">
      <c r="A17264" s="70" t="s">
        <v>20589</v>
      </c>
      <c r="B17264" s="70" t="s">
        <v>20588</v>
      </c>
      <c r="C17264" s="70" t="s">
        <v>20589</v>
      </c>
      <c r="D17264" s="71">
        <v>1.0620000000000001</v>
      </c>
      <c r="E17264" s="71">
        <v>20.056497199999999</v>
      </c>
    </row>
    <row r="17265" spans="1:5" x14ac:dyDescent="0.2">
      <c r="A17265" s="70" t="s">
        <v>20591</v>
      </c>
      <c r="B17265" s="70" t="s">
        <v>20590</v>
      </c>
      <c r="C17265" s="70" t="s">
        <v>20591</v>
      </c>
      <c r="D17265" s="71">
        <v>4.75</v>
      </c>
      <c r="E17265" s="71">
        <v>74.293785299999996</v>
      </c>
    </row>
    <row r="17266" spans="1:5" x14ac:dyDescent="0.2">
      <c r="A17266" s="70" t="s">
        <v>20593</v>
      </c>
      <c r="B17266" s="70" t="s">
        <v>20592</v>
      </c>
      <c r="C17266" s="70" t="s">
        <v>20593</v>
      </c>
      <c r="D17266" s="71">
        <v>1.0609999999999999</v>
      </c>
      <c r="E17266" s="71">
        <v>15.25</v>
      </c>
    </row>
    <row r="17267" spans="1:5" x14ac:dyDescent="0.2">
      <c r="A17267" s="70" t="s">
        <v>20595</v>
      </c>
      <c r="B17267" s="70" t="s">
        <v>20594</v>
      </c>
      <c r="C17267" s="70" t="s">
        <v>20595</v>
      </c>
      <c r="D17267" s="71">
        <v>0.69</v>
      </c>
      <c r="E17267" s="71">
        <v>17.6056338</v>
      </c>
    </row>
    <row r="17268" spans="1:5" x14ac:dyDescent="0.2">
      <c r="A17268" s="70" t="s">
        <v>20597</v>
      </c>
      <c r="B17268" s="70" t="s">
        <v>20596</v>
      </c>
      <c r="C17268" s="70" t="s">
        <v>20597</v>
      </c>
      <c r="D17268" s="71">
        <v>0.68200000000000005</v>
      </c>
      <c r="E17268" s="71">
        <v>13.1578947</v>
      </c>
    </row>
    <row r="17269" spans="1:5" x14ac:dyDescent="0.2">
      <c r="A17269" s="70" t="s">
        <v>20597</v>
      </c>
      <c r="B17269" s="70" t="s">
        <v>20596</v>
      </c>
      <c r="C17269" s="70" t="s">
        <v>20597</v>
      </c>
      <c r="D17269" s="71">
        <v>0.68200000000000005</v>
      </c>
      <c r="E17269" s="71">
        <v>3.8720539</v>
      </c>
    </row>
    <row r="17270" spans="1:5" x14ac:dyDescent="0.2">
      <c r="A17270" s="70" t="s">
        <v>20599</v>
      </c>
      <c r="B17270" s="70" t="s">
        <v>20598</v>
      </c>
      <c r="C17270" s="70" t="s">
        <v>20599</v>
      </c>
      <c r="D17270" s="71">
        <v>0.97299999999999998</v>
      </c>
      <c r="E17270" s="71">
        <v>18.888888900000001</v>
      </c>
    </row>
    <row r="17271" spans="1:5" x14ac:dyDescent="0.2">
      <c r="A17271" s="70" t="s">
        <v>20601</v>
      </c>
      <c r="B17271" s="70" t="s">
        <v>20600</v>
      </c>
      <c r="C17271" s="70" t="s">
        <v>20601</v>
      </c>
      <c r="D17271" s="71">
        <v>0.51200000000000001</v>
      </c>
      <c r="E17271" s="71">
        <v>1.2195122</v>
      </c>
    </row>
    <row r="17272" spans="1:5" x14ac:dyDescent="0.2">
      <c r="A17272" s="70" t="s">
        <v>20603</v>
      </c>
      <c r="B17272" s="70" t="s">
        <v>20602</v>
      </c>
      <c r="C17272" s="70" t="s">
        <v>20603</v>
      </c>
      <c r="D17272" s="71">
        <v>0.55700000000000005</v>
      </c>
      <c r="E17272" s="71">
        <v>7.4404762</v>
      </c>
    </row>
    <row r="17273" spans="1:5" x14ac:dyDescent="0.2">
      <c r="A17273" s="70" t="s">
        <v>20605</v>
      </c>
      <c r="B17273" s="70" t="s">
        <v>20604</v>
      </c>
      <c r="C17273" s="70" t="s">
        <v>20605</v>
      </c>
      <c r="D17273" s="71">
        <v>1.0629999999999999</v>
      </c>
      <c r="E17273" s="71">
        <v>9.2592593000000001</v>
      </c>
    </row>
    <row r="17274" spans="1:5" x14ac:dyDescent="0.2">
      <c r="A17274" s="70" t="s">
        <v>20607</v>
      </c>
      <c r="B17274" s="70" t="s">
        <v>20606</v>
      </c>
      <c r="C17274" s="70" t="s">
        <v>20607</v>
      </c>
      <c r="D17274" s="71">
        <v>0.71599999999999997</v>
      </c>
      <c r="E17274" s="71">
        <v>14.4067797</v>
      </c>
    </row>
    <row r="17275" spans="1:5" x14ac:dyDescent="0.2">
      <c r="A17275" s="70" t="s">
        <v>20609</v>
      </c>
      <c r="B17275" s="70" t="s">
        <v>20608</v>
      </c>
      <c r="C17275" s="70" t="s">
        <v>20609</v>
      </c>
      <c r="D17275" s="71">
        <v>0.46600000000000003</v>
      </c>
      <c r="E17275" s="71">
        <v>3.1073445999999998</v>
      </c>
    </row>
    <row r="17276" spans="1:5" x14ac:dyDescent="0.2">
      <c r="A17276" s="70" t="s">
        <v>20611</v>
      </c>
      <c r="B17276" s="70" t="s">
        <v>20610</v>
      </c>
      <c r="C17276" s="70" t="s">
        <v>20611</v>
      </c>
      <c r="D17276" s="71">
        <v>0.34599999999999997</v>
      </c>
      <c r="E17276" s="71">
        <v>3.2738095</v>
      </c>
    </row>
    <row r="17277" spans="1:5" x14ac:dyDescent="0.2">
      <c r="A17277" s="70" t="s">
        <v>20613</v>
      </c>
      <c r="B17277" s="70" t="s">
        <v>20612</v>
      </c>
      <c r="C17277" s="70" t="s">
        <v>20613</v>
      </c>
      <c r="D17277" s="71">
        <v>0.94</v>
      </c>
      <c r="E17277" s="71">
        <v>16.6666667</v>
      </c>
    </row>
    <row r="17278" spans="1:5" x14ac:dyDescent="0.2">
      <c r="A17278" s="70" t="s">
        <v>20615</v>
      </c>
      <c r="B17278" s="70" t="s">
        <v>20614</v>
      </c>
      <c r="C17278" s="70" t="s">
        <v>20615</v>
      </c>
      <c r="D17278" s="71">
        <v>0.41099999999999998</v>
      </c>
      <c r="E17278" s="71">
        <v>2.3584906000000001</v>
      </c>
    </row>
    <row r="17279" spans="1:5" x14ac:dyDescent="0.2">
      <c r="A17279" s="70" t="s">
        <v>20617</v>
      </c>
      <c r="B17279" s="70" t="s">
        <v>20616</v>
      </c>
      <c r="C17279" s="70" t="s">
        <v>20617</v>
      </c>
      <c r="D17279" s="71">
        <v>1.292</v>
      </c>
      <c r="E17279" s="71">
        <v>50</v>
      </c>
    </row>
    <row r="17280" spans="1:5" x14ac:dyDescent="0.2">
      <c r="A17280" s="70" t="s">
        <v>20619</v>
      </c>
      <c r="B17280" s="70" t="s">
        <v>20618</v>
      </c>
      <c r="C17280" s="70" t="s">
        <v>20619</v>
      </c>
      <c r="D17280" s="71">
        <v>0.39300000000000002</v>
      </c>
      <c r="E17280" s="71">
        <v>5.0595238</v>
      </c>
    </row>
    <row r="17281" spans="1:5" x14ac:dyDescent="0.2">
      <c r="A17281" s="70" t="s">
        <v>20623</v>
      </c>
      <c r="B17281" s="70" t="s">
        <v>20622</v>
      </c>
      <c r="C17281" s="70" t="s">
        <v>20623</v>
      </c>
      <c r="D17281" s="71">
        <v>0.57599999999999996</v>
      </c>
      <c r="E17281" s="71">
        <v>14.556962</v>
      </c>
    </row>
    <row r="17282" spans="1:5" x14ac:dyDescent="0.2">
      <c r="A17282" s="70" t="s">
        <v>20621</v>
      </c>
      <c r="B17282" s="70" t="s">
        <v>20620</v>
      </c>
      <c r="C17282" s="70" t="s">
        <v>20621</v>
      </c>
      <c r="D17282" s="71">
        <v>0.58499999999999996</v>
      </c>
      <c r="E17282" s="71">
        <v>7.5757576000000002</v>
      </c>
    </row>
    <row r="17283" spans="1:5" x14ac:dyDescent="0.2">
      <c r="A17283" s="70" t="s">
        <v>20625</v>
      </c>
      <c r="B17283" s="70" t="s">
        <v>20624</v>
      </c>
      <c r="C17283" s="70" t="s">
        <v>20625</v>
      </c>
      <c r="D17283" s="71">
        <v>0.439</v>
      </c>
      <c r="E17283" s="71">
        <v>3.8461538000000002</v>
      </c>
    </row>
    <row r="17284" spans="1:5" x14ac:dyDescent="0.2">
      <c r="A17284" s="70" t="s">
        <v>20625</v>
      </c>
      <c r="B17284" s="70" t="s">
        <v>20624</v>
      </c>
      <c r="C17284" s="70" t="s">
        <v>20625</v>
      </c>
      <c r="D17284" s="71">
        <v>0.439</v>
      </c>
      <c r="E17284" s="71">
        <v>3.6538461999999998</v>
      </c>
    </row>
    <row r="17285" spans="1:5" x14ac:dyDescent="0.2">
      <c r="A17285" s="70" t="s">
        <v>20627</v>
      </c>
      <c r="B17285" s="70" t="s">
        <v>20626</v>
      </c>
      <c r="C17285" s="70" t="s">
        <v>20627</v>
      </c>
      <c r="D17285" s="71">
        <v>0.624</v>
      </c>
      <c r="E17285" s="71">
        <v>7.8947368000000004</v>
      </c>
    </row>
    <row r="17286" spans="1:5" x14ac:dyDescent="0.2">
      <c r="A17286" s="70" t="s">
        <v>20629</v>
      </c>
      <c r="B17286" s="70" t="s">
        <v>20628</v>
      </c>
      <c r="C17286" s="70" t="s">
        <v>20629</v>
      </c>
      <c r="D17286" s="71">
        <v>0.375</v>
      </c>
      <c r="E17286" s="71">
        <v>1.75</v>
      </c>
    </row>
    <row r="17287" spans="1:5" x14ac:dyDescent="0.2">
      <c r="A17287" s="70" t="s">
        <v>20631</v>
      </c>
      <c r="B17287" s="70" t="s">
        <v>20630</v>
      </c>
      <c r="C17287" s="70" t="s">
        <v>20631</v>
      </c>
      <c r="D17287" s="71">
        <v>0.71899999999999997</v>
      </c>
      <c r="E17287" s="71">
        <v>4.0880502999999999</v>
      </c>
    </row>
    <row r="17288" spans="1:5" x14ac:dyDescent="0.2">
      <c r="A17288" s="70" t="s">
        <v>20633</v>
      </c>
      <c r="B17288" s="70" t="s">
        <v>20632</v>
      </c>
      <c r="C17288" s="70" t="s">
        <v>20633</v>
      </c>
      <c r="D17288" s="71">
        <v>0.54400000000000004</v>
      </c>
      <c r="E17288" s="71">
        <v>1.3513514</v>
      </c>
    </row>
    <row r="17289" spans="1:5" x14ac:dyDescent="0.2">
      <c r="A17289" s="70" t="s">
        <v>20635</v>
      </c>
      <c r="B17289" s="70" t="s">
        <v>20634</v>
      </c>
      <c r="C17289" s="70" t="s">
        <v>20635</v>
      </c>
      <c r="D17289" s="71">
        <v>1.198</v>
      </c>
      <c r="E17289" s="71">
        <v>38.247863199999998</v>
      </c>
    </row>
    <row r="17290" spans="1:5" x14ac:dyDescent="0.2">
      <c r="A17290" s="70" t="s">
        <v>20637</v>
      </c>
      <c r="B17290" s="70" t="s">
        <v>20636</v>
      </c>
      <c r="C17290" s="70" t="s">
        <v>20637</v>
      </c>
      <c r="D17290" s="71">
        <v>0.31</v>
      </c>
      <c r="E17290" s="71">
        <v>2.0833333000000001</v>
      </c>
    </row>
    <row r="17291" spans="1:5" x14ac:dyDescent="0.2">
      <c r="A17291" s="70" t="s">
        <v>20639</v>
      </c>
      <c r="B17291" s="70" t="s">
        <v>20638</v>
      </c>
      <c r="C17291" s="70" t="s">
        <v>20639</v>
      </c>
      <c r="D17291" s="71">
        <v>1.345</v>
      </c>
      <c r="E17291" s="71">
        <v>80.709876499999993</v>
      </c>
    </row>
    <row r="17292" spans="1:5" x14ac:dyDescent="0.2">
      <c r="A17292" s="70" t="s">
        <v>20641</v>
      </c>
      <c r="B17292" s="70" t="s">
        <v>20640</v>
      </c>
      <c r="C17292" s="70" t="s">
        <v>20641</v>
      </c>
      <c r="D17292" s="71">
        <v>0.74199999999999999</v>
      </c>
      <c r="E17292" s="71">
        <v>5.9139784999999998</v>
      </c>
    </row>
    <row r="17293" spans="1:5" x14ac:dyDescent="0.2">
      <c r="A17293" s="70" t="s">
        <v>20643</v>
      </c>
      <c r="B17293" s="70" t="s">
        <v>20642</v>
      </c>
      <c r="C17293" s="70" t="s">
        <v>20643</v>
      </c>
      <c r="D17293" s="71">
        <v>0.61599999999999999</v>
      </c>
      <c r="E17293" s="71">
        <v>10</v>
      </c>
    </row>
    <row r="17294" spans="1:5" x14ac:dyDescent="0.2">
      <c r="A17294" s="70" t="s">
        <v>20645</v>
      </c>
      <c r="B17294" s="70" t="s">
        <v>20644</v>
      </c>
      <c r="C17294" s="70" t="s">
        <v>20645</v>
      </c>
      <c r="D17294" s="71">
        <v>0.14099999999999999</v>
      </c>
      <c r="E17294" s="71">
        <v>4.8701299000000002</v>
      </c>
    </row>
    <row r="17295" spans="1:5" x14ac:dyDescent="0.2">
      <c r="A17295" s="70" t="s">
        <v>20689</v>
      </c>
      <c r="B17295" s="70" t="s">
        <v>20688</v>
      </c>
      <c r="C17295" s="70" t="s">
        <v>20689</v>
      </c>
      <c r="D17295" s="71">
        <v>0.84899999999999998</v>
      </c>
      <c r="E17295" s="71">
        <v>21.428571399999999</v>
      </c>
    </row>
    <row r="17296" spans="1:5" x14ac:dyDescent="0.2">
      <c r="A17296" s="70" t="s">
        <v>24638</v>
      </c>
      <c r="B17296" s="70" t="s">
        <v>24639</v>
      </c>
      <c r="C17296" s="70" t="s">
        <v>24638</v>
      </c>
      <c r="D17296" s="71">
        <v>1.9450000000000001</v>
      </c>
      <c r="E17296" s="71">
        <v>47.409326399999998</v>
      </c>
    </row>
    <row r="17297" spans="1:5" x14ac:dyDescent="0.2">
      <c r="A17297" s="70" t="s">
        <v>20691</v>
      </c>
      <c r="B17297" s="70" t="s">
        <v>20690</v>
      </c>
      <c r="C17297" s="70" t="s">
        <v>20691</v>
      </c>
      <c r="D17297" s="71">
        <v>4.1050000000000004</v>
      </c>
      <c r="E17297" s="71">
        <v>81.325301199999998</v>
      </c>
    </row>
    <row r="17298" spans="1:5" x14ac:dyDescent="0.2">
      <c r="A17298" s="70" t="s">
        <v>20691</v>
      </c>
      <c r="B17298" s="70" t="s">
        <v>20690</v>
      </c>
      <c r="C17298" s="70" t="s">
        <v>20691</v>
      </c>
      <c r="D17298" s="71">
        <v>4.1050000000000004</v>
      </c>
      <c r="E17298" s="71">
        <v>78.125</v>
      </c>
    </row>
    <row r="17299" spans="1:5" x14ac:dyDescent="0.2">
      <c r="A17299" s="70" t="s">
        <v>24640</v>
      </c>
      <c r="B17299" s="70" t="s">
        <v>24641</v>
      </c>
      <c r="C17299" s="70" t="s">
        <v>24640</v>
      </c>
      <c r="D17299" s="71">
        <v>0.71499999999999997</v>
      </c>
      <c r="E17299" s="71">
        <v>23.611111099999999</v>
      </c>
    </row>
    <row r="17300" spans="1:5" x14ac:dyDescent="0.2">
      <c r="A17300" s="70" t="s">
        <v>20693</v>
      </c>
      <c r="B17300" s="70" t="s">
        <v>20692</v>
      </c>
      <c r="C17300" s="70" t="s">
        <v>20693</v>
      </c>
      <c r="D17300" s="71">
        <v>1.3</v>
      </c>
      <c r="E17300" s="71">
        <v>30.882352900000001</v>
      </c>
    </row>
    <row r="17301" spans="1:5" x14ac:dyDescent="0.2">
      <c r="A17301" s="70" t="s">
        <v>20693</v>
      </c>
      <c r="B17301" s="70" t="s">
        <v>20692</v>
      </c>
      <c r="C17301" s="70" t="s">
        <v>20693</v>
      </c>
      <c r="D17301" s="71">
        <v>1.3</v>
      </c>
      <c r="E17301" s="71">
        <v>20.114942500000002</v>
      </c>
    </row>
    <row r="17302" spans="1:5" x14ac:dyDescent="0.2">
      <c r="A17302" s="70" t="s">
        <v>20695</v>
      </c>
      <c r="B17302" s="70" t="s">
        <v>20694</v>
      </c>
      <c r="C17302" s="70" t="s">
        <v>20695</v>
      </c>
      <c r="D17302" s="71">
        <v>0.64300000000000002</v>
      </c>
      <c r="E17302" s="71">
        <v>17.6056338</v>
      </c>
    </row>
    <row r="17303" spans="1:5" x14ac:dyDescent="0.2">
      <c r="A17303" s="70" t="s">
        <v>20699</v>
      </c>
      <c r="B17303" s="70" t="s">
        <v>20698</v>
      </c>
      <c r="C17303" s="70" t="s">
        <v>20699</v>
      </c>
      <c r="D17303" s="71">
        <v>1.532</v>
      </c>
      <c r="E17303" s="71">
        <v>65.773809499999999</v>
      </c>
    </row>
    <row r="17304" spans="1:5" x14ac:dyDescent="0.2">
      <c r="A17304" s="70" t="s">
        <v>20701</v>
      </c>
      <c r="B17304" s="70" t="s">
        <v>20700</v>
      </c>
      <c r="C17304" s="70" t="s">
        <v>20701</v>
      </c>
      <c r="D17304" s="71">
        <v>0.48899999999999999</v>
      </c>
      <c r="E17304" s="71">
        <v>2.6470587999999999</v>
      </c>
    </row>
    <row r="17305" spans="1:5" x14ac:dyDescent="0.2">
      <c r="A17305" s="70" t="s">
        <v>20703</v>
      </c>
      <c r="B17305" s="70" t="s">
        <v>20702</v>
      </c>
      <c r="C17305" s="70" t="s">
        <v>20703</v>
      </c>
      <c r="D17305" s="71">
        <v>0.68899999999999995</v>
      </c>
      <c r="E17305" s="71">
        <v>10.2836879</v>
      </c>
    </row>
    <row r="17306" spans="1:5" x14ac:dyDescent="0.2">
      <c r="A17306" s="70" t="s">
        <v>20705</v>
      </c>
      <c r="B17306" s="70" t="s">
        <v>20704</v>
      </c>
      <c r="C17306" s="70" t="s">
        <v>20705</v>
      </c>
      <c r="D17306" s="71">
        <v>1.647</v>
      </c>
      <c r="E17306" s="71">
        <v>47.352941199999997</v>
      </c>
    </row>
    <row r="17307" spans="1:5" x14ac:dyDescent="0.2">
      <c r="A17307" s="70" t="s">
        <v>20707</v>
      </c>
      <c r="B17307" s="70" t="s">
        <v>20706</v>
      </c>
      <c r="C17307" s="70" t="s">
        <v>20707</v>
      </c>
      <c r="D17307" s="71">
        <v>1.2849999999999999</v>
      </c>
      <c r="E17307" s="71">
        <v>37.878787899999999</v>
      </c>
    </row>
    <row r="17308" spans="1:5" x14ac:dyDescent="0.2">
      <c r="A17308" s="70" t="s">
        <v>20709</v>
      </c>
      <c r="B17308" s="70" t="s">
        <v>20708</v>
      </c>
      <c r="C17308" s="70" t="s">
        <v>20709</v>
      </c>
      <c r="D17308" s="71">
        <v>0.17399999999999999</v>
      </c>
      <c r="E17308" s="71">
        <v>0.79617830000000001</v>
      </c>
    </row>
    <row r="17309" spans="1:5" x14ac:dyDescent="0.2">
      <c r="A17309" s="70" t="s">
        <v>20709</v>
      </c>
      <c r="B17309" s="70" t="s">
        <v>20708</v>
      </c>
      <c r="C17309" s="70" t="s">
        <v>20709</v>
      </c>
      <c r="D17309" s="71">
        <v>0.17399999999999999</v>
      </c>
      <c r="E17309" s="71">
        <v>0.54945049999999995</v>
      </c>
    </row>
    <row r="17310" spans="1:5" x14ac:dyDescent="0.2">
      <c r="A17310" s="70" t="s">
        <v>20711</v>
      </c>
      <c r="B17310" s="70" t="s">
        <v>20710</v>
      </c>
      <c r="C17310" s="70" t="s">
        <v>20711</v>
      </c>
      <c r="D17310" s="71">
        <v>0.248</v>
      </c>
      <c r="E17310" s="71">
        <v>0.77720210000000001</v>
      </c>
    </row>
    <row r="17311" spans="1:5" x14ac:dyDescent="0.2">
      <c r="A17311" s="70" t="s">
        <v>20713</v>
      </c>
      <c r="B17311" s="70" t="s">
        <v>20712</v>
      </c>
      <c r="C17311" s="70" t="s">
        <v>20713</v>
      </c>
      <c r="D17311" s="71">
        <v>1.044</v>
      </c>
      <c r="E17311" s="71">
        <v>30</v>
      </c>
    </row>
    <row r="17312" spans="1:5" x14ac:dyDescent="0.2">
      <c r="A17312" s="70" t="s">
        <v>20715</v>
      </c>
      <c r="B17312" s="70" t="s">
        <v>20714</v>
      </c>
      <c r="C17312" s="70" t="s">
        <v>20715</v>
      </c>
      <c r="D17312" s="71">
        <v>2.0529999999999999</v>
      </c>
      <c r="E17312" s="71">
        <v>61.864406799999998</v>
      </c>
    </row>
    <row r="17313" spans="1:5" x14ac:dyDescent="0.2">
      <c r="A17313" s="70" t="s">
        <v>20715</v>
      </c>
      <c r="B17313" s="70" t="s">
        <v>20714</v>
      </c>
      <c r="C17313" s="70" t="s">
        <v>20715</v>
      </c>
      <c r="D17313" s="71">
        <v>2.0529999999999999</v>
      </c>
      <c r="E17313" s="71">
        <v>45.412844</v>
      </c>
    </row>
    <row r="17314" spans="1:5" x14ac:dyDescent="0.2">
      <c r="A17314" s="70" t="s">
        <v>20715</v>
      </c>
      <c r="B17314" s="70" t="s">
        <v>20714</v>
      </c>
      <c r="C17314" s="70" t="s">
        <v>20715</v>
      </c>
      <c r="D17314" s="71">
        <v>2.0529999999999999</v>
      </c>
      <c r="E17314" s="71">
        <v>44.350282499999999</v>
      </c>
    </row>
    <row r="17315" spans="1:5" x14ac:dyDescent="0.2">
      <c r="A17315" s="70" t="s">
        <v>20715</v>
      </c>
      <c r="B17315" s="70" t="s">
        <v>20714</v>
      </c>
      <c r="C17315" s="70" t="s">
        <v>20715</v>
      </c>
      <c r="D17315" s="71">
        <v>2.0529999999999999</v>
      </c>
      <c r="E17315" s="71">
        <v>40.943396200000002</v>
      </c>
    </row>
    <row r="17316" spans="1:5" x14ac:dyDescent="0.2">
      <c r="A17316" s="70" t="s">
        <v>20715</v>
      </c>
      <c r="B17316" s="70" t="s">
        <v>20714</v>
      </c>
      <c r="C17316" s="70" t="s">
        <v>20715</v>
      </c>
      <c r="D17316" s="71">
        <v>2.0529999999999999</v>
      </c>
      <c r="E17316" s="71">
        <v>22.282608700000001</v>
      </c>
    </row>
    <row r="17317" spans="1:5" x14ac:dyDescent="0.2">
      <c r="A17317" s="70" t="s">
        <v>20717</v>
      </c>
      <c r="B17317" s="70" t="s">
        <v>20716</v>
      </c>
      <c r="C17317" s="70" t="s">
        <v>20717</v>
      </c>
      <c r="D17317" s="71">
        <v>0.36199999999999999</v>
      </c>
      <c r="E17317" s="71">
        <v>2.34375</v>
      </c>
    </row>
    <row r="17318" spans="1:5" x14ac:dyDescent="0.2">
      <c r="A17318" s="70" t="s">
        <v>20719</v>
      </c>
      <c r="B17318" s="70" t="s">
        <v>20718</v>
      </c>
      <c r="C17318" s="70" t="s">
        <v>20719</v>
      </c>
      <c r="D17318" s="71">
        <v>0.32200000000000001</v>
      </c>
      <c r="E17318" s="71">
        <v>1.4705881999999999</v>
      </c>
    </row>
    <row r="17319" spans="1:5" x14ac:dyDescent="0.2">
      <c r="A17319" s="70" t="s">
        <v>20721</v>
      </c>
      <c r="B17319" s="70" t="s">
        <v>20720</v>
      </c>
      <c r="C17319" s="70" t="s">
        <v>20721</v>
      </c>
      <c r="D17319" s="71">
        <v>2.802</v>
      </c>
      <c r="E17319" s="71">
        <v>68.279569899999998</v>
      </c>
    </row>
    <row r="17320" spans="1:5" x14ac:dyDescent="0.2">
      <c r="A17320" s="70" t="s">
        <v>20723</v>
      </c>
      <c r="B17320" s="70" t="s">
        <v>20722</v>
      </c>
      <c r="C17320" s="70" t="s">
        <v>20723</v>
      </c>
      <c r="D17320" s="71">
        <v>1.99</v>
      </c>
      <c r="E17320" s="71">
        <v>16.4772727</v>
      </c>
    </row>
    <row r="17321" spans="1:5" x14ac:dyDescent="0.2">
      <c r="A17321" s="70" t="s">
        <v>20725</v>
      </c>
      <c r="B17321" s="70" t="s">
        <v>20724</v>
      </c>
      <c r="C17321" s="70" t="s">
        <v>20725</v>
      </c>
      <c r="D17321" s="71">
        <v>1.1950000000000001</v>
      </c>
      <c r="E17321" s="71">
        <v>33.636363600000003</v>
      </c>
    </row>
    <row r="17322" spans="1:5" x14ac:dyDescent="0.2">
      <c r="A17322" s="70" t="s">
        <v>20727</v>
      </c>
      <c r="B17322" s="70" t="s">
        <v>20726</v>
      </c>
      <c r="C17322" s="70" t="s">
        <v>20727</v>
      </c>
      <c r="D17322" s="71">
        <v>2.879</v>
      </c>
      <c r="E17322" s="71">
        <v>55.740740700000003</v>
      </c>
    </row>
    <row r="17323" spans="1:5" x14ac:dyDescent="0.2">
      <c r="A17323" s="70" t="s">
        <v>20729</v>
      </c>
      <c r="B17323" s="70" t="s">
        <v>20728</v>
      </c>
      <c r="C17323" s="70" t="s">
        <v>20729</v>
      </c>
      <c r="D17323" s="71">
        <v>0.8</v>
      </c>
      <c r="E17323" s="71">
        <v>50.462963000000002</v>
      </c>
    </row>
    <row r="17324" spans="1:5" x14ac:dyDescent="0.2">
      <c r="A17324" s="70" t="s">
        <v>20779</v>
      </c>
      <c r="B17324" s="70" t="s">
        <v>20778</v>
      </c>
      <c r="C17324" s="70" t="s">
        <v>20779</v>
      </c>
      <c r="D17324" s="71">
        <v>0</v>
      </c>
      <c r="E17324" s="71">
        <v>0.5</v>
      </c>
    </row>
    <row r="17325" spans="1:5" x14ac:dyDescent="0.2">
      <c r="A17325" s="70" t="s">
        <v>20731</v>
      </c>
      <c r="B17325" s="70" t="s">
        <v>20730</v>
      </c>
      <c r="C17325" s="70" t="s">
        <v>20731</v>
      </c>
      <c r="D17325" s="71">
        <v>1.7050000000000001</v>
      </c>
      <c r="E17325" s="71">
        <v>71.370967699999994</v>
      </c>
    </row>
    <row r="17326" spans="1:5" x14ac:dyDescent="0.2">
      <c r="A17326" s="70" t="s">
        <v>20731</v>
      </c>
      <c r="B17326" s="70" t="s">
        <v>20730</v>
      </c>
      <c r="C17326" s="70" t="s">
        <v>20731</v>
      </c>
      <c r="D17326" s="71">
        <v>1.7050000000000001</v>
      </c>
      <c r="E17326" s="71">
        <v>59.803921600000002</v>
      </c>
    </row>
    <row r="17327" spans="1:5" x14ac:dyDescent="0.2">
      <c r="A17327" s="70" t="s">
        <v>20731</v>
      </c>
      <c r="B17327" s="70" t="s">
        <v>20730</v>
      </c>
      <c r="C17327" s="70" t="s">
        <v>20731</v>
      </c>
      <c r="D17327" s="71">
        <v>1.7050000000000001</v>
      </c>
      <c r="E17327" s="71">
        <v>54.245283000000001</v>
      </c>
    </row>
    <row r="17328" spans="1:5" x14ac:dyDescent="0.2">
      <c r="A17328" s="70" t="s">
        <v>20733</v>
      </c>
      <c r="B17328" s="70" t="s">
        <v>20732</v>
      </c>
      <c r="C17328" s="70" t="s">
        <v>20733</v>
      </c>
      <c r="D17328" s="71">
        <v>1.0840000000000001</v>
      </c>
      <c r="E17328" s="71">
        <v>8.3333332999999996</v>
      </c>
    </row>
    <row r="17329" spans="1:5" x14ac:dyDescent="0.2">
      <c r="A17329" s="70" t="s">
        <v>20735</v>
      </c>
      <c r="B17329" s="70" t="s">
        <v>20734</v>
      </c>
      <c r="C17329" s="70" t="s">
        <v>20735</v>
      </c>
      <c r="D17329" s="71">
        <v>1.5249999999999999</v>
      </c>
      <c r="E17329" s="71">
        <v>60.743801699999999</v>
      </c>
    </row>
    <row r="17330" spans="1:5" x14ac:dyDescent="0.2">
      <c r="A17330" s="70" t="s">
        <v>20737</v>
      </c>
      <c r="B17330" s="70" t="s">
        <v>20736</v>
      </c>
      <c r="C17330" s="70" t="s">
        <v>20737</v>
      </c>
      <c r="D17330" s="71">
        <v>1.4750000000000001</v>
      </c>
      <c r="E17330" s="71">
        <v>17.028985500000001</v>
      </c>
    </row>
    <row r="17331" spans="1:5" x14ac:dyDescent="0.2">
      <c r="A17331" s="70" t="s">
        <v>20739</v>
      </c>
      <c r="B17331" s="70" t="s">
        <v>20738</v>
      </c>
      <c r="C17331" s="70" t="s">
        <v>20739</v>
      </c>
      <c r="D17331" s="71">
        <v>1.4219999999999999</v>
      </c>
      <c r="E17331" s="71">
        <v>50.269541799999999</v>
      </c>
    </row>
    <row r="17332" spans="1:5" x14ac:dyDescent="0.2">
      <c r="A17332" s="70" t="s">
        <v>20741</v>
      </c>
      <c r="B17332" s="70" t="s">
        <v>20740</v>
      </c>
      <c r="C17332" s="70" t="s">
        <v>20741</v>
      </c>
      <c r="D17332" s="71">
        <v>1.552</v>
      </c>
      <c r="E17332" s="71">
        <v>48.098859300000001</v>
      </c>
    </row>
    <row r="17333" spans="1:5" x14ac:dyDescent="0.2">
      <c r="A17333" s="70" t="s">
        <v>20743</v>
      </c>
      <c r="B17333" s="70" t="s">
        <v>20742</v>
      </c>
      <c r="C17333" s="70" t="s">
        <v>20743</v>
      </c>
      <c r="D17333" s="71">
        <v>1.7549999999999999</v>
      </c>
      <c r="E17333" s="71">
        <v>62.5</v>
      </c>
    </row>
    <row r="17334" spans="1:5" x14ac:dyDescent="0.2">
      <c r="A17334" s="70" t="s">
        <v>20745</v>
      </c>
      <c r="B17334" s="70" t="s">
        <v>20744</v>
      </c>
      <c r="C17334" s="70" t="s">
        <v>20745</v>
      </c>
      <c r="D17334" s="71">
        <v>2.13</v>
      </c>
      <c r="E17334" s="71">
        <v>21.0227273</v>
      </c>
    </row>
    <row r="17335" spans="1:5" x14ac:dyDescent="0.2">
      <c r="A17335" s="70" t="s">
        <v>20747</v>
      </c>
      <c r="B17335" s="70" t="s">
        <v>20746</v>
      </c>
      <c r="C17335" s="70" t="s">
        <v>20747</v>
      </c>
      <c r="D17335" s="71">
        <v>3.0369999999999999</v>
      </c>
      <c r="E17335" s="71">
        <v>93</v>
      </c>
    </row>
    <row r="17336" spans="1:5" x14ac:dyDescent="0.2">
      <c r="A17336" s="70" t="s">
        <v>20747</v>
      </c>
      <c r="B17336" s="70" t="s">
        <v>20746</v>
      </c>
      <c r="C17336" s="70" t="s">
        <v>20747</v>
      </c>
      <c r="D17336" s="71">
        <v>3.0369999999999999</v>
      </c>
      <c r="E17336" s="71">
        <v>68.75</v>
      </c>
    </row>
    <row r="17337" spans="1:5" x14ac:dyDescent="0.2">
      <c r="A17337" s="70" t="s">
        <v>20749</v>
      </c>
      <c r="B17337" s="70" t="s">
        <v>20748</v>
      </c>
      <c r="C17337" s="70" t="s">
        <v>20749</v>
      </c>
      <c r="D17337" s="71">
        <v>2.7170000000000001</v>
      </c>
      <c r="E17337" s="71">
        <v>33.8607595</v>
      </c>
    </row>
    <row r="17338" spans="1:5" x14ac:dyDescent="0.2">
      <c r="A17338" s="70" t="s">
        <v>20751</v>
      </c>
      <c r="B17338" s="70" t="s">
        <v>20750</v>
      </c>
      <c r="C17338" s="70" t="s">
        <v>20751</v>
      </c>
      <c r="D17338" s="71">
        <v>0.46200000000000002</v>
      </c>
      <c r="E17338" s="71">
        <v>18.6619718</v>
      </c>
    </row>
    <row r="17339" spans="1:5" x14ac:dyDescent="0.2">
      <c r="A17339" s="70" t="s">
        <v>20753</v>
      </c>
      <c r="B17339" s="70" t="s">
        <v>20752</v>
      </c>
      <c r="C17339" s="70" t="s">
        <v>20753</v>
      </c>
      <c r="D17339" s="71">
        <v>1.891</v>
      </c>
      <c r="E17339" s="71">
        <v>32.522123899999997</v>
      </c>
    </row>
    <row r="17340" spans="1:5" x14ac:dyDescent="0.2">
      <c r="A17340" s="70" t="s">
        <v>20755</v>
      </c>
      <c r="B17340" s="70" t="s">
        <v>20754</v>
      </c>
      <c r="C17340" s="70" t="s">
        <v>20755</v>
      </c>
      <c r="D17340" s="71">
        <v>3.2549999999999999</v>
      </c>
      <c r="E17340" s="71">
        <v>84.117647099999999</v>
      </c>
    </row>
    <row r="17341" spans="1:5" x14ac:dyDescent="0.2">
      <c r="A17341" s="70" t="s">
        <v>20757</v>
      </c>
      <c r="B17341" s="70" t="s">
        <v>20756</v>
      </c>
      <c r="C17341" s="70" t="s">
        <v>20757</v>
      </c>
      <c r="D17341" s="71">
        <v>1.347</v>
      </c>
      <c r="E17341" s="71">
        <v>30.1470588</v>
      </c>
    </row>
    <row r="17342" spans="1:5" x14ac:dyDescent="0.2">
      <c r="A17342" s="70" t="s">
        <v>20759</v>
      </c>
      <c r="B17342" s="70" t="s">
        <v>20758</v>
      </c>
      <c r="C17342" s="70" t="s">
        <v>20759</v>
      </c>
      <c r="D17342" s="71">
        <v>2.16</v>
      </c>
      <c r="E17342" s="71">
        <v>61.515151500000002</v>
      </c>
    </row>
    <row r="17343" spans="1:5" x14ac:dyDescent="0.2">
      <c r="A17343" s="70" t="s">
        <v>20759</v>
      </c>
      <c r="B17343" s="70" t="s">
        <v>20758</v>
      </c>
      <c r="C17343" s="70" t="s">
        <v>20759</v>
      </c>
      <c r="D17343" s="71">
        <v>2.16</v>
      </c>
      <c r="E17343" s="71">
        <v>60.526315799999999</v>
      </c>
    </row>
    <row r="17344" spans="1:5" x14ac:dyDescent="0.2">
      <c r="A17344" s="70" t="s">
        <v>20759</v>
      </c>
      <c r="B17344" s="70" t="s">
        <v>20758</v>
      </c>
      <c r="C17344" s="70" t="s">
        <v>20759</v>
      </c>
      <c r="D17344" s="71">
        <v>2.16</v>
      </c>
      <c r="E17344" s="71">
        <v>51.470588200000002</v>
      </c>
    </row>
    <row r="17345" spans="1:5" x14ac:dyDescent="0.2">
      <c r="A17345" s="70" t="s">
        <v>20761</v>
      </c>
      <c r="B17345" s="70" t="s">
        <v>20760</v>
      </c>
      <c r="C17345" s="70" t="s">
        <v>20761</v>
      </c>
      <c r="D17345" s="71">
        <v>1.57</v>
      </c>
      <c r="E17345" s="71">
        <v>57.608695699999998</v>
      </c>
    </row>
    <row r="17346" spans="1:5" x14ac:dyDescent="0.2">
      <c r="A17346" s="70" t="s">
        <v>20763</v>
      </c>
      <c r="B17346" s="70" t="s">
        <v>20762</v>
      </c>
      <c r="C17346" s="70" t="s">
        <v>20763</v>
      </c>
      <c r="D17346" s="71">
        <v>2.1829999999999998</v>
      </c>
      <c r="E17346" s="71">
        <v>54.663212399999999</v>
      </c>
    </row>
    <row r="17347" spans="1:5" x14ac:dyDescent="0.2">
      <c r="A17347" s="70" t="s">
        <v>20765</v>
      </c>
      <c r="B17347" s="70" t="s">
        <v>20764</v>
      </c>
      <c r="C17347" s="70" t="s">
        <v>20765</v>
      </c>
      <c r="D17347" s="71">
        <v>3.0249999999999999</v>
      </c>
      <c r="E17347" s="71">
        <v>48.4375</v>
      </c>
    </row>
    <row r="17348" spans="1:5" x14ac:dyDescent="0.2">
      <c r="A17348" s="70" t="s">
        <v>20767</v>
      </c>
      <c r="B17348" s="70" t="s">
        <v>20766</v>
      </c>
      <c r="C17348" s="70" t="s">
        <v>20767</v>
      </c>
      <c r="D17348" s="71">
        <v>0.92400000000000004</v>
      </c>
      <c r="E17348" s="71">
        <v>40.725806499999997</v>
      </c>
    </row>
    <row r="17349" spans="1:5" x14ac:dyDescent="0.2">
      <c r="A17349" s="70" t="s">
        <v>20769</v>
      </c>
      <c r="B17349" s="70" t="s">
        <v>20768</v>
      </c>
      <c r="C17349" s="70" t="s">
        <v>20769</v>
      </c>
      <c r="D17349" s="71">
        <v>1.95</v>
      </c>
      <c r="E17349" s="71">
        <v>52.619047600000002</v>
      </c>
    </row>
    <row r="17350" spans="1:5" x14ac:dyDescent="0.2">
      <c r="A17350" s="70" t="s">
        <v>20771</v>
      </c>
      <c r="B17350" s="70" t="s">
        <v>20770</v>
      </c>
      <c r="C17350" s="70" t="s">
        <v>20771</v>
      </c>
      <c r="D17350" s="71">
        <v>2.37</v>
      </c>
      <c r="E17350" s="71">
        <v>75.806451600000003</v>
      </c>
    </row>
    <row r="17351" spans="1:5" x14ac:dyDescent="0.2">
      <c r="A17351" s="70" t="s">
        <v>20773</v>
      </c>
      <c r="B17351" s="70" t="s">
        <v>20772</v>
      </c>
      <c r="C17351" s="70" t="s">
        <v>20773</v>
      </c>
      <c r="D17351" s="71">
        <v>1.3620000000000001</v>
      </c>
      <c r="E17351" s="71">
        <v>19.411764699999999</v>
      </c>
    </row>
    <row r="17352" spans="1:5" x14ac:dyDescent="0.2">
      <c r="A17352" s="70" t="s">
        <v>20775</v>
      </c>
      <c r="B17352" s="70" t="s">
        <v>20774</v>
      </c>
      <c r="C17352" s="70" t="s">
        <v>20775</v>
      </c>
      <c r="D17352" s="71">
        <v>4.1269999999999998</v>
      </c>
      <c r="E17352" s="71">
        <v>85.751295299999995</v>
      </c>
    </row>
    <row r="17353" spans="1:5" x14ac:dyDescent="0.2">
      <c r="A17353" s="70" t="s">
        <v>20777</v>
      </c>
      <c r="B17353" s="70" t="s">
        <v>20776</v>
      </c>
      <c r="C17353" s="70" t="s">
        <v>20777</v>
      </c>
      <c r="D17353" s="71">
        <v>0.88400000000000001</v>
      </c>
      <c r="E17353" s="71">
        <v>28.055555600000002</v>
      </c>
    </row>
    <row r="17354" spans="1:5" x14ac:dyDescent="0.2">
      <c r="A17354" s="70" t="s">
        <v>20781</v>
      </c>
      <c r="B17354" s="70" t="s">
        <v>20780</v>
      </c>
      <c r="C17354" s="70" t="s">
        <v>20781</v>
      </c>
      <c r="D17354" s="71">
        <v>1.33</v>
      </c>
      <c r="E17354" s="71">
        <v>28.90625</v>
      </c>
    </row>
    <row r="17355" spans="1:5" x14ac:dyDescent="0.2">
      <c r="A17355" s="70" t="s">
        <v>20781</v>
      </c>
      <c r="B17355" s="70" t="s">
        <v>20780</v>
      </c>
      <c r="C17355" s="70" t="s">
        <v>20781</v>
      </c>
      <c r="D17355" s="71">
        <v>1.33</v>
      </c>
      <c r="E17355" s="71">
        <v>25</v>
      </c>
    </row>
    <row r="17356" spans="1:5" x14ac:dyDescent="0.2">
      <c r="A17356" s="70" t="s">
        <v>20789</v>
      </c>
      <c r="B17356" s="70" t="s">
        <v>20788</v>
      </c>
      <c r="C17356" s="70" t="s">
        <v>20789</v>
      </c>
      <c r="D17356" s="71">
        <v>7.9580000000000002</v>
      </c>
      <c r="E17356" s="71">
        <v>94.516129000000006</v>
      </c>
    </row>
    <row r="17357" spans="1:5" x14ac:dyDescent="0.2">
      <c r="A17357" s="70" t="s">
        <v>20787</v>
      </c>
      <c r="B17357" s="70" t="s">
        <v>20786</v>
      </c>
      <c r="C17357" s="70" t="s">
        <v>20787</v>
      </c>
      <c r="D17357" s="71">
        <v>3.7589999999999999</v>
      </c>
      <c r="E17357" s="71">
        <v>73.870967699999994</v>
      </c>
    </row>
    <row r="17358" spans="1:5" x14ac:dyDescent="0.2">
      <c r="A17358" s="70" t="s">
        <v>20791</v>
      </c>
      <c r="B17358" s="70" t="s">
        <v>20790</v>
      </c>
      <c r="C17358" s="70" t="s">
        <v>20791</v>
      </c>
      <c r="D17358" s="71">
        <v>0.96399999999999997</v>
      </c>
      <c r="E17358" s="71">
        <v>10.9375</v>
      </c>
    </row>
    <row r="17359" spans="1:5" x14ac:dyDescent="0.2">
      <c r="A17359" s="70" t="s">
        <v>20791</v>
      </c>
      <c r="B17359" s="70" t="s">
        <v>20790</v>
      </c>
      <c r="C17359" s="70" t="s">
        <v>20791</v>
      </c>
      <c r="D17359" s="71">
        <v>0.96399999999999997</v>
      </c>
      <c r="E17359" s="71">
        <v>8.0882352999999991</v>
      </c>
    </row>
    <row r="17360" spans="1:5" x14ac:dyDescent="0.2">
      <c r="A17360" s="70" t="s">
        <v>20783</v>
      </c>
      <c r="B17360" s="70" t="s">
        <v>20782</v>
      </c>
      <c r="C17360" s="70" t="s">
        <v>20783</v>
      </c>
      <c r="D17360" s="71">
        <v>1.367</v>
      </c>
      <c r="E17360" s="71">
        <v>37.072243299999997</v>
      </c>
    </row>
    <row r="17361" spans="1:5" x14ac:dyDescent="0.2">
      <c r="A17361" s="70" t="s">
        <v>20785</v>
      </c>
      <c r="B17361" s="70" t="s">
        <v>20784</v>
      </c>
      <c r="C17361" s="70" t="s">
        <v>20785</v>
      </c>
      <c r="D17361" s="71">
        <v>1.913</v>
      </c>
      <c r="E17361" s="71">
        <v>57.5</v>
      </c>
    </row>
    <row r="17362" spans="1:5" x14ac:dyDescent="0.2">
      <c r="A17362" s="70" t="s">
        <v>20785</v>
      </c>
      <c r="B17362" s="70" t="s">
        <v>20784</v>
      </c>
      <c r="C17362" s="70" t="s">
        <v>20785</v>
      </c>
      <c r="D17362" s="71">
        <v>1.913</v>
      </c>
      <c r="E17362" s="71">
        <v>56.493506500000002</v>
      </c>
    </row>
    <row r="17363" spans="1:5" x14ac:dyDescent="0.2">
      <c r="A17363" s="70" t="s">
        <v>20793</v>
      </c>
      <c r="B17363" s="70" t="s">
        <v>20792</v>
      </c>
      <c r="C17363" s="70" t="s">
        <v>20793</v>
      </c>
      <c r="D17363" s="71">
        <v>1.431</v>
      </c>
      <c r="E17363" s="71">
        <v>32.5</v>
      </c>
    </row>
    <row r="17364" spans="1:5" x14ac:dyDescent="0.2">
      <c r="A17364" s="70" t="s">
        <v>20795</v>
      </c>
      <c r="B17364" s="70" t="s">
        <v>20794</v>
      </c>
      <c r="C17364" s="70" t="s">
        <v>20795</v>
      </c>
      <c r="D17364" s="71">
        <v>2.1579999999999999</v>
      </c>
      <c r="E17364" s="71">
        <v>69.166666699999993</v>
      </c>
    </row>
    <row r="17365" spans="1:5" x14ac:dyDescent="0.2">
      <c r="A17365" s="70" t="s">
        <v>20797</v>
      </c>
      <c r="B17365" s="70" t="s">
        <v>20796</v>
      </c>
      <c r="C17365" s="70" t="s">
        <v>20797</v>
      </c>
      <c r="D17365" s="71">
        <v>2.2999999999999998</v>
      </c>
      <c r="E17365" s="71">
        <v>72.5</v>
      </c>
    </row>
    <row r="17366" spans="1:5" x14ac:dyDescent="0.2">
      <c r="A17366" s="70" t="s">
        <v>20799</v>
      </c>
      <c r="B17366" s="70" t="s">
        <v>20798</v>
      </c>
      <c r="C17366" s="70" t="s">
        <v>20799</v>
      </c>
      <c r="D17366" s="71">
        <v>0.59799999999999998</v>
      </c>
      <c r="E17366" s="71">
        <v>29.225352099999999</v>
      </c>
    </row>
    <row r="17367" spans="1:5" x14ac:dyDescent="0.2">
      <c r="A17367" s="70" t="s">
        <v>20894</v>
      </c>
      <c r="B17367" s="70" t="s">
        <v>20893</v>
      </c>
      <c r="C17367" s="70" t="s">
        <v>20894</v>
      </c>
      <c r="D17367" s="71">
        <v>41.844999999999999</v>
      </c>
      <c r="E17367" s="71">
        <v>97.887323899999998</v>
      </c>
    </row>
    <row r="17368" spans="1:5" x14ac:dyDescent="0.2">
      <c r="A17368" s="70" t="s">
        <v>20838</v>
      </c>
      <c r="B17368" s="70" t="s">
        <v>20837</v>
      </c>
      <c r="C17368" s="70" t="s">
        <v>20838</v>
      </c>
      <c r="D17368" s="71">
        <v>1.266</v>
      </c>
      <c r="E17368" s="71">
        <v>81.746031700000003</v>
      </c>
    </row>
    <row r="17369" spans="1:5" x14ac:dyDescent="0.2">
      <c r="A17369" s="70" t="s">
        <v>20838</v>
      </c>
      <c r="B17369" s="70" t="s">
        <v>20837</v>
      </c>
      <c r="C17369" s="70" t="s">
        <v>20838</v>
      </c>
      <c r="D17369" s="71">
        <v>1.266</v>
      </c>
      <c r="E17369" s="71">
        <v>32.509505699999998</v>
      </c>
    </row>
    <row r="17370" spans="1:5" x14ac:dyDescent="0.2">
      <c r="A17370" s="70" t="s">
        <v>20850</v>
      </c>
      <c r="B17370" s="70" t="s">
        <v>20849</v>
      </c>
      <c r="C17370" s="70" t="s">
        <v>20850</v>
      </c>
      <c r="D17370" s="71">
        <v>2.0750000000000002</v>
      </c>
      <c r="E17370" s="71">
        <v>71.875</v>
      </c>
    </row>
    <row r="17371" spans="1:5" x14ac:dyDescent="0.2">
      <c r="A17371" s="70" t="s">
        <v>20850</v>
      </c>
      <c r="B17371" s="70" t="s">
        <v>20849</v>
      </c>
      <c r="C17371" s="70" t="s">
        <v>20850</v>
      </c>
      <c r="D17371" s="71">
        <v>2.0750000000000002</v>
      </c>
      <c r="E17371" s="71">
        <v>49.358974400000001</v>
      </c>
    </row>
    <row r="17372" spans="1:5" x14ac:dyDescent="0.2">
      <c r="A17372" s="70" t="s">
        <v>20868</v>
      </c>
      <c r="B17372" s="70" t="s">
        <v>20867</v>
      </c>
      <c r="C17372" s="70" t="s">
        <v>20868</v>
      </c>
      <c r="D17372" s="71">
        <v>0.36199999999999999</v>
      </c>
      <c r="E17372" s="71">
        <v>12.5</v>
      </c>
    </row>
    <row r="17373" spans="1:5" x14ac:dyDescent="0.2">
      <c r="A17373" s="70" t="s">
        <v>20872</v>
      </c>
      <c r="B17373" s="70" t="s">
        <v>20871</v>
      </c>
      <c r="C17373" s="70" t="s">
        <v>20872</v>
      </c>
      <c r="D17373" s="71">
        <v>0.67900000000000005</v>
      </c>
      <c r="E17373" s="71">
        <v>6.4705881999999999</v>
      </c>
    </row>
    <row r="17374" spans="1:5" x14ac:dyDescent="0.2">
      <c r="A17374" s="70" t="s">
        <v>20801</v>
      </c>
      <c r="B17374" s="70" t="s">
        <v>20800</v>
      </c>
      <c r="C17374" s="70" t="s">
        <v>20801</v>
      </c>
      <c r="D17374" s="71">
        <v>13.116</v>
      </c>
      <c r="E17374" s="71">
        <v>95.070422500000006</v>
      </c>
    </row>
    <row r="17375" spans="1:5" x14ac:dyDescent="0.2">
      <c r="A17375" s="70" t="s">
        <v>20842</v>
      </c>
      <c r="B17375" s="70" t="s">
        <v>20841</v>
      </c>
      <c r="C17375" s="70" t="s">
        <v>20842</v>
      </c>
      <c r="D17375" s="71">
        <v>2.7869999999999999</v>
      </c>
      <c r="E17375" s="71">
        <v>97.619047600000002</v>
      </c>
    </row>
    <row r="17376" spans="1:5" x14ac:dyDescent="0.2">
      <c r="A17376" s="70" t="s">
        <v>20842</v>
      </c>
      <c r="B17376" s="70" t="s">
        <v>20841</v>
      </c>
      <c r="C17376" s="70" t="s">
        <v>20842</v>
      </c>
      <c r="D17376" s="71">
        <v>2.7869999999999999</v>
      </c>
      <c r="E17376" s="71">
        <v>93.636363599999996</v>
      </c>
    </row>
    <row r="17377" spans="1:5" x14ac:dyDescent="0.2">
      <c r="A17377" s="70" t="s">
        <v>20842</v>
      </c>
      <c r="B17377" s="70" t="s">
        <v>20841</v>
      </c>
      <c r="C17377" s="70" t="s">
        <v>20842</v>
      </c>
      <c r="D17377" s="71">
        <v>2.7869999999999999</v>
      </c>
      <c r="E17377" s="71">
        <v>68.681318700000006</v>
      </c>
    </row>
    <row r="17378" spans="1:5" x14ac:dyDescent="0.2">
      <c r="A17378" s="70" t="s">
        <v>20842</v>
      </c>
      <c r="B17378" s="70" t="s">
        <v>20841</v>
      </c>
      <c r="C17378" s="70" t="s">
        <v>20842</v>
      </c>
      <c r="D17378" s="71">
        <v>2.7869999999999999</v>
      </c>
      <c r="E17378" s="71">
        <v>65.492957700000005</v>
      </c>
    </row>
    <row r="17379" spans="1:5" x14ac:dyDescent="0.2">
      <c r="A17379" s="70" t="s">
        <v>20840</v>
      </c>
      <c r="B17379" s="70" t="s">
        <v>20839</v>
      </c>
      <c r="C17379" s="70" t="s">
        <v>20840</v>
      </c>
      <c r="D17379" s="71">
        <v>0.7</v>
      </c>
      <c r="E17379" s="71">
        <v>9.6153846000000005</v>
      </c>
    </row>
    <row r="17380" spans="1:5" x14ac:dyDescent="0.2">
      <c r="A17380" s="70" t="s">
        <v>20860</v>
      </c>
      <c r="B17380" s="70" t="s">
        <v>20859</v>
      </c>
      <c r="C17380" s="70" t="s">
        <v>20860</v>
      </c>
      <c r="D17380" s="71">
        <v>1.73</v>
      </c>
      <c r="E17380" s="71">
        <v>46.875</v>
      </c>
    </row>
    <row r="17381" spans="1:5" x14ac:dyDescent="0.2">
      <c r="A17381" s="70" t="s">
        <v>20860</v>
      </c>
      <c r="B17381" s="70" t="s">
        <v>20859</v>
      </c>
      <c r="C17381" s="70" t="s">
        <v>20860</v>
      </c>
      <c r="D17381" s="71">
        <v>1.73</v>
      </c>
      <c r="E17381" s="71">
        <v>27.212389399999999</v>
      </c>
    </row>
    <row r="17382" spans="1:5" x14ac:dyDescent="0.2">
      <c r="A17382" s="70" t="s">
        <v>20860</v>
      </c>
      <c r="B17382" s="70" t="s">
        <v>20859</v>
      </c>
      <c r="C17382" s="70" t="s">
        <v>20860</v>
      </c>
      <c r="D17382" s="71">
        <v>1.73</v>
      </c>
      <c r="E17382" s="71">
        <v>23.983739799999999</v>
      </c>
    </row>
    <row r="17383" spans="1:5" x14ac:dyDescent="0.2">
      <c r="A17383" s="70" t="s">
        <v>20878</v>
      </c>
      <c r="B17383" s="70" t="s">
        <v>20877</v>
      </c>
      <c r="C17383" s="70" t="s">
        <v>20878</v>
      </c>
      <c r="D17383" s="71">
        <v>1.3560000000000001</v>
      </c>
      <c r="E17383" s="71">
        <v>34.126984100000001</v>
      </c>
    </row>
    <row r="17384" spans="1:5" x14ac:dyDescent="0.2">
      <c r="A17384" s="70" t="s">
        <v>20878</v>
      </c>
      <c r="B17384" s="70" t="s">
        <v>20877</v>
      </c>
      <c r="C17384" s="70" t="s">
        <v>20878</v>
      </c>
      <c r="D17384" s="71">
        <v>1.3560000000000001</v>
      </c>
      <c r="E17384" s="71">
        <v>26.5384615</v>
      </c>
    </row>
    <row r="17385" spans="1:5" x14ac:dyDescent="0.2">
      <c r="A17385" s="70" t="s">
        <v>20878</v>
      </c>
      <c r="B17385" s="70" t="s">
        <v>20877</v>
      </c>
      <c r="C17385" s="70" t="s">
        <v>20878</v>
      </c>
      <c r="D17385" s="71">
        <v>1.3560000000000001</v>
      </c>
      <c r="E17385" s="71">
        <v>23.770491799999999</v>
      </c>
    </row>
    <row r="17386" spans="1:5" x14ac:dyDescent="0.2">
      <c r="A17386" s="70" t="s">
        <v>20876</v>
      </c>
      <c r="B17386" s="70" t="s">
        <v>20875</v>
      </c>
      <c r="C17386" s="70" t="s">
        <v>20876</v>
      </c>
      <c r="D17386" s="71">
        <v>5.7990000000000004</v>
      </c>
      <c r="E17386" s="71">
        <v>80.095541400000002</v>
      </c>
    </row>
    <row r="17387" spans="1:5" x14ac:dyDescent="0.2">
      <c r="A17387" s="70" t="s">
        <v>20880</v>
      </c>
      <c r="B17387" s="70" t="s">
        <v>20879</v>
      </c>
      <c r="C17387" s="70" t="s">
        <v>20880</v>
      </c>
      <c r="D17387" s="71">
        <v>0.58599999999999997</v>
      </c>
      <c r="E17387" s="71">
        <v>11.971831</v>
      </c>
    </row>
    <row r="17388" spans="1:5" x14ac:dyDescent="0.2">
      <c r="A17388" s="70" t="s">
        <v>20880</v>
      </c>
      <c r="B17388" s="70" t="s">
        <v>20879</v>
      </c>
      <c r="C17388" s="70" t="s">
        <v>20880</v>
      </c>
      <c r="D17388" s="71">
        <v>0.58599999999999997</v>
      </c>
      <c r="E17388" s="71">
        <v>10.1398601</v>
      </c>
    </row>
    <row r="17389" spans="1:5" x14ac:dyDescent="0.2">
      <c r="A17389" s="70" t="s">
        <v>20880</v>
      </c>
      <c r="B17389" s="70" t="s">
        <v>20879</v>
      </c>
      <c r="C17389" s="70" t="s">
        <v>20880</v>
      </c>
      <c r="D17389" s="71">
        <v>0.58599999999999997</v>
      </c>
      <c r="E17389" s="71">
        <v>6.2101911000000003</v>
      </c>
    </row>
    <row r="17390" spans="1:5" x14ac:dyDescent="0.2">
      <c r="A17390" s="70" t="s">
        <v>20880</v>
      </c>
      <c r="B17390" s="70" t="s">
        <v>20879</v>
      </c>
      <c r="C17390" s="70" t="s">
        <v>20880</v>
      </c>
      <c r="D17390" s="71">
        <v>0.58599999999999997</v>
      </c>
      <c r="E17390" s="71">
        <v>2.2012578999999999</v>
      </c>
    </row>
    <row r="17391" spans="1:5" x14ac:dyDescent="0.2">
      <c r="A17391" s="70" t="s">
        <v>20884</v>
      </c>
      <c r="B17391" s="70" t="s">
        <v>20883</v>
      </c>
      <c r="C17391" s="70" t="s">
        <v>20884</v>
      </c>
      <c r="D17391" s="71">
        <v>0.82499999999999996</v>
      </c>
      <c r="E17391" s="71">
        <v>25</v>
      </c>
    </row>
    <row r="17392" spans="1:5" x14ac:dyDescent="0.2">
      <c r="A17392" s="70" t="s">
        <v>20888</v>
      </c>
      <c r="B17392" s="70" t="s">
        <v>20887</v>
      </c>
      <c r="C17392" s="70" t="s">
        <v>20888</v>
      </c>
      <c r="D17392" s="71">
        <v>3.4220000000000002</v>
      </c>
      <c r="E17392" s="71">
        <v>87.974683499999998</v>
      </c>
    </row>
    <row r="17393" spans="1:5" x14ac:dyDescent="0.2">
      <c r="A17393" s="70" t="s">
        <v>20888</v>
      </c>
      <c r="B17393" s="70" t="s">
        <v>20887</v>
      </c>
      <c r="C17393" s="70" t="s">
        <v>20888</v>
      </c>
      <c r="D17393" s="71">
        <v>3.4220000000000002</v>
      </c>
      <c r="E17393" s="71">
        <v>64.171974500000005</v>
      </c>
    </row>
    <row r="17394" spans="1:5" x14ac:dyDescent="0.2">
      <c r="A17394" s="70" t="s">
        <v>24642</v>
      </c>
      <c r="B17394" s="70" t="s">
        <v>24643</v>
      </c>
      <c r="C17394" s="70" t="s">
        <v>24642</v>
      </c>
      <c r="D17394" s="71">
        <v>1.1479999999999999</v>
      </c>
      <c r="E17394" s="71">
        <v>63.5416667</v>
      </c>
    </row>
    <row r="17395" spans="1:5" x14ac:dyDescent="0.2">
      <c r="A17395" s="70" t="s">
        <v>20833</v>
      </c>
      <c r="B17395" s="70" t="s">
        <v>20832</v>
      </c>
      <c r="C17395" s="70" t="s">
        <v>20833</v>
      </c>
      <c r="D17395" s="71">
        <v>1.7050000000000001</v>
      </c>
      <c r="E17395" s="71">
        <v>90</v>
      </c>
    </row>
    <row r="17396" spans="1:5" x14ac:dyDescent="0.2">
      <c r="A17396" s="70" t="s">
        <v>20833</v>
      </c>
      <c r="B17396" s="70" t="s">
        <v>20832</v>
      </c>
      <c r="C17396" s="70" t="s">
        <v>20833</v>
      </c>
      <c r="D17396" s="71">
        <v>1.7050000000000001</v>
      </c>
      <c r="E17396" s="71">
        <v>82.291666699999993</v>
      </c>
    </row>
    <row r="17397" spans="1:5" x14ac:dyDescent="0.2">
      <c r="A17397" s="70" t="s">
        <v>20809</v>
      </c>
      <c r="B17397" s="70" t="s">
        <v>20808</v>
      </c>
      <c r="C17397" s="70" t="s">
        <v>20809</v>
      </c>
      <c r="D17397" s="71">
        <v>9.5109999999999992</v>
      </c>
      <c r="E17397" s="71">
        <v>90.845070399999997</v>
      </c>
    </row>
    <row r="17398" spans="1:5" x14ac:dyDescent="0.2">
      <c r="A17398" s="70" t="s">
        <v>20811</v>
      </c>
      <c r="B17398" s="70" t="s">
        <v>20810</v>
      </c>
      <c r="C17398" s="70" t="s">
        <v>20811</v>
      </c>
      <c r="D17398" s="71">
        <v>6.3559999999999999</v>
      </c>
      <c r="E17398" s="71">
        <v>82.203389799999997</v>
      </c>
    </row>
    <row r="17399" spans="1:5" x14ac:dyDescent="0.2">
      <c r="A17399" s="70" t="s">
        <v>20813</v>
      </c>
      <c r="B17399" s="70" t="s">
        <v>20812</v>
      </c>
      <c r="C17399" s="70" t="s">
        <v>20813</v>
      </c>
      <c r="D17399" s="71">
        <v>3.242</v>
      </c>
      <c r="E17399" s="71">
        <v>76.25</v>
      </c>
    </row>
    <row r="17400" spans="1:5" x14ac:dyDescent="0.2">
      <c r="A17400" s="70" t="s">
        <v>20815</v>
      </c>
      <c r="B17400" s="70" t="s">
        <v>20814</v>
      </c>
      <c r="C17400" s="70" t="s">
        <v>20815</v>
      </c>
      <c r="D17400" s="71">
        <v>3.3039999999999998</v>
      </c>
      <c r="E17400" s="71">
        <v>71.616541400000003</v>
      </c>
    </row>
    <row r="17401" spans="1:5" x14ac:dyDescent="0.2">
      <c r="A17401" s="70" t="s">
        <v>20815</v>
      </c>
      <c r="B17401" s="70" t="s">
        <v>20814</v>
      </c>
      <c r="C17401" s="70" t="s">
        <v>20815</v>
      </c>
      <c r="D17401" s="71">
        <v>3.3039999999999998</v>
      </c>
      <c r="E17401" s="71">
        <v>70.192307700000001</v>
      </c>
    </row>
    <row r="17402" spans="1:5" x14ac:dyDescent="0.2">
      <c r="A17402" s="70" t="s">
        <v>20817</v>
      </c>
      <c r="B17402" s="70" t="s">
        <v>20816</v>
      </c>
      <c r="C17402" s="70" t="s">
        <v>20817</v>
      </c>
      <c r="D17402" s="71">
        <v>4.6109999999999998</v>
      </c>
      <c r="E17402" s="71">
        <v>86.559139799999997</v>
      </c>
    </row>
    <row r="17403" spans="1:5" x14ac:dyDescent="0.2">
      <c r="A17403" s="70" t="s">
        <v>20819</v>
      </c>
      <c r="B17403" s="70" t="s">
        <v>20818</v>
      </c>
      <c r="C17403" s="70" t="s">
        <v>20819</v>
      </c>
      <c r="D17403" s="71">
        <v>6.0979999999999999</v>
      </c>
      <c r="E17403" s="71">
        <v>80.732484099999994</v>
      </c>
    </row>
    <row r="17404" spans="1:5" x14ac:dyDescent="0.2">
      <c r="A17404" s="70" t="s">
        <v>20821</v>
      </c>
      <c r="B17404" s="70" t="s">
        <v>20820</v>
      </c>
      <c r="C17404" s="70" t="s">
        <v>20821</v>
      </c>
      <c r="D17404" s="71">
        <v>1.0249999999999999</v>
      </c>
      <c r="E17404" s="71">
        <v>66.203703700000005</v>
      </c>
    </row>
    <row r="17405" spans="1:5" x14ac:dyDescent="0.2">
      <c r="A17405" s="70" t="s">
        <v>20821</v>
      </c>
      <c r="B17405" s="70" t="s">
        <v>20820</v>
      </c>
      <c r="C17405" s="70" t="s">
        <v>20821</v>
      </c>
      <c r="D17405" s="71">
        <v>1.0249999999999999</v>
      </c>
      <c r="E17405" s="71">
        <v>40.961538500000003</v>
      </c>
    </row>
    <row r="17406" spans="1:5" x14ac:dyDescent="0.2">
      <c r="A17406" s="70" t="s">
        <v>20823</v>
      </c>
      <c r="B17406" s="70" t="s">
        <v>20822</v>
      </c>
      <c r="C17406" s="70" t="s">
        <v>20823</v>
      </c>
      <c r="D17406" s="71">
        <v>4.226</v>
      </c>
      <c r="E17406" s="71">
        <v>87.647058799999996</v>
      </c>
    </row>
    <row r="17407" spans="1:5" x14ac:dyDescent="0.2">
      <c r="A17407" s="70" t="s">
        <v>20825</v>
      </c>
      <c r="B17407" s="70" t="s">
        <v>20824</v>
      </c>
      <c r="C17407" s="70" t="s">
        <v>20825</v>
      </c>
      <c r="D17407" s="71">
        <v>2.302</v>
      </c>
      <c r="E17407" s="71">
        <v>62.087912099999997</v>
      </c>
    </row>
    <row r="17408" spans="1:5" x14ac:dyDescent="0.2">
      <c r="A17408" s="70" t="s">
        <v>20825</v>
      </c>
      <c r="B17408" s="70" t="s">
        <v>20824</v>
      </c>
      <c r="C17408" s="70" t="s">
        <v>20825</v>
      </c>
      <c r="D17408" s="71">
        <v>2.302</v>
      </c>
      <c r="E17408" s="71">
        <v>45.3821656</v>
      </c>
    </row>
    <row r="17409" spans="1:5" x14ac:dyDescent="0.2">
      <c r="A17409" s="70" t="s">
        <v>20827</v>
      </c>
      <c r="B17409" s="70" t="s">
        <v>20826</v>
      </c>
      <c r="C17409" s="70" t="s">
        <v>20827</v>
      </c>
      <c r="D17409" s="71">
        <v>2.3279999999999998</v>
      </c>
      <c r="E17409" s="71">
        <v>72.282608699999997</v>
      </c>
    </row>
    <row r="17410" spans="1:5" x14ac:dyDescent="0.2">
      <c r="A17410" s="70" t="s">
        <v>20836</v>
      </c>
      <c r="B17410" s="70" t="s">
        <v>20835</v>
      </c>
      <c r="C17410" s="70" t="s">
        <v>20836</v>
      </c>
      <c r="D17410" s="71">
        <v>3.5</v>
      </c>
      <c r="E17410" s="71">
        <v>92.965779499999996</v>
      </c>
    </row>
    <row r="17411" spans="1:5" x14ac:dyDescent="0.2">
      <c r="A17411" s="70" t="s">
        <v>24644</v>
      </c>
      <c r="B17411" s="70" t="s">
        <v>24645</v>
      </c>
      <c r="C17411" s="70" t="s">
        <v>24644</v>
      </c>
      <c r="D17411" s="71">
        <v>13.44</v>
      </c>
      <c r="E17411" s="71">
        <v>95.886075899999994</v>
      </c>
    </row>
    <row r="17412" spans="1:5" x14ac:dyDescent="0.2">
      <c r="A17412" s="70" t="s">
        <v>20831</v>
      </c>
      <c r="B17412" s="70" t="s">
        <v>20830</v>
      </c>
      <c r="C17412" s="70" t="s">
        <v>20831</v>
      </c>
      <c r="D17412" s="71">
        <v>0.57599999999999996</v>
      </c>
      <c r="E17412" s="71">
        <v>42.063492099999998</v>
      </c>
    </row>
    <row r="17413" spans="1:5" x14ac:dyDescent="0.2">
      <c r="A17413" s="70" t="s">
        <v>20803</v>
      </c>
      <c r="B17413" s="70" t="s">
        <v>20802</v>
      </c>
      <c r="C17413" s="70" t="s">
        <v>20803</v>
      </c>
      <c r="D17413" s="71">
        <v>1.117</v>
      </c>
      <c r="E17413" s="71">
        <v>18.506493500000001</v>
      </c>
    </row>
    <row r="17414" spans="1:5" x14ac:dyDescent="0.2">
      <c r="A17414" s="70" t="s">
        <v>20803</v>
      </c>
      <c r="B17414" s="70" t="s">
        <v>20802</v>
      </c>
      <c r="C17414" s="70" t="s">
        <v>20803</v>
      </c>
      <c r="D17414" s="71">
        <v>1.117</v>
      </c>
      <c r="E17414" s="71">
        <v>15.4458599</v>
      </c>
    </row>
    <row r="17415" spans="1:5" x14ac:dyDescent="0.2">
      <c r="A17415" s="70" t="s">
        <v>20803</v>
      </c>
      <c r="B17415" s="70" t="s">
        <v>20802</v>
      </c>
      <c r="C17415" s="70" t="s">
        <v>20803</v>
      </c>
      <c r="D17415" s="71">
        <v>1.117</v>
      </c>
      <c r="E17415" s="71">
        <v>7.2815534</v>
      </c>
    </row>
    <row r="17416" spans="1:5" x14ac:dyDescent="0.2">
      <c r="A17416" s="70" t="s">
        <v>20829</v>
      </c>
      <c r="B17416" s="70" t="s">
        <v>20828</v>
      </c>
      <c r="C17416" s="70" t="s">
        <v>20829</v>
      </c>
      <c r="D17416" s="71">
        <v>0.77500000000000002</v>
      </c>
      <c r="E17416" s="71">
        <v>14.3518519</v>
      </c>
    </row>
    <row r="17417" spans="1:5" x14ac:dyDescent="0.2">
      <c r="A17417" s="70" t="s">
        <v>20854</v>
      </c>
      <c r="B17417" s="70" t="s">
        <v>20853</v>
      </c>
      <c r="C17417" s="70" t="s">
        <v>20854</v>
      </c>
      <c r="D17417" s="71">
        <v>2.09</v>
      </c>
      <c r="E17417" s="71">
        <v>52.816901399999999</v>
      </c>
    </row>
    <row r="17418" spans="1:5" x14ac:dyDescent="0.2">
      <c r="A17418" s="70" t="s">
        <v>20866</v>
      </c>
      <c r="B17418" s="70" t="s">
        <v>20865</v>
      </c>
      <c r="C17418" s="70" t="s">
        <v>20866</v>
      </c>
      <c r="D17418" s="71">
        <v>1.1719999999999999</v>
      </c>
      <c r="E17418" s="71">
        <v>51.785714300000002</v>
      </c>
    </row>
    <row r="17419" spans="1:5" x14ac:dyDescent="0.2">
      <c r="A17419" s="70" t="s">
        <v>20866</v>
      </c>
      <c r="B17419" s="70" t="s">
        <v>20865</v>
      </c>
      <c r="C17419" s="70" t="s">
        <v>20866</v>
      </c>
      <c r="D17419" s="71">
        <v>1.1719999999999999</v>
      </c>
      <c r="E17419" s="71">
        <v>38.607594900000002</v>
      </c>
    </row>
    <row r="17420" spans="1:5" x14ac:dyDescent="0.2">
      <c r="A17420" s="70" t="s">
        <v>20890</v>
      </c>
      <c r="B17420" s="70" t="s">
        <v>20889</v>
      </c>
      <c r="C17420" s="70" t="s">
        <v>20890</v>
      </c>
      <c r="D17420" s="71">
        <v>6.5510000000000002</v>
      </c>
      <c r="E17420" s="71">
        <v>91.886792499999999</v>
      </c>
    </row>
    <row r="17421" spans="1:5" x14ac:dyDescent="0.2">
      <c r="A17421" s="70" t="s">
        <v>20858</v>
      </c>
      <c r="B17421" s="70" t="s">
        <v>20857</v>
      </c>
      <c r="C17421" s="70" t="s">
        <v>20858</v>
      </c>
      <c r="D17421" s="71">
        <v>1.9059999999999999</v>
      </c>
      <c r="E17421" s="71">
        <v>51.408450700000003</v>
      </c>
    </row>
    <row r="17422" spans="1:5" x14ac:dyDescent="0.2">
      <c r="A17422" s="70" t="s">
        <v>24646</v>
      </c>
      <c r="B17422" s="70" t="s">
        <v>24647</v>
      </c>
      <c r="C17422" s="70" t="s">
        <v>24646</v>
      </c>
      <c r="D17422" s="71">
        <v>18.684000000000001</v>
      </c>
      <c r="E17422" s="71">
        <v>98.214285700000005</v>
      </c>
    </row>
    <row r="17423" spans="1:5" x14ac:dyDescent="0.2">
      <c r="A17423" s="70" t="s">
        <v>20864</v>
      </c>
      <c r="B17423" s="70" t="s">
        <v>20863</v>
      </c>
      <c r="C17423" s="70" t="s">
        <v>20864</v>
      </c>
      <c r="D17423" s="71">
        <v>6.4669999999999996</v>
      </c>
      <c r="E17423" s="71">
        <v>87.373737399999996</v>
      </c>
    </row>
    <row r="17424" spans="1:5" x14ac:dyDescent="0.2">
      <c r="A17424" s="70" t="s">
        <v>20864</v>
      </c>
      <c r="B17424" s="70" t="s">
        <v>20863</v>
      </c>
      <c r="C17424" s="70" t="s">
        <v>20864</v>
      </c>
      <c r="D17424" s="71">
        <v>6.4669999999999996</v>
      </c>
      <c r="E17424" s="71">
        <v>80.256410299999999</v>
      </c>
    </row>
    <row r="17425" spans="1:5" x14ac:dyDescent="0.2">
      <c r="A17425" s="70" t="s">
        <v>20882</v>
      </c>
      <c r="B17425" s="70" t="s">
        <v>20881</v>
      </c>
      <c r="C17425" s="70" t="s">
        <v>20882</v>
      </c>
      <c r="D17425" s="71">
        <v>2.3330000000000002</v>
      </c>
      <c r="E17425" s="71">
        <v>76.136363599999996</v>
      </c>
    </row>
    <row r="17426" spans="1:5" x14ac:dyDescent="0.2">
      <c r="A17426" s="70" t="s">
        <v>20886</v>
      </c>
      <c r="B17426" s="70" t="s">
        <v>20885</v>
      </c>
      <c r="C17426" s="70" t="s">
        <v>20886</v>
      </c>
      <c r="D17426" s="71">
        <v>0.77800000000000002</v>
      </c>
      <c r="E17426" s="71">
        <v>8.1858407</v>
      </c>
    </row>
    <row r="17427" spans="1:5" x14ac:dyDescent="0.2">
      <c r="A17427" s="70" t="s">
        <v>20892</v>
      </c>
      <c r="B17427" s="70" t="s">
        <v>20891</v>
      </c>
      <c r="C17427" s="70" t="s">
        <v>20892</v>
      </c>
      <c r="D17427" s="71">
        <v>16.303999999999998</v>
      </c>
      <c r="E17427" s="71">
        <v>98.913043500000001</v>
      </c>
    </row>
    <row r="17428" spans="1:5" x14ac:dyDescent="0.2">
      <c r="A17428" s="70" t="s">
        <v>20892</v>
      </c>
      <c r="B17428" s="70" t="s">
        <v>20891</v>
      </c>
      <c r="C17428" s="70" t="s">
        <v>20892</v>
      </c>
      <c r="D17428" s="71">
        <v>16.303999999999998</v>
      </c>
      <c r="E17428" s="71">
        <v>95.641025600000006</v>
      </c>
    </row>
    <row r="17429" spans="1:5" x14ac:dyDescent="0.2">
      <c r="A17429" s="70" t="s">
        <v>20896</v>
      </c>
      <c r="B17429" s="70" t="s">
        <v>20895</v>
      </c>
      <c r="C17429" s="70" t="s">
        <v>20896</v>
      </c>
      <c r="D17429" s="71">
        <v>0.42499999999999999</v>
      </c>
      <c r="E17429" s="71">
        <v>13.380281699999999</v>
      </c>
    </row>
    <row r="17430" spans="1:5" x14ac:dyDescent="0.2">
      <c r="A17430" s="70" t="s">
        <v>20870</v>
      </c>
      <c r="B17430" s="70" t="s">
        <v>20869</v>
      </c>
      <c r="C17430" s="70" t="s">
        <v>20870</v>
      </c>
      <c r="D17430" s="71">
        <v>0.216</v>
      </c>
      <c r="E17430" s="71">
        <v>5.0925925999999997</v>
      </c>
    </row>
    <row r="17431" spans="1:5" x14ac:dyDescent="0.2">
      <c r="A17431" s="70" t="s">
        <v>20870</v>
      </c>
      <c r="B17431" s="70" t="s">
        <v>20869</v>
      </c>
      <c r="C17431" s="70" t="s">
        <v>20870</v>
      </c>
      <c r="D17431" s="71">
        <v>0.216</v>
      </c>
      <c r="E17431" s="71">
        <v>0.57471260000000002</v>
      </c>
    </row>
    <row r="17432" spans="1:5" x14ac:dyDescent="0.2">
      <c r="A17432" s="70" t="s">
        <v>20805</v>
      </c>
      <c r="B17432" s="70" t="s">
        <v>20804</v>
      </c>
      <c r="C17432" s="70" t="s">
        <v>20805</v>
      </c>
      <c r="D17432" s="71">
        <v>1.625</v>
      </c>
      <c r="E17432" s="71">
        <v>75</v>
      </c>
    </row>
    <row r="17433" spans="1:5" x14ac:dyDescent="0.2">
      <c r="A17433" s="70" t="s">
        <v>20844</v>
      </c>
      <c r="B17433" s="70" t="s">
        <v>20843</v>
      </c>
      <c r="C17433" s="70" t="s">
        <v>20844</v>
      </c>
      <c r="D17433" s="71">
        <v>0.33600000000000002</v>
      </c>
      <c r="E17433" s="71">
        <v>0.73529409999999995</v>
      </c>
    </row>
    <row r="17434" spans="1:5" x14ac:dyDescent="0.2">
      <c r="A17434" s="70" t="s">
        <v>20846</v>
      </c>
      <c r="B17434" s="70" t="s">
        <v>20845</v>
      </c>
      <c r="C17434" s="70" t="s">
        <v>20846</v>
      </c>
      <c r="D17434" s="71">
        <v>2.7690000000000001</v>
      </c>
      <c r="E17434" s="71">
        <v>87.5</v>
      </c>
    </row>
    <row r="17435" spans="1:5" x14ac:dyDescent="0.2">
      <c r="A17435" s="70" t="s">
        <v>20848</v>
      </c>
      <c r="B17435" s="70" t="s">
        <v>20847</v>
      </c>
      <c r="C17435" s="70" t="s">
        <v>20848</v>
      </c>
      <c r="D17435" s="71">
        <v>1.0169999999999999</v>
      </c>
      <c r="E17435" s="71">
        <v>28.021978000000001</v>
      </c>
    </row>
    <row r="17436" spans="1:5" x14ac:dyDescent="0.2">
      <c r="A17436" s="70" t="s">
        <v>20852</v>
      </c>
      <c r="B17436" s="70" t="s">
        <v>20851</v>
      </c>
      <c r="C17436" s="70" t="s">
        <v>20852</v>
      </c>
      <c r="D17436" s="71">
        <v>1.1719999999999999</v>
      </c>
      <c r="E17436" s="71">
        <v>36.320754700000002</v>
      </c>
    </row>
    <row r="17437" spans="1:5" x14ac:dyDescent="0.2">
      <c r="A17437" s="70" t="s">
        <v>20807</v>
      </c>
      <c r="B17437" s="70" t="s">
        <v>20806</v>
      </c>
      <c r="C17437" s="70" t="s">
        <v>20807</v>
      </c>
      <c r="D17437" s="71">
        <v>1.629</v>
      </c>
      <c r="E17437" s="71">
        <v>44.366197200000002</v>
      </c>
    </row>
    <row r="17438" spans="1:5" x14ac:dyDescent="0.2">
      <c r="A17438" s="70" t="s">
        <v>25115</v>
      </c>
      <c r="B17438" s="70" t="s">
        <v>20834</v>
      </c>
      <c r="C17438" s="70" t="s">
        <v>25115</v>
      </c>
      <c r="D17438" s="71">
        <v>5.5410000000000004</v>
      </c>
      <c r="E17438" s="71">
        <v>85.211267599999999</v>
      </c>
    </row>
    <row r="17439" spans="1:5" x14ac:dyDescent="0.2">
      <c r="A17439" s="70" t="s">
        <v>20856</v>
      </c>
      <c r="B17439" s="70" t="s">
        <v>20855</v>
      </c>
      <c r="C17439" s="70" t="s">
        <v>20856</v>
      </c>
      <c r="D17439" s="71">
        <v>0.96299999999999997</v>
      </c>
      <c r="E17439" s="71">
        <v>20.8333333</v>
      </c>
    </row>
    <row r="17440" spans="1:5" x14ac:dyDescent="0.2">
      <c r="A17440" s="70" t="s">
        <v>20862</v>
      </c>
      <c r="B17440" s="70" t="s">
        <v>20861</v>
      </c>
      <c r="C17440" s="70" t="s">
        <v>20862</v>
      </c>
      <c r="D17440" s="71">
        <v>3.9980000000000002</v>
      </c>
      <c r="E17440" s="71">
        <v>76.760563399999995</v>
      </c>
    </row>
    <row r="17441" spans="1:5" x14ac:dyDescent="0.2">
      <c r="A17441" s="70" t="s">
        <v>20874</v>
      </c>
      <c r="B17441" s="70" t="s">
        <v>20873</v>
      </c>
      <c r="C17441" s="70" t="s">
        <v>20874</v>
      </c>
      <c r="D17441" s="71">
        <v>2.91</v>
      </c>
      <c r="E17441" s="71">
        <v>88.0228137</v>
      </c>
    </row>
    <row r="17442" spans="1:5" x14ac:dyDescent="0.2">
      <c r="A17442" s="70" t="s">
        <v>20874</v>
      </c>
      <c r="B17442" s="70" t="s">
        <v>20873</v>
      </c>
      <c r="C17442" s="70" t="s">
        <v>20874</v>
      </c>
      <c r="D17442" s="71">
        <v>2.91</v>
      </c>
      <c r="E17442" s="71">
        <v>82.5</v>
      </c>
    </row>
    <row r="17443" spans="1:5" x14ac:dyDescent="0.2">
      <c r="A17443" s="70" t="s">
        <v>20898</v>
      </c>
      <c r="B17443" s="70" t="s">
        <v>20897</v>
      </c>
      <c r="C17443" s="70" t="s">
        <v>20898</v>
      </c>
      <c r="D17443" s="71">
        <v>0.93899999999999995</v>
      </c>
      <c r="E17443" s="71">
        <v>33.098591499999998</v>
      </c>
    </row>
    <row r="17444" spans="1:5" x14ac:dyDescent="0.2">
      <c r="A17444" s="70" t="s">
        <v>20898</v>
      </c>
      <c r="B17444" s="70" t="s">
        <v>20897</v>
      </c>
      <c r="C17444" s="70" t="s">
        <v>20898</v>
      </c>
      <c r="D17444" s="71">
        <v>0.93899999999999995</v>
      </c>
      <c r="E17444" s="71">
        <v>29.310344799999999</v>
      </c>
    </row>
    <row r="17445" spans="1:5" x14ac:dyDescent="0.2">
      <c r="A17445" s="70" t="s">
        <v>20900</v>
      </c>
      <c r="B17445" s="70" t="s">
        <v>20899</v>
      </c>
      <c r="C17445" s="70" t="s">
        <v>20900</v>
      </c>
      <c r="D17445" s="71">
        <v>2.867</v>
      </c>
      <c r="E17445" s="71">
        <v>76.436781600000003</v>
      </c>
    </row>
    <row r="17446" spans="1:5" x14ac:dyDescent="0.2">
      <c r="A17446" s="70" t="s">
        <v>20900</v>
      </c>
      <c r="B17446" s="70" t="s">
        <v>20899</v>
      </c>
      <c r="C17446" s="70" t="s">
        <v>20900</v>
      </c>
      <c r="D17446" s="71">
        <v>2.867</v>
      </c>
      <c r="E17446" s="71">
        <v>59.174311899999999</v>
      </c>
    </row>
    <row r="17447" spans="1:5" x14ac:dyDescent="0.2">
      <c r="A17447" s="70" t="s">
        <v>24648</v>
      </c>
      <c r="B17447" s="70" t="s">
        <v>24649</v>
      </c>
      <c r="C17447" s="70" t="s">
        <v>24648</v>
      </c>
      <c r="D17447" s="71">
        <v>5.0510000000000002</v>
      </c>
      <c r="E17447" s="71">
        <v>90</v>
      </c>
    </row>
    <row r="17448" spans="1:5" x14ac:dyDescent="0.2">
      <c r="A17448" s="70" t="s">
        <v>20902</v>
      </c>
      <c r="B17448" s="70" t="s">
        <v>20901</v>
      </c>
      <c r="C17448" s="70" t="s">
        <v>20902</v>
      </c>
      <c r="D17448" s="71">
        <v>1.107</v>
      </c>
      <c r="E17448" s="71">
        <v>20.8333333</v>
      </c>
    </row>
    <row r="17449" spans="1:5" x14ac:dyDescent="0.2">
      <c r="A17449" s="70" t="s">
        <v>20904</v>
      </c>
      <c r="B17449" s="70" t="s">
        <v>20903</v>
      </c>
      <c r="C17449" s="70" t="s">
        <v>20904</v>
      </c>
      <c r="D17449" s="71">
        <v>0.316</v>
      </c>
      <c r="E17449" s="71">
        <v>26.5</v>
      </c>
    </row>
    <row r="17450" spans="1:5" x14ac:dyDescent="0.2">
      <c r="A17450" s="70" t="s">
        <v>20906</v>
      </c>
      <c r="B17450" s="70" t="s">
        <v>20905</v>
      </c>
      <c r="C17450" s="70" t="s">
        <v>20906</v>
      </c>
      <c r="D17450" s="71">
        <v>0.76500000000000001</v>
      </c>
      <c r="E17450" s="71">
        <v>20.212765999999998</v>
      </c>
    </row>
    <row r="17451" spans="1:5" x14ac:dyDescent="0.2">
      <c r="A17451" s="70" t="s">
        <v>20908</v>
      </c>
      <c r="B17451" s="70" t="s">
        <v>20907</v>
      </c>
      <c r="C17451" s="70" t="s">
        <v>20908</v>
      </c>
      <c r="D17451" s="71">
        <v>0.54</v>
      </c>
      <c r="E17451" s="71">
        <v>14.1666667</v>
      </c>
    </row>
    <row r="17452" spans="1:5" x14ac:dyDescent="0.2">
      <c r="A17452" s="70" t="s">
        <v>20908</v>
      </c>
      <c r="B17452" s="70" t="s">
        <v>20907</v>
      </c>
      <c r="C17452" s="70" t="s">
        <v>20908</v>
      </c>
      <c r="D17452" s="71">
        <v>0.54</v>
      </c>
      <c r="E17452" s="71">
        <v>10.107816700000001</v>
      </c>
    </row>
    <row r="17453" spans="1:5" x14ac:dyDescent="0.2">
      <c r="A17453" s="70" t="s">
        <v>20910</v>
      </c>
      <c r="B17453" s="70" t="s">
        <v>20909</v>
      </c>
      <c r="C17453" s="70" t="s">
        <v>20910</v>
      </c>
      <c r="D17453" s="71">
        <v>0.53700000000000003</v>
      </c>
      <c r="E17453" s="71">
        <v>13.030303</v>
      </c>
    </row>
    <row r="17454" spans="1:5" x14ac:dyDescent="0.2">
      <c r="A17454" s="70" t="s">
        <v>20912</v>
      </c>
      <c r="B17454" s="70" t="s">
        <v>20911</v>
      </c>
      <c r="C17454" s="70" t="s">
        <v>20912</v>
      </c>
      <c r="D17454" s="71">
        <v>5.0789999999999997</v>
      </c>
      <c r="E17454" s="71">
        <v>93.037974700000007</v>
      </c>
    </row>
    <row r="17455" spans="1:5" x14ac:dyDescent="0.2">
      <c r="A17455" s="70" t="s">
        <v>20912</v>
      </c>
      <c r="B17455" s="70" t="s">
        <v>20911</v>
      </c>
      <c r="C17455" s="70" t="s">
        <v>20912</v>
      </c>
      <c r="D17455" s="71">
        <v>5.0789999999999997</v>
      </c>
      <c r="E17455" s="71">
        <v>77.866242</v>
      </c>
    </row>
    <row r="17456" spans="1:5" x14ac:dyDescent="0.2">
      <c r="A17456" s="70" t="s">
        <v>20912</v>
      </c>
      <c r="B17456" s="70" t="s">
        <v>20911</v>
      </c>
      <c r="C17456" s="70" t="s">
        <v>20912</v>
      </c>
      <c r="D17456" s="71">
        <v>5.0789999999999997</v>
      </c>
      <c r="E17456" s="71">
        <v>67.475728200000006</v>
      </c>
    </row>
    <row r="17457" spans="1:5" x14ac:dyDescent="0.2">
      <c r="A17457" s="70" t="s">
        <v>20914</v>
      </c>
      <c r="B17457" s="70" t="s">
        <v>20913</v>
      </c>
      <c r="C17457" s="70" t="s">
        <v>20914</v>
      </c>
      <c r="D17457" s="71">
        <v>0.71199999999999997</v>
      </c>
      <c r="E17457" s="71">
        <v>10.1190476</v>
      </c>
    </row>
    <row r="17458" spans="1:5" x14ac:dyDescent="0.2">
      <c r="A17458" s="70" t="s">
        <v>20920</v>
      </c>
      <c r="B17458" s="70" t="s">
        <v>20919</v>
      </c>
      <c r="C17458" s="70" t="s">
        <v>20920</v>
      </c>
      <c r="D17458" s="71">
        <v>8.1000000000000003E-2</v>
      </c>
      <c r="E17458" s="71">
        <v>3.5714286</v>
      </c>
    </row>
    <row r="17459" spans="1:5" x14ac:dyDescent="0.2">
      <c r="A17459" s="70" t="s">
        <v>20922</v>
      </c>
      <c r="B17459" s="70" t="s">
        <v>20921</v>
      </c>
      <c r="C17459" s="70" t="s">
        <v>20922</v>
      </c>
      <c r="D17459" s="71">
        <v>1.6140000000000001</v>
      </c>
      <c r="E17459" s="71">
        <v>75.133689799999999</v>
      </c>
    </row>
    <row r="17460" spans="1:5" x14ac:dyDescent="0.2">
      <c r="A17460" s="70" t="s">
        <v>20922</v>
      </c>
      <c r="B17460" s="70" t="s">
        <v>20921</v>
      </c>
      <c r="C17460" s="70" t="s">
        <v>20922</v>
      </c>
      <c r="D17460" s="71">
        <v>1.6140000000000001</v>
      </c>
      <c r="E17460" s="71">
        <v>52.281368800000003</v>
      </c>
    </row>
    <row r="17461" spans="1:5" x14ac:dyDescent="0.2">
      <c r="A17461" s="70" t="s">
        <v>20930</v>
      </c>
      <c r="B17461" s="70" t="s">
        <v>20929</v>
      </c>
      <c r="C17461" s="70" t="s">
        <v>20930</v>
      </c>
      <c r="D17461" s="71">
        <v>5.0999999999999997E-2</v>
      </c>
      <c r="E17461" s="71">
        <v>0.3246753</v>
      </c>
    </row>
    <row r="17462" spans="1:5" x14ac:dyDescent="0.2">
      <c r="A17462" s="70" t="s">
        <v>20924</v>
      </c>
      <c r="B17462" s="70" t="s">
        <v>20923</v>
      </c>
      <c r="C17462" s="70" t="s">
        <v>20924</v>
      </c>
      <c r="D17462" s="71">
        <v>1.288</v>
      </c>
      <c r="E17462" s="71">
        <v>20.8333333</v>
      </c>
    </row>
    <row r="17463" spans="1:5" x14ac:dyDescent="0.2">
      <c r="A17463" s="70" t="s">
        <v>20924</v>
      </c>
      <c r="B17463" s="70" t="s">
        <v>20923</v>
      </c>
      <c r="C17463" s="70" t="s">
        <v>20924</v>
      </c>
      <c r="D17463" s="71">
        <v>1.288</v>
      </c>
      <c r="E17463" s="71">
        <v>17.222222200000001</v>
      </c>
    </row>
    <row r="17464" spans="1:5" x14ac:dyDescent="0.2">
      <c r="A17464" s="70" t="s">
        <v>20926</v>
      </c>
      <c r="B17464" s="70" t="s">
        <v>20925</v>
      </c>
      <c r="C17464" s="70" t="s">
        <v>20926</v>
      </c>
      <c r="D17464" s="71">
        <v>2.419</v>
      </c>
      <c r="E17464" s="71">
        <v>81.578947400000004</v>
      </c>
    </row>
    <row r="17465" spans="1:5" x14ac:dyDescent="0.2">
      <c r="A17465" s="70" t="s">
        <v>20928</v>
      </c>
      <c r="B17465" s="70" t="s">
        <v>20927</v>
      </c>
      <c r="C17465" s="70" t="s">
        <v>20928</v>
      </c>
      <c r="D17465" s="71">
        <v>0.83799999999999997</v>
      </c>
      <c r="E17465" s="71">
        <v>15.217391299999999</v>
      </c>
    </row>
    <row r="17466" spans="1:5" x14ac:dyDescent="0.2">
      <c r="A17466" s="70" t="s">
        <v>20932</v>
      </c>
      <c r="B17466" s="70" t="s">
        <v>20931</v>
      </c>
      <c r="C17466" s="70" t="s">
        <v>20932</v>
      </c>
      <c r="D17466" s="71">
        <v>2.1669999999999998</v>
      </c>
      <c r="E17466" s="71">
        <v>78.421052599999996</v>
      </c>
    </row>
    <row r="17467" spans="1:5" x14ac:dyDescent="0.2">
      <c r="A17467" s="70" t="s">
        <v>20934</v>
      </c>
      <c r="B17467" s="70" t="s">
        <v>20933</v>
      </c>
      <c r="C17467" s="70" t="s">
        <v>20934</v>
      </c>
      <c r="D17467" s="71">
        <v>2.7280000000000002</v>
      </c>
      <c r="E17467" s="71">
        <v>84.0425532</v>
      </c>
    </row>
    <row r="17468" spans="1:5" x14ac:dyDescent="0.2">
      <c r="A17468" s="70" t="s">
        <v>20936</v>
      </c>
      <c r="B17468" s="70" t="s">
        <v>20935</v>
      </c>
      <c r="C17468" s="70" t="s">
        <v>20936</v>
      </c>
      <c r="D17468" s="71">
        <v>3.4049999999999998</v>
      </c>
      <c r="E17468" s="71">
        <v>90.425531899999996</v>
      </c>
    </row>
    <row r="17469" spans="1:5" x14ac:dyDescent="0.2">
      <c r="A17469" s="70" t="s">
        <v>20940</v>
      </c>
      <c r="B17469" s="70" t="s">
        <v>20939</v>
      </c>
      <c r="C17469" s="70" t="s">
        <v>20940</v>
      </c>
      <c r="D17469" s="71">
        <v>0.5</v>
      </c>
      <c r="E17469" s="71">
        <v>9.3406593000000004</v>
      </c>
    </row>
    <row r="17470" spans="1:5" x14ac:dyDescent="0.2">
      <c r="A17470" s="70" t="s">
        <v>20940</v>
      </c>
      <c r="B17470" s="70" t="s">
        <v>20939</v>
      </c>
      <c r="C17470" s="70" t="s">
        <v>20940</v>
      </c>
      <c r="D17470" s="71">
        <v>0.5</v>
      </c>
      <c r="E17470" s="71">
        <v>8.3333332999999996</v>
      </c>
    </row>
    <row r="17471" spans="1:5" x14ac:dyDescent="0.2">
      <c r="A17471" s="70" t="s">
        <v>20940</v>
      </c>
      <c r="B17471" s="70" t="s">
        <v>20939</v>
      </c>
      <c r="C17471" s="70" t="s">
        <v>20940</v>
      </c>
      <c r="D17471" s="71">
        <v>0.5</v>
      </c>
      <c r="E17471" s="71">
        <v>4.1666667000000004</v>
      </c>
    </row>
    <row r="17472" spans="1:5" x14ac:dyDescent="0.2">
      <c r="A17472" s="70" t="s">
        <v>20938</v>
      </c>
      <c r="B17472" s="70" t="s">
        <v>20937</v>
      </c>
      <c r="C17472" s="70" t="s">
        <v>20938</v>
      </c>
      <c r="D17472" s="71">
        <v>1.681</v>
      </c>
      <c r="E17472" s="71">
        <v>54.487179500000003</v>
      </c>
    </row>
    <row r="17473" spans="1:5" x14ac:dyDescent="0.2">
      <c r="A17473" s="70" t="s">
        <v>20942</v>
      </c>
      <c r="B17473" s="70" t="s">
        <v>20941</v>
      </c>
      <c r="C17473" s="70" t="s">
        <v>20942</v>
      </c>
      <c r="D17473" s="71">
        <v>3.1309999999999998</v>
      </c>
      <c r="E17473" s="71">
        <v>66.470588199999995</v>
      </c>
    </row>
    <row r="17474" spans="1:5" x14ac:dyDescent="0.2">
      <c r="A17474" s="70" t="s">
        <v>20944</v>
      </c>
      <c r="B17474" s="70" t="s">
        <v>20943</v>
      </c>
      <c r="C17474" s="70" t="s">
        <v>20944</v>
      </c>
      <c r="D17474" s="71">
        <v>2.5219999999999998</v>
      </c>
      <c r="E17474" s="71">
        <v>48.774509799999997</v>
      </c>
    </row>
    <row r="17475" spans="1:5" x14ac:dyDescent="0.2">
      <c r="A17475" s="70" t="s">
        <v>20944</v>
      </c>
      <c r="B17475" s="70" t="s">
        <v>20943</v>
      </c>
      <c r="C17475" s="70" t="s">
        <v>20944</v>
      </c>
      <c r="D17475" s="71">
        <v>2.5219999999999998</v>
      </c>
      <c r="E17475" s="71">
        <v>34.501845000000003</v>
      </c>
    </row>
    <row r="17476" spans="1:5" x14ac:dyDescent="0.2">
      <c r="A17476" s="70" t="s">
        <v>20946</v>
      </c>
      <c r="B17476" s="70" t="s">
        <v>20945</v>
      </c>
      <c r="C17476" s="70" t="s">
        <v>20946</v>
      </c>
      <c r="D17476" s="71">
        <v>1.0529999999999999</v>
      </c>
      <c r="E17476" s="71">
        <v>68.055555600000005</v>
      </c>
    </row>
    <row r="17477" spans="1:5" x14ac:dyDescent="0.2">
      <c r="A17477" s="70" t="s">
        <v>20946</v>
      </c>
      <c r="B17477" s="70" t="s">
        <v>20945</v>
      </c>
      <c r="C17477" s="70" t="s">
        <v>20946</v>
      </c>
      <c r="D17477" s="71">
        <v>1.0529999999999999</v>
      </c>
      <c r="E17477" s="71">
        <v>43.269230800000003</v>
      </c>
    </row>
    <row r="17478" spans="1:5" x14ac:dyDescent="0.2">
      <c r="A17478" s="70" t="s">
        <v>20948</v>
      </c>
      <c r="B17478" s="70" t="s">
        <v>20947</v>
      </c>
      <c r="C17478" s="70" t="s">
        <v>20948</v>
      </c>
      <c r="D17478" s="71">
        <v>1.7969999999999999</v>
      </c>
      <c r="E17478" s="71">
        <v>46.09375</v>
      </c>
    </row>
    <row r="17479" spans="1:5" x14ac:dyDescent="0.2">
      <c r="A17479" s="70" t="s">
        <v>20950</v>
      </c>
      <c r="B17479" s="70" t="s">
        <v>20949</v>
      </c>
      <c r="C17479" s="70" t="s">
        <v>20950</v>
      </c>
      <c r="D17479" s="71">
        <v>3.1819999999999999</v>
      </c>
      <c r="E17479" s="71">
        <v>80.092592600000003</v>
      </c>
    </row>
    <row r="17480" spans="1:5" x14ac:dyDescent="0.2">
      <c r="A17480" s="70" t="s">
        <v>20950</v>
      </c>
      <c r="B17480" s="70" t="s">
        <v>20949</v>
      </c>
      <c r="C17480" s="70" t="s">
        <v>20950</v>
      </c>
      <c r="D17480" s="71">
        <v>3.1819999999999999</v>
      </c>
      <c r="E17480" s="71">
        <v>68.910256399999994</v>
      </c>
    </row>
    <row r="17481" spans="1:5" x14ac:dyDescent="0.2">
      <c r="A17481" s="70" t="s">
        <v>20950</v>
      </c>
      <c r="B17481" s="70" t="s">
        <v>20949</v>
      </c>
      <c r="C17481" s="70" t="s">
        <v>20950</v>
      </c>
      <c r="D17481" s="71">
        <v>3.1819999999999999</v>
      </c>
      <c r="E17481" s="71">
        <v>67.279411800000005</v>
      </c>
    </row>
    <row r="17482" spans="1:5" x14ac:dyDescent="0.2">
      <c r="A17482" s="70" t="s">
        <v>20952</v>
      </c>
      <c r="B17482" s="70" t="s">
        <v>20951</v>
      </c>
      <c r="C17482" s="70" t="s">
        <v>20952</v>
      </c>
      <c r="D17482" s="71">
        <v>2.3610000000000002</v>
      </c>
      <c r="E17482" s="71">
        <v>52.067669199999997</v>
      </c>
    </row>
    <row r="17483" spans="1:5" x14ac:dyDescent="0.2">
      <c r="A17483" s="70" t="s">
        <v>20952</v>
      </c>
      <c r="B17483" s="70" t="s">
        <v>20951</v>
      </c>
      <c r="C17483" s="70" t="s">
        <v>20952</v>
      </c>
      <c r="D17483" s="71">
        <v>2.3610000000000002</v>
      </c>
      <c r="E17483" s="71">
        <v>50</v>
      </c>
    </row>
    <row r="17484" spans="1:5" x14ac:dyDescent="0.2">
      <c r="A17484" s="70" t="s">
        <v>20952</v>
      </c>
      <c r="B17484" s="70" t="s">
        <v>20951</v>
      </c>
      <c r="C17484" s="70" t="s">
        <v>20952</v>
      </c>
      <c r="D17484" s="71">
        <v>2.3610000000000002</v>
      </c>
      <c r="E17484" s="71">
        <v>46.974522299999997</v>
      </c>
    </row>
    <row r="17485" spans="1:5" x14ac:dyDescent="0.2">
      <c r="A17485" s="70" t="s">
        <v>20956</v>
      </c>
      <c r="B17485" s="70" t="s">
        <v>20955</v>
      </c>
      <c r="C17485" s="70" t="s">
        <v>20956</v>
      </c>
      <c r="D17485" s="71">
        <v>0.64100000000000001</v>
      </c>
      <c r="E17485" s="71">
        <v>6.5217390999999996</v>
      </c>
    </row>
    <row r="17486" spans="1:5" x14ac:dyDescent="0.2">
      <c r="A17486" s="70" t="s">
        <v>20954</v>
      </c>
      <c r="B17486" s="70" t="s">
        <v>20953</v>
      </c>
      <c r="C17486" s="70" t="s">
        <v>20954</v>
      </c>
      <c r="D17486" s="71">
        <v>1.5249999999999999</v>
      </c>
      <c r="E17486" s="71">
        <v>34.057971000000002</v>
      </c>
    </row>
    <row r="17487" spans="1:5" x14ac:dyDescent="0.2">
      <c r="A17487" s="70" t="s">
        <v>20954</v>
      </c>
      <c r="B17487" s="70" t="s">
        <v>20953</v>
      </c>
      <c r="C17487" s="70" t="s">
        <v>20954</v>
      </c>
      <c r="D17487" s="71">
        <v>1.5249999999999999</v>
      </c>
      <c r="E17487" s="71">
        <v>30.639097700000001</v>
      </c>
    </row>
    <row r="17488" spans="1:5" x14ac:dyDescent="0.2">
      <c r="A17488" s="70" t="s">
        <v>20958</v>
      </c>
      <c r="B17488" s="70" t="s">
        <v>20957</v>
      </c>
      <c r="C17488" s="70" t="s">
        <v>20958</v>
      </c>
      <c r="D17488" s="71">
        <v>0.44800000000000001</v>
      </c>
      <c r="E17488" s="71">
        <v>11.574074100000001</v>
      </c>
    </row>
    <row r="17489" spans="1:5" x14ac:dyDescent="0.2">
      <c r="A17489" s="70" t="s">
        <v>21022</v>
      </c>
      <c r="B17489" s="70" t="s">
        <v>21021</v>
      </c>
      <c r="C17489" s="70" t="s">
        <v>21022</v>
      </c>
      <c r="D17489" s="71">
        <v>0.41199999999999998</v>
      </c>
      <c r="E17489" s="71">
        <v>14.6551724</v>
      </c>
    </row>
    <row r="17490" spans="1:5" x14ac:dyDescent="0.2">
      <c r="A17490" s="70" t="s">
        <v>20960</v>
      </c>
      <c r="B17490" s="70" t="s">
        <v>20959</v>
      </c>
      <c r="C17490" s="70" t="s">
        <v>20960</v>
      </c>
      <c r="D17490" s="71">
        <v>4.7510000000000003</v>
      </c>
      <c r="E17490" s="71">
        <v>79.6875</v>
      </c>
    </row>
    <row r="17491" spans="1:5" x14ac:dyDescent="0.2">
      <c r="A17491" s="70" t="s">
        <v>20962</v>
      </c>
      <c r="B17491" s="70" t="s">
        <v>20961</v>
      </c>
      <c r="C17491" s="70" t="s">
        <v>20962</v>
      </c>
      <c r="D17491" s="71">
        <v>11.09</v>
      </c>
      <c r="E17491" s="71">
        <v>94.467213099999995</v>
      </c>
    </row>
    <row r="17492" spans="1:5" x14ac:dyDescent="0.2">
      <c r="A17492" s="70" t="s">
        <v>20964</v>
      </c>
      <c r="B17492" s="70" t="s">
        <v>20963</v>
      </c>
      <c r="C17492" s="70" t="s">
        <v>20964</v>
      </c>
      <c r="D17492" s="71">
        <v>6.6909999999999998</v>
      </c>
      <c r="E17492" s="71">
        <v>91.463414599999993</v>
      </c>
    </row>
    <row r="17493" spans="1:5" x14ac:dyDescent="0.2">
      <c r="A17493" s="70" t="s">
        <v>20964</v>
      </c>
      <c r="B17493" s="70" t="s">
        <v>20963</v>
      </c>
      <c r="C17493" s="70" t="s">
        <v>20964</v>
      </c>
      <c r="D17493" s="71">
        <v>6.6909999999999998</v>
      </c>
      <c r="E17493" s="71">
        <v>81.282051300000006</v>
      </c>
    </row>
    <row r="17494" spans="1:5" x14ac:dyDescent="0.2">
      <c r="A17494" s="70" t="s">
        <v>20966</v>
      </c>
      <c r="B17494" s="70" t="s">
        <v>20965</v>
      </c>
      <c r="C17494" s="70" t="s">
        <v>20966</v>
      </c>
      <c r="D17494" s="71">
        <v>2.5110000000000001</v>
      </c>
      <c r="E17494" s="71">
        <v>64.743589700000001</v>
      </c>
    </row>
    <row r="17495" spans="1:5" x14ac:dyDescent="0.2">
      <c r="A17495" s="70" t="s">
        <v>20966</v>
      </c>
      <c r="B17495" s="70" t="s">
        <v>20965</v>
      </c>
      <c r="C17495" s="70" t="s">
        <v>20966</v>
      </c>
      <c r="D17495" s="71">
        <v>2.5110000000000001</v>
      </c>
      <c r="E17495" s="71">
        <v>56.896551700000003</v>
      </c>
    </row>
    <row r="17496" spans="1:5" x14ac:dyDescent="0.2">
      <c r="A17496" s="70" t="s">
        <v>20968</v>
      </c>
      <c r="B17496" s="70" t="s">
        <v>20967</v>
      </c>
      <c r="C17496" s="70" t="s">
        <v>20968</v>
      </c>
      <c r="D17496" s="71">
        <v>2.1640000000000001</v>
      </c>
      <c r="E17496" s="71">
        <v>53.529411799999998</v>
      </c>
    </row>
    <row r="17497" spans="1:5" x14ac:dyDescent="0.2">
      <c r="A17497" s="70" t="s">
        <v>20970</v>
      </c>
      <c r="B17497" s="70" t="s">
        <v>20969</v>
      </c>
      <c r="C17497" s="70" t="s">
        <v>20970</v>
      </c>
      <c r="D17497" s="71">
        <v>3.54</v>
      </c>
      <c r="E17497" s="71">
        <v>91.796875</v>
      </c>
    </row>
    <row r="17498" spans="1:5" x14ac:dyDescent="0.2">
      <c r="A17498" s="70" t="s">
        <v>20972</v>
      </c>
      <c r="B17498" s="70" t="s">
        <v>20971</v>
      </c>
      <c r="C17498" s="70" t="s">
        <v>20972</v>
      </c>
      <c r="D17498" s="71">
        <v>4.3789999999999996</v>
      </c>
      <c r="E17498" s="71">
        <v>78.289473700000002</v>
      </c>
    </row>
    <row r="17499" spans="1:5" x14ac:dyDescent="0.2">
      <c r="A17499" s="70" t="s">
        <v>20974</v>
      </c>
      <c r="B17499" s="70" t="s">
        <v>20973</v>
      </c>
      <c r="C17499" s="70" t="s">
        <v>20974</v>
      </c>
      <c r="D17499" s="71">
        <v>9.1859999999999999</v>
      </c>
      <c r="E17499" s="71">
        <v>92.721519000000001</v>
      </c>
    </row>
    <row r="17500" spans="1:5" x14ac:dyDescent="0.2">
      <c r="A17500" s="70" t="s">
        <v>20976</v>
      </c>
      <c r="B17500" s="70" t="s">
        <v>20975</v>
      </c>
      <c r="C17500" s="70" t="s">
        <v>20976</v>
      </c>
      <c r="D17500" s="71">
        <v>7.48</v>
      </c>
      <c r="E17500" s="71">
        <v>95.512820500000004</v>
      </c>
    </row>
    <row r="17501" spans="1:5" x14ac:dyDescent="0.2">
      <c r="A17501" s="70" t="s">
        <v>20976</v>
      </c>
      <c r="B17501" s="70" t="s">
        <v>20975</v>
      </c>
      <c r="C17501" s="70" t="s">
        <v>20976</v>
      </c>
      <c r="D17501" s="71">
        <v>7.48</v>
      </c>
      <c r="E17501" s="71">
        <v>88.291139200000003</v>
      </c>
    </row>
    <row r="17502" spans="1:5" x14ac:dyDescent="0.2">
      <c r="A17502" s="70" t="s">
        <v>20978</v>
      </c>
      <c r="B17502" s="70" t="s">
        <v>20977</v>
      </c>
      <c r="C17502" s="70" t="s">
        <v>20978</v>
      </c>
      <c r="D17502" s="71">
        <v>1.2290000000000001</v>
      </c>
      <c r="E17502" s="71">
        <v>15.4135338</v>
      </c>
    </row>
    <row r="17503" spans="1:5" x14ac:dyDescent="0.2">
      <c r="A17503" s="70" t="s">
        <v>20980</v>
      </c>
      <c r="B17503" s="70" t="s">
        <v>20979</v>
      </c>
      <c r="C17503" s="70" t="s">
        <v>20980</v>
      </c>
      <c r="D17503" s="71">
        <v>4.4569999999999999</v>
      </c>
      <c r="E17503" s="71">
        <v>72.159090899999995</v>
      </c>
    </row>
    <row r="17504" spans="1:5" x14ac:dyDescent="0.2">
      <c r="A17504" s="70" t="s">
        <v>20982</v>
      </c>
      <c r="B17504" s="70" t="s">
        <v>20981</v>
      </c>
      <c r="C17504" s="70" t="s">
        <v>20982</v>
      </c>
      <c r="D17504" s="71">
        <v>1.294</v>
      </c>
      <c r="E17504" s="71">
        <v>19.172932299999999</v>
      </c>
    </row>
    <row r="17505" spans="1:5" x14ac:dyDescent="0.2">
      <c r="A17505" s="70" t="s">
        <v>20984</v>
      </c>
      <c r="B17505" s="70" t="s">
        <v>20983</v>
      </c>
      <c r="C17505" s="70" t="s">
        <v>20984</v>
      </c>
      <c r="D17505" s="71">
        <v>3.4950000000000001</v>
      </c>
      <c r="E17505" s="71">
        <v>81.764705899999996</v>
      </c>
    </row>
    <row r="17506" spans="1:5" x14ac:dyDescent="0.2">
      <c r="A17506" s="70" t="s">
        <v>20986</v>
      </c>
      <c r="B17506" s="70" t="s">
        <v>20985</v>
      </c>
      <c r="C17506" s="70" t="s">
        <v>20986</v>
      </c>
      <c r="D17506" s="71">
        <v>2.0339999999999998</v>
      </c>
      <c r="E17506" s="71">
        <v>31.617647099999999</v>
      </c>
    </row>
    <row r="17507" spans="1:5" x14ac:dyDescent="0.2">
      <c r="A17507" s="70" t="s">
        <v>20988</v>
      </c>
      <c r="B17507" s="70" t="s">
        <v>20987</v>
      </c>
      <c r="C17507" s="70" t="s">
        <v>20988</v>
      </c>
      <c r="D17507" s="71">
        <v>3.544</v>
      </c>
      <c r="E17507" s="71">
        <v>77.819548900000001</v>
      </c>
    </row>
    <row r="17508" spans="1:5" x14ac:dyDescent="0.2">
      <c r="A17508" s="70" t="s">
        <v>20990</v>
      </c>
      <c r="B17508" s="70" t="s">
        <v>20989</v>
      </c>
      <c r="C17508" s="70" t="s">
        <v>20990</v>
      </c>
      <c r="D17508" s="71">
        <v>4.2130000000000001</v>
      </c>
      <c r="E17508" s="71">
        <v>67.008196699999999</v>
      </c>
    </row>
    <row r="17509" spans="1:5" x14ac:dyDescent="0.2">
      <c r="A17509" s="70" t="s">
        <v>20992</v>
      </c>
      <c r="B17509" s="70" t="s">
        <v>20991</v>
      </c>
      <c r="C17509" s="70" t="s">
        <v>20992</v>
      </c>
      <c r="D17509" s="71">
        <v>1.33</v>
      </c>
      <c r="E17509" s="71">
        <v>45.934959300000003</v>
      </c>
    </row>
    <row r="17510" spans="1:5" x14ac:dyDescent="0.2">
      <c r="A17510" s="70" t="s">
        <v>20992</v>
      </c>
      <c r="B17510" s="70" t="s">
        <v>20991</v>
      </c>
      <c r="C17510" s="70" t="s">
        <v>20992</v>
      </c>
      <c r="D17510" s="71">
        <v>1.33</v>
      </c>
      <c r="E17510" s="71">
        <v>6.3524589999999996</v>
      </c>
    </row>
    <row r="17511" spans="1:5" x14ac:dyDescent="0.2">
      <c r="A17511" s="70" t="s">
        <v>20994</v>
      </c>
      <c r="B17511" s="70" t="s">
        <v>20993</v>
      </c>
      <c r="C17511" s="70" t="s">
        <v>20994</v>
      </c>
      <c r="D17511" s="71">
        <v>1.2050000000000001</v>
      </c>
      <c r="E17511" s="71">
        <v>10.8333333</v>
      </c>
    </row>
    <row r="17512" spans="1:5" x14ac:dyDescent="0.2">
      <c r="A17512" s="70" t="s">
        <v>20996</v>
      </c>
      <c r="B17512" s="70" t="s">
        <v>20995</v>
      </c>
      <c r="C17512" s="70" t="s">
        <v>20996</v>
      </c>
      <c r="D17512" s="71">
        <v>0.625</v>
      </c>
      <c r="E17512" s="71">
        <v>3.8461538000000002</v>
      </c>
    </row>
    <row r="17513" spans="1:5" x14ac:dyDescent="0.2">
      <c r="A17513" s="70" t="s">
        <v>20998</v>
      </c>
      <c r="B17513" s="70" t="s">
        <v>20997</v>
      </c>
      <c r="C17513" s="70" t="s">
        <v>20998</v>
      </c>
      <c r="D17513" s="71">
        <v>1.2809999999999999</v>
      </c>
      <c r="E17513" s="71">
        <v>26.171875</v>
      </c>
    </row>
    <row r="17514" spans="1:5" x14ac:dyDescent="0.2">
      <c r="A17514" s="70" t="s">
        <v>20998</v>
      </c>
      <c r="B17514" s="70" t="s">
        <v>20997</v>
      </c>
      <c r="C17514" s="70" t="s">
        <v>20998</v>
      </c>
      <c r="D17514" s="71">
        <v>1.2809999999999999</v>
      </c>
      <c r="E17514" s="71">
        <v>12.0098039</v>
      </c>
    </row>
    <row r="17515" spans="1:5" x14ac:dyDescent="0.2">
      <c r="A17515" s="70" t="s">
        <v>21000</v>
      </c>
      <c r="B17515" s="70" t="s">
        <v>20999</v>
      </c>
      <c r="C17515" s="70" t="s">
        <v>21000</v>
      </c>
      <c r="D17515" s="71">
        <v>2.8069999999999999</v>
      </c>
      <c r="E17515" s="71">
        <v>83.203125</v>
      </c>
    </row>
    <row r="17516" spans="1:5" x14ac:dyDescent="0.2">
      <c r="A17516" s="70" t="s">
        <v>21000</v>
      </c>
      <c r="B17516" s="70" t="s">
        <v>20999</v>
      </c>
      <c r="C17516" s="70" t="s">
        <v>21000</v>
      </c>
      <c r="D17516" s="71">
        <v>2.8069999999999999</v>
      </c>
      <c r="E17516" s="71">
        <v>74.047618999999997</v>
      </c>
    </row>
    <row r="17517" spans="1:5" x14ac:dyDescent="0.2">
      <c r="A17517" s="70" t="s">
        <v>21002</v>
      </c>
      <c r="B17517" s="70" t="s">
        <v>21001</v>
      </c>
      <c r="C17517" s="70" t="s">
        <v>21002</v>
      </c>
      <c r="D17517" s="71">
        <v>3.2309999999999999</v>
      </c>
      <c r="E17517" s="71">
        <v>89.453125</v>
      </c>
    </row>
    <row r="17518" spans="1:5" x14ac:dyDescent="0.2">
      <c r="A17518" s="70" t="s">
        <v>21002</v>
      </c>
      <c r="B17518" s="70" t="s">
        <v>21001</v>
      </c>
      <c r="C17518" s="70" t="s">
        <v>21002</v>
      </c>
      <c r="D17518" s="71">
        <v>3.2309999999999999</v>
      </c>
      <c r="E17518" s="71">
        <v>81.097560999999999</v>
      </c>
    </row>
    <row r="17519" spans="1:5" x14ac:dyDescent="0.2">
      <c r="A17519" s="70" t="s">
        <v>21004</v>
      </c>
      <c r="B17519" s="70" t="s">
        <v>21003</v>
      </c>
      <c r="C17519" s="70" t="s">
        <v>21004</v>
      </c>
      <c r="D17519" s="71">
        <v>1.3</v>
      </c>
      <c r="E17519" s="71">
        <v>25.952380999999999</v>
      </c>
    </row>
    <row r="17520" spans="1:5" x14ac:dyDescent="0.2">
      <c r="A17520" s="70" t="s">
        <v>21006</v>
      </c>
      <c r="B17520" s="70" t="s">
        <v>21005</v>
      </c>
      <c r="C17520" s="70" t="s">
        <v>21006</v>
      </c>
      <c r="D17520" s="71">
        <v>4.0759999999999996</v>
      </c>
      <c r="E17520" s="71">
        <v>83.8345865</v>
      </c>
    </row>
    <row r="17521" spans="1:5" x14ac:dyDescent="0.2">
      <c r="A17521" s="70" t="s">
        <v>21006</v>
      </c>
      <c r="B17521" s="70" t="s">
        <v>21005</v>
      </c>
      <c r="C17521" s="70" t="s">
        <v>21006</v>
      </c>
      <c r="D17521" s="71">
        <v>4.0759999999999996</v>
      </c>
      <c r="E17521" s="71">
        <v>64.959016399999996</v>
      </c>
    </row>
    <row r="17522" spans="1:5" x14ac:dyDescent="0.2">
      <c r="A17522" s="70" t="s">
        <v>21008</v>
      </c>
      <c r="B17522" s="70" t="s">
        <v>21007</v>
      </c>
      <c r="C17522" s="70" t="s">
        <v>21008</v>
      </c>
      <c r="D17522" s="71">
        <v>2.0979999999999999</v>
      </c>
      <c r="E17522" s="71">
        <v>51.829268300000003</v>
      </c>
    </row>
    <row r="17523" spans="1:5" x14ac:dyDescent="0.2">
      <c r="A17523" s="70" t="s">
        <v>21008</v>
      </c>
      <c r="B17523" s="70" t="s">
        <v>21007</v>
      </c>
      <c r="C17523" s="70" t="s">
        <v>21008</v>
      </c>
      <c r="D17523" s="71">
        <v>2.0979999999999999</v>
      </c>
      <c r="E17523" s="71">
        <v>36.2068966</v>
      </c>
    </row>
    <row r="17524" spans="1:5" x14ac:dyDescent="0.2">
      <c r="A17524" s="70" t="s">
        <v>21010</v>
      </c>
      <c r="B17524" s="70" t="s">
        <v>21009</v>
      </c>
      <c r="C17524" s="70" t="s">
        <v>21010</v>
      </c>
      <c r="D17524" s="71">
        <v>2.028</v>
      </c>
      <c r="E17524" s="71">
        <v>27.34375</v>
      </c>
    </row>
    <row r="17525" spans="1:5" x14ac:dyDescent="0.2">
      <c r="A17525" s="70" t="s">
        <v>21010</v>
      </c>
      <c r="B17525" s="70" t="s">
        <v>21009</v>
      </c>
      <c r="C17525" s="70" t="s">
        <v>21010</v>
      </c>
      <c r="D17525" s="71">
        <v>2.028</v>
      </c>
      <c r="E17525" s="71">
        <v>20.8333333</v>
      </c>
    </row>
    <row r="17526" spans="1:5" x14ac:dyDescent="0.2">
      <c r="A17526" s="70" t="s">
        <v>21012</v>
      </c>
      <c r="B17526" s="70" t="s">
        <v>21011</v>
      </c>
      <c r="C17526" s="70" t="s">
        <v>21012</v>
      </c>
      <c r="D17526" s="71">
        <v>0.54</v>
      </c>
      <c r="E17526" s="71">
        <v>2.6315789000000001</v>
      </c>
    </row>
    <row r="17527" spans="1:5" x14ac:dyDescent="0.2">
      <c r="A17527" s="70" t="s">
        <v>21014</v>
      </c>
      <c r="B17527" s="70" t="s">
        <v>21013</v>
      </c>
      <c r="C17527" s="70" t="s">
        <v>21014</v>
      </c>
      <c r="D17527" s="71">
        <v>1</v>
      </c>
      <c r="E17527" s="71">
        <v>20.370370399999999</v>
      </c>
    </row>
    <row r="17528" spans="1:5" x14ac:dyDescent="0.2">
      <c r="A17528" s="70" t="s">
        <v>21014</v>
      </c>
      <c r="B17528" s="70" t="s">
        <v>21013</v>
      </c>
      <c r="C17528" s="70" t="s">
        <v>21014</v>
      </c>
      <c r="D17528" s="71">
        <v>1</v>
      </c>
      <c r="E17528" s="71">
        <v>16.911764699999999</v>
      </c>
    </row>
    <row r="17529" spans="1:5" x14ac:dyDescent="0.2">
      <c r="A17529" s="70" t="s">
        <v>24650</v>
      </c>
      <c r="B17529" s="70" t="s">
        <v>24651</v>
      </c>
      <c r="C17529" s="70" t="s">
        <v>24650</v>
      </c>
      <c r="D17529" s="71">
        <v>2.133</v>
      </c>
      <c r="E17529" s="71">
        <v>41.6666667</v>
      </c>
    </row>
    <row r="17530" spans="1:5" x14ac:dyDescent="0.2">
      <c r="A17530" s="70" t="s">
        <v>21016</v>
      </c>
      <c r="B17530" s="70" t="s">
        <v>21015</v>
      </c>
      <c r="C17530" s="70" t="s">
        <v>21016</v>
      </c>
      <c r="D17530" s="71">
        <v>2.8919999999999999</v>
      </c>
      <c r="E17530" s="71">
        <v>60.769230800000003</v>
      </c>
    </row>
    <row r="17531" spans="1:5" x14ac:dyDescent="0.2">
      <c r="A17531" s="70" t="s">
        <v>21016</v>
      </c>
      <c r="B17531" s="70" t="s">
        <v>21015</v>
      </c>
      <c r="C17531" s="70" t="s">
        <v>21016</v>
      </c>
      <c r="D17531" s="71">
        <v>2.8919999999999999</v>
      </c>
      <c r="E17531" s="71">
        <v>53.289473700000002</v>
      </c>
    </row>
    <row r="17532" spans="1:5" x14ac:dyDescent="0.2">
      <c r="A17532" s="70" t="s">
        <v>21018</v>
      </c>
      <c r="B17532" s="70" t="s">
        <v>21017</v>
      </c>
      <c r="C17532" s="70" t="s">
        <v>21018</v>
      </c>
      <c r="D17532" s="71">
        <v>1.18</v>
      </c>
      <c r="E17532" s="71">
        <v>14.6616541</v>
      </c>
    </row>
    <row r="17533" spans="1:5" x14ac:dyDescent="0.2">
      <c r="A17533" s="70" t="s">
        <v>21020</v>
      </c>
      <c r="B17533" s="70" t="s">
        <v>21019</v>
      </c>
      <c r="C17533" s="70" t="s">
        <v>21020</v>
      </c>
      <c r="D17533" s="71">
        <v>1.889</v>
      </c>
      <c r="E17533" s="71">
        <v>49.761904800000003</v>
      </c>
    </row>
    <row r="17534" spans="1:5" x14ac:dyDescent="0.2">
      <c r="A17534" s="70" t="s">
        <v>21020</v>
      </c>
      <c r="B17534" s="70" t="s">
        <v>21019</v>
      </c>
      <c r="C17534" s="70" t="s">
        <v>21020</v>
      </c>
      <c r="D17534" s="71">
        <v>1.889</v>
      </c>
      <c r="E17534" s="71">
        <v>28.4615385</v>
      </c>
    </row>
    <row r="17535" spans="1:5" x14ac:dyDescent="0.2">
      <c r="A17535" s="70" t="s">
        <v>21024</v>
      </c>
      <c r="B17535" s="70" t="s">
        <v>21023</v>
      </c>
      <c r="C17535" s="70" t="s">
        <v>21024</v>
      </c>
      <c r="D17535" s="71">
        <v>0.224</v>
      </c>
      <c r="E17535" s="71">
        <v>6.9444444000000001</v>
      </c>
    </row>
    <row r="17536" spans="1:5" x14ac:dyDescent="0.2">
      <c r="A17536" s="70" t="s">
        <v>21026</v>
      </c>
      <c r="B17536" s="70" t="s">
        <v>21025</v>
      </c>
      <c r="C17536" s="70" t="s">
        <v>21026</v>
      </c>
      <c r="D17536" s="71">
        <v>0</v>
      </c>
      <c r="E17536" s="71">
        <v>2.0833333000000001</v>
      </c>
    </row>
    <row r="17537" spans="1:5" x14ac:dyDescent="0.2">
      <c r="A17537" s="70" t="s">
        <v>21026</v>
      </c>
      <c r="B17537" s="70" t="s">
        <v>21025</v>
      </c>
      <c r="C17537" s="70" t="s">
        <v>21026</v>
      </c>
      <c r="D17537" s="71">
        <v>0</v>
      </c>
      <c r="E17537" s="71">
        <v>1.6853933000000001</v>
      </c>
    </row>
    <row r="17538" spans="1:5" x14ac:dyDescent="0.2">
      <c r="A17538" s="70" t="s">
        <v>21033</v>
      </c>
      <c r="B17538" s="70" t="s">
        <v>21032</v>
      </c>
      <c r="C17538" s="70" t="s">
        <v>21033</v>
      </c>
      <c r="D17538" s="71">
        <v>1.2170000000000001</v>
      </c>
      <c r="E17538" s="71">
        <v>21.09375</v>
      </c>
    </row>
    <row r="17539" spans="1:5" x14ac:dyDescent="0.2">
      <c r="A17539" s="70" t="s">
        <v>25116</v>
      </c>
      <c r="B17539" s="70" t="s">
        <v>21034</v>
      </c>
      <c r="C17539" s="70" t="s">
        <v>25116</v>
      </c>
      <c r="D17539" s="71">
        <v>3.2749999999999999</v>
      </c>
      <c r="E17539" s="71">
        <v>77.34375</v>
      </c>
    </row>
    <row r="17540" spans="1:5" x14ac:dyDescent="0.2">
      <c r="A17540" s="70" t="s">
        <v>25116</v>
      </c>
      <c r="B17540" s="70" t="s">
        <v>21034</v>
      </c>
      <c r="C17540" s="70" t="s">
        <v>25116</v>
      </c>
      <c r="D17540" s="71">
        <v>3.2749999999999999</v>
      </c>
      <c r="E17540" s="71">
        <v>75</v>
      </c>
    </row>
    <row r="17541" spans="1:5" x14ac:dyDescent="0.2">
      <c r="A17541" s="70" t="s">
        <v>25116</v>
      </c>
      <c r="B17541" s="70" t="s">
        <v>21034</v>
      </c>
      <c r="C17541" s="70" t="s">
        <v>25116</v>
      </c>
      <c r="D17541" s="71">
        <v>3.2749999999999999</v>
      </c>
      <c r="E17541" s="71">
        <v>71.240601499999997</v>
      </c>
    </row>
    <row r="17542" spans="1:5" x14ac:dyDescent="0.2">
      <c r="A17542" s="70" t="s">
        <v>21028</v>
      </c>
      <c r="B17542" s="70" t="s">
        <v>21027</v>
      </c>
      <c r="C17542" s="70" t="s">
        <v>21028</v>
      </c>
      <c r="D17542" s="71">
        <v>2.9039999999999999</v>
      </c>
      <c r="E17542" s="71">
        <v>71.09375</v>
      </c>
    </row>
    <row r="17543" spans="1:5" x14ac:dyDescent="0.2">
      <c r="A17543" s="70" t="s">
        <v>21028</v>
      </c>
      <c r="B17543" s="70" t="s">
        <v>21027</v>
      </c>
      <c r="C17543" s="70" t="s">
        <v>21028</v>
      </c>
      <c r="D17543" s="71">
        <v>2.9039999999999999</v>
      </c>
      <c r="E17543" s="71">
        <v>62.218045099999998</v>
      </c>
    </row>
    <row r="17544" spans="1:5" x14ac:dyDescent="0.2">
      <c r="A17544" s="70" t="s">
        <v>25117</v>
      </c>
      <c r="B17544" s="70" t="s">
        <v>21029</v>
      </c>
      <c r="C17544" s="70" t="s">
        <v>25117</v>
      </c>
      <c r="D17544" s="71">
        <v>7.1</v>
      </c>
      <c r="E17544" s="71">
        <v>97.65625</v>
      </c>
    </row>
    <row r="17545" spans="1:5" x14ac:dyDescent="0.2">
      <c r="A17545" s="70" t="s">
        <v>25117</v>
      </c>
      <c r="B17545" s="70" t="s">
        <v>21029</v>
      </c>
      <c r="C17545" s="70" t="s">
        <v>25117</v>
      </c>
      <c r="D17545" s="71">
        <v>7.1</v>
      </c>
      <c r="E17545" s="71">
        <v>95.930232599999997</v>
      </c>
    </row>
    <row r="17546" spans="1:5" x14ac:dyDescent="0.2">
      <c r="A17546" s="70" t="s">
        <v>25117</v>
      </c>
      <c r="B17546" s="70" t="s">
        <v>21029</v>
      </c>
      <c r="C17546" s="70" t="s">
        <v>25117</v>
      </c>
      <c r="D17546" s="71">
        <v>7.1</v>
      </c>
      <c r="E17546" s="71">
        <v>87.037036999999998</v>
      </c>
    </row>
    <row r="17547" spans="1:5" x14ac:dyDescent="0.2">
      <c r="A17547" s="70" t="s">
        <v>21031</v>
      </c>
      <c r="B17547" s="70" t="s">
        <v>21030</v>
      </c>
      <c r="C17547" s="70" t="s">
        <v>21031</v>
      </c>
      <c r="D17547" s="71">
        <v>0.59899999999999998</v>
      </c>
      <c r="E17547" s="71">
        <v>8.59375</v>
      </c>
    </row>
    <row r="17548" spans="1:5" x14ac:dyDescent="0.2">
      <c r="A17548" s="70" t="s">
        <v>21031</v>
      </c>
      <c r="B17548" s="70" t="s">
        <v>21030</v>
      </c>
      <c r="C17548" s="70" t="s">
        <v>21031</v>
      </c>
      <c r="D17548" s="71">
        <v>0.59899999999999998</v>
      </c>
      <c r="E17548" s="71">
        <v>6.5286624</v>
      </c>
    </row>
    <row r="17549" spans="1:5" x14ac:dyDescent="0.2">
      <c r="A17549" s="70" t="s">
        <v>21036</v>
      </c>
      <c r="B17549" s="70" t="s">
        <v>21035</v>
      </c>
      <c r="C17549" s="70" t="s">
        <v>21036</v>
      </c>
      <c r="D17549" s="71">
        <v>5.3239999999999998</v>
      </c>
      <c r="E17549" s="71">
        <v>88.028169000000005</v>
      </c>
    </row>
    <row r="17550" spans="1:5" x14ac:dyDescent="0.2">
      <c r="A17550" s="70" t="s">
        <v>21036</v>
      </c>
      <c r="B17550" s="70" t="s">
        <v>21035</v>
      </c>
      <c r="C17550" s="70" t="s">
        <v>21036</v>
      </c>
      <c r="D17550" s="71">
        <v>5.3239999999999998</v>
      </c>
      <c r="E17550" s="71">
        <v>87.062937099999999</v>
      </c>
    </row>
    <row r="17551" spans="1:5" x14ac:dyDescent="0.2">
      <c r="A17551" s="70" t="s">
        <v>21036</v>
      </c>
      <c r="B17551" s="70" t="s">
        <v>21035</v>
      </c>
      <c r="C17551" s="70" t="s">
        <v>21036</v>
      </c>
      <c r="D17551" s="71">
        <v>5.3239999999999998</v>
      </c>
      <c r="E17551" s="71">
        <v>86.627906999999993</v>
      </c>
    </row>
    <row r="17552" spans="1:5" x14ac:dyDescent="0.2">
      <c r="A17552" s="70" t="s">
        <v>21038</v>
      </c>
      <c r="B17552" s="70" t="s">
        <v>21037</v>
      </c>
      <c r="C17552" s="70" t="s">
        <v>21038</v>
      </c>
      <c r="D17552" s="71">
        <v>5.774</v>
      </c>
      <c r="E17552" s="71">
        <v>89.160839199999998</v>
      </c>
    </row>
    <row r="17553" spans="1:5" x14ac:dyDescent="0.2">
      <c r="A17553" s="70" t="s">
        <v>21040</v>
      </c>
      <c r="B17553" s="70" t="s">
        <v>21039</v>
      </c>
      <c r="C17553" s="70" t="s">
        <v>21040</v>
      </c>
      <c r="D17553" s="71">
        <v>1.718</v>
      </c>
      <c r="E17553" s="71">
        <v>40.2097902</v>
      </c>
    </row>
    <row r="17554" spans="1:5" x14ac:dyDescent="0.2">
      <c r="A17554" s="70" t="s">
        <v>21040</v>
      </c>
      <c r="B17554" s="70" t="s">
        <v>21039</v>
      </c>
      <c r="C17554" s="70" t="s">
        <v>21040</v>
      </c>
      <c r="D17554" s="71">
        <v>1.718</v>
      </c>
      <c r="E17554" s="71">
        <v>35.310734500000002</v>
      </c>
    </row>
    <row r="17555" spans="1:5" x14ac:dyDescent="0.2">
      <c r="A17555" s="70" t="s">
        <v>25118</v>
      </c>
      <c r="B17555" s="70" t="s">
        <v>24652</v>
      </c>
      <c r="C17555" s="70" t="s">
        <v>13887</v>
      </c>
      <c r="D17555" s="71">
        <v>1.9</v>
      </c>
      <c r="E17555" s="71">
        <v>38.953488399999998</v>
      </c>
    </row>
    <row r="17556" spans="1:5" x14ac:dyDescent="0.2">
      <c r="A17556" s="70" t="s">
        <v>21042</v>
      </c>
      <c r="B17556" s="70" t="s">
        <v>21041</v>
      </c>
      <c r="C17556" s="70" t="s">
        <v>21042</v>
      </c>
      <c r="D17556" s="71">
        <v>0.56699999999999995</v>
      </c>
      <c r="E17556" s="71">
        <v>6.8548387000000002</v>
      </c>
    </row>
    <row r="17557" spans="1:5" x14ac:dyDescent="0.2">
      <c r="A17557" s="70" t="s">
        <v>21044</v>
      </c>
      <c r="B17557" s="70" t="s">
        <v>21043</v>
      </c>
      <c r="C17557" s="70" t="s">
        <v>21044</v>
      </c>
      <c r="D17557" s="71">
        <v>0.56499999999999995</v>
      </c>
      <c r="E17557" s="71">
        <v>6.6176471000000001</v>
      </c>
    </row>
    <row r="17558" spans="1:5" x14ac:dyDescent="0.2">
      <c r="A17558" s="70" t="s">
        <v>21046</v>
      </c>
      <c r="B17558" s="70" t="s">
        <v>21045</v>
      </c>
      <c r="C17558" s="70" t="s">
        <v>21046</v>
      </c>
      <c r="D17558" s="71">
        <v>0.42499999999999999</v>
      </c>
      <c r="E17558" s="71">
        <v>13.2183908</v>
      </c>
    </row>
    <row r="17559" spans="1:5" x14ac:dyDescent="0.2">
      <c r="A17559" s="70" t="s">
        <v>21048</v>
      </c>
      <c r="B17559" s="70" t="s">
        <v>21047</v>
      </c>
      <c r="C17559" s="70" t="s">
        <v>21048</v>
      </c>
      <c r="D17559" s="71">
        <v>0.71899999999999997</v>
      </c>
      <c r="E17559" s="71">
        <v>19.272237199999999</v>
      </c>
    </row>
    <row r="17560" spans="1:5" x14ac:dyDescent="0.2">
      <c r="A17560" s="70" t="s">
        <v>21050</v>
      </c>
      <c r="B17560" s="70" t="s">
        <v>21049</v>
      </c>
      <c r="C17560" s="70" t="s">
        <v>21050</v>
      </c>
      <c r="D17560" s="71">
        <v>2.169</v>
      </c>
      <c r="E17560" s="71">
        <v>41.3716814</v>
      </c>
    </row>
    <row r="17561" spans="1:5" x14ac:dyDescent="0.2">
      <c r="A17561" s="70" t="s">
        <v>21050</v>
      </c>
      <c r="B17561" s="70" t="s">
        <v>21049</v>
      </c>
      <c r="C17561" s="70" t="s">
        <v>21050</v>
      </c>
      <c r="D17561" s="71">
        <v>2.169</v>
      </c>
      <c r="E17561" s="71">
        <v>38.486842099999997</v>
      </c>
    </row>
    <row r="17562" spans="1:5" x14ac:dyDescent="0.2">
      <c r="A17562" s="70" t="s">
        <v>21052</v>
      </c>
      <c r="B17562" s="70" t="s">
        <v>21051</v>
      </c>
      <c r="C17562" s="70" t="s">
        <v>21052</v>
      </c>
      <c r="D17562" s="71">
        <v>2.3809999999999998</v>
      </c>
      <c r="E17562" s="71">
        <v>48.451327399999997</v>
      </c>
    </row>
    <row r="17563" spans="1:5" x14ac:dyDescent="0.2">
      <c r="A17563" s="70" t="s">
        <v>21054</v>
      </c>
      <c r="B17563" s="70" t="s">
        <v>21053</v>
      </c>
      <c r="C17563" s="70" t="s">
        <v>21054</v>
      </c>
      <c r="D17563" s="71">
        <v>1.623</v>
      </c>
      <c r="E17563" s="71">
        <v>23.672566400000001</v>
      </c>
    </row>
    <row r="17564" spans="1:5" x14ac:dyDescent="0.2">
      <c r="A17564" s="70" t="s">
        <v>21054</v>
      </c>
      <c r="B17564" s="70" t="s">
        <v>21053</v>
      </c>
      <c r="C17564" s="70" t="s">
        <v>21054</v>
      </c>
      <c r="D17564" s="71">
        <v>1.623</v>
      </c>
      <c r="E17564" s="71">
        <v>22.039473699999999</v>
      </c>
    </row>
    <row r="17565" spans="1:5" x14ac:dyDescent="0.2">
      <c r="A17565" s="70" t="s">
        <v>21056</v>
      </c>
      <c r="B17565" s="70" t="s">
        <v>21055</v>
      </c>
      <c r="C17565" s="70" t="s">
        <v>21056</v>
      </c>
      <c r="D17565" s="71">
        <v>1.476</v>
      </c>
      <c r="E17565" s="71">
        <v>67.5</v>
      </c>
    </row>
    <row r="17566" spans="1:5" x14ac:dyDescent="0.2">
      <c r="A17566" s="70" t="s">
        <v>21064</v>
      </c>
      <c r="B17566" s="70" t="s">
        <v>21063</v>
      </c>
      <c r="C17566" s="70" t="s">
        <v>21064</v>
      </c>
      <c r="D17566" s="71">
        <v>1.48</v>
      </c>
      <c r="E17566" s="71">
        <v>42.395437299999998</v>
      </c>
    </row>
    <row r="17567" spans="1:5" x14ac:dyDescent="0.2">
      <c r="A17567" s="70" t="s">
        <v>21064</v>
      </c>
      <c r="B17567" s="70" t="s">
        <v>21063</v>
      </c>
      <c r="C17567" s="70" t="s">
        <v>21064</v>
      </c>
      <c r="D17567" s="71">
        <v>1.48</v>
      </c>
      <c r="E17567" s="71">
        <v>38.529411799999998</v>
      </c>
    </row>
    <row r="17568" spans="1:5" x14ac:dyDescent="0.2">
      <c r="A17568" s="70" t="s">
        <v>21076</v>
      </c>
      <c r="B17568" s="70" t="s">
        <v>21075</v>
      </c>
      <c r="C17568" s="70" t="s">
        <v>21076</v>
      </c>
      <c r="D17568" s="71">
        <v>2.4089999999999998</v>
      </c>
      <c r="E17568" s="71">
        <v>92.222222200000004</v>
      </c>
    </row>
    <row r="17569" spans="1:5" x14ac:dyDescent="0.2">
      <c r="A17569" s="70" t="s">
        <v>21076</v>
      </c>
      <c r="B17569" s="70" t="s">
        <v>21075</v>
      </c>
      <c r="C17569" s="70" t="s">
        <v>21076</v>
      </c>
      <c r="D17569" s="71">
        <v>2.4089999999999998</v>
      </c>
      <c r="E17569" s="71">
        <v>72.077922099999995</v>
      </c>
    </row>
    <row r="17570" spans="1:5" x14ac:dyDescent="0.2">
      <c r="A17570" s="70" t="s">
        <v>21076</v>
      </c>
      <c r="B17570" s="70" t="s">
        <v>21075</v>
      </c>
      <c r="C17570" s="70" t="s">
        <v>21076</v>
      </c>
      <c r="D17570" s="71">
        <v>2.4089999999999998</v>
      </c>
      <c r="E17570" s="71">
        <v>71.09375</v>
      </c>
    </row>
    <row r="17571" spans="1:5" x14ac:dyDescent="0.2">
      <c r="A17571" s="70" t="s">
        <v>21072</v>
      </c>
      <c r="B17571" s="70" t="s">
        <v>21071</v>
      </c>
      <c r="C17571" s="70" t="s">
        <v>21072</v>
      </c>
      <c r="D17571" s="71">
        <v>1.34</v>
      </c>
      <c r="E17571" s="71">
        <v>31.470588200000002</v>
      </c>
    </row>
    <row r="17572" spans="1:5" x14ac:dyDescent="0.2">
      <c r="A17572" s="70" t="s">
        <v>21058</v>
      </c>
      <c r="B17572" s="70" t="s">
        <v>21057</v>
      </c>
      <c r="C17572" s="70" t="s">
        <v>21058</v>
      </c>
      <c r="D17572" s="71">
        <v>2.13</v>
      </c>
      <c r="E17572" s="71">
        <v>76.086956499999999</v>
      </c>
    </row>
    <row r="17573" spans="1:5" x14ac:dyDescent="0.2">
      <c r="A17573" s="70" t="s">
        <v>21058</v>
      </c>
      <c r="B17573" s="70" t="s">
        <v>21057</v>
      </c>
      <c r="C17573" s="70" t="s">
        <v>21058</v>
      </c>
      <c r="D17573" s="71">
        <v>2.13</v>
      </c>
      <c r="E17573" s="71">
        <v>54.580152699999999</v>
      </c>
    </row>
    <row r="17574" spans="1:5" x14ac:dyDescent="0.2">
      <c r="A17574" s="70" t="s">
        <v>21070</v>
      </c>
      <c r="B17574" s="70" t="s">
        <v>21069</v>
      </c>
      <c r="C17574" s="70" t="s">
        <v>21070</v>
      </c>
      <c r="D17574" s="71">
        <v>1.125</v>
      </c>
      <c r="E17574" s="71">
        <v>27.099236600000001</v>
      </c>
    </row>
    <row r="17575" spans="1:5" x14ac:dyDescent="0.2">
      <c r="A17575" s="70" t="s">
        <v>25119</v>
      </c>
      <c r="B17575" s="70" t="s">
        <v>24653</v>
      </c>
      <c r="C17575" s="70" t="s">
        <v>13887</v>
      </c>
      <c r="D17575" s="12"/>
      <c r="E17575" s="12"/>
    </row>
    <row r="17576" spans="1:5" x14ac:dyDescent="0.2">
      <c r="A17576" s="70" t="s">
        <v>21060</v>
      </c>
      <c r="B17576" s="70" t="s">
        <v>21059</v>
      </c>
      <c r="C17576" s="70" t="s">
        <v>21060</v>
      </c>
      <c r="D17576" s="71">
        <v>2.028</v>
      </c>
      <c r="E17576" s="71">
        <v>45.121951199999998</v>
      </c>
    </row>
    <row r="17577" spans="1:5" x14ac:dyDescent="0.2">
      <c r="A17577" s="70" t="s">
        <v>21066</v>
      </c>
      <c r="B17577" s="70" t="s">
        <v>21065</v>
      </c>
      <c r="C17577" s="70" t="s">
        <v>21066</v>
      </c>
      <c r="D17577" s="71">
        <v>1.5840000000000001</v>
      </c>
      <c r="E17577" s="71">
        <v>32.901554400000002</v>
      </c>
    </row>
    <row r="17578" spans="1:5" x14ac:dyDescent="0.2">
      <c r="A17578" s="70" t="s">
        <v>21066</v>
      </c>
      <c r="B17578" s="70" t="s">
        <v>21065</v>
      </c>
      <c r="C17578" s="70" t="s">
        <v>21066</v>
      </c>
      <c r="D17578" s="71">
        <v>1.5840000000000001</v>
      </c>
      <c r="E17578" s="71">
        <v>13.440860199999999</v>
      </c>
    </row>
    <row r="17579" spans="1:5" x14ac:dyDescent="0.2">
      <c r="A17579" s="70" t="s">
        <v>21068</v>
      </c>
      <c r="B17579" s="70" t="s">
        <v>21067</v>
      </c>
      <c r="C17579" s="70" t="s">
        <v>21068</v>
      </c>
      <c r="D17579" s="71">
        <v>1.923</v>
      </c>
      <c r="E17579" s="71">
        <v>55.454545500000002</v>
      </c>
    </row>
    <row r="17580" spans="1:5" x14ac:dyDescent="0.2">
      <c r="A17580" s="70" t="s">
        <v>21068</v>
      </c>
      <c r="B17580" s="70" t="s">
        <v>21067</v>
      </c>
      <c r="C17580" s="70" t="s">
        <v>21068</v>
      </c>
      <c r="D17580" s="71">
        <v>1.923</v>
      </c>
      <c r="E17580" s="71">
        <v>42.941176499999997</v>
      </c>
    </row>
    <row r="17581" spans="1:5" x14ac:dyDescent="0.2">
      <c r="A17581" s="70" t="s">
        <v>21082</v>
      </c>
      <c r="B17581" s="70" t="s">
        <v>21081</v>
      </c>
      <c r="C17581" s="70" t="s">
        <v>21082</v>
      </c>
      <c r="D17581" s="71">
        <v>1.532</v>
      </c>
      <c r="E17581" s="71">
        <v>57</v>
      </c>
    </row>
    <row r="17582" spans="1:5" x14ac:dyDescent="0.2">
      <c r="A17582" s="70" t="s">
        <v>21062</v>
      </c>
      <c r="B17582" s="70" t="s">
        <v>21061</v>
      </c>
      <c r="C17582" s="70" t="s">
        <v>21062</v>
      </c>
      <c r="D17582" s="71">
        <v>1.016</v>
      </c>
      <c r="E17582" s="71">
        <v>33.098591499999998</v>
      </c>
    </row>
    <row r="17583" spans="1:5" x14ac:dyDescent="0.2">
      <c r="A17583" s="70" t="s">
        <v>21074</v>
      </c>
      <c r="B17583" s="70" t="s">
        <v>21073</v>
      </c>
      <c r="C17583" s="70" t="s">
        <v>21074</v>
      </c>
      <c r="D17583" s="71">
        <v>2.4049999999999998</v>
      </c>
      <c r="E17583" s="71">
        <v>81.018518499999999</v>
      </c>
    </row>
    <row r="17584" spans="1:5" x14ac:dyDescent="0.2">
      <c r="A17584" s="70" t="s">
        <v>21078</v>
      </c>
      <c r="B17584" s="70" t="s">
        <v>21077</v>
      </c>
      <c r="C17584" s="70" t="s">
        <v>21078</v>
      </c>
      <c r="D17584" s="71">
        <v>2.74</v>
      </c>
      <c r="E17584" s="71">
        <v>46.774193500000003</v>
      </c>
    </row>
    <row r="17585" spans="1:5" x14ac:dyDescent="0.2">
      <c r="A17585" s="70" t="s">
        <v>21080</v>
      </c>
      <c r="B17585" s="70" t="s">
        <v>21079</v>
      </c>
      <c r="C17585" s="70" t="s">
        <v>21080</v>
      </c>
      <c r="D17585" s="71">
        <v>3.3959999999999999</v>
      </c>
      <c r="E17585" s="71">
        <v>62.903225800000001</v>
      </c>
    </row>
    <row r="17586" spans="1:5" x14ac:dyDescent="0.2">
      <c r="A17586" s="70" t="s">
        <v>21084</v>
      </c>
      <c r="B17586" s="70" t="s">
        <v>21083</v>
      </c>
      <c r="C17586" s="70" t="s">
        <v>21084</v>
      </c>
      <c r="D17586" s="71">
        <v>0.49099999999999999</v>
      </c>
      <c r="E17586" s="71">
        <v>11.386138600000001</v>
      </c>
    </row>
    <row r="17587" spans="1:5" x14ac:dyDescent="0.2">
      <c r="A17587" s="70" t="s">
        <v>21086</v>
      </c>
      <c r="B17587" s="70" t="s">
        <v>21085</v>
      </c>
      <c r="C17587" s="70" t="s">
        <v>21086</v>
      </c>
      <c r="D17587" s="71">
        <v>1.47</v>
      </c>
      <c r="E17587" s="71">
        <v>60.714285699999998</v>
      </c>
    </row>
    <row r="17588" spans="1:5" x14ac:dyDescent="0.2">
      <c r="A17588" s="70" t="s">
        <v>21088</v>
      </c>
      <c r="B17588" s="70" t="s">
        <v>21087</v>
      </c>
      <c r="C17588" s="70" t="s">
        <v>21088</v>
      </c>
      <c r="D17588" s="71">
        <v>2.96</v>
      </c>
      <c r="E17588" s="71">
        <v>75.952381000000003</v>
      </c>
    </row>
    <row r="17589" spans="1:5" x14ac:dyDescent="0.2">
      <c r="A17589" s="70" t="s">
        <v>21088</v>
      </c>
      <c r="B17589" s="70" t="s">
        <v>21087</v>
      </c>
      <c r="C17589" s="70" t="s">
        <v>21088</v>
      </c>
      <c r="D17589" s="71">
        <v>2.96</v>
      </c>
      <c r="E17589" s="71">
        <v>63.846153800000003</v>
      </c>
    </row>
    <row r="17590" spans="1:5" x14ac:dyDescent="0.2">
      <c r="A17590" s="70" t="s">
        <v>21088</v>
      </c>
      <c r="B17590" s="70" t="s">
        <v>21087</v>
      </c>
      <c r="C17590" s="70" t="s">
        <v>21088</v>
      </c>
      <c r="D17590" s="71">
        <v>2.96</v>
      </c>
      <c r="E17590" s="71">
        <v>59.722222199999997</v>
      </c>
    </row>
    <row r="17591" spans="1:5" x14ac:dyDescent="0.2">
      <c r="A17591" s="70" t="s">
        <v>21088</v>
      </c>
      <c r="B17591" s="70" t="s">
        <v>21087</v>
      </c>
      <c r="C17591" s="70" t="s">
        <v>21088</v>
      </c>
      <c r="D17591" s="71">
        <v>2.96</v>
      </c>
      <c r="E17591" s="71">
        <v>55.921052600000003</v>
      </c>
    </row>
    <row r="17592" spans="1:5" x14ac:dyDescent="0.2">
      <c r="A17592" s="70" t="s">
        <v>21090</v>
      </c>
      <c r="B17592" s="70" t="s">
        <v>21089</v>
      </c>
      <c r="C17592" s="70" t="s">
        <v>21090</v>
      </c>
      <c r="D17592" s="71">
        <v>1.298</v>
      </c>
      <c r="E17592" s="71">
        <v>39.0625</v>
      </c>
    </row>
    <row r="17593" spans="1:5" x14ac:dyDescent="0.2">
      <c r="A17593" s="70" t="s">
        <v>21090</v>
      </c>
      <c r="B17593" s="70" t="s">
        <v>21089</v>
      </c>
      <c r="C17593" s="70" t="s">
        <v>21090</v>
      </c>
      <c r="D17593" s="71">
        <v>1.298</v>
      </c>
      <c r="E17593" s="71">
        <v>25.367647099999999</v>
      </c>
    </row>
    <row r="17594" spans="1:5" x14ac:dyDescent="0.2">
      <c r="A17594" s="70" t="s">
        <v>21090</v>
      </c>
      <c r="B17594" s="70" t="s">
        <v>21089</v>
      </c>
      <c r="C17594" s="70" t="s">
        <v>21090</v>
      </c>
      <c r="D17594" s="71">
        <v>1.298</v>
      </c>
      <c r="E17594" s="71">
        <v>24.230769200000001</v>
      </c>
    </row>
    <row r="17595" spans="1:5" x14ac:dyDescent="0.2">
      <c r="A17595" s="70" t="s">
        <v>21092</v>
      </c>
      <c r="B17595" s="70" t="s">
        <v>21091</v>
      </c>
      <c r="C17595" s="70" t="s">
        <v>21092</v>
      </c>
      <c r="D17595" s="71">
        <v>1.248</v>
      </c>
      <c r="E17595" s="71">
        <v>21.691176500000001</v>
      </c>
    </row>
    <row r="17596" spans="1:5" x14ac:dyDescent="0.2">
      <c r="A17596" s="70" t="s">
        <v>21094</v>
      </c>
      <c r="B17596" s="70" t="s">
        <v>21093</v>
      </c>
      <c r="C17596" s="70" t="s">
        <v>21094</v>
      </c>
      <c r="D17596" s="71">
        <v>1.956</v>
      </c>
      <c r="E17596" s="71">
        <v>81.346153799999996</v>
      </c>
    </row>
    <row r="17597" spans="1:5" x14ac:dyDescent="0.2">
      <c r="A17597" s="70" t="s">
        <v>21094</v>
      </c>
      <c r="B17597" s="70" t="s">
        <v>21093</v>
      </c>
      <c r="C17597" s="70" t="s">
        <v>21094</v>
      </c>
      <c r="D17597" s="71">
        <v>1.956</v>
      </c>
      <c r="E17597" s="71">
        <v>68.181818199999995</v>
      </c>
    </row>
    <row r="17598" spans="1:5" x14ac:dyDescent="0.2">
      <c r="A17598" s="70" t="s">
        <v>21096</v>
      </c>
      <c r="B17598" s="70" t="s">
        <v>21095</v>
      </c>
      <c r="C17598" s="70" t="s">
        <v>21096</v>
      </c>
      <c r="D17598" s="71">
        <v>1.5509999999999999</v>
      </c>
      <c r="E17598" s="71">
        <v>72.5</v>
      </c>
    </row>
    <row r="17599" spans="1:5" x14ac:dyDescent="0.2">
      <c r="A17599" s="70" t="s">
        <v>21098</v>
      </c>
      <c r="B17599" s="70" t="s">
        <v>21097</v>
      </c>
      <c r="C17599" s="70" t="s">
        <v>21098</v>
      </c>
      <c r="D17599" s="71">
        <v>1.266</v>
      </c>
      <c r="E17599" s="71">
        <v>55.576923100000002</v>
      </c>
    </row>
    <row r="17600" spans="1:5" x14ac:dyDescent="0.2">
      <c r="A17600" s="70" t="s">
        <v>21098</v>
      </c>
      <c r="B17600" s="70" t="s">
        <v>21097</v>
      </c>
      <c r="C17600" s="70" t="s">
        <v>21098</v>
      </c>
      <c r="D17600" s="71">
        <v>1.266</v>
      </c>
      <c r="E17600" s="71">
        <v>43.055555599999998</v>
      </c>
    </row>
    <row r="17601" spans="1:5" x14ac:dyDescent="0.2">
      <c r="A17601" s="70" t="s">
        <v>21100</v>
      </c>
      <c r="B17601" s="70" t="s">
        <v>21099</v>
      </c>
      <c r="C17601" s="70" t="s">
        <v>21100</v>
      </c>
      <c r="D17601" s="71">
        <v>1.7150000000000001</v>
      </c>
      <c r="E17601" s="71">
        <v>76.346153799999996</v>
      </c>
    </row>
    <row r="17602" spans="1:5" x14ac:dyDescent="0.2">
      <c r="A17602" s="70" t="s">
        <v>21100</v>
      </c>
      <c r="B17602" s="70" t="s">
        <v>21099</v>
      </c>
      <c r="C17602" s="70" t="s">
        <v>21100</v>
      </c>
      <c r="D17602" s="71">
        <v>1.7150000000000001</v>
      </c>
      <c r="E17602" s="71">
        <v>42.063492099999998</v>
      </c>
    </row>
    <row r="17603" spans="1:5" x14ac:dyDescent="0.2">
      <c r="A17603" s="70" t="s">
        <v>21102</v>
      </c>
      <c r="B17603" s="70" t="s">
        <v>21101</v>
      </c>
      <c r="C17603" s="70" t="s">
        <v>21102</v>
      </c>
      <c r="D17603" s="71">
        <v>0.75</v>
      </c>
      <c r="E17603" s="71">
        <v>23.269230799999999</v>
      </c>
    </row>
    <row r="17604" spans="1:5" x14ac:dyDescent="0.2">
      <c r="A17604" s="70" t="s">
        <v>21104</v>
      </c>
      <c r="B17604" s="70" t="s">
        <v>21103</v>
      </c>
      <c r="C17604" s="70" t="s">
        <v>21104</v>
      </c>
      <c r="D17604" s="71">
        <v>1.3149999999999999</v>
      </c>
      <c r="E17604" s="71">
        <v>44.117647099999999</v>
      </c>
    </row>
    <row r="17605" spans="1:5" x14ac:dyDescent="0.2">
      <c r="A17605" s="70" t="s">
        <v>21104</v>
      </c>
      <c r="B17605" s="70" t="s">
        <v>21103</v>
      </c>
      <c r="C17605" s="70" t="s">
        <v>21104</v>
      </c>
      <c r="D17605" s="71">
        <v>1.3149999999999999</v>
      </c>
      <c r="E17605" s="71">
        <v>38.2075472</v>
      </c>
    </row>
    <row r="17606" spans="1:5" x14ac:dyDescent="0.2">
      <c r="A17606" s="70" t="s">
        <v>21104</v>
      </c>
      <c r="B17606" s="70" t="s">
        <v>21103</v>
      </c>
      <c r="C17606" s="70" t="s">
        <v>21104</v>
      </c>
      <c r="D17606" s="71">
        <v>1.3149999999999999</v>
      </c>
      <c r="E17606" s="71">
        <v>33.796296300000002</v>
      </c>
    </row>
    <row r="17607" spans="1:5" x14ac:dyDescent="0.2">
      <c r="A17607" s="70" t="s">
        <v>21106</v>
      </c>
      <c r="B17607" s="70" t="s">
        <v>21105</v>
      </c>
      <c r="C17607" s="70" t="s">
        <v>21106</v>
      </c>
      <c r="D17607" s="71">
        <v>2.3130000000000002</v>
      </c>
      <c r="E17607" s="71">
        <v>89.423076899999998</v>
      </c>
    </row>
    <row r="17608" spans="1:5" x14ac:dyDescent="0.2">
      <c r="A17608" s="70" t="s">
        <v>21106</v>
      </c>
      <c r="B17608" s="70" t="s">
        <v>21105</v>
      </c>
      <c r="C17608" s="70" t="s">
        <v>21106</v>
      </c>
      <c r="D17608" s="71">
        <v>2.3130000000000002</v>
      </c>
      <c r="E17608" s="71">
        <v>68.981481500000001</v>
      </c>
    </row>
    <row r="17609" spans="1:5" x14ac:dyDescent="0.2">
      <c r="A17609" s="70" t="s">
        <v>21106</v>
      </c>
      <c r="B17609" s="70" t="s">
        <v>21105</v>
      </c>
      <c r="C17609" s="70" t="s">
        <v>21106</v>
      </c>
      <c r="D17609" s="71">
        <v>2.3130000000000002</v>
      </c>
      <c r="E17609" s="71">
        <v>57.407407399999997</v>
      </c>
    </row>
    <row r="17610" spans="1:5" x14ac:dyDescent="0.2">
      <c r="A17610" s="70" t="s">
        <v>21106</v>
      </c>
      <c r="B17610" s="70" t="s">
        <v>21105</v>
      </c>
      <c r="C17610" s="70" t="s">
        <v>21106</v>
      </c>
      <c r="D17610" s="71">
        <v>2.3130000000000002</v>
      </c>
      <c r="E17610" s="71">
        <v>51.102941199999997</v>
      </c>
    </row>
    <row r="17611" spans="1:5" x14ac:dyDescent="0.2">
      <c r="A17611" s="70" t="s">
        <v>21108</v>
      </c>
      <c r="B17611" s="70" t="s">
        <v>21107</v>
      </c>
      <c r="C17611" s="70" t="s">
        <v>21108</v>
      </c>
      <c r="D17611" s="71">
        <v>1.3919999999999999</v>
      </c>
      <c r="E17611" s="71">
        <v>63.653846199999997</v>
      </c>
    </row>
    <row r="17612" spans="1:5" x14ac:dyDescent="0.2">
      <c r="A17612" s="70" t="s">
        <v>21110</v>
      </c>
      <c r="B17612" s="70" t="s">
        <v>21109</v>
      </c>
      <c r="C17612" s="70" t="s">
        <v>21110</v>
      </c>
      <c r="D17612" s="71">
        <v>1.49</v>
      </c>
      <c r="E17612" s="71">
        <v>69.038461499999997</v>
      </c>
    </row>
    <row r="17613" spans="1:5" x14ac:dyDescent="0.2">
      <c r="A17613" s="70" t="s">
        <v>21112</v>
      </c>
      <c r="B17613" s="70" t="s">
        <v>21111</v>
      </c>
      <c r="C17613" s="70" t="s">
        <v>21112</v>
      </c>
      <c r="D17613" s="71">
        <v>2.7120000000000002</v>
      </c>
      <c r="E17613" s="71">
        <v>92.884615400000001</v>
      </c>
    </row>
    <row r="17614" spans="1:5" x14ac:dyDescent="0.2">
      <c r="A17614" s="70" t="s">
        <v>21114</v>
      </c>
      <c r="B17614" s="70" t="s">
        <v>21113</v>
      </c>
      <c r="C17614" s="70" t="s">
        <v>21114</v>
      </c>
      <c r="D17614" s="71">
        <v>2.2469999999999999</v>
      </c>
      <c r="E17614" s="71">
        <v>87.884615400000001</v>
      </c>
    </row>
    <row r="17615" spans="1:5" x14ac:dyDescent="0.2">
      <c r="A17615" s="70" t="s">
        <v>21116</v>
      </c>
      <c r="B17615" s="70" t="s">
        <v>21115</v>
      </c>
      <c r="C17615" s="70" t="s">
        <v>21116</v>
      </c>
      <c r="D17615" s="71">
        <v>1.976</v>
      </c>
      <c r="E17615" s="71">
        <v>82.115384599999999</v>
      </c>
    </row>
    <row r="17616" spans="1:5" x14ac:dyDescent="0.2">
      <c r="A17616" s="70" t="s">
        <v>21118</v>
      </c>
      <c r="B17616" s="70" t="s">
        <v>21117</v>
      </c>
      <c r="C17616" s="70" t="s">
        <v>21118</v>
      </c>
      <c r="D17616" s="71">
        <v>11.430999999999999</v>
      </c>
      <c r="E17616" s="71">
        <v>99.807692299999999</v>
      </c>
    </row>
    <row r="17617" spans="1:5" x14ac:dyDescent="0.2">
      <c r="A17617" s="70" t="s">
        <v>21120</v>
      </c>
      <c r="B17617" s="70" t="s">
        <v>21119</v>
      </c>
      <c r="C17617" s="70" t="s">
        <v>21120</v>
      </c>
      <c r="D17617" s="71">
        <v>1.964</v>
      </c>
      <c r="E17617" s="71">
        <v>71.818181800000005</v>
      </c>
    </row>
    <row r="17618" spans="1:5" x14ac:dyDescent="0.2">
      <c r="A17618" s="70" t="s">
        <v>21120</v>
      </c>
      <c r="B17618" s="70" t="s">
        <v>21119</v>
      </c>
      <c r="C17618" s="70" t="s">
        <v>21120</v>
      </c>
      <c r="D17618" s="71">
        <v>1.964</v>
      </c>
      <c r="E17618" s="71">
        <v>65.566037699999995</v>
      </c>
    </row>
    <row r="17619" spans="1:5" x14ac:dyDescent="0.2">
      <c r="A17619" s="70" t="s">
        <v>21122</v>
      </c>
      <c r="B17619" s="70" t="s">
        <v>21121</v>
      </c>
      <c r="C17619" s="70" t="s">
        <v>21122</v>
      </c>
      <c r="D17619" s="71">
        <v>0.70499999999999996</v>
      </c>
      <c r="E17619" s="71">
        <v>40.895061699999999</v>
      </c>
    </row>
    <row r="17620" spans="1:5" x14ac:dyDescent="0.2">
      <c r="A17620" s="70" t="s">
        <v>21124</v>
      </c>
      <c r="B17620" s="70" t="s">
        <v>21123</v>
      </c>
      <c r="C17620" s="70" t="s">
        <v>21124</v>
      </c>
      <c r="D17620" s="71">
        <v>0.71099999999999997</v>
      </c>
      <c r="E17620" s="71">
        <v>11.574074100000001</v>
      </c>
    </row>
    <row r="17621" spans="1:5" x14ac:dyDescent="0.2">
      <c r="A17621" s="70" t="s">
        <v>21124</v>
      </c>
      <c r="B17621" s="70" t="s">
        <v>21123</v>
      </c>
      <c r="C17621" s="70" t="s">
        <v>21124</v>
      </c>
      <c r="D17621" s="71">
        <v>0.71099999999999997</v>
      </c>
      <c r="E17621" s="71">
        <v>5.4487179000000001</v>
      </c>
    </row>
    <row r="17622" spans="1:5" x14ac:dyDescent="0.2">
      <c r="A17622" s="70" t="s">
        <v>21126</v>
      </c>
      <c r="B17622" s="70" t="s">
        <v>21125</v>
      </c>
      <c r="C17622" s="70" t="s">
        <v>21126</v>
      </c>
      <c r="D17622" s="71">
        <v>0.33800000000000002</v>
      </c>
      <c r="E17622" s="71">
        <v>4.8387096999999999</v>
      </c>
    </row>
    <row r="17623" spans="1:5" x14ac:dyDescent="0.2">
      <c r="A17623" s="70" t="s">
        <v>21128</v>
      </c>
      <c r="B17623" s="70" t="s">
        <v>21127</v>
      </c>
      <c r="C17623" s="70" t="s">
        <v>21128</v>
      </c>
      <c r="D17623" s="71">
        <v>1.794</v>
      </c>
      <c r="E17623" s="71">
        <v>41.917293200000003</v>
      </c>
    </row>
    <row r="17624" spans="1:5" x14ac:dyDescent="0.2">
      <c r="A17624" s="70" t="s">
        <v>21128</v>
      </c>
      <c r="B17624" s="70" t="s">
        <v>21127</v>
      </c>
      <c r="C17624" s="70" t="s">
        <v>21128</v>
      </c>
      <c r="D17624" s="71">
        <v>1.794</v>
      </c>
      <c r="E17624" s="71">
        <v>35.185185199999999</v>
      </c>
    </row>
    <row r="17625" spans="1:5" x14ac:dyDescent="0.2">
      <c r="A17625" s="70" t="s">
        <v>21130</v>
      </c>
      <c r="B17625" s="70" t="s">
        <v>21129</v>
      </c>
      <c r="C17625" s="70" t="s">
        <v>21130</v>
      </c>
      <c r="D17625" s="71">
        <v>4.3840000000000003</v>
      </c>
      <c r="E17625" s="71">
        <v>83.270676699999996</v>
      </c>
    </row>
    <row r="17626" spans="1:5" x14ac:dyDescent="0.2">
      <c r="A17626" s="70" t="s">
        <v>21132</v>
      </c>
      <c r="B17626" s="70" t="s">
        <v>21131</v>
      </c>
      <c r="C17626" s="70" t="s">
        <v>21132</v>
      </c>
      <c r="D17626" s="71">
        <v>2.7789999999999999</v>
      </c>
      <c r="E17626" s="71">
        <v>59.210526299999998</v>
      </c>
    </row>
    <row r="17627" spans="1:5" x14ac:dyDescent="0.2">
      <c r="A17627" s="70" t="s">
        <v>24654</v>
      </c>
      <c r="B17627" s="70" t="s">
        <v>24655</v>
      </c>
      <c r="C17627" s="70" t="s">
        <v>24654</v>
      </c>
      <c r="D17627" s="71">
        <v>13.493</v>
      </c>
      <c r="E17627" s="71">
        <v>97.138047099999994</v>
      </c>
    </row>
    <row r="17628" spans="1:5" x14ac:dyDescent="0.2">
      <c r="A17628" s="70" t="s">
        <v>24654</v>
      </c>
      <c r="B17628" s="70" t="s">
        <v>24655</v>
      </c>
      <c r="C17628" s="70" t="s">
        <v>24654</v>
      </c>
      <c r="D17628" s="71">
        <v>13.493</v>
      </c>
      <c r="E17628" s="71">
        <v>93.076923100000002</v>
      </c>
    </row>
    <row r="17629" spans="1:5" x14ac:dyDescent="0.2">
      <c r="A17629" s="70" t="s">
        <v>21134</v>
      </c>
      <c r="B17629" s="70" t="s">
        <v>21133</v>
      </c>
      <c r="C17629" s="70" t="s">
        <v>21134</v>
      </c>
      <c r="D17629" s="71">
        <v>1.4470000000000001</v>
      </c>
      <c r="E17629" s="71">
        <v>65.555555600000005</v>
      </c>
    </row>
    <row r="17630" spans="1:5" x14ac:dyDescent="0.2">
      <c r="A17630" s="70" t="s">
        <v>21136</v>
      </c>
      <c r="B17630" s="70" t="s">
        <v>21135</v>
      </c>
      <c r="C17630" s="70" t="s">
        <v>21136</v>
      </c>
      <c r="D17630" s="71">
        <v>1.4990000000000001</v>
      </c>
      <c r="E17630" s="71">
        <v>22.770700600000001</v>
      </c>
    </row>
    <row r="17631" spans="1:5" x14ac:dyDescent="0.2">
      <c r="A17631" s="70" t="s">
        <v>21136</v>
      </c>
      <c r="B17631" s="70" t="s">
        <v>21135</v>
      </c>
      <c r="C17631" s="70" t="s">
        <v>21136</v>
      </c>
      <c r="D17631" s="71">
        <v>1.4990000000000001</v>
      </c>
      <c r="E17631" s="71">
        <v>16.6666667</v>
      </c>
    </row>
    <row r="17632" spans="1:5" x14ac:dyDescent="0.2">
      <c r="A17632" s="70" t="s">
        <v>21138</v>
      </c>
      <c r="B17632" s="70" t="s">
        <v>21137</v>
      </c>
      <c r="C17632" s="70" t="s">
        <v>21138</v>
      </c>
      <c r="D17632" s="71">
        <v>1.3720000000000001</v>
      </c>
      <c r="E17632" s="71">
        <v>40.441176499999997</v>
      </c>
    </row>
    <row r="17633" spans="1:5" x14ac:dyDescent="0.2">
      <c r="A17633" s="70" t="s">
        <v>21140</v>
      </c>
      <c r="B17633" s="70" t="s">
        <v>21139</v>
      </c>
      <c r="C17633" s="70" t="s">
        <v>21140</v>
      </c>
      <c r="D17633" s="71">
        <v>1.111</v>
      </c>
      <c r="E17633" s="71">
        <v>30.1470588</v>
      </c>
    </row>
    <row r="17634" spans="1:5" x14ac:dyDescent="0.2">
      <c r="A17634" s="70" t="s">
        <v>21140</v>
      </c>
      <c r="B17634" s="70" t="s">
        <v>21139</v>
      </c>
      <c r="C17634" s="70" t="s">
        <v>21140</v>
      </c>
      <c r="D17634" s="71">
        <v>1.111</v>
      </c>
      <c r="E17634" s="71">
        <v>11.5819209</v>
      </c>
    </row>
    <row r="17635" spans="1:5" x14ac:dyDescent="0.2">
      <c r="A17635" s="70" t="s">
        <v>21142</v>
      </c>
      <c r="B17635" s="70" t="s">
        <v>21141</v>
      </c>
      <c r="C17635" s="70" t="s">
        <v>21142</v>
      </c>
      <c r="D17635" s="71">
        <v>1.7609999999999999</v>
      </c>
      <c r="E17635" s="71">
        <v>33.823529399999998</v>
      </c>
    </row>
    <row r="17636" spans="1:5" x14ac:dyDescent="0.2">
      <c r="A17636" s="70" t="s">
        <v>21144</v>
      </c>
      <c r="B17636" s="70" t="s">
        <v>21143</v>
      </c>
      <c r="C17636" s="70" t="s">
        <v>21144</v>
      </c>
      <c r="D17636" s="71">
        <v>2.2189999999999999</v>
      </c>
      <c r="E17636" s="71">
        <v>66.203703700000005</v>
      </c>
    </row>
    <row r="17637" spans="1:5" x14ac:dyDescent="0.2">
      <c r="A17637" s="70" t="s">
        <v>21144</v>
      </c>
      <c r="B17637" s="70" t="s">
        <v>21143</v>
      </c>
      <c r="C17637" s="70" t="s">
        <v>21144</v>
      </c>
      <c r="D17637" s="71">
        <v>2.2189999999999999</v>
      </c>
      <c r="E17637" s="71">
        <v>48.165137600000001</v>
      </c>
    </row>
    <row r="17638" spans="1:5" ht="32" x14ac:dyDescent="0.2">
      <c r="A17638" s="70" t="s">
        <v>21146</v>
      </c>
      <c r="B17638" s="70" t="s">
        <v>21145</v>
      </c>
      <c r="C17638" s="70" t="s">
        <v>21146</v>
      </c>
      <c r="D17638" s="71">
        <v>1.0900000000000001</v>
      </c>
      <c r="E17638" s="71">
        <v>24.537037000000002</v>
      </c>
    </row>
    <row r="17639" spans="1:5" ht="32" x14ac:dyDescent="0.2">
      <c r="A17639" s="70" t="s">
        <v>21146</v>
      </c>
      <c r="B17639" s="70" t="s">
        <v>21145</v>
      </c>
      <c r="C17639" s="70" t="s">
        <v>21146</v>
      </c>
      <c r="D17639" s="71">
        <v>1.0900000000000001</v>
      </c>
      <c r="E17639" s="71">
        <v>13.3027523</v>
      </c>
    </row>
    <row r="17640" spans="1:5" x14ac:dyDescent="0.2">
      <c r="A17640" s="70" t="s">
        <v>21148</v>
      </c>
      <c r="B17640" s="70" t="s">
        <v>21147</v>
      </c>
      <c r="C17640" s="70" t="s">
        <v>21148</v>
      </c>
      <c r="D17640" s="71">
        <v>0.80700000000000005</v>
      </c>
      <c r="E17640" s="71">
        <v>23.854447400000002</v>
      </c>
    </row>
    <row r="17641" spans="1:5" x14ac:dyDescent="0.2">
      <c r="A17641" s="70" t="s">
        <v>21152</v>
      </c>
      <c r="B17641" s="70" t="s">
        <v>21151</v>
      </c>
      <c r="C17641" s="70" t="s">
        <v>21152</v>
      </c>
      <c r="D17641" s="71">
        <v>1.32</v>
      </c>
      <c r="E17641" s="71">
        <v>29.1666667</v>
      </c>
    </row>
    <row r="17642" spans="1:5" x14ac:dyDescent="0.2">
      <c r="A17642" s="70" t="s">
        <v>21150</v>
      </c>
      <c r="B17642" s="70" t="s">
        <v>21149</v>
      </c>
      <c r="C17642" s="70" t="s">
        <v>21150</v>
      </c>
      <c r="D17642" s="71">
        <v>1.359</v>
      </c>
      <c r="E17642" s="71">
        <v>40.909090900000002</v>
      </c>
    </row>
    <row r="17643" spans="1:5" x14ac:dyDescent="0.2">
      <c r="A17643" s="70" t="s">
        <v>21154</v>
      </c>
      <c r="B17643" s="70" t="s">
        <v>21153</v>
      </c>
      <c r="C17643" s="70" t="s">
        <v>21154</v>
      </c>
      <c r="D17643" s="71">
        <v>6.7000000000000004E-2</v>
      </c>
      <c r="E17643" s="71">
        <v>1.8716577999999999</v>
      </c>
    </row>
    <row r="17644" spans="1:5" x14ac:dyDescent="0.2">
      <c r="A17644" s="70" t="s">
        <v>21156</v>
      </c>
      <c r="B17644" s="70" t="s">
        <v>21155</v>
      </c>
      <c r="C17644" s="70" t="s">
        <v>21156</v>
      </c>
      <c r="D17644" s="71">
        <v>3.754</v>
      </c>
      <c r="E17644" s="71">
        <v>52.564102599999998</v>
      </c>
    </row>
    <row r="17645" spans="1:5" x14ac:dyDescent="0.2">
      <c r="A17645" s="70" t="s">
        <v>21158</v>
      </c>
      <c r="B17645" s="70" t="s">
        <v>21157</v>
      </c>
      <c r="C17645" s="70" t="s">
        <v>21158</v>
      </c>
      <c r="D17645" s="71">
        <v>1.6180000000000001</v>
      </c>
      <c r="E17645" s="71">
        <v>38.414634100000001</v>
      </c>
    </row>
    <row r="17646" spans="1:5" x14ac:dyDescent="0.2">
      <c r="A17646" s="70" t="s">
        <v>21158</v>
      </c>
      <c r="B17646" s="70" t="s">
        <v>21157</v>
      </c>
      <c r="C17646" s="70" t="s">
        <v>21158</v>
      </c>
      <c r="D17646" s="71">
        <v>1.6180000000000001</v>
      </c>
      <c r="E17646" s="71">
        <v>26.691729299999999</v>
      </c>
    </row>
    <row r="17647" spans="1:5" x14ac:dyDescent="0.2">
      <c r="A17647" s="70" t="s">
        <v>21160</v>
      </c>
      <c r="B17647" s="70" t="s">
        <v>21159</v>
      </c>
      <c r="C17647" s="70" t="s">
        <v>21160</v>
      </c>
      <c r="D17647" s="71">
        <v>3.3140000000000001</v>
      </c>
      <c r="E17647" s="71">
        <v>77.205882399999993</v>
      </c>
    </row>
    <row r="17648" spans="1:5" x14ac:dyDescent="0.2">
      <c r="A17648" s="70" t="s">
        <v>21160</v>
      </c>
      <c r="B17648" s="70" t="s">
        <v>21159</v>
      </c>
      <c r="C17648" s="70" t="s">
        <v>21160</v>
      </c>
      <c r="D17648" s="71">
        <v>3.3140000000000001</v>
      </c>
      <c r="E17648" s="71">
        <v>66.111111100000002</v>
      </c>
    </row>
    <row r="17649" spans="1:5" x14ac:dyDescent="0.2">
      <c r="A17649" s="70" t="s">
        <v>21162</v>
      </c>
      <c r="B17649" s="70" t="s">
        <v>21161</v>
      </c>
      <c r="C17649" s="70" t="s">
        <v>21162</v>
      </c>
      <c r="D17649" s="71">
        <v>2.0790000000000002</v>
      </c>
      <c r="E17649" s="71">
        <v>49.264705900000003</v>
      </c>
    </row>
    <row r="17650" spans="1:5" x14ac:dyDescent="0.2">
      <c r="A17650" s="70" t="s">
        <v>21164</v>
      </c>
      <c r="B17650" s="70" t="s">
        <v>21163</v>
      </c>
      <c r="C17650" s="70" t="s">
        <v>21164</v>
      </c>
      <c r="D17650" s="71">
        <v>2.1949999999999998</v>
      </c>
      <c r="E17650" s="71">
        <v>49.418604700000003</v>
      </c>
    </row>
    <row r="17651" spans="1:5" x14ac:dyDescent="0.2">
      <c r="A17651" s="70" t="s">
        <v>21164</v>
      </c>
      <c r="B17651" s="70" t="s">
        <v>21163</v>
      </c>
      <c r="C17651" s="70" t="s">
        <v>21164</v>
      </c>
      <c r="D17651" s="71">
        <v>2.1949999999999998</v>
      </c>
      <c r="E17651" s="71">
        <v>39.610389599999998</v>
      </c>
    </row>
    <row r="17652" spans="1:5" x14ac:dyDescent="0.2">
      <c r="A17652" s="70" t="s">
        <v>21164</v>
      </c>
      <c r="B17652" s="70" t="s">
        <v>21163</v>
      </c>
      <c r="C17652" s="70" t="s">
        <v>21164</v>
      </c>
      <c r="D17652" s="71">
        <v>2.1949999999999998</v>
      </c>
      <c r="E17652" s="71">
        <v>38.782051299999999</v>
      </c>
    </row>
    <row r="17653" spans="1:5" x14ac:dyDescent="0.2">
      <c r="A17653" s="70" t="s">
        <v>21166</v>
      </c>
      <c r="B17653" s="70" t="s">
        <v>21165</v>
      </c>
      <c r="C17653" s="70" t="s">
        <v>21166</v>
      </c>
      <c r="D17653" s="71">
        <v>2.1739999999999999</v>
      </c>
      <c r="E17653" s="71">
        <v>48.255814000000001</v>
      </c>
    </row>
    <row r="17654" spans="1:5" x14ac:dyDescent="0.2">
      <c r="A17654" s="70" t="s">
        <v>21166</v>
      </c>
      <c r="B17654" s="70" t="s">
        <v>21165</v>
      </c>
      <c r="C17654" s="70" t="s">
        <v>21166</v>
      </c>
      <c r="D17654" s="71">
        <v>2.1739999999999999</v>
      </c>
      <c r="E17654" s="71">
        <v>38.3116883</v>
      </c>
    </row>
    <row r="17655" spans="1:5" x14ac:dyDescent="0.2">
      <c r="A17655" s="70" t="s">
        <v>21168</v>
      </c>
      <c r="B17655" s="70" t="s">
        <v>21167</v>
      </c>
      <c r="C17655" s="70" t="s">
        <v>21168</v>
      </c>
      <c r="D17655" s="71">
        <v>0.65200000000000002</v>
      </c>
      <c r="E17655" s="71">
        <v>39.610389599999998</v>
      </c>
    </row>
    <row r="17656" spans="1:5" x14ac:dyDescent="0.2">
      <c r="A17656" s="70" t="s">
        <v>24656</v>
      </c>
      <c r="B17656" s="70" t="s">
        <v>21169</v>
      </c>
      <c r="C17656" s="70" t="s">
        <v>24656</v>
      </c>
      <c r="D17656" s="71">
        <v>4.8049999999999997</v>
      </c>
      <c r="E17656" s="71">
        <v>84.558823500000003</v>
      </c>
    </row>
    <row r="17657" spans="1:5" x14ac:dyDescent="0.2">
      <c r="A17657" s="70" t="s">
        <v>24656</v>
      </c>
      <c r="B17657" s="70" t="s">
        <v>21169</v>
      </c>
      <c r="C17657" s="70" t="s">
        <v>24656</v>
      </c>
      <c r="D17657" s="71">
        <v>4.8049999999999997</v>
      </c>
      <c r="E17657" s="71">
        <v>79.8892989</v>
      </c>
    </row>
    <row r="17658" spans="1:5" x14ac:dyDescent="0.2">
      <c r="A17658" s="70" t="s">
        <v>21171</v>
      </c>
      <c r="B17658" s="70" t="s">
        <v>21170</v>
      </c>
      <c r="C17658" s="70" t="s">
        <v>21171</v>
      </c>
      <c r="D17658" s="71">
        <v>0.92500000000000004</v>
      </c>
      <c r="E17658" s="71">
        <v>7.1078431000000002</v>
      </c>
    </row>
    <row r="17659" spans="1:5" x14ac:dyDescent="0.2">
      <c r="A17659" s="70" t="s">
        <v>21171</v>
      </c>
      <c r="B17659" s="70" t="s">
        <v>21170</v>
      </c>
      <c r="C17659" s="70" t="s">
        <v>21171</v>
      </c>
      <c r="D17659" s="71">
        <v>0.92500000000000004</v>
      </c>
      <c r="E17659" s="71">
        <v>5.7195571999999997</v>
      </c>
    </row>
    <row r="17660" spans="1:5" x14ac:dyDescent="0.2">
      <c r="A17660" s="70" t="s">
        <v>21173</v>
      </c>
      <c r="B17660" s="70" t="s">
        <v>21172</v>
      </c>
      <c r="C17660" s="70" t="s">
        <v>21173</v>
      </c>
      <c r="D17660" s="71">
        <v>2.1619999999999999</v>
      </c>
      <c r="E17660" s="71">
        <v>36.029411799999998</v>
      </c>
    </row>
    <row r="17661" spans="1:5" x14ac:dyDescent="0.2">
      <c r="A17661" s="70" t="s">
        <v>21173</v>
      </c>
      <c r="B17661" s="70" t="s">
        <v>21172</v>
      </c>
      <c r="C17661" s="70" t="s">
        <v>21173</v>
      </c>
      <c r="D17661" s="71">
        <v>2.1619999999999999</v>
      </c>
      <c r="E17661" s="71">
        <v>32.03125</v>
      </c>
    </row>
    <row r="17662" spans="1:5" x14ac:dyDescent="0.2">
      <c r="A17662" s="70" t="s">
        <v>21175</v>
      </c>
      <c r="B17662" s="70" t="s">
        <v>21174</v>
      </c>
      <c r="C17662" s="70" t="s">
        <v>21175</v>
      </c>
      <c r="D17662" s="71">
        <v>3.0379999999999998</v>
      </c>
      <c r="E17662" s="71">
        <v>61.029411799999998</v>
      </c>
    </row>
    <row r="17663" spans="1:5" x14ac:dyDescent="0.2">
      <c r="A17663" s="70" t="s">
        <v>21177</v>
      </c>
      <c r="B17663" s="70" t="s">
        <v>21176</v>
      </c>
      <c r="C17663" s="70" t="s">
        <v>21177</v>
      </c>
      <c r="D17663" s="71">
        <v>9.6129999999999995</v>
      </c>
      <c r="E17663" s="71">
        <v>96.323529399999998</v>
      </c>
    </row>
    <row r="17664" spans="1:5" x14ac:dyDescent="0.2">
      <c r="A17664" s="70" t="s">
        <v>21177</v>
      </c>
      <c r="B17664" s="70" t="s">
        <v>21176</v>
      </c>
      <c r="C17664" s="70" t="s">
        <v>21177</v>
      </c>
      <c r="D17664" s="71">
        <v>9.6129999999999995</v>
      </c>
      <c r="E17664" s="71">
        <v>95.018450200000004</v>
      </c>
    </row>
    <row r="17665" spans="1:5" x14ac:dyDescent="0.2">
      <c r="A17665" s="70" t="s">
        <v>21179</v>
      </c>
      <c r="B17665" s="70" t="s">
        <v>21178</v>
      </c>
      <c r="C17665" s="70" t="s">
        <v>21179</v>
      </c>
      <c r="D17665" s="71">
        <v>0.28599999999999998</v>
      </c>
      <c r="E17665" s="71">
        <v>10.915493</v>
      </c>
    </row>
    <row r="17666" spans="1:5" x14ac:dyDescent="0.2">
      <c r="A17666" s="70" t="s">
        <v>21181</v>
      </c>
      <c r="B17666" s="70" t="s">
        <v>21180</v>
      </c>
      <c r="C17666" s="70" t="s">
        <v>21181</v>
      </c>
      <c r="D17666" s="71">
        <v>0.2</v>
      </c>
      <c r="E17666" s="71">
        <v>7.7540107000000003</v>
      </c>
    </row>
    <row r="17667" spans="1:5" x14ac:dyDescent="0.2">
      <c r="A17667" s="70" t="s">
        <v>21183</v>
      </c>
      <c r="B17667" s="70" t="s">
        <v>21182</v>
      </c>
      <c r="C17667" s="70" t="s">
        <v>21183</v>
      </c>
      <c r="D17667" s="71">
        <v>11.459</v>
      </c>
      <c r="E17667" s="71">
        <v>93.8311688</v>
      </c>
    </row>
    <row r="17668" spans="1:5" x14ac:dyDescent="0.2">
      <c r="A17668" s="70" t="s">
        <v>21183</v>
      </c>
      <c r="B17668" s="70" t="s">
        <v>21182</v>
      </c>
      <c r="C17668" s="70" t="s">
        <v>21183</v>
      </c>
      <c r="D17668" s="71">
        <v>11.459</v>
      </c>
      <c r="E17668" s="71">
        <v>92.834394900000007</v>
      </c>
    </row>
    <row r="17669" spans="1:5" x14ac:dyDescent="0.2">
      <c r="A17669" s="70" t="s">
        <v>21183</v>
      </c>
      <c r="B17669" s="70" t="s">
        <v>21182</v>
      </c>
      <c r="C17669" s="70" t="s">
        <v>21183</v>
      </c>
      <c r="D17669" s="71">
        <v>11.459</v>
      </c>
      <c r="E17669" s="71">
        <v>90.880503099999999</v>
      </c>
    </row>
    <row r="17670" spans="1:5" x14ac:dyDescent="0.2">
      <c r="A17670" s="70" t="s">
        <v>21183</v>
      </c>
      <c r="B17670" s="70" t="s">
        <v>21182</v>
      </c>
      <c r="C17670" s="70" t="s">
        <v>21183</v>
      </c>
      <c r="D17670" s="71">
        <v>11.459</v>
      </c>
      <c r="E17670" s="71">
        <v>90.5797101</v>
      </c>
    </row>
    <row r="17671" spans="1:5" x14ac:dyDescent="0.2">
      <c r="A17671" s="70" t="s">
        <v>21183</v>
      </c>
      <c r="B17671" s="70" t="s">
        <v>21182</v>
      </c>
      <c r="C17671" s="70" t="s">
        <v>21183</v>
      </c>
      <c r="D17671" s="71">
        <v>11.459</v>
      </c>
      <c r="E17671" s="71">
        <v>90.112994400000005</v>
      </c>
    </row>
    <row r="17672" spans="1:5" x14ac:dyDescent="0.2">
      <c r="A17672" s="70" t="s">
        <v>21183</v>
      </c>
      <c r="B17672" s="70" t="s">
        <v>21182</v>
      </c>
      <c r="C17672" s="70" t="s">
        <v>21183</v>
      </c>
      <c r="D17672" s="71">
        <v>11.459</v>
      </c>
      <c r="E17672" s="71">
        <v>87.864077699999996</v>
      </c>
    </row>
    <row r="17673" spans="1:5" x14ac:dyDescent="0.2">
      <c r="A17673" s="70" t="s">
        <v>21185</v>
      </c>
      <c r="B17673" s="70" t="s">
        <v>21184</v>
      </c>
      <c r="C17673" s="70" t="s">
        <v>21185</v>
      </c>
      <c r="D17673" s="71">
        <v>4.8029999999999999</v>
      </c>
      <c r="E17673" s="71">
        <v>95.552560600000007</v>
      </c>
    </row>
    <row r="17674" spans="1:5" x14ac:dyDescent="0.2">
      <c r="A17674" s="70" t="s">
        <v>21185</v>
      </c>
      <c r="B17674" s="70" t="s">
        <v>21184</v>
      </c>
      <c r="C17674" s="70" t="s">
        <v>21185</v>
      </c>
      <c r="D17674" s="71">
        <v>4.8029999999999999</v>
      </c>
      <c r="E17674" s="71">
        <v>85.176991200000003</v>
      </c>
    </row>
    <row r="17675" spans="1:5" x14ac:dyDescent="0.2">
      <c r="A17675" s="70" t="s">
        <v>21185</v>
      </c>
      <c r="B17675" s="70" t="s">
        <v>21184</v>
      </c>
      <c r="C17675" s="70" t="s">
        <v>21185</v>
      </c>
      <c r="D17675" s="71">
        <v>4.8029999999999999</v>
      </c>
      <c r="E17675" s="71">
        <v>79.934210500000006</v>
      </c>
    </row>
    <row r="17676" spans="1:5" x14ac:dyDescent="0.2">
      <c r="A17676" s="70" t="s">
        <v>21187</v>
      </c>
      <c r="B17676" s="70" t="s">
        <v>21186</v>
      </c>
      <c r="C17676" s="70" t="s">
        <v>21187</v>
      </c>
      <c r="D17676" s="71">
        <v>1.7450000000000001</v>
      </c>
      <c r="E17676" s="71">
        <v>42.96875</v>
      </c>
    </row>
    <row r="17677" spans="1:5" x14ac:dyDescent="0.2">
      <c r="A17677" s="70" t="s">
        <v>21187</v>
      </c>
      <c r="B17677" s="70" t="s">
        <v>21186</v>
      </c>
      <c r="C17677" s="70" t="s">
        <v>21187</v>
      </c>
      <c r="D17677" s="71">
        <v>1.7450000000000001</v>
      </c>
      <c r="E17677" s="71">
        <v>41.071428599999997</v>
      </c>
    </row>
    <row r="17678" spans="1:5" x14ac:dyDescent="0.2">
      <c r="A17678" s="70" t="s">
        <v>21187</v>
      </c>
      <c r="B17678" s="70" t="s">
        <v>21186</v>
      </c>
      <c r="C17678" s="70" t="s">
        <v>21187</v>
      </c>
      <c r="D17678" s="71">
        <v>1.7450000000000001</v>
      </c>
      <c r="E17678" s="71">
        <v>27.654867299999999</v>
      </c>
    </row>
    <row r="17679" spans="1:5" x14ac:dyDescent="0.2">
      <c r="A17679" s="70" t="s">
        <v>24657</v>
      </c>
      <c r="B17679" s="70" t="s">
        <v>24658</v>
      </c>
      <c r="C17679" s="70" t="s">
        <v>24657</v>
      </c>
      <c r="D17679" s="71">
        <v>12.13</v>
      </c>
      <c r="E17679" s="71">
        <v>93.152866200000005</v>
      </c>
    </row>
    <row r="17680" spans="1:5" x14ac:dyDescent="0.2">
      <c r="A17680" s="70" t="s">
        <v>24657</v>
      </c>
      <c r="B17680" s="70" t="s">
        <v>24658</v>
      </c>
      <c r="C17680" s="70" t="s">
        <v>24657</v>
      </c>
      <c r="D17680" s="71">
        <v>12.13</v>
      </c>
      <c r="E17680" s="71">
        <v>92.138364800000005</v>
      </c>
    </row>
    <row r="17681" spans="1:5" x14ac:dyDescent="0.2">
      <c r="A17681" s="70" t="s">
        <v>24657</v>
      </c>
      <c r="B17681" s="70" t="s">
        <v>24658</v>
      </c>
      <c r="C17681" s="70" t="s">
        <v>24657</v>
      </c>
      <c r="D17681" s="71">
        <v>12.13</v>
      </c>
      <c r="E17681" s="71">
        <v>88.834951500000003</v>
      </c>
    </row>
    <row r="17682" spans="1:5" x14ac:dyDescent="0.2">
      <c r="A17682" s="70" t="s">
        <v>21189</v>
      </c>
      <c r="B17682" s="70" t="s">
        <v>21188</v>
      </c>
      <c r="C17682" s="70" t="s">
        <v>21189</v>
      </c>
      <c r="D17682" s="71">
        <v>1.2729999999999999</v>
      </c>
      <c r="E17682" s="71">
        <v>46.8253968</v>
      </c>
    </row>
    <row r="17683" spans="1:5" x14ac:dyDescent="0.2">
      <c r="A17683" s="70" t="s">
        <v>21191</v>
      </c>
      <c r="B17683" s="70" t="s">
        <v>21190</v>
      </c>
      <c r="C17683" s="70" t="s">
        <v>21191</v>
      </c>
      <c r="D17683" s="71">
        <v>1.4530000000000001</v>
      </c>
      <c r="E17683" s="71">
        <v>44.852941199999997</v>
      </c>
    </row>
    <row r="17684" spans="1:5" x14ac:dyDescent="0.2">
      <c r="A17684" s="70" t="s">
        <v>21193</v>
      </c>
      <c r="B17684" s="70" t="s">
        <v>21192</v>
      </c>
      <c r="C17684" s="70" t="s">
        <v>21193</v>
      </c>
      <c r="D17684" s="71">
        <v>3.613</v>
      </c>
      <c r="E17684" s="71">
        <v>85.15625</v>
      </c>
    </row>
    <row r="17685" spans="1:5" x14ac:dyDescent="0.2">
      <c r="A17685" s="70" t="s">
        <v>21193</v>
      </c>
      <c r="B17685" s="70" t="s">
        <v>21192</v>
      </c>
      <c r="C17685" s="70" t="s">
        <v>21193</v>
      </c>
      <c r="D17685" s="71">
        <v>3.613</v>
      </c>
      <c r="E17685" s="71">
        <v>67.675159199999996</v>
      </c>
    </row>
    <row r="17686" spans="1:5" x14ac:dyDescent="0.2">
      <c r="A17686" s="70" t="s">
        <v>21195</v>
      </c>
      <c r="B17686" s="70" t="s">
        <v>21194</v>
      </c>
      <c r="C17686" s="70" t="s">
        <v>21195</v>
      </c>
      <c r="D17686" s="71">
        <v>3.5569999999999999</v>
      </c>
      <c r="E17686" s="71">
        <v>86.940298499999997</v>
      </c>
    </row>
    <row r="17687" spans="1:5" x14ac:dyDescent="0.2">
      <c r="A17687" s="70" t="s">
        <v>21195</v>
      </c>
      <c r="B17687" s="70" t="s">
        <v>21194</v>
      </c>
      <c r="C17687" s="70" t="s">
        <v>21195</v>
      </c>
      <c r="D17687" s="71">
        <v>3.5569999999999999</v>
      </c>
      <c r="E17687" s="71">
        <v>83.59375</v>
      </c>
    </row>
    <row r="17688" spans="1:5" x14ac:dyDescent="0.2">
      <c r="A17688" s="70" t="s">
        <v>21195</v>
      </c>
      <c r="B17688" s="70" t="s">
        <v>21194</v>
      </c>
      <c r="C17688" s="70" t="s">
        <v>21195</v>
      </c>
      <c r="D17688" s="71">
        <v>3.5569999999999999</v>
      </c>
      <c r="E17688" s="71">
        <v>81.923076899999998</v>
      </c>
    </row>
    <row r="17689" spans="1:5" x14ac:dyDescent="0.2">
      <c r="A17689" s="70" t="s">
        <v>21211</v>
      </c>
      <c r="B17689" s="70" t="s">
        <v>21210</v>
      </c>
      <c r="C17689" s="70" t="s">
        <v>21211</v>
      </c>
      <c r="D17689" s="71">
        <v>2.5139999999999998</v>
      </c>
      <c r="E17689" s="71">
        <v>63.690476199999999</v>
      </c>
    </row>
    <row r="17690" spans="1:5" x14ac:dyDescent="0.2">
      <c r="A17690" s="70" t="s">
        <v>21231</v>
      </c>
      <c r="B17690" s="70" t="s">
        <v>21230</v>
      </c>
      <c r="C17690" s="70" t="s">
        <v>21231</v>
      </c>
      <c r="D17690" s="71">
        <v>1.224</v>
      </c>
      <c r="E17690" s="71">
        <v>58.766233800000002</v>
      </c>
    </row>
    <row r="17691" spans="1:5" x14ac:dyDescent="0.2">
      <c r="A17691" s="70" t="s">
        <v>21231</v>
      </c>
      <c r="B17691" s="70" t="s">
        <v>21230</v>
      </c>
      <c r="C17691" s="70" t="s">
        <v>21231</v>
      </c>
      <c r="D17691" s="71">
        <v>1.224</v>
      </c>
      <c r="E17691" s="71">
        <v>47.685185199999999</v>
      </c>
    </row>
    <row r="17692" spans="1:5" x14ac:dyDescent="0.2">
      <c r="A17692" s="70" t="s">
        <v>21231</v>
      </c>
      <c r="B17692" s="70" t="s">
        <v>21230</v>
      </c>
      <c r="C17692" s="70" t="s">
        <v>21231</v>
      </c>
      <c r="D17692" s="71">
        <v>1.224</v>
      </c>
      <c r="E17692" s="71">
        <v>45.652173900000001</v>
      </c>
    </row>
    <row r="17693" spans="1:5" x14ac:dyDescent="0.2">
      <c r="A17693" s="70" t="s">
        <v>24659</v>
      </c>
      <c r="B17693" s="70" t="s">
        <v>24660</v>
      </c>
      <c r="C17693" s="70" t="s">
        <v>24659</v>
      </c>
      <c r="D17693" s="71">
        <v>1.113</v>
      </c>
      <c r="E17693" s="71">
        <v>51.6666667</v>
      </c>
    </row>
    <row r="17694" spans="1:5" x14ac:dyDescent="0.2">
      <c r="A17694" s="70" t="s">
        <v>24661</v>
      </c>
      <c r="B17694" s="70" t="s">
        <v>24662</v>
      </c>
      <c r="C17694" s="70" t="s">
        <v>24661</v>
      </c>
      <c r="D17694" s="71">
        <v>1.639</v>
      </c>
      <c r="E17694" s="71">
        <v>71.666666699999993</v>
      </c>
    </row>
    <row r="17695" spans="1:5" x14ac:dyDescent="0.2">
      <c r="A17695" s="70" t="s">
        <v>21201</v>
      </c>
      <c r="B17695" s="70" t="s">
        <v>21200</v>
      </c>
      <c r="C17695" s="70" t="s">
        <v>21201</v>
      </c>
      <c r="D17695" s="71">
        <v>0.67600000000000005</v>
      </c>
      <c r="E17695" s="71">
        <v>5.46875</v>
      </c>
    </row>
    <row r="17696" spans="1:5" x14ac:dyDescent="0.2">
      <c r="A17696" s="70" t="s">
        <v>21203</v>
      </c>
      <c r="B17696" s="70" t="s">
        <v>21202</v>
      </c>
      <c r="C17696" s="70" t="s">
        <v>21203</v>
      </c>
      <c r="D17696" s="71">
        <v>0.84299999999999997</v>
      </c>
      <c r="E17696" s="71">
        <v>28.431372499999998</v>
      </c>
    </row>
    <row r="17697" spans="1:5" x14ac:dyDescent="0.2">
      <c r="A17697" s="70" t="s">
        <v>21203</v>
      </c>
      <c r="B17697" s="70" t="s">
        <v>21202</v>
      </c>
      <c r="C17697" s="70" t="s">
        <v>21203</v>
      </c>
      <c r="D17697" s="71">
        <v>0.84299999999999997</v>
      </c>
      <c r="E17697" s="71">
        <v>24.932614600000001</v>
      </c>
    </row>
    <row r="17698" spans="1:5" x14ac:dyDescent="0.2">
      <c r="A17698" s="70" t="s">
        <v>21207</v>
      </c>
      <c r="B17698" s="70" t="s">
        <v>21206</v>
      </c>
      <c r="C17698" s="70" t="s">
        <v>21207</v>
      </c>
      <c r="D17698" s="71">
        <v>1.452</v>
      </c>
      <c r="E17698" s="71">
        <v>28.90625</v>
      </c>
    </row>
    <row r="17699" spans="1:5" x14ac:dyDescent="0.2">
      <c r="A17699" s="70" t="s">
        <v>21205</v>
      </c>
      <c r="B17699" s="70" t="s">
        <v>21204</v>
      </c>
      <c r="C17699" s="70" t="s">
        <v>21205</v>
      </c>
      <c r="D17699" s="71">
        <v>3.5710000000000002</v>
      </c>
      <c r="E17699" s="71">
        <v>86.781609200000005</v>
      </c>
    </row>
    <row r="17700" spans="1:5" x14ac:dyDescent="0.2">
      <c r="A17700" s="70" t="s">
        <v>21205</v>
      </c>
      <c r="B17700" s="70" t="s">
        <v>21204</v>
      </c>
      <c r="C17700" s="70" t="s">
        <v>21205</v>
      </c>
      <c r="D17700" s="71">
        <v>3.5710000000000002</v>
      </c>
      <c r="E17700" s="71">
        <v>83.766233799999995</v>
      </c>
    </row>
    <row r="17701" spans="1:5" x14ac:dyDescent="0.2">
      <c r="A17701" s="70" t="s">
        <v>21205</v>
      </c>
      <c r="B17701" s="70" t="s">
        <v>21204</v>
      </c>
      <c r="C17701" s="70" t="s">
        <v>21205</v>
      </c>
      <c r="D17701" s="71">
        <v>3.5710000000000002</v>
      </c>
      <c r="E17701" s="71">
        <v>62.546125500000002</v>
      </c>
    </row>
    <row r="17702" spans="1:5" x14ac:dyDescent="0.2">
      <c r="A17702" s="70" t="s">
        <v>21209</v>
      </c>
      <c r="B17702" s="70" t="s">
        <v>21208</v>
      </c>
      <c r="C17702" s="70" t="s">
        <v>21209</v>
      </c>
      <c r="D17702" s="71">
        <v>0.77800000000000002</v>
      </c>
      <c r="E17702" s="71">
        <v>21.6666667</v>
      </c>
    </row>
    <row r="17703" spans="1:5" x14ac:dyDescent="0.2">
      <c r="A17703" s="70" t="s">
        <v>21213</v>
      </c>
      <c r="B17703" s="70" t="s">
        <v>21212</v>
      </c>
      <c r="C17703" s="70" t="s">
        <v>21213</v>
      </c>
      <c r="D17703" s="71">
        <v>1.552</v>
      </c>
      <c r="E17703" s="71">
        <v>35.714285699999998</v>
      </c>
    </row>
    <row r="17704" spans="1:5" x14ac:dyDescent="0.2">
      <c r="A17704" s="70" t="s">
        <v>21215</v>
      </c>
      <c r="B17704" s="70" t="s">
        <v>21214</v>
      </c>
      <c r="C17704" s="70" t="s">
        <v>21215</v>
      </c>
      <c r="D17704" s="71">
        <v>0.36899999999999999</v>
      </c>
      <c r="E17704" s="71">
        <v>18.8311688</v>
      </c>
    </row>
    <row r="17705" spans="1:5" x14ac:dyDescent="0.2">
      <c r="A17705" s="70" t="s">
        <v>21217</v>
      </c>
      <c r="B17705" s="70" t="s">
        <v>21216</v>
      </c>
      <c r="C17705" s="70" t="s">
        <v>21217</v>
      </c>
      <c r="D17705" s="71">
        <v>1</v>
      </c>
      <c r="E17705" s="71">
        <v>57.2916667</v>
      </c>
    </row>
    <row r="17706" spans="1:5" x14ac:dyDescent="0.2">
      <c r="A17706" s="70" t="s">
        <v>21217</v>
      </c>
      <c r="B17706" s="70" t="s">
        <v>21216</v>
      </c>
      <c r="C17706" s="70" t="s">
        <v>21217</v>
      </c>
      <c r="D17706" s="71">
        <v>1</v>
      </c>
      <c r="E17706" s="71">
        <v>37.5</v>
      </c>
    </row>
    <row r="17707" spans="1:5" x14ac:dyDescent="0.2">
      <c r="A17707" s="70" t="s">
        <v>21219</v>
      </c>
      <c r="B17707" s="70" t="s">
        <v>21218</v>
      </c>
      <c r="C17707" s="70" t="s">
        <v>21219</v>
      </c>
      <c r="D17707" s="71">
        <v>1.9530000000000001</v>
      </c>
      <c r="E17707" s="71">
        <v>69.666666699999993</v>
      </c>
    </row>
    <row r="17708" spans="1:5" x14ac:dyDescent="0.2">
      <c r="A17708" s="70" t="s">
        <v>21221</v>
      </c>
      <c r="B17708" s="70" t="s">
        <v>21220</v>
      </c>
      <c r="C17708" s="70" t="s">
        <v>21221</v>
      </c>
      <c r="D17708" s="71">
        <v>0.754</v>
      </c>
      <c r="E17708" s="71">
        <v>83.5</v>
      </c>
    </row>
    <row r="17709" spans="1:5" x14ac:dyDescent="0.2">
      <c r="A17709" s="70" t="s">
        <v>21221</v>
      </c>
      <c r="B17709" s="70" t="s">
        <v>21220</v>
      </c>
      <c r="C17709" s="70" t="s">
        <v>21221</v>
      </c>
      <c r="D17709" s="71">
        <v>0.754</v>
      </c>
      <c r="E17709" s="71">
        <v>59.523809499999999</v>
      </c>
    </row>
    <row r="17710" spans="1:5" x14ac:dyDescent="0.2">
      <c r="A17710" s="70" t="s">
        <v>25120</v>
      </c>
      <c r="B17710" s="70" t="s">
        <v>24663</v>
      </c>
      <c r="C17710" s="70" t="s">
        <v>13887</v>
      </c>
      <c r="D17710" s="71">
        <v>1.2969999999999999</v>
      </c>
      <c r="E17710" s="71">
        <v>50.462963000000002</v>
      </c>
    </row>
    <row r="17711" spans="1:5" x14ac:dyDescent="0.2">
      <c r="A17711" s="70" t="s">
        <v>21223</v>
      </c>
      <c r="B17711" s="70" t="s">
        <v>21222</v>
      </c>
      <c r="C17711" s="70" t="s">
        <v>21223</v>
      </c>
      <c r="D17711" s="71">
        <v>1.8740000000000001</v>
      </c>
      <c r="E17711" s="71">
        <v>72.685185200000006</v>
      </c>
    </row>
    <row r="17712" spans="1:5" x14ac:dyDescent="0.2">
      <c r="A17712" s="70" t="s">
        <v>21223</v>
      </c>
      <c r="B17712" s="70" t="s">
        <v>21222</v>
      </c>
      <c r="C17712" s="70" t="s">
        <v>21223</v>
      </c>
      <c r="D17712" s="71">
        <v>1.8740000000000001</v>
      </c>
      <c r="E17712" s="71">
        <v>66.333333300000007</v>
      </c>
    </row>
    <row r="17713" spans="1:5" x14ac:dyDescent="0.2">
      <c r="A17713" s="70" t="s">
        <v>21225</v>
      </c>
      <c r="B17713" s="70" t="s">
        <v>21224</v>
      </c>
      <c r="C17713" s="70" t="s">
        <v>21225</v>
      </c>
      <c r="D17713" s="71">
        <v>0.46700000000000003</v>
      </c>
      <c r="E17713" s="71">
        <v>2.34375</v>
      </c>
    </row>
    <row r="17714" spans="1:5" x14ac:dyDescent="0.2">
      <c r="A17714" s="70" t="s">
        <v>21227</v>
      </c>
      <c r="B17714" s="70" t="s">
        <v>21226</v>
      </c>
      <c r="C17714" s="70" t="s">
        <v>21227</v>
      </c>
      <c r="D17714" s="71">
        <v>8.9380000000000006</v>
      </c>
      <c r="E17714" s="71">
        <v>98.863636400000004</v>
      </c>
    </row>
    <row r="17715" spans="1:5" x14ac:dyDescent="0.2">
      <c r="A17715" s="70" t="s">
        <v>21227</v>
      </c>
      <c r="B17715" s="70" t="s">
        <v>21226</v>
      </c>
      <c r="C17715" s="70" t="s">
        <v>21227</v>
      </c>
      <c r="D17715" s="71">
        <v>8.9380000000000006</v>
      </c>
      <c r="E17715" s="71">
        <v>97.65625</v>
      </c>
    </row>
    <row r="17716" spans="1:5" x14ac:dyDescent="0.2">
      <c r="A17716" s="70" t="s">
        <v>21229</v>
      </c>
      <c r="B17716" s="70" t="s">
        <v>21228</v>
      </c>
      <c r="C17716" s="70" t="s">
        <v>21229</v>
      </c>
      <c r="D17716" s="71">
        <v>0.96899999999999997</v>
      </c>
      <c r="E17716" s="71">
        <v>35</v>
      </c>
    </row>
    <row r="17717" spans="1:5" x14ac:dyDescent="0.2">
      <c r="A17717" s="70" t="s">
        <v>21229</v>
      </c>
      <c r="B17717" s="70" t="s">
        <v>21228</v>
      </c>
      <c r="C17717" s="70" t="s">
        <v>21229</v>
      </c>
      <c r="D17717" s="71">
        <v>0.96899999999999997</v>
      </c>
      <c r="E17717" s="71">
        <v>11.71875</v>
      </c>
    </row>
    <row r="17718" spans="1:5" x14ac:dyDescent="0.2">
      <c r="A17718" s="70" t="s">
        <v>24664</v>
      </c>
      <c r="B17718" s="70" t="s">
        <v>24665</v>
      </c>
      <c r="C17718" s="70" t="s">
        <v>24664</v>
      </c>
      <c r="D17718" s="71">
        <v>2.8069999999999999</v>
      </c>
      <c r="E17718" s="71">
        <v>84.239130399999993</v>
      </c>
    </row>
    <row r="17719" spans="1:5" x14ac:dyDescent="0.2">
      <c r="A17719" s="70" t="s">
        <v>21235</v>
      </c>
      <c r="B17719" s="70" t="s">
        <v>21234</v>
      </c>
      <c r="C17719" s="70" t="s">
        <v>21235</v>
      </c>
      <c r="D17719" s="71">
        <v>1.7430000000000001</v>
      </c>
      <c r="E17719" s="71">
        <v>61.6666667</v>
      </c>
    </row>
    <row r="17720" spans="1:5" x14ac:dyDescent="0.2">
      <c r="A17720" s="70" t="s">
        <v>21235</v>
      </c>
      <c r="B17720" s="70" t="s">
        <v>21234</v>
      </c>
      <c r="C17720" s="70" t="s">
        <v>21235</v>
      </c>
      <c r="D17720" s="71">
        <v>1.7430000000000001</v>
      </c>
      <c r="E17720" s="71">
        <v>61.388888899999998</v>
      </c>
    </row>
    <row r="17721" spans="1:5" x14ac:dyDescent="0.2">
      <c r="A17721" s="70" t="s">
        <v>21239</v>
      </c>
      <c r="B17721" s="70" t="s">
        <v>21238</v>
      </c>
      <c r="C17721" s="70" t="s">
        <v>21239</v>
      </c>
      <c r="D17721" s="71">
        <v>2.3759999999999999</v>
      </c>
      <c r="E17721" s="71">
        <v>85</v>
      </c>
    </row>
    <row r="17722" spans="1:5" x14ac:dyDescent="0.2">
      <c r="A17722" s="70" t="s">
        <v>21239</v>
      </c>
      <c r="B17722" s="70" t="s">
        <v>21238</v>
      </c>
      <c r="C17722" s="70" t="s">
        <v>21239</v>
      </c>
      <c r="D17722" s="71">
        <v>2.3759999999999999</v>
      </c>
      <c r="E17722" s="71">
        <v>81.666666699999993</v>
      </c>
    </row>
    <row r="17723" spans="1:5" x14ac:dyDescent="0.2">
      <c r="A17723" s="70" t="s">
        <v>21241</v>
      </c>
      <c r="B17723" s="70" t="s">
        <v>21240</v>
      </c>
      <c r="C17723" s="70" t="s">
        <v>21241</v>
      </c>
      <c r="D17723" s="71">
        <v>2.2480000000000002</v>
      </c>
      <c r="E17723" s="71">
        <v>55.194805199999998</v>
      </c>
    </row>
    <row r="17724" spans="1:5" x14ac:dyDescent="0.2">
      <c r="A17724" s="70" t="s">
        <v>21241</v>
      </c>
      <c r="B17724" s="70" t="s">
        <v>21240</v>
      </c>
      <c r="C17724" s="70" t="s">
        <v>21241</v>
      </c>
      <c r="D17724" s="71">
        <v>2.2480000000000002</v>
      </c>
      <c r="E17724" s="71">
        <v>26.0147601</v>
      </c>
    </row>
    <row r="17725" spans="1:5" x14ac:dyDescent="0.2">
      <c r="A17725" s="70" t="s">
        <v>21243</v>
      </c>
      <c r="B17725" s="70" t="s">
        <v>21242</v>
      </c>
      <c r="C17725" s="70" t="s">
        <v>21243</v>
      </c>
      <c r="D17725" s="71">
        <v>0.44</v>
      </c>
      <c r="E17725" s="71">
        <v>15.4545455</v>
      </c>
    </row>
    <row r="17726" spans="1:5" x14ac:dyDescent="0.2">
      <c r="A17726" s="70" t="s">
        <v>21243</v>
      </c>
      <c r="B17726" s="70" t="s">
        <v>21242</v>
      </c>
      <c r="C17726" s="70" t="s">
        <v>21243</v>
      </c>
      <c r="D17726" s="71">
        <v>0.44</v>
      </c>
      <c r="E17726" s="71">
        <v>15.277777800000001</v>
      </c>
    </row>
    <row r="17727" spans="1:5" x14ac:dyDescent="0.2">
      <c r="A17727" s="70" t="s">
        <v>21245</v>
      </c>
      <c r="B17727" s="70" t="s">
        <v>21244</v>
      </c>
      <c r="C17727" s="70" t="s">
        <v>21245</v>
      </c>
      <c r="D17727" s="71">
        <v>1.9079999999999999</v>
      </c>
      <c r="E17727" s="71">
        <v>87.5</v>
      </c>
    </row>
    <row r="17728" spans="1:5" x14ac:dyDescent="0.2">
      <c r="A17728" s="70" t="s">
        <v>21245</v>
      </c>
      <c r="B17728" s="70" t="s">
        <v>21244</v>
      </c>
      <c r="C17728" s="70" t="s">
        <v>21245</v>
      </c>
      <c r="D17728" s="71">
        <v>1.9079999999999999</v>
      </c>
      <c r="E17728" s="71">
        <v>67.045454500000005</v>
      </c>
    </row>
    <row r="17729" spans="1:5" x14ac:dyDescent="0.2">
      <c r="A17729" s="70" t="s">
        <v>21245</v>
      </c>
      <c r="B17729" s="70" t="s">
        <v>21244</v>
      </c>
      <c r="C17729" s="70" t="s">
        <v>21245</v>
      </c>
      <c r="D17729" s="71">
        <v>1.9079999999999999</v>
      </c>
      <c r="E17729" s="71">
        <v>64.634146299999998</v>
      </c>
    </row>
    <row r="17730" spans="1:5" x14ac:dyDescent="0.2">
      <c r="A17730" s="70" t="s">
        <v>21245</v>
      </c>
      <c r="B17730" s="70" t="s">
        <v>21244</v>
      </c>
      <c r="C17730" s="70" t="s">
        <v>21245</v>
      </c>
      <c r="D17730" s="71">
        <v>1.9079999999999999</v>
      </c>
      <c r="E17730" s="71">
        <v>57.2916667</v>
      </c>
    </row>
    <row r="17731" spans="1:5" x14ac:dyDescent="0.2">
      <c r="A17731" s="70" t="s">
        <v>24666</v>
      </c>
      <c r="B17731" s="70" t="s">
        <v>24667</v>
      </c>
      <c r="C17731" s="70" t="s">
        <v>24666</v>
      </c>
      <c r="D17731" s="71">
        <v>1.6850000000000001</v>
      </c>
      <c r="E17731" s="71">
        <v>80.681818199999995</v>
      </c>
    </row>
    <row r="17732" spans="1:5" x14ac:dyDescent="0.2">
      <c r="A17732" s="70" t="s">
        <v>24666</v>
      </c>
      <c r="B17732" s="70" t="s">
        <v>24667</v>
      </c>
      <c r="C17732" s="70" t="s">
        <v>24666</v>
      </c>
      <c r="D17732" s="71">
        <v>1.6850000000000001</v>
      </c>
      <c r="E17732" s="71">
        <v>53.409090900000002</v>
      </c>
    </row>
    <row r="17733" spans="1:5" x14ac:dyDescent="0.2">
      <c r="A17733" s="70" t="s">
        <v>21247</v>
      </c>
      <c r="B17733" s="70" t="s">
        <v>21246</v>
      </c>
      <c r="C17733" s="70" t="s">
        <v>21247</v>
      </c>
      <c r="D17733" s="71">
        <v>1.222</v>
      </c>
      <c r="E17733" s="71">
        <v>56.6666667</v>
      </c>
    </row>
    <row r="17734" spans="1:5" x14ac:dyDescent="0.2">
      <c r="A17734" s="70" t="s">
        <v>21247</v>
      </c>
      <c r="B17734" s="70" t="s">
        <v>21246</v>
      </c>
      <c r="C17734" s="70" t="s">
        <v>21247</v>
      </c>
      <c r="D17734" s="71">
        <v>1.222</v>
      </c>
      <c r="E17734" s="71">
        <v>35.2272727</v>
      </c>
    </row>
    <row r="17735" spans="1:5" x14ac:dyDescent="0.2">
      <c r="A17735" s="70" t="s">
        <v>21249</v>
      </c>
      <c r="B17735" s="70" t="s">
        <v>21248</v>
      </c>
      <c r="C17735" s="70" t="s">
        <v>21249</v>
      </c>
      <c r="D17735" s="71">
        <v>2.3450000000000002</v>
      </c>
      <c r="E17735" s="71">
        <v>81</v>
      </c>
    </row>
    <row r="17736" spans="1:5" x14ac:dyDescent="0.2">
      <c r="A17736" s="70" t="s">
        <v>21251</v>
      </c>
      <c r="B17736" s="70" t="s">
        <v>21250</v>
      </c>
      <c r="C17736" s="70" t="s">
        <v>21251</v>
      </c>
      <c r="D17736" s="71">
        <v>3.335</v>
      </c>
      <c r="E17736" s="71">
        <v>66.129032300000006</v>
      </c>
    </row>
    <row r="17737" spans="1:5" x14ac:dyDescent="0.2">
      <c r="A17737" s="70" t="s">
        <v>21255</v>
      </c>
      <c r="B17737" s="70" t="s">
        <v>21254</v>
      </c>
      <c r="C17737" s="70" t="s">
        <v>21255</v>
      </c>
      <c r="D17737" s="71">
        <v>4.3849999999999998</v>
      </c>
      <c r="E17737" s="71">
        <v>92.96875</v>
      </c>
    </row>
    <row r="17738" spans="1:5" x14ac:dyDescent="0.2">
      <c r="A17738" s="70" t="s">
        <v>21259</v>
      </c>
      <c r="B17738" s="70" t="s">
        <v>21258</v>
      </c>
      <c r="C17738" s="70" t="s">
        <v>21259</v>
      </c>
      <c r="D17738" s="71">
        <v>1.883</v>
      </c>
      <c r="E17738" s="71">
        <v>50.78125</v>
      </c>
    </row>
    <row r="17739" spans="1:5" x14ac:dyDescent="0.2">
      <c r="A17739" s="70" t="s">
        <v>21253</v>
      </c>
      <c r="B17739" s="70" t="s">
        <v>21252</v>
      </c>
      <c r="C17739" s="70" t="s">
        <v>21253</v>
      </c>
      <c r="D17739" s="71">
        <v>1.619</v>
      </c>
      <c r="E17739" s="71">
        <v>45.8333333</v>
      </c>
    </row>
    <row r="17740" spans="1:5" x14ac:dyDescent="0.2">
      <c r="A17740" s="70" t="s">
        <v>21257</v>
      </c>
      <c r="B17740" s="70" t="s">
        <v>21256</v>
      </c>
      <c r="C17740" s="70" t="s">
        <v>21257</v>
      </c>
      <c r="D17740" s="71">
        <v>1.286</v>
      </c>
      <c r="E17740" s="71">
        <v>25.78125</v>
      </c>
    </row>
    <row r="17741" spans="1:5" x14ac:dyDescent="0.2">
      <c r="A17741" s="70" t="s">
        <v>21261</v>
      </c>
      <c r="B17741" s="70" t="s">
        <v>21260</v>
      </c>
      <c r="C17741" s="70" t="s">
        <v>21261</v>
      </c>
      <c r="D17741" s="71">
        <v>0.20200000000000001</v>
      </c>
      <c r="E17741" s="71">
        <v>3.2407406999999999</v>
      </c>
    </row>
    <row r="17742" spans="1:5" x14ac:dyDescent="0.2">
      <c r="A17742" s="70" t="s">
        <v>21273</v>
      </c>
      <c r="B17742" s="70" t="s">
        <v>21272</v>
      </c>
      <c r="C17742" s="70" t="s">
        <v>21273</v>
      </c>
      <c r="D17742" s="71">
        <v>3.6160000000000001</v>
      </c>
      <c r="E17742" s="71">
        <v>96.666666699999993</v>
      </c>
    </row>
    <row r="17743" spans="1:5" x14ac:dyDescent="0.2">
      <c r="A17743" s="70" t="s">
        <v>21273</v>
      </c>
      <c r="B17743" s="70" t="s">
        <v>21272</v>
      </c>
      <c r="C17743" s="70" t="s">
        <v>21273</v>
      </c>
      <c r="D17743" s="71">
        <v>3.6160000000000001</v>
      </c>
      <c r="E17743" s="71">
        <v>81.606217599999994</v>
      </c>
    </row>
    <row r="17744" spans="1:5" x14ac:dyDescent="0.2">
      <c r="A17744" s="70" t="s">
        <v>21263</v>
      </c>
      <c r="B17744" s="70" t="s">
        <v>21262</v>
      </c>
      <c r="C17744" s="70" t="s">
        <v>21263</v>
      </c>
      <c r="D17744" s="71">
        <v>2.6960000000000002</v>
      </c>
      <c r="E17744" s="71">
        <v>87.5</v>
      </c>
    </row>
    <row r="17745" spans="1:5" x14ac:dyDescent="0.2">
      <c r="A17745" s="70" t="s">
        <v>21263</v>
      </c>
      <c r="B17745" s="70" t="s">
        <v>21262</v>
      </c>
      <c r="C17745" s="70" t="s">
        <v>21263</v>
      </c>
      <c r="D17745" s="71">
        <v>2.6960000000000002</v>
      </c>
      <c r="E17745" s="71">
        <v>74.137930999999995</v>
      </c>
    </row>
    <row r="17746" spans="1:5" x14ac:dyDescent="0.2">
      <c r="A17746" s="70" t="s">
        <v>21263</v>
      </c>
      <c r="B17746" s="70" t="s">
        <v>21262</v>
      </c>
      <c r="C17746" s="70" t="s">
        <v>21263</v>
      </c>
      <c r="D17746" s="71">
        <v>2.6960000000000002</v>
      </c>
      <c r="E17746" s="71">
        <v>55.504587200000003</v>
      </c>
    </row>
    <row r="17747" spans="1:5" x14ac:dyDescent="0.2">
      <c r="A17747" s="70" t="s">
        <v>21265</v>
      </c>
      <c r="B17747" s="70" t="s">
        <v>21264</v>
      </c>
      <c r="C17747" s="70" t="s">
        <v>21265</v>
      </c>
      <c r="D17747" s="71">
        <v>0.45300000000000001</v>
      </c>
      <c r="E17747" s="71">
        <v>47.5</v>
      </c>
    </row>
    <row r="17748" spans="1:5" x14ac:dyDescent="0.2">
      <c r="A17748" s="70" t="s">
        <v>21265</v>
      </c>
      <c r="B17748" s="70" t="s">
        <v>21264</v>
      </c>
      <c r="C17748" s="70" t="s">
        <v>21265</v>
      </c>
      <c r="D17748" s="71">
        <v>0.45300000000000001</v>
      </c>
      <c r="E17748" s="71">
        <v>33.823529399999998</v>
      </c>
    </row>
    <row r="17749" spans="1:5" x14ac:dyDescent="0.2">
      <c r="A17749" s="70" t="s">
        <v>21267</v>
      </c>
      <c r="B17749" s="70" t="s">
        <v>21266</v>
      </c>
      <c r="C17749" s="70" t="s">
        <v>21267</v>
      </c>
      <c r="D17749" s="71">
        <v>0.95099999999999996</v>
      </c>
      <c r="E17749" s="71">
        <v>34.722222199999997</v>
      </c>
    </row>
    <row r="17750" spans="1:5" x14ac:dyDescent="0.2">
      <c r="A17750" s="70" t="s">
        <v>21267</v>
      </c>
      <c r="B17750" s="70" t="s">
        <v>21266</v>
      </c>
      <c r="C17750" s="70" t="s">
        <v>21267</v>
      </c>
      <c r="D17750" s="71">
        <v>0.95099999999999996</v>
      </c>
      <c r="E17750" s="71">
        <v>30.4597701</v>
      </c>
    </row>
    <row r="17751" spans="1:5" x14ac:dyDescent="0.2">
      <c r="A17751" s="70" t="s">
        <v>21271</v>
      </c>
      <c r="B17751" s="70" t="s">
        <v>21270</v>
      </c>
      <c r="C17751" s="70" t="s">
        <v>21271</v>
      </c>
      <c r="D17751" s="71">
        <v>0.81499999999999995</v>
      </c>
      <c r="E17751" s="71">
        <v>53.8961039</v>
      </c>
    </row>
    <row r="17752" spans="1:5" x14ac:dyDescent="0.2">
      <c r="A17752" s="70" t="s">
        <v>21271</v>
      </c>
      <c r="B17752" s="70" t="s">
        <v>21270</v>
      </c>
      <c r="C17752" s="70" t="s">
        <v>21271</v>
      </c>
      <c r="D17752" s="71">
        <v>0.81499999999999995</v>
      </c>
      <c r="E17752" s="71">
        <v>28.2407407</v>
      </c>
    </row>
    <row r="17753" spans="1:5" x14ac:dyDescent="0.2">
      <c r="A17753" s="70" t="s">
        <v>21269</v>
      </c>
      <c r="B17753" s="70" t="s">
        <v>21268</v>
      </c>
      <c r="C17753" s="70" t="s">
        <v>21269</v>
      </c>
      <c r="D17753" s="71">
        <v>1.0329999999999999</v>
      </c>
      <c r="E17753" s="71">
        <v>38.425925900000003</v>
      </c>
    </row>
    <row r="17754" spans="1:5" x14ac:dyDescent="0.2">
      <c r="A17754" s="70" t="s">
        <v>21275</v>
      </c>
      <c r="B17754" s="70" t="s">
        <v>21274</v>
      </c>
      <c r="C17754" s="70" t="s">
        <v>21275</v>
      </c>
      <c r="D17754" s="71">
        <v>0.86799999999999999</v>
      </c>
      <c r="E17754" s="71">
        <v>27</v>
      </c>
    </row>
    <row r="17755" spans="1:5" x14ac:dyDescent="0.2">
      <c r="A17755" s="70" t="s">
        <v>21275</v>
      </c>
      <c r="B17755" s="70" t="s">
        <v>21274</v>
      </c>
      <c r="C17755" s="70" t="s">
        <v>21275</v>
      </c>
      <c r="D17755" s="71">
        <v>0.86799999999999999</v>
      </c>
      <c r="E17755" s="71">
        <v>26.944444399999998</v>
      </c>
    </row>
    <row r="17756" spans="1:5" x14ac:dyDescent="0.2">
      <c r="A17756" s="70" t="s">
        <v>21277</v>
      </c>
      <c r="B17756" s="70" t="s">
        <v>21276</v>
      </c>
      <c r="C17756" s="70" t="s">
        <v>21277</v>
      </c>
      <c r="D17756" s="71">
        <v>1.9590000000000001</v>
      </c>
      <c r="E17756" s="71">
        <v>70.333333300000007</v>
      </c>
    </row>
    <row r="17757" spans="1:5" x14ac:dyDescent="0.2">
      <c r="A17757" s="70" t="s">
        <v>21279</v>
      </c>
      <c r="B17757" s="70" t="s">
        <v>21278</v>
      </c>
      <c r="C17757" s="70" t="s">
        <v>21279</v>
      </c>
      <c r="D17757" s="71">
        <v>1.1599999999999999</v>
      </c>
      <c r="E17757" s="71">
        <v>61.764705900000003</v>
      </c>
    </row>
    <row r="17758" spans="1:5" x14ac:dyDescent="0.2">
      <c r="A17758" s="70" t="s">
        <v>21279</v>
      </c>
      <c r="B17758" s="70" t="s">
        <v>21278</v>
      </c>
      <c r="C17758" s="70" t="s">
        <v>21279</v>
      </c>
      <c r="D17758" s="71">
        <v>1.1599999999999999</v>
      </c>
      <c r="E17758" s="71">
        <v>21.195652200000001</v>
      </c>
    </row>
    <row r="17759" spans="1:5" x14ac:dyDescent="0.2">
      <c r="A17759" s="70" t="s">
        <v>21281</v>
      </c>
      <c r="B17759" s="70" t="s">
        <v>21280</v>
      </c>
      <c r="C17759" s="70" t="s">
        <v>21281</v>
      </c>
      <c r="D17759" s="71">
        <v>1.6319999999999999</v>
      </c>
      <c r="E17759" s="71">
        <v>78.409090899999995</v>
      </c>
    </row>
    <row r="17760" spans="1:5" x14ac:dyDescent="0.2">
      <c r="A17760" s="70" t="s">
        <v>21283</v>
      </c>
      <c r="B17760" s="70" t="s">
        <v>21282</v>
      </c>
      <c r="C17760" s="70" t="s">
        <v>21283</v>
      </c>
      <c r="D17760" s="71">
        <v>4.0380000000000003</v>
      </c>
      <c r="E17760" s="71">
        <v>99.206349200000005</v>
      </c>
    </row>
    <row r="17761" spans="1:5" x14ac:dyDescent="0.2">
      <c r="A17761" s="70" t="s">
        <v>21285</v>
      </c>
      <c r="B17761" s="70" t="s">
        <v>21284</v>
      </c>
      <c r="C17761" s="70" t="s">
        <v>21285</v>
      </c>
      <c r="D17761" s="71">
        <v>1.143</v>
      </c>
      <c r="E17761" s="71">
        <v>21.111111099999999</v>
      </c>
    </row>
    <row r="17762" spans="1:5" x14ac:dyDescent="0.2">
      <c r="A17762" s="70" t="s">
        <v>21287</v>
      </c>
      <c r="B17762" s="70" t="s">
        <v>21286</v>
      </c>
      <c r="C17762" s="70" t="s">
        <v>21287</v>
      </c>
      <c r="D17762" s="71">
        <v>1.8169999999999999</v>
      </c>
      <c r="E17762" s="71">
        <v>85.2272727</v>
      </c>
    </row>
    <row r="17763" spans="1:5" x14ac:dyDescent="0.2">
      <c r="A17763" s="70" t="s">
        <v>21289</v>
      </c>
      <c r="B17763" s="70" t="s">
        <v>21288</v>
      </c>
      <c r="C17763" s="70" t="s">
        <v>21289</v>
      </c>
      <c r="D17763" s="71">
        <v>0.98199999999999998</v>
      </c>
      <c r="E17763" s="71">
        <v>35.2272727</v>
      </c>
    </row>
    <row r="17764" spans="1:5" x14ac:dyDescent="0.2">
      <c r="A17764" s="70" t="s">
        <v>21291</v>
      </c>
      <c r="B17764" s="70" t="s">
        <v>21290</v>
      </c>
      <c r="C17764" s="70" t="s">
        <v>21291</v>
      </c>
      <c r="D17764" s="71">
        <v>0.60699999999999998</v>
      </c>
      <c r="E17764" s="71">
        <v>5.6818182000000004</v>
      </c>
    </row>
    <row r="17765" spans="1:5" x14ac:dyDescent="0.2">
      <c r="A17765" s="70" t="s">
        <v>21291</v>
      </c>
      <c r="B17765" s="70" t="s">
        <v>21290</v>
      </c>
      <c r="C17765" s="70" t="s">
        <v>21291</v>
      </c>
      <c r="D17765" s="71">
        <v>0.60699999999999998</v>
      </c>
      <c r="E17765" s="71">
        <v>3.8235294</v>
      </c>
    </row>
    <row r="17766" spans="1:5" x14ac:dyDescent="0.2">
      <c r="A17766" s="70" t="s">
        <v>21293</v>
      </c>
      <c r="B17766" s="70" t="s">
        <v>21292</v>
      </c>
      <c r="C17766" s="70" t="s">
        <v>21293</v>
      </c>
      <c r="D17766" s="71">
        <v>1.1559999999999999</v>
      </c>
      <c r="E17766" s="71">
        <v>46.590909099999998</v>
      </c>
    </row>
    <row r="17767" spans="1:5" x14ac:dyDescent="0.2">
      <c r="A17767" s="70" t="s">
        <v>21295</v>
      </c>
      <c r="B17767" s="70" t="s">
        <v>21294</v>
      </c>
      <c r="C17767" s="70" t="s">
        <v>21295</v>
      </c>
      <c r="D17767" s="71">
        <v>0.63600000000000001</v>
      </c>
      <c r="E17767" s="71">
        <v>20.8333333</v>
      </c>
    </row>
    <row r="17768" spans="1:5" x14ac:dyDescent="0.2">
      <c r="A17768" s="70" t="s">
        <v>21295</v>
      </c>
      <c r="B17768" s="70" t="s">
        <v>21294</v>
      </c>
      <c r="C17768" s="70" t="s">
        <v>21295</v>
      </c>
      <c r="D17768" s="71">
        <v>0.63600000000000001</v>
      </c>
      <c r="E17768" s="71">
        <v>16.3333333</v>
      </c>
    </row>
    <row r="17769" spans="1:5" x14ac:dyDescent="0.2">
      <c r="A17769" s="70" t="s">
        <v>21199</v>
      </c>
      <c r="B17769" s="70" t="s">
        <v>21198</v>
      </c>
      <c r="C17769" s="70" t="s">
        <v>21199</v>
      </c>
      <c r="D17769" s="71">
        <v>0.67700000000000005</v>
      </c>
      <c r="E17769" s="71">
        <v>31.3380282</v>
      </c>
    </row>
    <row r="17770" spans="1:5" x14ac:dyDescent="0.2">
      <c r="A17770" s="70" t="s">
        <v>21199</v>
      </c>
      <c r="B17770" s="70" t="s">
        <v>21198</v>
      </c>
      <c r="C17770" s="70" t="s">
        <v>21199</v>
      </c>
      <c r="D17770" s="71">
        <v>0.67700000000000005</v>
      </c>
      <c r="E17770" s="71">
        <v>17.6666667</v>
      </c>
    </row>
    <row r="17771" spans="1:5" x14ac:dyDescent="0.2">
      <c r="A17771" s="70" t="s">
        <v>21237</v>
      </c>
      <c r="B17771" s="70" t="s">
        <v>21236</v>
      </c>
      <c r="C17771" s="70" t="s">
        <v>21237</v>
      </c>
      <c r="D17771" s="71">
        <v>1.8129999999999999</v>
      </c>
      <c r="E17771" s="71">
        <v>65</v>
      </c>
    </row>
    <row r="17772" spans="1:5" x14ac:dyDescent="0.2">
      <c r="A17772" s="70" t="s">
        <v>21237</v>
      </c>
      <c r="B17772" s="70" t="s">
        <v>21236</v>
      </c>
      <c r="C17772" s="70" t="s">
        <v>21237</v>
      </c>
      <c r="D17772" s="71">
        <v>1.8129999999999999</v>
      </c>
      <c r="E17772" s="71">
        <v>57.317073200000003</v>
      </c>
    </row>
    <row r="17773" spans="1:5" x14ac:dyDescent="0.2">
      <c r="A17773" s="70" t="s">
        <v>21237</v>
      </c>
      <c r="B17773" s="70" t="s">
        <v>21236</v>
      </c>
      <c r="C17773" s="70" t="s">
        <v>21237</v>
      </c>
      <c r="D17773" s="71">
        <v>1.8129999999999999</v>
      </c>
      <c r="E17773" s="71">
        <v>30.4878049</v>
      </c>
    </row>
    <row r="17774" spans="1:5" x14ac:dyDescent="0.2">
      <c r="A17774" s="70" t="s">
        <v>21237</v>
      </c>
      <c r="B17774" s="70" t="s">
        <v>21236</v>
      </c>
      <c r="C17774" s="70" t="s">
        <v>21237</v>
      </c>
      <c r="D17774" s="71">
        <v>1.8129999999999999</v>
      </c>
      <c r="E17774" s="71">
        <v>24.358974400000001</v>
      </c>
    </row>
    <row r="17775" spans="1:5" x14ac:dyDescent="0.2">
      <c r="A17775" s="70" t="s">
        <v>21233</v>
      </c>
      <c r="B17775" s="70" t="s">
        <v>21232</v>
      </c>
      <c r="C17775" s="70" t="s">
        <v>21233</v>
      </c>
      <c r="D17775" s="71">
        <v>2</v>
      </c>
      <c r="E17775" s="71">
        <v>73</v>
      </c>
    </row>
    <row r="17776" spans="1:5" x14ac:dyDescent="0.2">
      <c r="A17776" s="70" t="s">
        <v>21299</v>
      </c>
      <c r="B17776" s="70" t="s">
        <v>21298</v>
      </c>
      <c r="C17776" s="70" t="s">
        <v>21299</v>
      </c>
      <c r="D17776" s="71">
        <v>4.149</v>
      </c>
      <c r="E17776" s="71">
        <v>92.318059300000002</v>
      </c>
    </row>
    <row r="17777" spans="1:5" x14ac:dyDescent="0.2">
      <c r="A17777" s="70" t="s">
        <v>21299</v>
      </c>
      <c r="B17777" s="70" t="s">
        <v>21298</v>
      </c>
      <c r="C17777" s="70" t="s">
        <v>21299</v>
      </c>
      <c r="D17777" s="71">
        <v>4.149</v>
      </c>
      <c r="E17777" s="71">
        <v>82.530120499999995</v>
      </c>
    </row>
    <row r="17778" spans="1:5" x14ac:dyDescent="0.2">
      <c r="A17778" s="70" t="s">
        <v>21299</v>
      </c>
      <c r="B17778" s="70" t="s">
        <v>21298</v>
      </c>
      <c r="C17778" s="70" t="s">
        <v>21299</v>
      </c>
      <c r="D17778" s="71">
        <v>4.149</v>
      </c>
      <c r="E17778" s="71">
        <v>78.539822999999998</v>
      </c>
    </row>
    <row r="17779" spans="1:5" x14ac:dyDescent="0.2">
      <c r="A17779" s="70" t="s">
        <v>21301</v>
      </c>
      <c r="B17779" s="70" t="s">
        <v>21300</v>
      </c>
      <c r="C17779" s="70" t="s">
        <v>21301</v>
      </c>
      <c r="D17779" s="71">
        <v>3.774</v>
      </c>
      <c r="E17779" s="71">
        <v>96.333333300000007</v>
      </c>
    </row>
    <row r="17780" spans="1:5" x14ac:dyDescent="0.2">
      <c r="A17780" s="70" t="s">
        <v>21301</v>
      </c>
      <c r="B17780" s="70" t="s">
        <v>21300</v>
      </c>
      <c r="C17780" s="70" t="s">
        <v>21301</v>
      </c>
      <c r="D17780" s="71">
        <v>3.774</v>
      </c>
      <c r="E17780" s="71">
        <v>94.166666699999993</v>
      </c>
    </row>
    <row r="17781" spans="1:5" x14ac:dyDescent="0.2">
      <c r="A17781" s="70" t="s">
        <v>21301</v>
      </c>
      <c r="B17781" s="70" t="s">
        <v>21300</v>
      </c>
      <c r="C17781" s="70" t="s">
        <v>21301</v>
      </c>
      <c r="D17781" s="71">
        <v>3.774</v>
      </c>
      <c r="E17781" s="71">
        <v>90.700808600000002</v>
      </c>
    </row>
    <row r="17782" spans="1:5" x14ac:dyDescent="0.2">
      <c r="A17782" s="70" t="s">
        <v>21297</v>
      </c>
      <c r="B17782" s="70" t="s">
        <v>21296</v>
      </c>
      <c r="C17782" s="70" t="s">
        <v>21297</v>
      </c>
      <c r="D17782" s="71">
        <v>0.69</v>
      </c>
      <c r="E17782" s="71">
        <v>26.237623800000001</v>
      </c>
    </row>
    <row r="17783" spans="1:5" x14ac:dyDescent="0.2">
      <c r="A17783" s="70" t="s">
        <v>21341</v>
      </c>
      <c r="B17783" s="70" t="s">
        <v>21340</v>
      </c>
      <c r="C17783" s="70" t="s">
        <v>21341</v>
      </c>
      <c r="D17783" s="71">
        <v>0.79600000000000004</v>
      </c>
      <c r="E17783" s="71">
        <v>23.6666667</v>
      </c>
    </row>
    <row r="17784" spans="1:5" x14ac:dyDescent="0.2">
      <c r="A17784" s="70" t="s">
        <v>21331</v>
      </c>
      <c r="B17784" s="70" t="s">
        <v>21330</v>
      </c>
      <c r="C17784" s="70" t="s">
        <v>21331</v>
      </c>
      <c r="D17784" s="71">
        <v>2.54</v>
      </c>
      <c r="E17784" s="71">
        <v>85.666666699999993</v>
      </c>
    </row>
    <row r="17785" spans="1:5" x14ac:dyDescent="0.2">
      <c r="A17785" s="70" t="s">
        <v>21331</v>
      </c>
      <c r="B17785" s="70" t="s">
        <v>21330</v>
      </c>
      <c r="C17785" s="70" t="s">
        <v>21331</v>
      </c>
      <c r="D17785" s="71">
        <v>2.54</v>
      </c>
      <c r="E17785" s="71">
        <v>64.880952399999998</v>
      </c>
    </row>
    <row r="17786" spans="1:5" x14ac:dyDescent="0.2">
      <c r="A17786" s="70" t="s">
        <v>21311</v>
      </c>
      <c r="B17786" s="70" t="s">
        <v>21310</v>
      </c>
      <c r="C17786" s="70" t="s">
        <v>21311</v>
      </c>
      <c r="D17786" s="71">
        <v>1.7130000000000001</v>
      </c>
      <c r="E17786" s="71">
        <v>60.3333333</v>
      </c>
    </row>
    <row r="17787" spans="1:5" x14ac:dyDescent="0.2">
      <c r="A17787" s="70" t="s">
        <v>21315</v>
      </c>
      <c r="B17787" s="70" t="s">
        <v>21314</v>
      </c>
      <c r="C17787" s="70" t="s">
        <v>21315</v>
      </c>
      <c r="D17787" s="71">
        <v>1.091</v>
      </c>
      <c r="E17787" s="71">
        <v>38.3333333</v>
      </c>
    </row>
    <row r="17788" spans="1:5" x14ac:dyDescent="0.2">
      <c r="A17788" s="70" t="s">
        <v>21319</v>
      </c>
      <c r="B17788" s="70" t="s">
        <v>21318</v>
      </c>
      <c r="C17788" s="70" t="s">
        <v>21319</v>
      </c>
      <c r="D17788" s="71">
        <v>1.4</v>
      </c>
      <c r="E17788" s="71">
        <v>53.6666667</v>
      </c>
    </row>
    <row r="17789" spans="1:5" x14ac:dyDescent="0.2">
      <c r="A17789" s="70" t="s">
        <v>21317</v>
      </c>
      <c r="B17789" s="70" t="s">
        <v>21316</v>
      </c>
      <c r="C17789" s="70" t="s">
        <v>21317</v>
      </c>
      <c r="D17789" s="71">
        <v>4.508</v>
      </c>
      <c r="E17789" s="71">
        <v>99.019607800000003</v>
      </c>
    </row>
    <row r="17790" spans="1:5" x14ac:dyDescent="0.2">
      <c r="A17790" s="70" t="s">
        <v>21317</v>
      </c>
      <c r="B17790" s="70" t="s">
        <v>21316</v>
      </c>
      <c r="C17790" s="70" t="s">
        <v>21317</v>
      </c>
      <c r="D17790" s="71">
        <v>4.508</v>
      </c>
      <c r="E17790" s="71">
        <v>97</v>
      </c>
    </row>
    <row r="17791" spans="1:5" x14ac:dyDescent="0.2">
      <c r="A17791" s="70" t="s">
        <v>21321</v>
      </c>
      <c r="B17791" s="70" t="s">
        <v>21320</v>
      </c>
      <c r="C17791" s="70" t="s">
        <v>21321</v>
      </c>
      <c r="D17791" s="71">
        <v>1.194</v>
      </c>
      <c r="E17791" s="71">
        <v>41.6666667</v>
      </c>
    </row>
    <row r="17792" spans="1:5" x14ac:dyDescent="0.2">
      <c r="A17792" s="70" t="s">
        <v>21323</v>
      </c>
      <c r="B17792" s="70" t="s">
        <v>21322</v>
      </c>
      <c r="C17792" s="70" t="s">
        <v>21323</v>
      </c>
      <c r="D17792" s="71">
        <v>1.127</v>
      </c>
      <c r="E17792" s="71">
        <v>39</v>
      </c>
    </row>
    <row r="17793" spans="1:5" x14ac:dyDescent="0.2">
      <c r="A17793" s="70" t="s">
        <v>21327</v>
      </c>
      <c r="B17793" s="70" t="s">
        <v>21326</v>
      </c>
      <c r="C17793" s="70" t="s">
        <v>21327</v>
      </c>
      <c r="D17793" s="71">
        <v>1.163</v>
      </c>
      <c r="E17793" s="71">
        <v>41</v>
      </c>
    </row>
    <row r="17794" spans="1:5" x14ac:dyDescent="0.2">
      <c r="A17794" s="70" t="s">
        <v>21329</v>
      </c>
      <c r="B17794" s="70" t="s">
        <v>21328</v>
      </c>
      <c r="C17794" s="70" t="s">
        <v>21329</v>
      </c>
      <c r="D17794" s="71">
        <v>2.1579999999999999</v>
      </c>
      <c r="E17794" s="71">
        <v>75.666666699999993</v>
      </c>
    </row>
    <row r="17795" spans="1:5" x14ac:dyDescent="0.2">
      <c r="A17795" s="70" t="s">
        <v>25121</v>
      </c>
      <c r="B17795" s="70" t="s">
        <v>24668</v>
      </c>
      <c r="C17795" s="70" t="s">
        <v>13887</v>
      </c>
      <c r="D17795" s="71">
        <v>2.516</v>
      </c>
      <c r="E17795" s="71">
        <v>85</v>
      </c>
    </row>
    <row r="17796" spans="1:5" x14ac:dyDescent="0.2">
      <c r="A17796" s="70" t="s">
        <v>21333</v>
      </c>
      <c r="B17796" s="70" t="s">
        <v>21332</v>
      </c>
      <c r="C17796" s="70" t="s">
        <v>21333</v>
      </c>
      <c r="D17796" s="71">
        <v>0.625</v>
      </c>
      <c r="E17796" s="71">
        <v>15.6666667</v>
      </c>
    </row>
    <row r="17797" spans="1:5" x14ac:dyDescent="0.2">
      <c r="A17797" s="70" t="s">
        <v>21337</v>
      </c>
      <c r="B17797" s="70" t="s">
        <v>21336</v>
      </c>
      <c r="C17797" s="70" t="s">
        <v>21337</v>
      </c>
      <c r="D17797" s="71">
        <v>2.7029999999999998</v>
      </c>
      <c r="E17797" s="71">
        <v>89</v>
      </c>
    </row>
    <row r="17798" spans="1:5" x14ac:dyDescent="0.2">
      <c r="A17798" s="70" t="s">
        <v>21303</v>
      </c>
      <c r="B17798" s="70" t="s">
        <v>21302</v>
      </c>
      <c r="C17798" s="70" t="s">
        <v>21303</v>
      </c>
      <c r="D17798" s="71">
        <v>0.41199999999999998</v>
      </c>
      <c r="E17798" s="71">
        <v>8.3333332999999996</v>
      </c>
    </row>
    <row r="17799" spans="1:5" x14ac:dyDescent="0.2">
      <c r="A17799" s="70" t="s">
        <v>21339</v>
      </c>
      <c r="B17799" s="70" t="s">
        <v>21338</v>
      </c>
      <c r="C17799" s="70" t="s">
        <v>21339</v>
      </c>
      <c r="D17799" s="71">
        <v>0.314</v>
      </c>
      <c r="E17799" s="71">
        <v>5</v>
      </c>
    </row>
    <row r="17800" spans="1:5" x14ac:dyDescent="0.2">
      <c r="A17800" s="70" t="s">
        <v>21309</v>
      </c>
      <c r="B17800" s="70" t="s">
        <v>21308</v>
      </c>
      <c r="C17800" s="70" t="s">
        <v>21309</v>
      </c>
      <c r="D17800" s="71">
        <v>0.33300000000000002</v>
      </c>
      <c r="E17800" s="71">
        <v>6.3333332999999996</v>
      </c>
    </row>
    <row r="17801" spans="1:5" x14ac:dyDescent="0.2">
      <c r="A17801" s="70" t="s">
        <v>21343</v>
      </c>
      <c r="B17801" s="70" t="s">
        <v>21342</v>
      </c>
      <c r="C17801" s="70" t="s">
        <v>21343</v>
      </c>
      <c r="D17801" s="71">
        <v>0.5</v>
      </c>
      <c r="E17801" s="71">
        <v>19.444444399999998</v>
      </c>
    </row>
    <row r="17802" spans="1:5" x14ac:dyDescent="0.2">
      <c r="A17802" s="70" t="s">
        <v>21343</v>
      </c>
      <c r="B17802" s="70" t="s">
        <v>21342</v>
      </c>
      <c r="C17802" s="70" t="s">
        <v>21343</v>
      </c>
      <c r="D17802" s="71">
        <v>0.5</v>
      </c>
      <c r="E17802" s="71">
        <v>11.6666667</v>
      </c>
    </row>
    <row r="17803" spans="1:5" x14ac:dyDescent="0.2">
      <c r="A17803" s="70" t="s">
        <v>21305</v>
      </c>
      <c r="B17803" s="70" t="s">
        <v>21304</v>
      </c>
      <c r="C17803" s="70" t="s">
        <v>21305</v>
      </c>
      <c r="D17803" s="71">
        <v>1.226</v>
      </c>
      <c r="E17803" s="71">
        <v>44.3333333</v>
      </c>
    </row>
    <row r="17804" spans="1:5" x14ac:dyDescent="0.2">
      <c r="A17804" s="70" t="s">
        <v>21307</v>
      </c>
      <c r="B17804" s="70" t="s">
        <v>21306</v>
      </c>
      <c r="C17804" s="70" t="s">
        <v>21307</v>
      </c>
      <c r="D17804" s="71">
        <v>3.6469999999999998</v>
      </c>
      <c r="E17804" s="71">
        <v>95.666666699999993</v>
      </c>
    </row>
    <row r="17805" spans="1:5" x14ac:dyDescent="0.2">
      <c r="A17805" s="70" t="s">
        <v>21307</v>
      </c>
      <c r="B17805" s="70" t="s">
        <v>21306</v>
      </c>
      <c r="C17805" s="70" t="s">
        <v>21307</v>
      </c>
      <c r="D17805" s="71">
        <v>3.6469999999999998</v>
      </c>
      <c r="E17805" s="71">
        <v>94.866920199999996</v>
      </c>
    </row>
    <row r="17806" spans="1:5" x14ac:dyDescent="0.2">
      <c r="A17806" s="70" t="s">
        <v>21313</v>
      </c>
      <c r="B17806" s="70" t="s">
        <v>21312</v>
      </c>
      <c r="C17806" s="70" t="s">
        <v>21313</v>
      </c>
      <c r="D17806" s="71">
        <v>2.3170000000000002</v>
      </c>
      <c r="E17806" s="71">
        <v>79.666666699999993</v>
      </c>
    </row>
    <row r="17807" spans="1:5" x14ac:dyDescent="0.2">
      <c r="A17807" s="70" t="s">
        <v>21313</v>
      </c>
      <c r="B17807" s="70" t="s">
        <v>21312</v>
      </c>
      <c r="C17807" s="70" t="s">
        <v>21313</v>
      </c>
      <c r="D17807" s="71">
        <v>2.3170000000000002</v>
      </c>
      <c r="E17807" s="71">
        <v>76.666666699999993</v>
      </c>
    </row>
    <row r="17808" spans="1:5" x14ac:dyDescent="0.2">
      <c r="A17808" s="70" t="s">
        <v>21313</v>
      </c>
      <c r="B17808" s="70" t="s">
        <v>21312</v>
      </c>
      <c r="C17808" s="70" t="s">
        <v>21313</v>
      </c>
      <c r="D17808" s="71">
        <v>2.3170000000000002</v>
      </c>
      <c r="E17808" s="71">
        <v>70.882352900000001</v>
      </c>
    </row>
    <row r="17809" spans="1:5" x14ac:dyDescent="0.2">
      <c r="A17809" s="70" t="s">
        <v>24669</v>
      </c>
      <c r="B17809" s="70" t="s">
        <v>24670</v>
      </c>
      <c r="C17809" s="70" t="s">
        <v>24669</v>
      </c>
      <c r="D17809" s="71">
        <v>1.972</v>
      </c>
      <c r="E17809" s="71">
        <v>77.5</v>
      </c>
    </row>
    <row r="17810" spans="1:5" x14ac:dyDescent="0.2">
      <c r="A17810" s="70" t="s">
        <v>24669</v>
      </c>
      <c r="B17810" s="70" t="s">
        <v>24670</v>
      </c>
      <c r="C17810" s="70" t="s">
        <v>24669</v>
      </c>
      <c r="D17810" s="71">
        <v>1.972</v>
      </c>
      <c r="E17810" s="71">
        <v>71</v>
      </c>
    </row>
    <row r="17811" spans="1:5" x14ac:dyDescent="0.2">
      <c r="A17811" s="70" t="s">
        <v>21325</v>
      </c>
      <c r="B17811" s="70" t="s">
        <v>21324</v>
      </c>
      <c r="C17811" s="70" t="s">
        <v>21325</v>
      </c>
      <c r="D17811" s="71">
        <v>2.6110000000000002</v>
      </c>
      <c r="E17811" s="71">
        <v>87.666666699999993</v>
      </c>
    </row>
    <row r="17812" spans="1:5" x14ac:dyDescent="0.2">
      <c r="A17812" s="70" t="s">
        <v>21335</v>
      </c>
      <c r="B17812" s="70" t="s">
        <v>21334</v>
      </c>
      <c r="C17812" s="70" t="s">
        <v>21335</v>
      </c>
      <c r="D17812" s="71">
        <v>2.6349999999999998</v>
      </c>
      <c r="E17812" s="71">
        <v>88.333333300000007</v>
      </c>
    </row>
    <row r="17813" spans="1:5" x14ac:dyDescent="0.2">
      <c r="A17813" s="70" t="s">
        <v>21335</v>
      </c>
      <c r="B17813" s="70" t="s">
        <v>21334</v>
      </c>
      <c r="C17813" s="70" t="s">
        <v>21335</v>
      </c>
      <c r="D17813" s="71">
        <v>2.6349999999999998</v>
      </c>
      <c r="E17813" s="71">
        <v>70</v>
      </c>
    </row>
    <row r="17814" spans="1:5" x14ac:dyDescent="0.2">
      <c r="A17814" s="70" t="s">
        <v>21335</v>
      </c>
      <c r="B17814" s="70" t="s">
        <v>21334</v>
      </c>
      <c r="C17814" s="70" t="s">
        <v>21335</v>
      </c>
      <c r="D17814" s="71">
        <v>2.6349999999999998</v>
      </c>
      <c r="E17814" s="71">
        <v>56.25</v>
      </c>
    </row>
    <row r="17815" spans="1:5" x14ac:dyDescent="0.2">
      <c r="A17815" s="70" t="s">
        <v>21345</v>
      </c>
      <c r="B17815" s="70" t="s">
        <v>21344</v>
      </c>
      <c r="C17815" s="70" t="s">
        <v>21345</v>
      </c>
      <c r="D17815" s="71">
        <v>3.0680000000000001</v>
      </c>
      <c r="E17815" s="71">
        <v>93.666666699999993</v>
      </c>
    </row>
    <row r="17816" spans="1:5" x14ac:dyDescent="0.2">
      <c r="A17816" s="70" t="s">
        <v>21347</v>
      </c>
      <c r="B17816" s="70" t="s">
        <v>21346</v>
      </c>
      <c r="C17816" s="70" t="s">
        <v>21347</v>
      </c>
      <c r="D17816" s="71">
        <v>3.05</v>
      </c>
      <c r="E17816" s="71">
        <v>63.7614679</v>
      </c>
    </row>
    <row r="17817" spans="1:5" x14ac:dyDescent="0.2">
      <c r="A17817" s="70" t="s">
        <v>21347</v>
      </c>
      <c r="B17817" s="70" t="s">
        <v>21346</v>
      </c>
      <c r="C17817" s="70" t="s">
        <v>21347</v>
      </c>
      <c r="D17817" s="71">
        <v>3.05</v>
      </c>
      <c r="E17817" s="71">
        <v>63.602941199999997</v>
      </c>
    </row>
    <row r="17818" spans="1:5" x14ac:dyDescent="0.2">
      <c r="A17818" s="70" t="s">
        <v>21349</v>
      </c>
      <c r="B17818" s="70" t="s">
        <v>21348</v>
      </c>
      <c r="C17818" s="70" t="s">
        <v>21349</v>
      </c>
      <c r="D17818" s="71">
        <v>1.2649999999999999</v>
      </c>
      <c r="E17818" s="71">
        <v>18.312101899999998</v>
      </c>
    </row>
    <row r="17819" spans="1:5" x14ac:dyDescent="0.2">
      <c r="A17819" s="70" t="s">
        <v>21351</v>
      </c>
      <c r="B17819" s="70" t="s">
        <v>21350</v>
      </c>
      <c r="C17819" s="70" t="s">
        <v>21351</v>
      </c>
      <c r="D17819" s="71">
        <v>3.14</v>
      </c>
      <c r="E17819" s="71">
        <v>75.882352900000001</v>
      </c>
    </row>
    <row r="17820" spans="1:5" x14ac:dyDescent="0.2">
      <c r="A17820" s="70" t="s">
        <v>21351</v>
      </c>
      <c r="B17820" s="70" t="s">
        <v>21350</v>
      </c>
      <c r="C17820" s="70" t="s">
        <v>21351</v>
      </c>
      <c r="D17820" s="71">
        <v>3.14</v>
      </c>
      <c r="E17820" s="71">
        <v>75.842696599999996</v>
      </c>
    </row>
    <row r="17821" spans="1:5" x14ac:dyDescent="0.2">
      <c r="A17821" s="70" t="s">
        <v>21351</v>
      </c>
      <c r="B17821" s="70" t="s">
        <v>21350</v>
      </c>
      <c r="C17821" s="70" t="s">
        <v>21351</v>
      </c>
      <c r="D17821" s="71">
        <v>3.14</v>
      </c>
      <c r="E17821" s="71">
        <v>60.3503185</v>
      </c>
    </row>
    <row r="17822" spans="1:5" x14ac:dyDescent="0.2">
      <c r="A17822" s="70" t="s">
        <v>21351</v>
      </c>
      <c r="B17822" s="70" t="s">
        <v>21350</v>
      </c>
      <c r="C17822" s="70" t="s">
        <v>21351</v>
      </c>
      <c r="D17822" s="71">
        <v>3.14</v>
      </c>
      <c r="E17822" s="71">
        <v>54.402515700000002</v>
      </c>
    </row>
    <row r="17823" spans="1:5" x14ac:dyDescent="0.2">
      <c r="A17823" s="70" t="s">
        <v>21353</v>
      </c>
      <c r="B17823" s="70" t="s">
        <v>21352</v>
      </c>
      <c r="C17823" s="70" t="s">
        <v>21353</v>
      </c>
      <c r="D17823" s="71">
        <v>5.5430000000000001</v>
      </c>
      <c r="E17823" s="71">
        <v>91.071428600000004</v>
      </c>
    </row>
    <row r="17824" spans="1:5" x14ac:dyDescent="0.2">
      <c r="A17824" s="70" t="s">
        <v>21355</v>
      </c>
      <c r="B17824" s="70" t="s">
        <v>21354</v>
      </c>
      <c r="C17824" s="70" t="s">
        <v>21355</v>
      </c>
      <c r="D17824" s="71">
        <v>1.8759999999999999</v>
      </c>
      <c r="E17824" s="71">
        <v>58.796296300000002</v>
      </c>
    </row>
    <row r="17825" spans="1:5" x14ac:dyDescent="0.2">
      <c r="A17825" s="70" t="s">
        <v>21361</v>
      </c>
      <c r="B17825" s="70" t="s">
        <v>21360</v>
      </c>
      <c r="C17825" s="70" t="s">
        <v>21361</v>
      </c>
      <c r="D17825" s="71">
        <v>1.46</v>
      </c>
      <c r="E17825" s="71">
        <v>45.8333333</v>
      </c>
    </row>
    <row r="17826" spans="1:5" x14ac:dyDescent="0.2">
      <c r="A17826" s="70" t="s">
        <v>21357</v>
      </c>
      <c r="B17826" s="70" t="s">
        <v>21356</v>
      </c>
      <c r="C17826" s="70" t="s">
        <v>21357</v>
      </c>
      <c r="D17826" s="71">
        <v>1.226</v>
      </c>
      <c r="E17826" s="71">
        <v>30.0925926</v>
      </c>
    </row>
    <row r="17827" spans="1:5" x14ac:dyDescent="0.2">
      <c r="A17827" s="70" t="s">
        <v>21359</v>
      </c>
      <c r="B17827" s="70" t="s">
        <v>21358</v>
      </c>
      <c r="C17827" s="70" t="s">
        <v>21359</v>
      </c>
      <c r="D17827" s="71">
        <v>1.786</v>
      </c>
      <c r="E17827" s="71">
        <v>56.018518499999999</v>
      </c>
    </row>
    <row r="17828" spans="1:5" x14ac:dyDescent="0.2">
      <c r="A17828" s="70" t="s">
        <v>24671</v>
      </c>
      <c r="B17828" s="70" t="s">
        <v>24672</v>
      </c>
      <c r="C17828" s="70" t="s">
        <v>24671</v>
      </c>
      <c r="D17828" s="71">
        <v>3.343</v>
      </c>
      <c r="E17828" s="71">
        <v>75</v>
      </c>
    </row>
    <row r="17829" spans="1:5" x14ac:dyDescent="0.2">
      <c r="A17829" s="70" t="s">
        <v>21377</v>
      </c>
      <c r="B17829" s="70" t="s">
        <v>21376</v>
      </c>
      <c r="C17829" s="70" t="s">
        <v>21377</v>
      </c>
      <c r="D17829" s="71">
        <v>1.25</v>
      </c>
      <c r="E17829" s="71">
        <v>14.150943399999999</v>
      </c>
    </row>
    <row r="17830" spans="1:5" x14ac:dyDescent="0.2">
      <c r="A17830" s="70" t="s">
        <v>21379</v>
      </c>
      <c r="B17830" s="70" t="s">
        <v>21378</v>
      </c>
      <c r="C17830" s="70" t="s">
        <v>21379</v>
      </c>
      <c r="D17830" s="71">
        <v>4.601</v>
      </c>
      <c r="E17830" s="71">
        <v>90.789473700000002</v>
      </c>
    </row>
    <row r="17831" spans="1:5" x14ac:dyDescent="0.2">
      <c r="A17831" s="70" t="s">
        <v>21383</v>
      </c>
      <c r="B17831" s="70" t="s">
        <v>21382</v>
      </c>
      <c r="C17831" s="70" t="s">
        <v>21383</v>
      </c>
      <c r="D17831" s="71">
        <v>0.98199999999999998</v>
      </c>
      <c r="E17831" s="71">
        <v>15.425531899999999</v>
      </c>
    </row>
    <row r="17832" spans="1:5" x14ac:dyDescent="0.2">
      <c r="A17832" s="70" t="s">
        <v>21383</v>
      </c>
      <c r="B17832" s="70" t="s">
        <v>21382</v>
      </c>
      <c r="C17832" s="70" t="s">
        <v>21383</v>
      </c>
      <c r="D17832" s="71">
        <v>0.98199999999999998</v>
      </c>
      <c r="E17832" s="71">
        <v>9.2105262999999997</v>
      </c>
    </row>
    <row r="17833" spans="1:5" x14ac:dyDescent="0.2">
      <c r="A17833" s="70" t="s">
        <v>21363</v>
      </c>
      <c r="B17833" s="70" t="s">
        <v>21362</v>
      </c>
      <c r="C17833" s="70" t="s">
        <v>21363</v>
      </c>
      <c r="D17833" s="71">
        <v>5.7949999999999999</v>
      </c>
      <c r="E17833" s="71">
        <v>98.684210500000006</v>
      </c>
    </row>
    <row r="17834" spans="1:5" x14ac:dyDescent="0.2">
      <c r="A17834" s="70" t="s">
        <v>21365</v>
      </c>
      <c r="B17834" s="70" t="s">
        <v>21364</v>
      </c>
      <c r="C17834" s="70" t="s">
        <v>21365</v>
      </c>
      <c r="D17834" s="71">
        <v>2.637</v>
      </c>
      <c r="E17834" s="71">
        <v>61.25</v>
      </c>
    </row>
    <row r="17835" spans="1:5" x14ac:dyDescent="0.2">
      <c r="A17835" s="70" t="s">
        <v>21365</v>
      </c>
      <c r="B17835" s="70" t="s">
        <v>21364</v>
      </c>
      <c r="C17835" s="70" t="s">
        <v>21365</v>
      </c>
      <c r="D17835" s="71">
        <v>2.637</v>
      </c>
      <c r="E17835" s="71">
        <v>57.692307700000001</v>
      </c>
    </row>
    <row r="17836" spans="1:5" x14ac:dyDescent="0.2">
      <c r="A17836" s="70" t="s">
        <v>21367</v>
      </c>
      <c r="B17836" s="70" t="s">
        <v>21366</v>
      </c>
      <c r="C17836" s="70" t="s">
        <v>21367</v>
      </c>
      <c r="D17836" s="71">
        <v>0.5</v>
      </c>
      <c r="E17836" s="71">
        <v>3.8461538000000002</v>
      </c>
    </row>
    <row r="17837" spans="1:5" x14ac:dyDescent="0.2">
      <c r="A17837" s="70" t="s">
        <v>21369</v>
      </c>
      <c r="B17837" s="70" t="s">
        <v>21368</v>
      </c>
      <c r="C17837" s="70" t="s">
        <v>21369</v>
      </c>
      <c r="D17837" s="71">
        <v>1.6859999999999999</v>
      </c>
      <c r="E17837" s="71">
        <v>32.894736799999997</v>
      </c>
    </row>
    <row r="17838" spans="1:5" x14ac:dyDescent="0.2">
      <c r="A17838" s="70" t="s">
        <v>21371</v>
      </c>
      <c r="B17838" s="70" t="s">
        <v>21370</v>
      </c>
      <c r="C17838" s="70" t="s">
        <v>21371</v>
      </c>
      <c r="D17838" s="71">
        <v>1.1220000000000001</v>
      </c>
      <c r="E17838" s="71">
        <v>17.1052632</v>
      </c>
    </row>
    <row r="17839" spans="1:5" x14ac:dyDescent="0.2">
      <c r="A17839" s="70" t="s">
        <v>21373</v>
      </c>
      <c r="B17839" s="70" t="s">
        <v>21372</v>
      </c>
      <c r="C17839" s="70" t="s">
        <v>21373</v>
      </c>
      <c r="D17839" s="71">
        <v>1.4319999999999999</v>
      </c>
      <c r="E17839" s="71">
        <v>46.367521400000001</v>
      </c>
    </row>
    <row r="17840" spans="1:5" x14ac:dyDescent="0.2">
      <c r="A17840" s="70" t="s">
        <v>21373</v>
      </c>
      <c r="B17840" s="70" t="s">
        <v>21372</v>
      </c>
      <c r="C17840" s="70" t="s">
        <v>21373</v>
      </c>
      <c r="D17840" s="71">
        <v>1.4319999999999999</v>
      </c>
      <c r="E17840" s="71">
        <v>27.631578900000001</v>
      </c>
    </row>
    <row r="17841" spans="1:5" x14ac:dyDescent="0.2">
      <c r="A17841" s="70" t="s">
        <v>21373</v>
      </c>
      <c r="B17841" s="70" t="s">
        <v>21372</v>
      </c>
      <c r="C17841" s="70" t="s">
        <v>21373</v>
      </c>
      <c r="D17841" s="71">
        <v>1.4319999999999999</v>
      </c>
      <c r="E17841" s="71">
        <v>20.188679199999999</v>
      </c>
    </row>
    <row r="17842" spans="1:5" x14ac:dyDescent="0.2">
      <c r="A17842" s="70" t="s">
        <v>21375</v>
      </c>
      <c r="B17842" s="70" t="s">
        <v>21374</v>
      </c>
      <c r="C17842" s="70" t="s">
        <v>21375</v>
      </c>
      <c r="D17842" s="71">
        <v>2.3109999999999999</v>
      </c>
      <c r="E17842" s="71">
        <v>56.578947399999997</v>
      </c>
    </row>
    <row r="17843" spans="1:5" x14ac:dyDescent="0.2">
      <c r="A17843" s="70" t="s">
        <v>21381</v>
      </c>
      <c r="B17843" s="70" t="s">
        <v>21380</v>
      </c>
      <c r="C17843" s="70" t="s">
        <v>21381</v>
      </c>
      <c r="D17843" s="71">
        <v>1.69</v>
      </c>
      <c r="E17843" s="71">
        <v>35.526315799999999</v>
      </c>
    </row>
    <row r="17844" spans="1:5" x14ac:dyDescent="0.2">
      <c r="A17844" s="70" t="s">
        <v>21385</v>
      </c>
      <c r="B17844" s="70" t="s">
        <v>21384</v>
      </c>
      <c r="C17844" s="70" t="s">
        <v>21385</v>
      </c>
      <c r="D17844" s="71">
        <v>1.756</v>
      </c>
      <c r="E17844" s="71">
        <v>38.25</v>
      </c>
    </row>
    <row r="17845" spans="1:5" x14ac:dyDescent="0.2">
      <c r="A17845" s="70" t="s">
        <v>21385</v>
      </c>
      <c r="B17845" s="70" t="s">
        <v>21384</v>
      </c>
      <c r="C17845" s="70" t="s">
        <v>21385</v>
      </c>
      <c r="D17845" s="71">
        <v>1.756</v>
      </c>
      <c r="E17845" s="71">
        <v>29.4871795</v>
      </c>
    </row>
    <row r="17846" spans="1:5" x14ac:dyDescent="0.2">
      <c r="A17846" s="70" t="s">
        <v>21393</v>
      </c>
      <c r="B17846" s="70" t="s">
        <v>21392</v>
      </c>
      <c r="C17846" s="70" t="s">
        <v>21393</v>
      </c>
      <c r="D17846" s="71">
        <v>1.6319999999999999</v>
      </c>
      <c r="E17846" s="71">
        <v>26.344086000000001</v>
      </c>
    </row>
    <row r="17847" spans="1:5" x14ac:dyDescent="0.2">
      <c r="A17847" s="70" t="s">
        <v>21389</v>
      </c>
      <c r="B17847" s="70" t="s">
        <v>21388</v>
      </c>
      <c r="C17847" s="70" t="s">
        <v>21389</v>
      </c>
      <c r="D17847" s="71">
        <v>4.6079999999999997</v>
      </c>
      <c r="E17847" s="71">
        <v>69.196428600000004</v>
      </c>
    </row>
    <row r="17848" spans="1:5" x14ac:dyDescent="0.2">
      <c r="A17848" s="70" t="s">
        <v>21387</v>
      </c>
      <c r="B17848" s="70" t="s">
        <v>21386</v>
      </c>
      <c r="C17848" s="70" t="s">
        <v>21387</v>
      </c>
      <c r="D17848" s="71">
        <v>6.984</v>
      </c>
      <c r="E17848" s="71">
        <v>86.038961</v>
      </c>
    </row>
    <row r="17849" spans="1:5" x14ac:dyDescent="0.2">
      <c r="A17849" s="70" t="s">
        <v>21387</v>
      </c>
      <c r="B17849" s="70" t="s">
        <v>21386</v>
      </c>
      <c r="C17849" s="70" t="s">
        <v>21387</v>
      </c>
      <c r="D17849" s="71">
        <v>6.984</v>
      </c>
      <c r="E17849" s="71">
        <v>85.267857100000001</v>
      </c>
    </row>
    <row r="17850" spans="1:5" x14ac:dyDescent="0.2">
      <c r="A17850" s="70" t="s">
        <v>21387</v>
      </c>
      <c r="B17850" s="70" t="s">
        <v>21386</v>
      </c>
      <c r="C17850" s="70" t="s">
        <v>21387</v>
      </c>
      <c r="D17850" s="71">
        <v>6.984</v>
      </c>
      <c r="E17850" s="71">
        <v>84.554140099999998</v>
      </c>
    </row>
    <row r="17851" spans="1:5" x14ac:dyDescent="0.2">
      <c r="A17851" s="70" t="s">
        <v>21391</v>
      </c>
      <c r="B17851" s="70" t="s">
        <v>21390</v>
      </c>
      <c r="C17851" s="70" t="s">
        <v>21391</v>
      </c>
      <c r="D17851" s="71">
        <v>2.5030000000000001</v>
      </c>
      <c r="E17851" s="71">
        <v>55.147058800000003</v>
      </c>
    </row>
    <row r="17852" spans="1:5" x14ac:dyDescent="0.2">
      <c r="A17852" s="70" t="s">
        <v>24673</v>
      </c>
      <c r="B17852" s="70" t="s">
        <v>24674</v>
      </c>
      <c r="C17852" s="70" t="s">
        <v>24673</v>
      </c>
      <c r="D17852" s="71">
        <v>7.5270000000000001</v>
      </c>
      <c r="E17852" s="71">
        <v>87.946428600000004</v>
      </c>
    </row>
    <row r="17853" spans="1:5" x14ac:dyDescent="0.2">
      <c r="A17853" s="70" t="s">
        <v>24673</v>
      </c>
      <c r="B17853" s="70" t="s">
        <v>24674</v>
      </c>
      <c r="C17853" s="70" t="s">
        <v>24673</v>
      </c>
      <c r="D17853" s="71">
        <v>7.5270000000000001</v>
      </c>
      <c r="E17853" s="71">
        <v>86.464968200000001</v>
      </c>
    </row>
    <row r="17854" spans="1:5" x14ac:dyDescent="0.2">
      <c r="A17854" s="70" t="s">
        <v>21395</v>
      </c>
      <c r="B17854" s="70" t="s">
        <v>21394</v>
      </c>
      <c r="C17854" s="70" t="s">
        <v>21395</v>
      </c>
      <c r="D17854" s="71">
        <v>0.75600000000000001</v>
      </c>
      <c r="E17854" s="71">
        <v>13.9705882</v>
      </c>
    </row>
    <row r="17855" spans="1:5" x14ac:dyDescent="0.2">
      <c r="A17855" s="70" t="s">
        <v>21397</v>
      </c>
      <c r="B17855" s="70" t="s">
        <v>21396</v>
      </c>
      <c r="C17855" s="70" t="s">
        <v>21397</v>
      </c>
      <c r="D17855" s="71">
        <v>0.39200000000000002</v>
      </c>
      <c r="E17855" s="71">
        <v>6.9620252999999996</v>
      </c>
    </row>
    <row r="17856" spans="1:5" x14ac:dyDescent="0.2">
      <c r="A17856" s="70" t="s">
        <v>21399</v>
      </c>
      <c r="B17856" s="70" t="s">
        <v>21398</v>
      </c>
      <c r="C17856" s="70" t="s">
        <v>21399</v>
      </c>
      <c r="D17856" s="71">
        <v>2.1640000000000001</v>
      </c>
      <c r="E17856" s="71">
        <v>80.379746800000007</v>
      </c>
    </row>
    <row r="17857" spans="1:5" x14ac:dyDescent="0.2">
      <c r="A17857" s="70" t="s">
        <v>21399</v>
      </c>
      <c r="B17857" s="70" t="s">
        <v>21398</v>
      </c>
      <c r="C17857" s="70" t="s">
        <v>21399</v>
      </c>
      <c r="D17857" s="71">
        <v>2.1640000000000001</v>
      </c>
      <c r="E17857" s="71">
        <v>49.060150399999998</v>
      </c>
    </row>
    <row r="17858" spans="1:5" x14ac:dyDescent="0.2">
      <c r="A17858" s="70" t="s">
        <v>21399</v>
      </c>
      <c r="B17858" s="70" t="s">
        <v>21398</v>
      </c>
      <c r="C17858" s="70" t="s">
        <v>21399</v>
      </c>
      <c r="D17858" s="71">
        <v>2.1640000000000001</v>
      </c>
      <c r="E17858" s="71">
        <v>42.515923600000001</v>
      </c>
    </row>
    <row r="17859" spans="1:5" x14ac:dyDescent="0.2">
      <c r="A17859" s="70" t="s">
        <v>21399</v>
      </c>
      <c r="B17859" s="70" t="s">
        <v>21398</v>
      </c>
      <c r="C17859" s="70" t="s">
        <v>21399</v>
      </c>
      <c r="D17859" s="71">
        <v>2.1640000000000001</v>
      </c>
      <c r="E17859" s="71">
        <v>37</v>
      </c>
    </row>
    <row r="17860" spans="1:5" x14ac:dyDescent="0.2">
      <c r="A17860" s="70" t="s">
        <v>21401</v>
      </c>
      <c r="B17860" s="70" t="s">
        <v>21400</v>
      </c>
      <c r="C17860" s="70" t="s">
        <v>21401</v>
      </c>
      <c r="D17860" s="71">
        <v>2.9209999999999998</v>
      </c>
      <c r="E17860" s="71">
        <v>60.588235300000001</v>
      </c>
    </row>
    <row r="17861" spans="1:5" x14ac:dyDescent="0.2">
      <c r="A17861" s="70" t="s">
        <v>21403</v>
      </c>
      <c r="B17861" s="70" t="s">
        <v>21402</v>
      </c>
      <c r="C17861" s="70" t="s">
        <v>21403</v>
      </c>
      <c r="D17861" s="71">
        <v>0.54100000000000004</v>
      </c>
      <c r="E17861" s="71">
        <v>10.451977400000001</v>
      </c>
    </row>
    <row r="17862" spans="1:5" x14ac:dyDescent="0.2">
      <c r="A17862" s="70" t="s">
        <v>21403</v>
      </c>
      <c r="B17862" s="70" t="s">
        <v>21402</v>
      </c>
      <c r="C17862" s="70" t="s">
        <v>21403</v>
      </c>
      <c r="D17862" s="71">
        <v>0.54100000000000004</v>
      </c>
      <c r="E17862" s="71">
        <v>8.7412586999999995</v>
      </c>
    </row>
    <row r="17863" spans="1:5" x14ac:dyDescent="0.2">
      <c r="A17863" s="70" t="s">
        <v>21403</v>
      </c>
      <c r="B17863" s="70" t="s">
        <v>21402</v>
      </c>
      <c r="C17863" s="70" t="s">
        <v>21403</v>
      </c>
      <c r="D17863" s="71">
        <v>0.54100000000000004</v>
      </c>
      <c r="E17863" s="71">
        <v>4.0178570999999996</v>
      </c>
    </row>
    <row r="17864" spans="1:5" x14ac:dyDescent="0.2">
      <c r="A17864" s="70" t="s">
        <v>21405</v>
      </c>
      <c r="B17864" s="70" t="s">
        <v>21404</v>
      </c>
      <c r="C17864" s="70" t="s">
        <v>21405</v>
      </c>
      <c r="D17864" s="71">
        <v>1.5209999999999999</v>
      </c>
      <c r="E17864" s="71">
        <v>32.608695699999998</v>
      </c>
    </row>
    <row r="17865" spans="1:5" x14ac:dyDescent="0.2">
      <c r="A17865" s="70" t="s">
        <v>21409</v>
      </c>
      <c r="B17865" s="70" t="s">
        <v>21408</v>
      </c>
      <c r="C17865" s="70" t="s">
        <v>21409</v>
      </c>
      <c r="D17865" s="71">
        <v>3.1070000000000002</v>
      </c>
      <c r="E17865" s="71">
        <v>63.043478299999997</v>
      </c>
    </row>
    <row r="17866" spans="1:5" x14ac:dyDescent="0.2">
      <c r="A17866" s="70" t="s">
        <v>21409</v>
      </c>
      <c r="B17866" s="70" t="s">
        <v>21408</v>
      </c>
      <c r="C17866" s="70" t="s">
        <v>21409</v>
      </c>
      <c r="D17866" s="71">
        <v>3.1070000000000002</v>
      </c>
      <c r="E17866" s="71">
        <v>53.773584900000003</v>
      </c>
    </row>
    <row r="17867" spans="1:5" x14ac:dyDescent="0.2">
      <c r="A17867" s="70" t="s">
        <v>21411</v>
      </c>
      <c r="B17867" s="70" t="s">
        <v>21410</v>
      </c>
      <c r="C17867" s="70" t="s">
        <v>21411</v>
      </c>
      <c r="D17867" s="71">
        <v>1.8460000000000001</v>
      </c>
      <c r="E17867" s="71">
        <v>46.428571400000003</v>
      </c>
    </row>
    <row r="17868" spans="1:5" x14ac:dyDescent="0.2">
      <c r="A17868" s="70" t="s">
        <v>21411</v>
      </c>
      <c r="B17868" s="70" t="s">
        <v>21410</v>
      </c>
      <c r="C17868" s="70" t="s">
        <v>21411</v>
      </c>
      <c r="D17868" s="71">
        <v>1.8460000000000001</v>
      </c>
      <c r="E17868" s="71">
        <v>41.891891899999997</v>
      </c>
    </row>
    <row r="17869" spans="1:5" x14ac:dyDescent="0.2">
      <c r="A17869" s="70" t="s">
        <v>21411</v>
      </c>
      <c r="B17869" s="70" t="s">
        <v>21410</v>
      </c>
      <c r="C17869" s="70" t="s">
        <v>21411</v>
      </c>
      <c r="D17869" s="71">
        <v>1.8460000000000001</v>
      </c>
      <c r="E17869" s="71">
        <v>39.855072499999999</v>
      </c>
    </row>
    <row r="17870" spans="1:5" x14ac:dyDescent="0.2">
      <c r="A17870" s="70" t="s">
        <v>21411</v>
      </c>
      <c r="B17870" s="70" t="s">
        <v>21410</v>
      </c>
      <c r="C17870" s="70" t="s">
        <v>21411</v>
      </c>
      <c r="D17870" s="71">
        <v>1.8460000000000001</v>
      </c>
      <c r="E17870" s="71">
        <v>28.616352200000001</v>
      </c>
    </row>
    <row r="17871" spans="1:5" x14ac:dyDescent="0.2">
      <c r="A17871" s="70" t="s">
        <v>21413</v>
      </c>
      <c r="B17871" s="70" t="s">
        <v>21412</v>
      </c>
      <c r="C17871" s="70" t="s">
        <v>21413</v>
      </c>
      <c r="D17871" s="71">
        <v>5.25</v>
      </c>
      <c r="E17871" s="71">
        <v>74.637681200000003</v>
      </c>
    </row>
    <row r="17872" spans="1:5" x14ac:dyDescent="0.2">
      <c r="A17872" s="70" t="s">
        <v>21415</v>
      </c>
      <c r="B17872" s="70" t="s">
        <v>21414</v>
      </c>
      <c r="C17872" s="70" t="s">
        <v>21415</v>
      </c>
      <c r="D17872" s="71">
        <v>2.4340000000000002</v>
      </c>
      <c r="E17872" s="71">
        <v>63.3333333</v>
      </c>
    </row>
    <row r="17873" spans="1:5" x14ac:dyDescent="0.2">
      <c r="A17873" s="70" t="s">
        <v>21415</v>
      </c>
      <c r="B17873" s="70" t="s">
        <v>21414</v>
      </c>
      <c r="C17873" s="70" t="s">
        <v>21415</v>
      </c>
      <c r="D17873" s="71">
        <v>2.4340000000000002</v>
      </c>
      <c r="E17873" s="71">
        <v>52.898550700000001</v>
      </c>
    </row>
    <row r="17874" spans="1:5" x14ac:dyDescent="0.2">
      <c r="A17874" s="70" t="s">
        <v>21415</v>
      </c>
      <c r="B17874" s="70" t="s">
        <v>21414</v>
      </c>
      <c r="C17874" s="70" t="s">
        <v>21415</v>
      </c>
      <c r="D17874" s="71">
        <v>2.4340000000000002</v>
      </c>
      <c r="E17874" s="71">
        <v>41.823899400000002</v>
      </c>
    </row>
    <row r="17875" spans="1:5" x14ac:dyDescent="0.2">
      <c r="A17875" s="70" t="s">
        <v>21407</v>
      </c>
      <c r="B17875" s="70" t="s">
        <v>21406</v>
      </c>
      <c r="C17875" s="70" t="s">
        <v>21407</v>
      </c>
      <c r="D17875" s="71">
        <v>1.4370000000000001</v>
      </c>
      <c r="E17875" s="71">
        <v>29.135338300000001</v>
      </c>
    </row>
    <row r="17876" spans="1:5" x14ac:dyDescent="0.2">
      <c r="A17876" s="70" t="s">
        <v>21407</v>
      </c>
      <c r="B17876" s="70" t="s">
        <v>21406</v>
      </c>
      <c r="C17876" s="70" t="s">
        <v>21407</v>
      </c>
      <c r="D17876" s="71">
        <v>1.4370000000000001</v>
      </c>
      <c r="E17876" s="71">
        <v>28.8961039</v>
      </c>
    </row>
    <row r="17877" spans="1:5" x14ac:dyDescent="0.2">
      <c r="A17877" s="70" t="s">
        <v>21407</v>
      </c>
      <c r="B17877" s="70" t="s">
        <v>21406</v>
      </c>
      <c r="C17877" s="70" t="s">
        <v>21407</v>
      </c>
      <c r="D17877" s="71">
        <v>1.4370000000000001</v>
      </c>
      <c r="E17877" s="71">
        <v>28.260869599999999</v>
      </c>
    </row>
    <row r="17878" spans="1:5" x14ac:dyDescent="0.2">
      <c r="A17878" s="70" t="s">
        <v>21417</v>
      </c>
      <c r="B17878" s="70" t="s">
        <v>21416</v>
      </c>
      <c r="C17878" s="70" t="s">
        <v>21417</v>
      </c>
      <c r="D17878" s="71">
        <v>1.988</v>
      </c>
      <c r="E17878" s="71">
        <v>40.960451999999997</v>
      </c>
    </row>
    <row r="17879" spans="1:5" x14ac:dyDescent="0.2">
      <c r="A17879" s="70" t="s">
        <v>21419</v>
      </c>
      <c r="B17879" s="70" t="s">
        <v>21418</v>
      </c>
      <c r="C17879" s="70" t="s">
        <v>21419</v>
      </c>
      <c r="D17879" s="71">
        <v>1.179</v>
      </c>
      <c r="E17879" s="71">
        <v>28.321678299999999</v>
      </c>
    </row>
    <row r="17880" spans="1:5" x14ac:dyDescent="0.2">
      <c r="A17880" s="70" t="s">
        <v>21419</v>
      </c>
      <c r="B17880" s="70" t="s">
        <v>21418</v>
      </c>
      <c r="C17880" s="70" t="s">
        <v>21419</v>
      </c>
      <c r="D17880" s="71">
        <v>1.179</v>
      </c>
      <c r="E17880" s="71">
        <v>24.011299399999999</v>
      </c>
    </row>
    <row r="17881" spans="1:5" x14ac:dyDescent="0.2">
      <c r="A17881" s="70" t="s">
        <v>21421</v>
      </c>
      <c r="B17881" s="70" t="s">
        <v>21420</v>
      </c>
      <c r="C17881" s="70" t="s">
        <v>21421</v>
      </c>
      <c r="D17881" s="71">
        <v>1.028</v>
      </c>
      <c r="E17881" s="71">
        <v>6.8265682999999999</v>
      </c>
    </row>
    <row r="17882" spans="1:5" x14ac:dyDescent="0.2">
      <c r="A17882" s="70" t="s">
        <v>21423</v>
      </c>
      <c r="B17882" s="70" t="s">
        <v>21422</v>
      </c>
      <c r="C17882" s="70" t="s">
        <v>21423</v>
      </c>
      <c r="D17882" s="71">
        <v>0.77800000000000002</v>
      </c>
      <c r="E17882" s="71">
        <v>32.661290299999997</v>
      </c>
    </row>
    <row r="17883" spans="1:5" x14ac:dyDescent="0.2">
      <c r="A17883" s="70" t="s">
        <v>21423</v>
      </c>
      <c r="B17883" s="70" t="s">
        <v>21422</v>
      </c>
      <c r="C17883" s="70" t="s">
        <v>21423</v>
      </c>
      <c r="D17883" s="71">
        <v>0.77800000000000002</v>
      </c>
      <c r="E17883" s="71">
        <v>7.8313252999999996</v>
      </c>
    </row>
    <row r="17884" spans="1:5" x14ac:dyDescent="0.2">
      <c r="A17884" s="70" t="s">
        <v>21425</v>
      </c>
      <c r="B17884" s="70" t="s">
        <v>21424</v>
      </c>
      <c r="C17884" s="70" t="s">
        <v>21425</v>
      </c>
      <c r="D17884" s="71">
        <v>0.53600000000000003</v>
      </c>
      <c r="E17884" s="71">
        <v>12.3333333</v>
      </c>
    </row>
    <row r="17885" spans="1:5" x14ac:dyDescent="0.2">
      <c r="A17885" s="70" t="s">
        <v>21427</v>
      </c>
      <c r="B17885" s="70" t="s">
        <v>21426</v>
      </c>
      <c r="C17885" s="70" t="s">
        <v>21427</v>
      </c>
      <c r="D17885" s="71">
        <v>0.317</v>
      </c>
      <c r="E17885" s="71">
        <v>2.5</v>
      </c>
    </row>
    <row r="17886" spans="1:5" x14ac:dyDescent="0.2">
      <c r="A17886" s="70" t="s">
        <v>20647</v>
      </c>
      <c r="B17886" s="70" t="s">
        <v>20646</v>
      </c>
      <c r="C17886" s="70" t="s">
        <v>20647</v>
      </c>
      <c r="D17886" s="71">
        <v>1.1539999999999999</v>
      </c>
      <c r="E17886" s="71">
        <v>23.214285700000001</v>
      </c>
    </row>
    <row r="17887" spans="1:5" x14ac:dyDescent="0.2">
      <c r="A17887" s="70" t="s">
        <v>20649</v>
      </c>
      <c r="B17887" s="70" t="s">
        <v>20648</v>
      </c>
      <c r="C17887" s="70" t="s">
        <v>20649</v>
      </c>
      <c r="D17887" s="71">
        <v>0.38300000000000001</v>
      </c>
      <c r="E17887" s="71">
        <v>38.5</v>
      </c>
    </row>
    <row r="17888" spans="1:5" x14ac:dyDescent="0.2">
      <c r="A17888" s="70" t="s">
        <v>20677</v>
      </c>
      <c r="B17888" s="70" t="s">
        <v>20676</v>
      </c>
      <c r="C17888" s="70" t="s">
        <v>20677</v>
      </c>
      <c r="D17888" s="71">
        <v>0.215</v>
      </c>
      <c r="E17888" s="71">
        <v>4.1666667000000004</v>
      </c>
    </row>
    <row r="17889" spans="1:5" x14ac:dyDescent="0.2">
      <c r="A17889" s="70" t="s">
        <v>20651</v>
      </c>
      <c r="B17889" s="70" t="s">
        <v>20650</v>
      </c>
      <c r="C17889" s="70" t="s">
        <v>20651</v>
      </c>
      <c r="D17889" s="71">
        <v>0.84699999999999998</v>
      </c>
      <c r="E17889" s="71">
        <v>30.952380999999999</v>
      </c>
    </row>
    <row r="17890" spans="1:5" x14ac:dyDescent="0.2">
      <c r="A17890" s="70" t="s">
        <v>20653</v>
      </c>
      <c r="B17890" s="70" t="s">
        <v>20652</v>
      </c>
      <c r="C17890" s="70" t="s">
        <v>20653</v>
      </c>
      <c r="D17890" s="71">
        <v>1.792</v>
      </c>
      <c r="E17890" s="71">
        <v>57.051282100000002</v>
      </c>
    </row>
    <row r="17891" spans="1:5" x14ac:dyDescent="0.2">
      <c r="A17891" s="70" t="s">
        <v>20655</v>
      </c>
      <c r="B17891" s="70" t="s">
        <v>20654</v>
      </c>
      <c r="C17891" s="70" t="s">
        <v>20655</v>
      </c>
      <c r="D17891" s="71">
        <v>0.439</v>
      </c>
      <c r="E17891" s="71">
        <v>2.3026315999999998</v>
      </c>
    </row>
    <row r="17892" spans="1:5" x14ac:dyDescent="0.2">
      <c r="A17892" s="70" t="s">
        <v>20655</v>
      </c>
      <c r="B17892" s="70" t="s">
        <v>20654</v>
      </c>
      <c r="C17892" s="70" t="s">
        <v>20655</v>
      </c>
      <c r="D17892" s="71">
        <v>0.439</v>
      </c>
      <c r="E17892" s="71">
        <v>1.5486726</v>
      </c>
    </row>
    <row r="17893" spans="1:5" x14ac:dyDescent="0.2">
      <c r="A17893" s="70" t="s">
        <v>20657</v>
      </c>
      <c r="B17893" s="70" t="s">
        <v>20656</v>
      </c>
      <c r="C17893" s="70" t="s">
        <v>20657</v>
      </c>
      <c r="D17893" s="71">
        <v>1.49</v>
      </c>
      <c r="E17893" s="71">
        <v>31.355932200000002</v>
      </c>
    </row>
    <row r="17894" spans="1:5" x14ac:dyDescent="0.2">
      <c r="A17894" s="70" t="s">
        <v>20661</v>
      </c>
      <c r="B17894" s="70" t="s">
        <v>20660</v>
      </c>
      <c r="C17894" s="70" t="s">
        <v>20661</v>
      </c>
      <c r="D17894" s="71">
        <v>0.59699999999999998</v>
      </c>
      <c r="E17894" s="71">
        <v>13.072776299999999</v>
      </c>
    </row>
    <row r="17895" spans="1:5" x14ac:dyDescent="0.2">
      <c r="A17895" s="70" t="s">
        <v>20661</v>
      </c>
      <c r="B17895" s="70" t="s">
        <v>20660</v>
      </c>
      <c r="C17895" s="70" t="s">
        <v>20661</v>
      </c>
      <c r="D17895" s="71">
        <v>0.59699999999999998</v>
      </c>
      <c r="E17895" s="71">
        <v>3.7610619000000001</v>
      </c>
    </row>
    <row r="17896" spans="1:5" x14ac:dyDescent="0.2">
      <c r="A17896" s="70" t="s">
        <v>20659</v>
      </c>
      <c r="B17896" s="70" t="s">
        <v>20658</v>
      </c>
      <c r="C17896" s="70" t="s">
        <v>20659</v>
      </c>
      <c r="D17896" s="71">
        <v>1.0349999999999999</v>
      </c>
      <c r="E17896" s="71">
        <v>36.253369300000003</v>
      </c>
    </row>
    <row r="17897" spans="1:5" x14ac:dyDescent="0.2">
      <c r="A17897" s="70" t="s">
        <v>20663</v>
      </c>
      <c r="B17897" s="70" t="s">
        <v>20662</v>
      </c>
      <c r="C17897" s="70" t="s">
        <v>20663</v>
      </c>
      <c r="D17897" s="71">
        <v>0.78300000000000003</v>
      </c>
      <c r="E17897" s="71">
        <v>16.159695800000001</v>
      </c>
    </row>
    <row r="17898" spans="1:5" x14ac:dyDescent="0.2">
      <c r="A17898" s="70" t="s">
        <v>20665</v>
      </c>
      <c r="B17898" s="70" t="s">
        <v>20664</v>
      </c>
      <c r="C17898" s="70" t="s">
        <v>20665</v>
      </c>
      <c r="D17898" s="71">
        <v>1.833</v>
      </c>
      <c r="E17898" s="71">
        <v>44.244604299999999</v>
      </c>
    </row>
    <row r="17899" spans="1:5" x14ac:dyDescent="0.2">
      <c r="A17899" s="70" t="s">
        <v>20667</v>
      </c>
      <c r="B17899" s="70" t="s">
        <v>20666</v>
      </c>
      <c r="C17899" s="70" t="s">
        <v>20667</v>
      </c>
      <c r="D17899" s="71">
        <v>1.119</v>
      </c>
      <c r="E17899" s="71">
        <v>41.489361700000003</v>
      </c>
    </row>
    <row r="17900" spans="1:5" x14ac:dyDescent="0.2">
      <c r="A17900" s="70" t="s">
        <v>20673</v>
      </c>
      <c r="B17900" s="70" t="s">
        <v>20672</v>
      </c>
      <c r="C17900" s="70" t="s">
        <v>20673</v>
      </c>
      <c r="D17900" s="71">
        <v>0.48799999999999999</v>
      </c>
      <c r="E17900" s="71">
        <v>3.125</v>
      </c>
    </row>
    <row r="17901" spans="1:5" x14ac:dyDescent="0.2">
      <c r="A17901" s="70" t="s">
        <v>20697</v>
      </c>
      <c r="B17901" s="70" t="s">
        <v>20696</v>
      </c>
      <c r="C17901" s="70" t="s">
        <v>20697</v>
      </c>
      <c r="D17901" s="71">
        <v>0.74099999999999999</v>
      </c>
      <c r="E17901" s="71">
        <v>6.7741935</v>
      </c>
    </row>
    <row r="17902" spans="1:5" x14ac:dyDescent="0.2">
      <c r="A17902" s="70" t="s">
        <v>20675</v>
      </c>
      <c r="B17902" s="70" t="s">
        <v>20674</v>
      </c>
      <c r="C17902" s="70" t="s">
        <v>20675</v>
      </c>
      <c r="D17902" s="71">
        <v>0.89800000000000002</v>
      </c>
      <c r="E17902" s="71">
        <v>25.724637699999999</v>
      </c>
    </row>
    <row r="17903" spans="1:5" x14ac:dyDescent="0.2">
      <c r="A17903" s="70" t="s">
        <v>20679</v>
      </c>
      <c r="B17903" s="70" t="s">
        <v>20678</v>
      </c>
      <c r="C17903" s="70" t="s">
        <v>20679</v>
      </c>
      <c r="D17903" s="71">
        <v>1.8660000000000001</v>
      </c>
      <c r="E17903" s="71">
        <v>50</v>
      </c>
    </row>
    <row r="17904" spans="1:5" x14ac:dyDescent="0.2">
      <c r="A17904" s="70" t="s">
        <v>20681</v>
      </c>
      <c r="B17904" s="70" t="s">
        <v>20680</v>
      </c>
      <c r="C17904" s="70" t="s">
        <v>20681</v>
      </c>
      <c r="D17904" s="71">
        <v>0.55100000000000005</v>
      </c>
      <c r="E17904" s="71">
        <v>4.5238094999999996</v>
      </c>
    </row>
    <row r="17905" spans="1:5" x14ac:dyDescent="0.2">
      <c r="A17905" s="70" t="s">
        <v>20671</v>
      </c>
      <c r="B17905" s="70" t="s">
        <v>20670</v>
      </c>
      <c r="C17905" s="70" t="s">
        <v>20671</v>
      </c>
      <c r="D17905" s="71">
        <v>0.59099999999999997</v>
      </c>
      <c r="E17905" s="71">
        <v>21.1038961</v>
      </c>
    </row>
    <row r="17906" spans="1:5" x14ac:dyDescent="0.2">
      <c r="A17906" s="70" t="s">
        <v>20683</v>
      </c>
      <c r="B17906" s="70" t="s">
        <v>20682</v>
      </c>
      <c r="C17906" s="70" t="s">
        <v>20683</v>
      </c>
      <c r="D17906" s="71">
        <v>1.3879999999999999</v>
      </c>
      <c r="E17906" s="71">
        <v>59.226190500000001</v>
      </c>
    </row>
    <row r="17907" spans="1:5" x14ac:dyDescent="0.2">
      <c r="A17907" s="70" t="s">
        <v>24675</v>
      </c>
      <c r="B17907" s="70" t="s">
        <v>24676</v>
      </c>
      <c r="C17907" s="70" t="s">
        <v>24675</v>
      </c>
      <c r="D17907" s="71">
        <v>0.39400000000000002</v>
      </c>
      <c r="E17907" s="71">
        <v>41.5</v>
      </c>
    </row>
    <row r="17908" spans="1:5" x14ac:dyDescent="0.2">
      <c r="A17908" s="70" t="s">
        <v>24675</v>
      </c>
      <c r="B17908" s="70" t="s">
        <v>24676</v>
      </c>
      <c r="C17908" s="70" t="s">
        <v>24675</v>
      </c>
      <c r="D17908" s="71">
        <v>0.39400000000000002</v>
      </c>
      <c r="E17908" s="71">
        <v>20.129870100000002</v>
      </c>
    </row>
    <row r="17909" spans="1:5" x14ac:dyDescent="0.2">
      <c r="A17909" s="70" t="s">
        <v>20685</v>
      </c>
      <c r="B17909" s="70" t="s">
        <v>20684</v>
      </c>
      <c r="C17909" s="70" t="s">
        <v>20685</v>
      </c>
      <c r="D17909" s="71">
        <v>1.1100000000000001</v>
      </c>
      <c r="E17909" s="71">
        <v>72.222222200000004</v>
      </c>
    </row>
    <row r="17910" spans="1:5" x14ac:dyDescent="0.2">
      <c r="A17910" s="70" t="s">
        <v>20687</v>
      </c>
      <c r="B17910" s="70" t="s">
        <v>20686</v>
      </c>
      <c r="C17910" s="70" t="s">
        <v>20687</v>
      </c>
      <c r="D17910" s="71">
        <v>2.472</v>
      </c>
      <c r="E17910" s="71">
        <v>80.681818199999995</v>
      </c>
    </row>
    <row r="17911" spans="1:5" x14ac:dyDescent="0.2">
      <c r="A17911" s="70" t="s">
        <v>20687</v>
      </c>
      <c r="B17911" s="70" t="s">
        <v>20686</v>
      </c>
      <c r="C17911" s="70" t="s">
        <v>20687</v>
      </c>
      <c r="D17911" s="71">
        <v>2.472</v>
      </c>
      <c r="E17911" s="71">
        <v>79.166666699999993</v>
      </c>
    </row>
    <row r="17912" spans="1:5" x14ac:dyDescent="0.2">
      <c r="A17912" s="70" t="s">
        <v>20916</v>
      </c>
      <c r="B17912" s="70" t="s">
        <v>20915</v>
      </c>
      <c r="C17912" s="70" t="s">
        <v>20916</v>
      </c>
      <c r="D17912" s="71">
        <v>0.245</v>
      </c>
      <c r="E17912" s="71">
        <v>2.1739130000000002</v>
      </c>
    </row>
    <row r="17913" spans="1:5" x14ac:dyDescent="0.2">
      <c r="A17913" s="70" t="s">
        <v>20916</v>
      </c>
      <c r="B17913" s="70" t="s">
        <v>20915</v>
      </c>
      <c r="C17913" s="70" t="s">
        <v>20916</v>
      </c>
      <c r="D17913" s="71">
        <v>0.245</v>
      </c>
      <c r="E17913" s="71">
        <v>1.6129032000000001</v>
      </c>
    </row>
    <row r="17914" spans="1:5" x14ac:dyDescent="0.2">
      <c r="A17914" s="70" t="s">
        <v>20916</v>
      </c>
      <c r="B17914" s="70" t="s">
        <v>20915</v>
      </c>
      <c r="C17914" s="70" t="s">
        <v>20916</v>
      </c>
      <c r="D17914" s="71">
        <v>0.245</v>
      </c>
      <c r="E17914" s="71">
        <v>0.2590674</v>
      </c>
    </row>
    <row r="17915" spans="1:5" x14ac:dyDescent="0.2">
      <c r="A17915" s="70" t="s">
        <v>20918</v>
      </c>
      <c r="B17915" s="70" t="s">
        <v>20917</v>
      </c>
      <c r="C17915" s="70" t="s">
        <v>20918</v>
      </c>
      <c r="D17915" s="71">
        <v>0.83899999999999997</v>
      </c>
      <c r="E17915" s="71">
        <v>55.194805199999998</v>
      </c>
    </row>
    <row r="17916" spans="1:5" x14ac:dyDescent="0.2">
      <c r="A17916" s="70" t="s">
        <v>21437</v>
      </c>
      <c r="B17916" s="70" t="s">
        <v>21436</v>
      </c>
      <c r="C17916" s="70" t="s">
        <v>21437</v>
      </c>
      <c r="D17916" s="71">
        <v>0.41699999999999998</v>
      </c>
      <c r="E17916" s="71">
        <v>5.9322033999999997</v>
      </c>
    </row>
    <row r="17917" spans="1:5" x14ac:dyDescent="0.2">
      <c r="A17917" s="70" t="s">
        <v>21437</v>
      </c>
      <c r="B17917" s="70" t="s">
        <v>21436</v>
      </c>
      <c r="C17917" s="70" t="s">
        <v>21437</v>
      </c>
      <c r="D17917" s="71">
        <v>0.41699999999999998</v>
      </c>
      <c r="E17917" s="71">
        <v>2.6785714</v>
      </c>
    </row>
    <row r="17918" spans="1:5" x14ac:dyDescent="0.2">
      <c r="A17918" s="70" t="s">
        <v>20669</v>
      </c>
      <c r="B17918" s="70" t="s">
        <v>20668</v>
      </c>
      <c r="C17918" s="70" t="s">
        <v>20669</v>
      </c>
      <c r="D17918" s="71">
        <v>2.5</v>
      </c>
      <c r="E17918" s="71">
        <v>42.473118300000003</v>
      </c>
    </row>
    <row r="17919" spans="1:5" x14ac:dyDescent="0.2">
      <c r="A17919" s="70" t="s">
        <v>20669</v>
      </c>
      <c r="B17919" s="70" t="s">
        <v>20668</v>
      </c>
      <c r="C17919" s="70" t="s">
        <v>20669</v>
      </c>
      <c r="D17919" s="71">
        <v>2.5</v>
      </c>
      <c r="E17919" s="71">
        <v>36.486486499999998</v>
      </c>
    </row>
    <row r="17920" spans="1:5" x14ac:dyDescent="0.2">
      <c r="A17920" s="70" t="s">
        <v>21197</v>
      </c>
      <c r="B17920" s="70" t="s">
        <v>21196</v>
      </c>
      <c r="C17920" s="70" t="s">
        <v>21197</v>
      </c>
      <c r="D17920" s="71">
        <v>0.32700000000000001</v>
      </c>
      <c r="E17920" s="71">
        <v>16.310160400000001</v>
      </c>
    </row>
    <row r="17921" spans="1:5" x14ac:dyDescent="0.2">
      <c r="A17921" s="70" t="s">
        <v>21429</v>
      </c>
      <c r="B17921" s="70" t="s">
        <v>21428</v>
      </c>
      <c r="C17921" s="70" t="s">
        <v>21429</v>
      </c>
      <c r="D17921" s="71">
        <v>1.5960000000000001</v>
      </c>
      <c r="E17921" s="71">
        <v>73.051948100000004</v>
      </c>
    </row>
    <row r="17922" spans="1:5" x14ac:dyDescent="0.2">
      <c r="A17922" s="70" t="s">
        <v>21431</v>
      </c>
      <c r="B17922" s="70" t="s">
        <v>21430</v>
      </c>
      <c r="C17922" s="70" t="s">
        <v>21431</v>
      </c>
      <c r="D17922" s="71">
        <v>0.92200000000000004</v>
      </c>
      <c r="E17922" s="71">
        <v>29.245283000000001</v>
      </c>
    </row>
    <row r="17923" spans="1:5" x14ac:dyDescent="0.2">
      <c r="A17923" s="70" t="s">
        <v>21433</v>
      </c>
      <c r="B17923" s="70" t="s">
        <v>21432</v>
      </c>
      <c r="C17923" s="70" t="s">
        <v>21433</v>
      </c>
      <c r="D17923" s="71">
        <v>1.1599999999999999</v>
      </c>
      <c r="E17923" s="71">
        <v>31.617647099999999</v>
      </c>
    </row>
    <row r="17924" spans="1:5" x14ac:dyDescent="0.2">
      <c r="A17924" s="70" t="s">
        <v>21435</v>
      </c>
      <c r="B17924" s="70" t="s">
        <v>21434</v>
      </c>
      <c r="C17924" s="70" t="s">
        <v>21435</v>
      </c>
      <c r="D17924" s="71">
        <v>0.80800000000000005</v>
      </c>
      <c r="E17924" s="71">
        <v>20.909090899999999</v>
      </c>
    </row>
    <row r="17925" spans="1:5" x14ac:dyDescent="0.2">
      <c r="A17925" s="70" t="s">
        <v>21439</v>
      </c>
      <c r="B17925" s="70" t="s">
        <v>21438</v>
      </c>
      <c r="C17925" s="70" t="s">
        <v>21439</v>
      </c>
      <c r="D17925" s="71">
        <v>0.56100000000000005</v>
      </c>
      <c r="E17925" s="71">
        <v>15.346534699999999</v>
      </c>
    </row>
    <row r="17926" spans="1:5" x14ac:dyDescent="0.2">
      <c r="A17926" s="70" t="s">
        <v>21441</v>
      </c>
      <c r="B17926" s="70" t="s">
        <v>21440</v>
      </c>
      <c r="C17926" s="70" t="s">
        <v>21441</v>
      </c>
      <c r="D17926" s="71">
        <v>0.127</v>
      </c>
      <c r="E17926" s="71">
        <v>2.5423729000000002</v>
      </c>
    </row>
    <row r="17927" spans="1:5" x14ac:dyDescent="0.2">
      <c r="A17927" s="70" t="s">
        <v>21441</v>
      </c>
      <c r="B17927" s="70" t="s">
        <v>21440</v>
      </c>
      <c r="C17927" s="70" t="s">
        <v>21441</v>
      </c>
      <c r="D17927" s="71">
        <v>0.127</v>
      </c>
      <c r="E17927" s="71">
        <v>0.89285709999999996</v>
      </c>
    </row>
    <row r="17928" spans="1:5" x14ac:dyDescent="0.2">
      <c r="A17928" s="70" t="s">
        <v>21443</v>
      </c>
      <c r="B17928" s="70" t="s">
        <v>21442</v>
      </c>
      <c r="C17928" s="70" t="s">
        <v>21443</v>
      </c>
      <c r="D17928" s="71">
        <v>0.13900000000000001</v>
      </c>
      <c r="E17928" s="71">
        <v>1.6666666999999999</v>
      </c>
    </row>
    <row r="17929" spans="1:5" x14ac:dyDescent="0.2">
      <c r="A17929" s="70" t="s">
        <v>21445</v>
      </c>
      <c r="B17929" s="70" t="s">
        <v>21444</v>
      </c>
      <c r="C17929" s="70" t="s">
        <v>21445</v>
      </c>
      <c r="D17929" s="71">
        <v>0.82399999999999995</v>
      </c>
      <c r="E17929" s="71">
        <v>67.777777799999996</v>
      </c>
    </row>
    <row r="17930" spans="1:5" x14ac:dyDescent="0.2">
      <c r="A17930" s="70" t="s">
        <v>21445</v>
      </c>
      <c r="B17930" s="70" t="s">
        <v>21444</v>
      </c>
      <c r="C17930" s="70" t="s">
        <v>21445</v>
      </c>
      <c r="D17930" s="71">
        <v>0.82399999999999995</v>
      </c>
      <c r="E17930" s="71">
        <v>12.5</v>
      </c>
    </row>
    <row r="17931" spans="1:5" x14ac:dyDescent="0.2">
      <c r="A17931" s="70" t="s">
        <v>21447</v>
      </c>
      <c r="B17931" s="70" t="s">
        <v>21446</v>
      </c>
      <c r="C17931" s="70" t="s">
        <v>21447</v>
      </c>
      <c r="D17931" s="71">
        <v>1.0629999999999999</v>
      </c>
      <c r="E17931" s="71">
        <v>41.203703699999998</v>
      </c>
    </row>
    <row r="17932" spans="1:5" x14ac:dyDescent="0.2">
      <c r="A17932" s="70" t="s">
        <v>21447</v>
      </c>
      <c r="B17932" s="70" t="s">
        <v>21446</v>
      </c>
      <c r="C17932" s="70" t="s">
        <v>21447</v>
      </c>
      <c r="D17932" s="71">
        <v>1.0629999999999999</v>
      </c>
      <c r="E17932" s="71">
        <v>38.421052600000003</v>
      </c>
    </row>
    <row r="17933" spans="1:5" x14ac:dyDescent="0.2">
      <c r="A17933" s="70" t="s">
        <v>21449</v>
      </c>
      <c r="B17933" s="70" t="s">
        <v>21448</v>
      </c>
      <c r="C17933" s="70" t="s">
        <v>21449</v>
      </c>
      <c r="D17933" s="71">
        <v>6.125</v>
      </c>
      <c r="E17933" s="71">
        <v>88.970588199999995</v>
      </c>
    </row>
    <row r="17934" spans="1:5" x14ac:dyDescent="0.2">
      <c r="A17934" s="76" t="s">
        <v>25122</v>
      </c>
      <c r="B17934" s="70" t="s">
        <v>21450</v>
      </c>
      <c r="C17934" s="76" t="s">
        <v>25122</v>
      </c>
      <c r="D17934" s="71">
        <v>3.5790000000000002</v>
      </c>
      <c r="E17934" s="71">
        <v>80.588235299999994</v>
      </c>
    </row>
    <row r="17935" spans="1:5" x14ac:dyDescent="0.2">
      <c r="A17935" s="77" t="s">
        <v>25122</v>
      </c>
      <c r="B17935" s="70" t="s">
        <v>21450</v>
      </c>
      <c r="C17935" s="77" t="s">
        <v>25122</v>
      </c>
      <c r="D17935" s="71">
        <v>3.5790000000000002</v>
      </c>
      <c r="E17935" s="71">
        <v>70.430107500000005</v>
      </c>
    </row>
    <row r="17936" spans="1:5" x14ac:dyDescent="0.2">
      <c r="A17936" s="77" t="s">
        <v>25122</v>
      </c>
      <c r="B17936" s="70" t="s">
        <v>21450</v>
      </c>
      <c r="C17936" s="77" t="s">
        <v>25122</v>
      </c>
      <c r="D17936" s="71">
        <v>3.5790000000000002</v>
      </c>
      <c r="E17936" s="71">
        <v>66.911764700000006</v>
      </c>
    </row>
    <row r="17937" spans="1:5" x14ac:dyDescent="0.2">
      <c r="A17937" s="70" t="s">
        <v>21452</v>
      </c>
      <c r="B17937" s="70" t="s">
        <v>21451</v>
      </c>
      <c r="C17937" s="70" t="s">
        <v>21452</v>
      </c>
      <c r="D17937" s="71">
        <v>0.39500000000000002</v>
      </c>
      <c r="E17937" s="71">
        <v>22.192513399999999</v>
      </c>
    </row>
    <row r="17938" spans="1:5" x14ac:dyDescent="0.2">
      <c r="A17938" s="70" t="s">
        <v>21454</v>
      </c>
      <c r="B17938" s="70" t="s">
        <v>21453</v>
      </c>
      <c r="C17938" s="70" t="s">
        <v>21454</v>
      </c>
      <c r="D17938" s="71">
        <v>1.0369999999999999</v>
      </c>
      <c r="E17938" s="71">
        <v>52.586206900000001</v>
      </c>
    </row>
    <row r="17939" spans="1:5" ht="32" x14ac:dyDescent="0.2">
      <c r="A17939" s="70" t="s">
        <v>21456</v>
      </c>
      <c r="B17939" s="70" t="s">
        <v>21455</v>
      </c>
      <c r="C17939" s="70" t="s">
        <v>21456</v>
      </c>
      <c r="D17939" s="71">
        <v>1.2749999999999999</v>
      </c>
      <c r="E17939" s="71">
        <v>32.870370399999999</v>
      </c>
    </row>
    <row r="17940" spans="1:5" x14ac:dyDescent="0.2">
      <c r="A17940" s="70" t="s">
        <v>21458</v>
      </c>
      <c r="B17940" s="70" t="s">
        <v>21457</v>
      </c>
      <c r="C17940" s="70" t="s">
        <v>21458</v>
      </c>
      <c r="D17940" s="71">
        <v>0.97199999999999998</v>
      </c>
      <c r="E17940" s="71">
        <v>31.521739100000001</v>
      </c>
    </row>
    <row r="17941" spans="1:5" x14ac:dyDescent="0.2">
      <c r="A17941" s="70" t="s">
        <v>21458</v>
      </c>
      <c r="B17941" s="70" t="s">
        <v>21457</v>
      </c>
      <c r="C17941" s="70" t="s">
        <v>21458</v>
      </c>
      <c r="D17941" s="71">
        <v>0.97199999999999998</v>
      </c>
      <c r="E17941" s="71">
        <v>14.9350649</v>
      </c>
    </row>
    <row r="17942" spans="1:5" x14ac:dyDescent="0.2">
      <c r="A17942" s="70" t="s">
        <v>21460</v>
      </c>
      <c r="B17942" s="70" t="s">
        <v>21459</v>
      </c>
      <c r="C17942" s="70" t="s">
        <v>21460</v>
      </c>
      <c r="D17942" s="71">
        <v>1.7669999999999999</v>
      </c>
      <c r="E17942" s="71">
        <v>39.655172399999998</v>
      </c>
    </row>
    <row r="17943" spans="1:5" x14ac:dyDescent="0.2">
      <c r="A17943" s="70" t="s">
        <v>21462</v>
      </c>
      <c r="B17943" s="70" t="s">
        <v>21461</v>
      </c>
      <c r="C17943" s="70" t="s">
        <v>21462</v>
      </c>
      <c r="D17943" s="71">
        <v>1.6279999999999999</v>
      </c>
      <c r="E17943" s="71">
        <v>59.973045800000001</v>
      </c>
    </row>
    <row r="17944" spans="1:5" x14ac:dyDescent="0.2">
      <c r="A17944" s="70" t="s">
        <v>21464</v>
      </c>
      <c r="B17944" s="70" t="s">
        <v>21463</v>
      </c>
      <c r="C17944" s="70" t="s">
        <v>21464</v>
      </c>
      <c r="D17944" s="71">
        <v>1.6559999999999999</v>
      </c>
      <c r="E17944" s="71">
        <v>69.758064500000003</v>
      </c>
    </row>
    <row r="17945" spans="1:5" x14ac:dyDescent="0.2">
      <c r="A17945" s="70" t="s">
        <v>21464</v>
      </c>
      <c r="B17945" s="70" t="s">
        <v>21463</v>
      </c>
      <c r="C17945" s="70" t="s">
        <v>21464</v>
      </c>
      <c r="D17945" s="71">
        <v>1.6559999999999999</v>
      </c>
      <c r="E17945" s="71">
        <v>52.358490600000003</v>
      </c>
    </row>
    <row r="17946" spans="1:5" x14ac:dyDescent="0.2">
      <c r="A17946" s="70" t="s">
        <v>21464</v>
      </c>
      <c r="B17946" s="70" t="s">
        <v>21463</v>
      </c>
      <c r="C17946" s="70" t="s">
        <v>21464</v>
      </c>
      <c r="D17946" s="71">
        <v>1.6559999999999999</v>
      </c>
      <c r="E17946" s="71">
        <v>35.75</v>
      </c>
    </row>
    <row r="17947" spans="1:5" x14ac:dyDescent="0.2">
      <c r="A17947" s="70" t="s">
        <v>21464</v>
      </c>
      <c r="B17947" s="70" t="s">
        <v>21463</v>
      </c>
      <c r="C17947" s="70" t="s">
        <v>21464</v>
      </c>
      <c r="D17947" s="71">
        <v>1.6559999999999999</v>
      </c>
      <c r="E17947" s="71">
        <v>25</v>
      </c>
    </row>
    <row r="17948" spans="1:5" x14ac:dyDescent="0.2">
      <c r="A17948" s="70" t="s">
        <v>21466</v>
      </c>
      <c r="B17948" s="70" t="s">
        <v>21465</v>
      </c>
      <c r="C17948" s="70" t="s">
        <v>21466</v>
      </c>
      <c r="D17948" s="71">
        <v>1.0529999999999999</v>
      </c>
      <c r="E17948" s="71">
        <v>55.263157900000003</v>
      </c>
    </row>
    <row r="17949" spans="1:5" x14ac:dyDescent="0.2">
      <c r="A17949" s="70" t="s">
        <v>21468</v>
      </c>
      <c r="B17949" s="70" t="s">
        <v>21467</v>
      </c>
      <c r="C17949" s="70" t="s">
        <v>21468</v>
      </c>
      <c r="D17949" s="71">
        <v>3.3719999999999999</v>
      </c>
      <c r="E17949" s="71">
        <v>92.105263199999996</v>
      </c>
    </row>
    <row r="17950" spans="1:5" x14ac:dyDescent="0.2">
      <c r="A17950" s="70" t="s">
        <v>21470</v>
      </c>
      <c r="B17950" s="70" t="s">
        <v>21469</v>
      </c>
      <c r="C17950" s="70" t="s">
        <v>21470</v>
      </c>
      <c r="D17950" s="71">
        <v>1.875</v>
      </c>
      <c r="E17950" s="71">
        <v>71.052631599999998</v>
      </c>
    </row>
    <row r="17951" spans="1:5" x14ac:dyDescent="0.2">
      <c r="A17951" s="70" t="s">
        <v>21472</v>
      </c>
      <c r="B17951" s="70" t="s">
        <v>21471</v>
      </c>
      <c r="C17951" s="70" t="s">
        <v>21472</v>
      </c>
      <c r="D17951" s="71">
        <v>2.0129999999999999</v>
      </c>
      <c r="E17951" s="71">
        <v>76.315789499999994</v>
      </c>
    </row>
    <row r="17952" spans="1:5" x14ac:dyDescent="0.2">
      <c r="A17952" s="70" t="s">
        <v>21472</v>
      </c>
      <c r="B17952" s="70" t="s">
        <v>21471</v>
      </c>
      <c r="C17952" s="70" t="s">
        <v>21472</v>
      </c>
      <c r="D17952" s="71">
        <v>2.0129999999999999</v>
      </c>
      <c r="E17952" s="71">
        <v>43.75</v>
      </c>
    </row>
    <row r="17953" spans="1:5" x14ac:dyDescent="0.2">
      <c r="A17953" s="70" t="s">
        <v>21472</v>
      </c>
      <c r="B17953" s="70" t="s">
        <v>21471</v>
      </c>
      <c r="C17953" s="70" t="s">
        <v>21472</v>
      </c>
      <c r="D17953" s="71">
        <v>2.0129999999999999</v>
      </c>
      <c r="E17953" s="71">
        <v>31.696428600000001</v>
      </c>
    </row>
    <row r="17954" spans="1:5" x14ac:dyDescent="0.2">
      <c r="A17954" s="70" t="s">
        <v>21474</v>
      </c>
      <c r="B17954" s="70" t="s">
        <v>21473</v>
      </c>
      <c r="C17954" s="70" t="s">
        <v>21474</v>
      </c>
      <c r="D17954" s="71">
        <v>3.2320000000000002</v>
      </c>
      <c r="E17954" s="71">
        <v>84.523809499999999</v>
      </c>
    </row>
    <row r="17955" spans="1:5" x14ac:dyDescent="0.2">
      <c r="A17955" s="70" t="s">
        <v>21476</v>
      </c>
      <c r="B17955" s="70" t="s">
        <v>21475</v>
      </c>
      <c r="C17955" s="70" t="s">
        <v>21476</v>
      </c>
      <c r="D17955" s="71">
        <v>3.0859999999999999</v>
      </c>
      <c r="E17955" s="71">
        <v>79.761904799999996</v>
      </c>
    </row>
    <row r="17956" spans="1:5" x14ac:dyDescent="0.2">
      <c r="A17956" s="70" t="s">
        <v>21482</v>
      </c>
      <c r="B17956" s="70" t="s">
        <v>21481</v>
      </c>
      <c r="C17956" s="70" t="s">
        <v>21482</v>
      </c>
      <c r="D17956" s="71">
        <v>0.82399999999999995</v>
      </c>
      <c r="E17956" s="71">
        <v>20.2380952</v>
      </c>
    </row>
    <row r="17957" spans="1:5" x14ac:dyDescent="0.2">
      <c r="A17957" s="70" t="s">
        <v>21480</v>
      </c>
      <c r="B17957" s="70" t="s">
        <v>21479</v>
      </c>
      <c r="C17957" s="70" t="s">
        <v>21480</v>
      </c>
      <c r="D17957" s="71">
        <v>0.45200000000000001</v>
      </c>
      <c r="E17957" s="71">
        <v>1.1904762</v>
      </c>
    </row>
    <row r="17958" spans="1:5" x14ac:dyDescent="0.2">
      <c r="A17958" s="70" t="s">
        <v>21478</v>
      </c>
      <c r="B17958" s="70" t="s">
        <v>21477</v>
      </c>
      <c r="C17958" s="70" t="s">
        <v>21478</v>
      </c>
      <c r="D17958" s="71">
        <v>0.88</v>
      </c>
      <c r="E17958" s="71">
        <v>25</v>
      </c>
    </row>
    <row r="17959" spans="1:5" x14ac:dyDescent="0.2">
      <c r="A17959" s="70" t="s">
        <v>21484</v>
      </c>
      <c r="B17959" s="70" t="s">
        <v>21483</v>
      </c>
      <c r="C17959" s="70" t="s">
        <v>21484</v>
      </c>
      <c r="D17959" s="71">
        <v>1.417</v>
      </c>
      <c r="E17959" s="71">
        <v>42.1875</v>
      </c>
    </row>
    <row r="17960" spans="1:5" x14ac:dyDescent="0.2">
      <c r="A17960" s="70" t="s">
        <v>21484</v>
      </c>
      <c r="B17960" s="70" t="s">
        <v>21483</v>
      </c>
      <c r="C17960" s="70" t="s">
        <v>21484</v>
      </c>
      <c r="D17960" s="71">
        <v>1.417</v>
      </c>
      <c r="E17960" s="71">
        <v>25.229357799999999</v>
      </c>
    </row>
    <row r="17961" spans="1:5" x14ac:dyDescent="0.2">
      <c r="A17961" s="70" t="s">
        <v>21492</v>
      </c>
      <c r="B17961" s="70" t="s">
        <v>21491</v>
      </c>
      <c r="C17961" s="70" t="s">
        <v>21492</v>
      </c>
      <c r="D17961" s="71">
        <v>1.589</v>
      </c>
      <c r="E17961" s="71">
        <v>34.740259700000003</v>
      </c>
    </row>
    <row r="17962" spans="1:5" x14ac:dyDescent="0.2">
      <c r="A17962" s="70" t="s">
        <v>21486</v>
      </c>
      <c r="B17962" s="70" t="s">
        <v>21485</v>
      </c>
      <c r="C17962" s="70" t="s">
        <v>21486</v>
      </c>
      <c r="D17962" s="71">
        <v>1.7729999999999999</v>
      </c>
      <c r="E17962" s="71">
        <v>59.558823500000003</v>
      </c>
    </row>
    <row r="17963" spans="1:5" x14ac:dyDescent="0.2">
      <c r="A17963" s="70" t="s">
        <v>21486</v>
      </c>
      <c r="B17963" s="70" t="s">
        <v>21485</v>
      </c>
      <c r="C17963" s="70" t="s">
        <v>21486</v>
      </c>
      <c r="D17963" s="71">
        <v>1.7729999999999999</v>
      </c>
      <c r="E17963" s="71">
        <v>26.715686300000002</v>
      </c>
    </row>
    <row r="17964" spans="1:5" x14ac:dyDescent="0.2">
      <c r="A17964" s="70" t="s">
        <v>21488</v>
      </c>
      <c r="B17964" s="70" t="s">
        <v>21487</v>
      </c>
      <c r="C17964" s="70" t="s">
        <v>21488</v>
      </c>
      <c r="D17964" s="71">
        <v>2.6459999999999999</v>
      </c>
      <c r="E17964" s="71">
        <v>70.121951199999998</v>
      </c>
    </row>
    <row r="17965" spans="1:5" x14ac:dyDescent="0.2">
      <c r="A17965" s="70" t="s">
        <v>21488</v>
      </c>
      <c r="B17965" s="70" t="s">
        <v>21487</v>
      </c>
      <c r="C17965" s="70" t="s">
        <v>21488</v>
      </c>
      <c r="D17965" s="71">
        <v>2.6459999999999999</v>
      </c>
      <c r="E17965" s="71">
        <v>50.245097999999999</v>
      </c>
    </row>
    <row r="17966" spans="1:5" x14ac:dyDescent="0.2">
      <c r="A17966" s="70" t="s">
        <v>21490</v>
      </c>
      <c r="B17966" s="70" t="s">
        <v>21489</v>
      </c>
      <c r="C17966" s="70" t="s">
        <v>21490</v>
      </c>
      <c r="D17966" s="71">
        <v>3.1909999999999998</v>
      </c>
      <c r="E17966" s="71">
        <v>83.536585400000007</v>
      </c>
    </row>
    <row r="17967" spans="1:5" x14ac:dyDescent="0.2">
      <c r="A17967" s="70" t="s">
        <v>21490</v>
      </c>
      <c r="B17967" s="70" t="s">
        <v>21489</v>
      </c>
      <c r="C17967" s="70" t="s">
        <v>21490</v>
      </c>
      <c r="D17967" s="71">
        <v>3.1909999999999998</v>
      </c>
      <c r="E17967" s="71">
        <v>64.950980400000006</v>
      </c>
    </row>
    <row r="17968" spans="1:5" x14ac:dyDescent="0.2">
      <c r="A17968" s="70" t="s">
        <v>21494</v>
      </c>
      <c r="B17968" s="70" t="s">
        <v>21493</v>
      </c>
      <c r="C17968" s="70" t="s">
        <v>21494</v>
      </c>
      <c r="D17968" s="71">
        <v>0.65900000000000003</v>
      </c>
      <c r="E17968" s="71">
        <v>19.3452381</v>
      </c>
    </row>
    <row r="17969" spans="1:5" x14ac:dyDescent="0.2">
      <c r="A17969" s="70" t="s">
        <v>21498</v>
      </c>
      <c r="B17969" s="70" t="s">
        <v>21497</v>
      </c>
      <c r="C17969" s="70" t="s">
        <v>21498</v>
      </c>
      <c r="D17969" s="71">
        <v>2.649</v>
      </c>
      <c r="E17969" s="71">
        <v>85.3612167</v>
      </c>
    </row>
    <row r="17970" spans="1:5" x14ac:dyDescent="0.2">
      <c r="A17970" s="70" t="s">
        <v>21498</v>
      </c>
      <c r="B17970" s="70" t="s">
        <v>21497</v>
      </c>
      <c r="C17970" s="70" t="s">
        <v>21498</v>
      </c>
      <c r="D17970" s="71">
        <v>2.649</v>
      </c>
      <c r="E17970" s="71">
        <v>71.176470600000002</v>
      </c>
    </row>
    <row r="17971" spans="1:5" x14ac:dyDescent="0.2">
      <c r="A17971" s="70" t="s">
        <v>21498</v>
      </c>
      <c r="B17971" s="70" t="s">
        <v>21497</v>
      </c>
      <c r="C17971" s="70" t="s">
        <v>21498</v>
      </c>
      <c r="D17971" s="71">
        <v>2.649</v>
      </c>
      <c r="E17971" s="71">
        <v>59.821428599999997</v>
      </c>
    </row>
    <row r="17972" spans="1:5" x14ac:dyDescent="0.2">
      <c r="A17972" s="70" t="s">
        <v>21500</v>
      </c>
      <c r="B17972" s="70" t="s">
        <v>21499</v>
      </c>
      <c r="C17972" s="70" t="s">
        <v>21500</v>
      </c>
      <c r="D17972" s="71">
        <v>2.6469999999999998</v>
      </c>
      <c r="E17972" s="71">
        <v>70.833333300000007</v>
      </c>
    </row>
    <row r="17973" spans="1:5" x14ac:dyDescent="0.2">
      <c r="A17973" s="70" t="s">
        <v>21500</v>
      </c>
      <c r="B17973" s="70" t="s">
        <v>21499</v>
      </c>
      <c r="C17973" s="70" t="s">
        <v>21500</v>
      </c>
      <c r="D17973" s="71">
        <v>2.6469999999999998</v>
      </c>
      <c r="E17973" s="71">
        <v>58.035714300000002</v>
      </c>
    </row>
    <row r="17974" spans="1:5" x14ac:dyDescent="0.2">
      <c r="A17974" s="70" t="s">
        <v>21508</v>
      </c>
      <c r="B17974" s="70" t="s">
        <v>21507</v>
      </c>
      <c r="C17974" s="70" t="s">
        <v>21508</v>
      </c>
      <c r="D17974" s="71">
        <v>0.93899999999999995</v>
      </c>
      <c r="E17974" s="71">
        <v>33</v>
      </c>
    </row>
    <row r="17975" spans="1:5" x14ac:dyDescent="0.2">
      <c r="A17975" s="70" t="s">
        <v>21508</v>
      </c>
      <c r="B17975" s="70" t="s">
        <v>21507</v>
      </c>
      <c r="C17975" s="70" t="s">
        <v>21508</v>
      </c>
      <c r="D17975" s="71">
        <v>0.93899999999999995</v>
      </c>
      <c r="E17975" s="71">
        <v>11.607142899999999</v>
      </c>
    </row>
    <row r="17976" spans="1:5" x14ac:dyDescent="0.2">
      <c r="A17976" s="70" t="s">
        <v>21502</v>
      </c>
      <c r="B17976" s="70" t="s">
        <v>21501</v>
      </c>
      <c r="C17976" s="70" t="s">
        <v>21502</v>
      </c>
      <c r="D17976" s="71">
        <v>3.3370000000000002</v>
      </c>
      <c r="E17976" s="71">
        <v>72.321428600000004</v>
      </c>
    </row>
    <row r="17977" spans="1:5" x14ac:dyDescent="0.2">
      <c r="A17977" s="70" t="s">
        <v>21502</v>
      </c>
      <c r="B17977" s="70" t="s">
        <v>21501</v>
      </c>
      <c r="C17977" s="70" t="s">
        <v>21502</v>
      </c>
      <c r="D17977" s="71">
        <v>3.3370000000000002</v>
      </c>
      <c r="E17977" s="71">
        <v>66.150442499999997</v>
      </c>
    </row>
    <row r="17978" spans="1:5" x14ac:dyDescent="0.2">
      <c r="A17978" s="70" t="s">
        <v>21504</v>
      </c>
      <c r="B17978" s="70" t="s">
        <v>21503</v>
      </c>
      <c r="C17978" s="70" t="s">
        <v>21504</v>
      </c>
      <c r="D17978" s="71">
        <v>0.74399999999999999</v>
      </c>
      <c r="E17978" s="71">
        <v>6.9078946999999999</v>
      </c>
    </row>
    <row r="17979" spans="1:5" x14ac:dyDescent="0.2">
      <c r="A17979" s="70" t="s">
        <v>21504</v>
      </c>
      <c r="B17979" s="70" t="s">
        <v>21503</v>
      </c>
      <c r="C17979" s="70" t="s">
        <v>21504</v>
      </c>
      <c r="D17979" s="71">
        <v>0.74399999999999999</v>
      </c>
      <c r="E17979" s="71">
        <v>6.25</v>
      </c>
    </row>
    <row r="17980" spans="1:5" x14ac:dyDescent="0.2">
      <c r="A17980" s="70" t="s">
        <v>21506</v>
      </c>
      <c r="B17980" s="70" t="s">
        <v>21505</v>
      </c>
      <c r="C17980" s="70" t="s">
        <v>21506</v>
      </c>
      <c r="D17980" s="71">
        <v>1.5149999999999999</v>
      </c>
      <c r="E17980" s="71">
        <v>33.928571400000003</v>
      </c>
    </row>
    <row r="17981" spans="1:5" x14ac:dyDescent="0.2">
      <c r="A17981" s="70" t="s">
        <v>21506</v>
      </c>
      <c r="B17981" s="70" t="s">
        <v>21505</v>
      </c>
      <c r="C17981" s="70" t="s">
        <v>21506</v>
      </c>
      <c r="D17981" s="71">
        <v>1.5149999999999999</v>
      </c>
      <c r="E17981" s="71">
        <v>29.220779199999999</v>
      </c>
    </row>
    <row r="17982" spans="1:5" x14ac:dyDescent="0.2">
      <c r="A17982" s="70" t="s">
        <v>21506</v>
      </c>
      <c r="B17982" s="70" t="s">
        <v>21505</v>
      </c>
      <c r="C17982" s="70" t="s">
        <v>21506</v>
      </c>
      <c r="D17982" s="71">
        <v>1.5149999999999999</v>
      </c>
      <c r="E17982" s="71">
        <v>28.823529400000002</v>
      </c>
    </row>
    <row r="17983" spans="1:5" x14ac:dyDescent="0.2">
      <c r="A17983" s="70" t="s">
        <v>21506</v>
      </c>
      <c r="B17983" s="70" t="s">
        <v>21505</v>
      </c>
      <c r="C17983" s="70" t="s">
        <v>21506</v>
      </c>
      <c r="D17983" s="71">
        <v>1.5149999999999999</v>
      </c>
      <c r="E17983" s="71">
        <v>24.107142899999999</v>
      </c>
    </row>
    <row r="17984" spans="1:5" x14ac:dyDescent="0.2">
      <c r="A17984" s="70" t="s">
        <v>21496</v>
      </c>
      <c r="B17984" s="70" t="s">
        <v>21495</v>
      </c>
      <c r="C17984" s="70" t="s">
        <v>21496</v>
      </c>
      <c r="D17984" s="71">
        <v>2.0230000000000001</v>
      </c>
      <c r="E17984" s="71">
        <v>52.352941199999997</v>
      </c>
    </row>
    <row r="17985" spans="1:5" x14ac:dyDescent="0.2">
      <c r="A17985" s="70" t="s">
        <v>21496</v>
      </c>
      <c r="B17985" s="70" t="s">
        <v>21495</v>
      </c>
      <c r="C17985" s="70" t="s">
        <v>21496</v>
      </c>
      <c r="D17985" s="71">
        <v>2.0230000000000001</v>
      </c>
      <c r="E17985" s="71">
        <v>35.057471300000003</v>
      </c>
    </row>
    <row r="17986" spans="1:5" x14ac:dyDescent="0.2">
      <c r="A17986" s="70" t="s">
        <v>21510</v>
      </c>
      <c r="B17986" s="70" t="s">
        <v>21509</v>
      </c>
      <c r="C17986" s="70" t="s">
        <v>21510</v>
      </c>
      <c r="D17986" s="71">
        <v>2.8660000000000001</v>
      </c>
      <c r="E17986" s="71">
        <v>77.058823500000003</v>
      </c>
    </row>
    <row r="17987" spans="1:5" x14ac:dyDescent="0.2">
      <c r="A17987" s="70" t="s">
        <v>21512</v>
      </c>
      <c r="B17987" s="70" t="s">
        <v>21511</v>
      </c>
      <c r="C17987" s="70" t="s">
        <v>21512</v>
      </c>
      <c r="D17987" s="71">
        <v>8.5510000000000002</v>
      </c>
      <c r="E17987" s="71">
        <v>98.235294100000004</v>
      </c>
    </row>
    <row r="17988" spans="1:5" x14ac:dyDescent="0.2">
      <c r="A17988" s="70" t="s">
        <v>21514</v>
      </c>
      <c r="B17988" s="70" t="s">
        <v>21513</v>
      </c>
      <c r="C17988" s="70" t="s">
        <v>21514</v>
      </c>
      <c r="D17988" s="71">
        <v>1.3520000000000001</v>
      </c>
      <c r="E17988" s="71">
        <v>18.235294100000001</v>
      </c>
    </row>
    <row r="17989" spans="1:5" x14ac:dyDescent="0.2">
      <c r="A17989" s="70" t="s">
        <v>21516</v>
      </c>
      <c r="B17989" s="70" t="s">
        <v>21515</v>
      </c>
      <c r="C17989" s="70" t="s">
        <v>21516</v>
      </c>
      <c r="D17989" s="71">
        <v>0.92300000000000004</v>
      </c>
      <c r="E17989" s="71">
        <v>15.2439024</v>
      </c>
    </row>
    <row r="17990" spans="1:5" x14ac:dyDescent="0.2">
      <c r="A17990" s="70" t="s">
        <v>21516</v>
      </c>
      <c r="B17990" s="70" t="s">
        <v>21515</v>
      </c>
      <c r="C17990" s="70" t="s">
        <v>21516</v>
      </c>
      <c r="D17990" s="71">
        <v>0.92300000000000004</v>
      </c>
      <c r="E17990" s="71">
        <v>8.8235294</v>
      </c>
    </row>
    <row r="17991" spans="1:5" x14ac:dyDescent="0.2">
      <c r="A17991" s="70" t="s">
        <v>21518</v>
      </c>
      <c r="B17991" s="70" t="s">
        <v>21517</v>
      </c>
      <c r="C17991" s="70" t="s">
        <v>21518</v>
      </c>
      <c r="D17991" s="71">
        <v>0.14199999999999999</v>
      </c>
      <c r="E17991" s="71">
        <v>2.1212121000000002</v>
      </c>
    </row>
    <row r="17992" spans="1:5" x14ac:dyDescent="0.2">
      <c r="A17992" s="70" t="s">
        <v>21520</v>
      </c>
      <c r="B17992" s="70" t="s">
        <v>21519</v>
      </c>
      <c r="C17992" s="70" t="s">
        <v>21520</v>
      </c>
      <c r="D17992" s="71">
        <v>0.8</v>
      </c>
      <c r="E17992" s="71">
        <v>50.462963000000002</v>
      </c>
    </row>
    <row r="17993" spans="1:5" x14ac:dyDescent="0.2">
      <c r="A17993" s="70" t="s">
        <v>21522</v>
      </c>
      <c r="B17993" s="70" t="s">
        <v>21521</v>
      </c>
      <c r="C17993" s="70" t="s">
        <v>21522</v>
      </c>
      <c r="D17993" s="71">
        <v>0.78</v>
      </c>
      <c r="E17993" s="71">
        <v>16.6666667</v>
      </c>
    </row>
    <row r="17994" spans="1:5" x14ac:dyDescent="0.2">
      <c r="A17994" s="70" t="s">
        <v>21522</v>
      </c>
      <c r="B17994" s="70" t="s">
        <v>21521</v>
      </c>
      <c r="C17994" s="70" t="s">
        <v>21522</v>
      </c>
      <c r="D17994" s="71">
        <v>0.78</v>
      </c>
      <c r="E17994" s="71">
        <v>10.820895500000001</v>
      </c>
    </row>
    <row r="17995" spans="1:5" x14ac:dyDescent="0.2">
      <c r="A17995" s="70" t="s">
        <v>21524</v>
      </c>
      <c r="B17995" s="70" t="s">
        <v>21523</v>
      </c>
      <c r="C17995" s="70" t="s">
        <v>21524</v>
      </c>
      <c r="D17995" s="71">
        <v>1.339</v>
      </c>
      <c r="E17995" s="71">
        <v>18.361581900000001</v>
      </c>
    </row>
    <row r="17996" spans="1:5" x14ac:dyDescent="0.2">
      <c r="A17996" s="70" t="s">
        <v>21524</v>
      </c>
      <c r="B17996" s="70" t="s">
        <v>21523</v>
      </c>
      <c r="C17996" s="70" t="s">
        <v>21524</v>
      </c>
      <c r="D17996" s="71">
        <v>1.339</v>
      </c>
      <c r="E17996" s="71">
        <v>12.222222199999999</v>
      </c>
    </row>
    <row r="17997" spans="1:5" x14ac:dyDescent="0.2">
      <c r="A17997" s="70" t="s">
        <v>21526</v>
      </c>
      <c r="B17997" s="70" t="s">
        <v>21525</v>
      </c>
      <c r="C17997" s="70" t="s">
        <v>21526</v>
      </c>
      <c r="D17997" s="71">
        <v>0.66700000000000004</v>
      </c>
      <c r="E17997" s="71">
        <v>27.597402599999999</v>
      </c>
    </row>
    <row r="17998" spans="1:5" x14ac:dyDescent="0.2">
      <c r="A17998" s="70" t="s">
        <v>21526</v>
      </c>
      <c r="B17998" s="70" t="s">
        <v>21525</v>
      </c>
      <c r="C17998" s="70" t="s">
        <v>21526</v>
      </c>
      <c r="D17998" s="71">
        <v>0.66700000000000004</v>
      </c>
      <c r="E17998" s="71">
        <v>20.526315799999999</v>
      </c>
    </row>
    <row r="17999" spans="1:5" x14ac:dyDescent="0.2">
      <c r="A17999" s="70" t="s">
        <v>21528</v>
      </c>
      <c r="B17999" s="70" t="s">
        <v>21527</v>
      </c>
      <c r="C17999" s="70" t="s">
        <v>21528</v>
      </c>
      <c r="D17999" s="71">
        <v>3.37</v>
      </c>
      <c r="E17999" s="71">
        <v>95.129870100000005</v>
      </c>
    </row>
    <row r="18000" spans="1:5" x14ac:dyDescent="0.2">
      <c r="A18000" s="70" t="s">
        <v>21530</v>
      </c>
      <c r="B18000" s="70" t="s">
        <v>21529</v>
      </c>
      <c r="C18000" s="70" t="s">
        <v>21530</v>
      </c>
      <c r="D18000" s="71">
        <v>2.226</v>
      </c>
      <c r="E18000" s="71">
        <v>54.316546799999998</v>
      </c>
    </row>
    <row r="18001" spans="1:5" x14ac:dyDescent="0.2">
      <c r="A18001" s="70" t="s">
        <v>24677</v>
      </c>
      <c r="B18001" s="70" t="s">
        <v>24678</v>
      </c>
      <c r="C18001" s="70" t="s">
        <v>24677</v>
      </c>
      <c r="D18001" s="71">
        <v>0.76600000000000001</v>
      </c>
      <c r="E18001" s="71">
        <v>31.048387099999999</v>
      </c>
    </row>
    <row r="18002" spans="1:5" x14ac:dyDescent="0.2">
      <c r="A18002" s="70" t="s">
        <v>21560</v>
      </c>
      <c r="B18002" s="70" t="s">
        <v>21559</v>
      </c>
      <c r="C18002" s="70" t="s">
        <v>21560</v>
      </c>
      <c r="D18002" s="71">
        <v>1.99</v>
      </c>
      <c r="E18002" s="71">
        <v>75.403225800000001</v>
      </c>
    </row>
    <row r="18003" spans="1:5" x14ac:dyDescent="0.2">
      <c r="A18003" s="70" t="s">
        <v>21560</v>
      </c>
      <c r="B18003" s="70" t="s">
        <v>21559</v>
      </c>
      <c r="C18003" s="70" t="s">
        <v>21560</v>
      </c>
      <c r="D18003" s="71">
        <v>1.99</v>
      </c>
      <c r="E18003" s="71">
        <v>69.607843099999997</v>
      </c>
    </row>
    <row r="18004" spans="1:5" x14ac:dyDescent="0.2">
      <c r="A18004" s="70" t="s">
        <v>21562</v>
      </c>
      <c r="B18004" s="70" t="s">
        <v>21561</v>
      </c>
      <c r="C18004" s="70" t="s">
        <v>21562</v>
      </c>
      <c r="D18004" s="71">
        <v>0.76900000000000002</v>
      </c>
      <c r="E18004" s="71">
        <v>24.1666667</v>
      </c>
    </row>
    <row r="18005" spans="1:5" x14ac:dyDescent="0.2">
      <c r="A18005" s="70" t="s">
        <v>21550</v>
      </c>
      <c r="B18005" s="70" t="s">
        <v>21549</v>
      </c>
      <c r="C18005" s="70" t="s">
        <v>21550</v>
      </c>
      <c r="D18005" s="71">
        <v>1.0229999999999999</v>
      </c>
      <c r="E18005" s="71">
        <v>44.758064500000003</v>
      </c>
    </row>
    <row r="18006" spans="1:5" x14ac:dyDescent="0.2">
      <c r="A18006" s="70" t="s">
        <v>21558</v>
      </c>
      <c r="B18006" s="70" t="s">
        <v>21557</v>
      </c>
      <c r="C18006" s="70" t="s">
        <v>21558</v>
      </c>
      <c r="D18006" s="71">
        <v>0.96799999999999997</v>
      </c>
      <c r="E18006" s="71">
        <v>42.338709700000003</v>
      </c>
    </row>
    <row r="18007" spans="1:5" x14ac:dyDescent="0.2">
      <c r="A18007" s="70" t="s">
        <v>21532</v>
      </c>
      <c r="B18007" s="70" t="s">
        <v>21531</v>
      </c>
      <c r="C18007" s="70" t="s">
        <v>21532</v>
      </c>
      <c r="D18007" s="71">
        <v>1.3959999999999999</v>
      </c>
      <c r="E18007" s="71">
        <v>60.080645199999999</v>
      </c>
    </row>
    <row r="18008" spans="1:5" x14ac:dyDescent="0.2">
      <c r="A18008" s="70" t="s">
        <v>21532</v>
      </c>
      <c r="B18008" s="70" t="s">
        <v>21531</v>
      </c>
      <c r="C18008" s="70" t="s">
        <v>21532</v>
      </c>
      <c r="D18008" s="71">
        <v>1.3959999999999999</v>
      </c>
      <c r="E18008" s="71">
        <v>24.3119266</v>
      </c>
    </row>
    <row r="18009" spans="1:5" x14ac:dyDescent="0.2">
      <c r="A18009" s="70" t="s">
        <v>21532</v>
      </c>
      <c r="B18009" s="70" t="s">
        <v>21531</v>
      </c>
      <c r="C18009" s="70" t="s">
        <v>21532</v>
      </c>
      <c r="D18009" s="71">
        <v>1.3959999999999999</v>
      </c>
      <c r="E18009" s="71">
        <v>23.8970588</v>
      </c>
    </row>
    <row r="18010" spans="1:5" x14ac:dyDescent="0.2">
      <c r="A18010" s="70" t="s">
        <v>21534</v>
      </c>
      <c r="B18010" s="70" t="s">
        <v>21533</v>
      </c>
      <c r="C18010" s="70" t="s">
        <v>21534</v>
      </c>
      <c r="D18010" s="71">
        <v>0.77800000000000002</v>
      </c>
      <c r="E18010" s="71">
        <v>32.661290299999997</v>
      </c>
    </row>
    <row r="18011" spans="1:5" x14ac:dyDescent="0.2">
      <c r="A18011" s="70" t="s">
        <v>21534</v>
      </c>
      <c r="B18011" s="70" t="s">
        <v>21533</v>
      </c>
      <c r="C18011" s="70" t="s">
        <v>21534</v>
      </c>
      <c r="D18011" s="71">
        <v>0.77800000000000002</v>
      </c>
      <c r="E18011" s="71">
        <v>12.7118644</v>
      </c>
    </row>
    <row r="18012" spans="1:5" x14ac:dyDescent="0.2">
      <c r="A18012" s="70" t="s">
        <v>21534</v>
      </c>
      <c r="B18012" s="70" t="s">
        <v>21533</v>
      </c>
      <c r="C18012" s="70" t="s">
        <v>21534</v>
      </c>
      <c r="D18012" s="71">
        <v>0.77800000000000002</v>
      </c>
      <c r="E18012" s="71">
        <v>4.5454545</v>
      </c>
    </row>
    <row r="18013" spans="1:5" x14ac:dyDescent="0.2">
      <c r="A18013" s="70" t="s">
        <v>21544</v>
      </c>
      <c r="B18013" s="70" t="s">
        <v>21543</v>
      </c>
      <c r="C18013" s="70" t="s">
        <v>21544</v>
      </c>
      <c r="D18013" s="71">
        <v>0.61399999999999999</v>
      </c>
      <c r="E18013" s="71">
        <v>13.306451600000001</v>
      </c>
    </row>
    <row r="18014" spans="1:5" x14ac:dyDescent="0.2">
      <c r="A18014" s="70" t="s">
        <v>21546</v>
      </c>
      <c r="B18014" s="70" t="s">
        <v>21545</v>
      </c>
      <c r="C18014" s="70" t="s">
        <v>21546</v>
      </c>
      <c r="D18014" s="71">
        <v>2.2909999999999999</v>
      </c>
      <c r="E18014" s="71">
        <v>81.854838700000002</v>
      </c>
    </row>
    <row r="18015" spans="1:5" x14ac:dyDescent="0.2">
      <c r="A18015" s="70" t="s">
        <v>21546</v>
      </c>
      <c r="B18015" s="70" t="s">
        <v>21545</v>
      </c>
      <c r="C18015" s="70" t="s">
        <v>21546</v>
      </c>
      <c r="D18015" s="71">
        <v>2.2909999999999999</v>
      </c>
      <c r="E18015" s="71">
        <v>70.338983099999993</v>
      </c>
    </row>
    <row r="18016" spans="1:5" x14ac:dyDescent="0.2">
      <c r="A18016" s="70" t="s">
        <v>21546</v>
      </c>
      <c r="B18016" s="70" t="s">
        <v>21545</v>
      </c>
      <c r="C18016" s="70" t="s">
        <v>21546</v>
      </c>
      <c r="D18016" s="71">
        <v>2.2909999999999999</v>
      </c>
      <c r="E18016" s="71">
        <v>56.372548999999999</v>
      </c>
    </row>
    <row r="18017" spans="1:5" x14ac:dyDescent="0.2">
      <c r="A18017" s="70" t="s">
        <v>21546</v>
      </c>
      <c r="B18017" s="70" t="s">
        <v>21545</v>
      </c>
      <c r="C18017" s="70" t="s">
        <v>21546</v>
      </c>
      <c r="D18017" s="71">
        <v>2.2909999999999999</v>
      </c>
      <c r="E18017" s="71">
        <v>42.592592600000003</v>
      </c>
    </row>
    <row r="18018" spans="1:5" x14ac:dyDescent="0.2">
      <c r="A18018" s="70" t="s">
        <v>21548</v>
      </c>
      <c r="B18018" s="70" t="s">
        <v>21547</v>
      </c>
      <c r="C18018" s="70" t="s">
        <v>21548</v>
      </c>
      <c r="D18018" s="71">
        <v>1.419</v>
      </c>
      <c r="E18018" s="71">
        <v>62.5</v>
      </c>
    </row>
    <row r="18019" spans="1:5" x14ac:dyDescent="0.2">
      <c r="A18019" s="70" t="s">
        <v>21552</v>
      </c>
      <c r="B18019" s="70" t="s">
        <v>21551</v>
      </c>
      <c r="C18019" s="70" t="s">
        <v>21552</v>
      </c>
      <c r="D18019" s="71">
        <v>1.4330000000000001</v>
      </c>
      <c r="E18019" s="71">
        <v>63.306451600000003</v>
      </c>
    </row>
    <row r="18020" spans="1:5" x14ac:dyDescent="0.2">
      <c r="A18020" s="70" t="s">
        <v>21556</v>
      </c>
      <c r="B18020" s="70" t="s">
        <v>21555</v>
      </c>
      <c r="C18020" s="70" t="s">
        <v>21556</v>
      </c>
      <c r="D18020" s="71">
        <v>3.5830000000000002</v>
      </c>
      <c r="E18020" s="71">
        <v>95.564516100000006</v>
      </c>
    </row>
    <row r="18021" spans="1:5" x14ac:dyDescent="0.2">
      <c r="A18021" s="70" t="s">
        <v>21564</v>
      </c>
      <c r="B18021" s="70" t="s">
        <v>21563</v>
      </c>
      <c r="C18021" s="70" t="s">
        <v>21564</v>
      </c>
      <c r="D18021" s="71">
        <v>0.64500000000000002</v>
      </c>
      <c r="E18021" s="71">
        <v>16.5322581</v>
      </c>
    </row>
    <row r="18022" spans="1:5" x14ac:dyDescent="0.2">
      <c r="A18022" s="70" t="s">
        <v>21554</v>
      </c>
      <c r="B18022" s="70" t="s">
        <v>21553</v>
      </c>
      <c r="C18022" s="70" t="s">
        <v>21554</v>
      </c>
      <c r="D18022" s="71">
        <v>0.68</v>
      </c>
      <c r="E18022" s="71">
        <v>24.596774199999999</v>
      </c>
    </row>
    <row r="18023" spans="1:5" x14ac:dyDescent="0.2">
      <c r="A18023" s="70" t="s">
        <v>21538</v>
      </c>
      <c r="B18023" s="70" t="s">
        <v>21537</v>
      </c>
      <c r="C18023" s="70" t="s">
        <v>21538</v>
      </c>
      <c r="D18023" s="71">
        <v>3.0350000000000001</v>
      </c>
      <c r="E18023" s="71">
        <v>92.338709699999995</v>
      </c>
    </row>
    <row r="18024" spans="1:5" x14ac:dyDescent="0.2">
      <c r="A18024" s="70" t="s">
        <v>21538</v>
      </c>
      <c r="B18024" s="70" t="s">
        <v>21537</v>
      </c>
      <c r="C18024" s="70" t="s">
        <v>21538</v>
      </c>
      <c r="D18024" s="71">
        <v>3.0350000000000001</v>
      </c>
      <c r="E18024" s="71">
        <v>77.314814799999994</v>
      </c>
    </row>
    <row r="18025" spans="1:5" x14ac:dyDescent="0.2">
      <c r="A18025" s="70" t="s">
        <v>21540</v>
      </c>
      <c r="B18025" s="70" t="s">
        <v>21539</v>
      </c>
      <c r="C18025" s="70" t="s">
        <v>21540</v>
      </c>
      <c r="D18025" s="71">
        <v>0.41199999999999998</v>
      </c>
      <c r="E18025" s="71">
        <v>3.3018868000000001</v>
      </c>
    </row>
    <row r="18026" spans="1:5" x14ac:dyDescent="0.2">
      <c r="A18026" s="70" t="s">
        <v>21540</v>
      </c>
      <c r="B18026" s="70" t="s">
        <v>21539</v>
      </c>
      <c r="C18026" s="70" t="s">
        <v>21540</v>
      </c>
      <c r="D18026" s="71">
        <v>0.41199999999999998</v>
      </c>
      <c r="E18026" s="71">
        <v>0.84745760000000003</v>
      </c>
    </row>
    <row r="18027" spans="1:5" x14ac:dyDescent="0.2">
      <c r="A18027" s="70" t="s">
        <v>21536</v>
      </c>
      <c r="B18027" s="70" t="s">
        <v>21535</v>
      </c>
      <c r="C18027" s="70" t="s">
        <v>21536</v>
      </c>
      <c r="D18027" s="71">
        <v>0.70899999999999996</v>
      </c>
      <c r="E18027" s="71">
        <v>26.2096774</v>
      </c>
    </row>
    <row r="18028" spans="1:5" x14ac:dyDescent="0.2">
      <c r="A18028" s="70" t="s">
        <v>21536</v>
      </c>
      <c r="B18028" s="70" t="s">
        <v>21535</v>
      </c>
      <c r="C18028" s="70" t="s">
        <v>21536</v>
      </c>
      <c r="D18028" s="71">
        <v>0.70899999999999996</v>
      </c>
      <c r="E18028" s="71">
        <v>5.9322033999999997</v>
      </c>
    </row>
    <row r="18029" spans="1:5" x14ac:dyDescent="0.2">
      <c r="A18029" s="70" t="s">
        <v>21542</v>
      </c>
      <c r="B18029" s="70" t="s">
        <v>21541</v>
      </c>
      <c r="C18029" s="70" t="s">
        <v>21542</v>
      </c>
      <c r="D18029" s="71">
        <v>1.7829999999999999</v>
      </c>
      <c r="E18029" s="71">
        <v>72.983870999999994</v>
      </c>
    </row>
    <row r="18030" spans="1:5" x14ac:dyDescent="0.2">
      <c r="A18030" s="70" t="s">
        <v>21542</v>
      </c>
      <c r="B18030" s="70" t="s">
        <v>21541</v>
      </c>
      <c r="C18030" s="70" t="s">
        <v>21542</v>
      </c>
      <c r="D18030" s="71">
        <v>1.7829999999999999</v>
      </c>
      <c r="E18030" s="71">
        <v>48.305084700000002</v>
      </c>
    </row>
    <row r="18031" spans="1:5" x14ac:dyDescent="0.2">
      <c r="A18031" s="70" t="s">
        <v>21542</v>
      </c>
      <c r="B18031" s="70" t="s">
        <v>21541</v>
      </c>
      <c r="C18031" s="70" t="s">
        <v>21542</v>
      </c>
      <c r="D18031" s="71">
        <v>1.7829999999999999</v>
      </c>
      <c r="E18031" s="71">
        <v>41.191709799999998</v>
      </c>
    </row>
    <row r="18032" spans="1:5" x14ac:dyDescent="0.2">
      <c r="A18032" s="70" t="s">
        <v>21542</v>
      </c>
      <c r="B18032" s="70" t="s">
        <v>21541</v>
      </c>
      <c r="C18032" s="70" t="s">
        <v>21542</v>
      </c>
      <c r="D18032" s="71">
        <v>1.7829999999999999</v>
      </c>
      <c r="E18032" s="71">
        <v>24.074074100000001</v>
      </c>
    </row>
    <row r="18033" spans="1:5" x14ac:dyDescent="0.2">
      <c r="A18033" s="70" t="s">
        <v>21542</v>
      </c>
      <c r="B18033" s="70" t="s">
        <v>21541</v>
      </c>
      <c r="C18033" s="70" t="s">
        <v>21542</v>
      </c>
      <c r="D18033" s="71">
        <v>1.7829999999999999</v>
      </c>
      <c r="E18033" s="71">
        <v>23.550724599999999</v>
      </c>
    </row>
    <row r="18034" spans="1:5" x14ac:dyDescent="0.2">
      <c r="A18034" s="70" t="s">
        <v>21566</v>
      </c>
      <c r="B18034" s="70" t="s">
        <v>21565</v>
      </c>
      <c r="C18034" s="70" t="s">
        <v>21566</v>
      </c>
      <c r="D18034" s="71">
        <v>4.3940000000000001</v>
      </c>
      <c r="E18034" s="71">
        <v>91.417910399999997</v>
      </c>
    </row>
    <row r="18035" spans="1:5" x14ac:dyDescent="0.2">
      <c r="A18035" s="70" t="s">
        <v>21566</v>
      </c>
      <c r="B18035" s="70" t="s">
        <v>21565</v>
      </c>
      <c r="C18035" s="70" t="s">
        <v>21566</v>
      </c>
      <c r="D18035" s="71">
        <v>4.3940000000000001</v>
      </c>
      <c r="E18035" s="71">
        <v>83.333333300000007</v>
      </c>
    </row>
    <row r="18036" spans="1:5" x14ac:dyDescent="0.2">
      <c r="A18036" s="70" t="s">
        <v>21566</v>
      </c>
      <c r="B18036" s="70" t="s">
        <v>21565</v>
      </c>
      <c r="C18036" s="70" t="s">
        <v>21566</v>
      </c>
      <c r="D18036" s="71">
        <v>4.3940000000000001</v>
      </c>
      <c r="E18036" s="71">
        <v>71.153846200000004</v>
      </c>
    </row>
    <row r="18037" spans="1:5" x14ac:dyDescent="0.2">
      <c r="A18037" s="70" t="s">
        <v>21568</v>
      </c>
      <c r="B18037" s="70" t="s">
        <v>21567</v>
      </c>
      <c r="C18037" s="70" t="s">
        <v>21568</v>
      </c>
      <c r="D18037" s="71">
        <v>1.81</v>
      </c>
      <c r="E18037" s="71">
        <v>65.189873399999996</v>
      </c>
    </row>
    <row r="18038" spans="1:5" x14ac:dyDescent="0.2">
      <c r="A18038" s="70" t="s">
        <v>21570</v>
      </c>
      <c r="B18038" s="70" t="s">
        <v>21569</v>
      </c>
      <c r="C18038" s="70" t="s">
        <v>21570</v>
      </c>
      <c r="D18038" s="71">
        <v>6.032</v>
      </c>
      <c r="E18038" s="71">
        <v>84.482758599999997</v>
      </c>
    </row>
    <row r="18039" spans="1:5" x14ac:dyDescent="0.2">
      <c r="A18039" s="70" t="s">
        <v>21570</v>
      </c>
      <c r="B18039" s="70" t="s">
        <v>21569</v>
      </c>
      <c r="C18039" s="70" t="s">
        <v>21570</v>
      </c>
      <c r="D18039" s="71">
        <v>6.032</v>
      </c>
      <c r="E18039" s="71">
        <v>78.205128200000004</v>
      </c>
    </row>
    <row r="18040" spans="1:5" x14ac:dyDescent="0.2">
      <c r="A18040" s="70" t="s">
        <v>21572</v>
      </c>
      <c r="B18040" s="70" t="s">
        <v>21571</v>
      </c>
      <c r="C18040" s="70" t="s">
        <v>21572</v>
      </c>
      <c r="D18040" s="71">
        <v>4.4889999999999999</v>
      </c>
      <c r="E18040" s="71">
        <v>83.012820500000004</v>
      </c>
    </row>
    <row r="18041" spans="1:5" x14ac:dyDescent="0.2">
      <c r="A18041" s="70" t="s">
        <v>21572</v>
      </c>
      <c r="B18041" s="70" t="s">
        <v>21571</v>
      </c>
      <c r="C18041" s="70" t="s">
        <v>21572</v>
      </c>
      <c r="D18041" s="71">
        <v>4.4889999999999999</v>
      </c>
      <c r="E18041" s="71">
        <v>65.384615400000001</v>
      </c>
    </row>
    <row r="18042" spans="1:5" x14ac:dyDescent="0.2">
      <c r="A18042" s="70" t="s">
        <v>21572</v>
      </c>
      <c r="B18042" s="70" t="s">
        <v>21571</v>
      </c>
      <c r="C18042" s="70" t="s">
        <v>21572</v>
      </c>
      <c r="D18042" s="71">
        <v>4.4889999999999999</v>
      </c>
      <c r="E18042" s="71">
        <v>63.7931034</v>
      </c>
    </row>
    <row r="18043" spans="1:5" x14ac:dyDescent="0.2">
      <c r="A18043" s="70" t="s">
        <v>25123</v>
      </c>
      <c r="B18043" s="70" t="s">
        <v>21573</v>
      </c>
      <c r="C18043" s="70" t="s">
        <v>25123</v>
      </c>
      <c r="D18043" s="71">
        <v>5.1159999999999997</v>
      </c>
      <c r="E18043" s="71">
        <v>81.521739100000005</v>
      </c>
    </row>
    <row r="18044" spans="1:5" x14ac:dyDescent="0.2">
      <c r="A18044" s="70" t="s">
        <v>25123</v>
      </c>
      <c r="B18044" s="70" t="s">
        <v>21573</v>
      </c>
      <c r="C18044" s="70" t="s">
        <v>25123</v>
      </c>
      <c r="D18044" s="71">
        <v>5.1159999999999997</v>
      </c>
      <c r="E18044" s="71">
        <v>72.051282099999995</v>
      </c>
    </row>
    <row r="18045" spans="1:5" x14ac:dyDescent="0.2">
      <c r="A18045" s="70" t="s">
        <v>25123</v>
      </c>
      <c r="B18045" s="70" t="s">
        <v>21573</v>
      </c>
      <c r="C18045" s="70" t="s">
        <v>25123</v>
      </c>
      <c r="D18045" s="71">
        <v>5.1159999999999997</v>
      </c>
      <c r="E18045" s="71">
        <v>67.241379300000006</v>
      </c>
    </row>
    <row r="18046" spans="1:5" x14ac:dyDescent="0.2">
      <c r="A18046" s="70" t="s">
        <v>24679</v>
      </c>
      <c r="B18046" s="70" t="s">
        <v>21574</v>
      </c>
      <c r="C18046" s="70" t="s">
        <v>24679</v>
      </c>
      <c r="D18046" s="71">
        <v>5.3159999999999998</v>
      </c>
      <c r="E18046" s="71">
        <v>83.695652199999998</v>
      </c>
    </row>
    <row r="18047" spans="1:5" x14ac:dyDescent="0.2">
      <c r="A18047" s="70" t="s">
        <v>24679</v>
      </c>
      <c r="B18047" s="70" t="s">
        <v>21574</v>
      </c>
      <c r="C18047" s="70" t="s">
        <v>24679</v>
      </c>
      <c r="D18047" s="71">
        <v>5.3159999999999998</v>
      </c>
      <c r="E18047" s="71">
        <v>73.589743600000006</v>
      </c>
    </row>
    <row r="18048" spans="1:5" x14ac:dyDescent="0.2">
      <c r="A18048" s="70" t="s">
        <v>24679</v>
      </c>
      <c r="B18048" s="70" t="s">
        <v>21574</v>
      </c>
      <c r="C18048" s="70" t="s">
        <v>24679</v>
      </c>
      <c r="D18048" s="71">
        <v>5.3159999999999998</v>
      </c>
      <c r="E18048" s="71">
        <v>70.689655200000004</v>
      </c>
    </row>
    <row r="18049" spans="1:5" x14ac:dyDescent="0.2">
      <c r="A18049" s="70" t="s">
        <v>21578</v>
      </c>
      <c r="B18049" s="70" t="s">
        <v>21577</v>
      </c>
      <c r="C18049" s="70" t="s">
        <v>21578</v>
      </c>
      <c r="D18049" s="71">
        <v>6.0220000000000002</v>
      </c>
      <c r="E18049" s="71">
        <v>88.782051300000006</v>
      </c>
    </row>
    <row r="18050" spans="1:5" x14ac:dyDescent="0.2">
      <c r="A18050" s="70" t="s">
        <v>21578</v>
      </c>
      <c r="B18050" s="70" t="s">
        <v>21577</v>
      </c>
      <c r="C18050" s="70" t="s">
        <v>21578</v>
      </c>
      <c r="D18050" s="71">
        <v>6.0220000000000002</v>
      </c>
      <c r="E18050" s="71">
        <v>87.5</v>
      </c>
    </row>
    <row r="18051" spans="1:5" x14ac:dyDescent="0.2">
      <c r="A18051" s="70" t="s">
        <v>21578</v>
      </c>
      <c r="B18051" s="70" t="s">
        <v>21577</v>
      </c>
      <c r="C18051" s="70" t="s">
        <v>21578</v>
      </c>
      <c r="D18051" s="71">
        <v>6.0220000000000002</v>
      </c>
      <c r="E18051" s="71">
        <v>84.221311499999999</v>
      </c>
    </row>
    <row r="18052" spans="1:5" x14ac:dyDescent="0.2">
      <c r="A18052" s="70" t="s">
        <v>21578</v>
      </c>
      <c r="B18052" s="70" t="s">
        <v>21577</v>
      </c>
      <c r="C18052" s="70" t="s">
        <v>21578</v>
      </c>
      <c r="D18052" s="71">
        <v>6.0220000000000002</v>
      </c>
      <c r="E18052" s="71">
        <v>81.034482800000006</v>
      </c>
    </row>
    <row r="18053" spans="1:5" x14ac:dyDescent="0.2">
      <c r="A18053" s="70" t="s">
        <v>21578</v>
      </c>
      <c r="B18053" s="70" t="s">
        <v>21577</v>
      </c>
      <c r="C18053" s="70" t="s">
        <v>21578</v>
      </c>
      <c r="D18053" s="71">
        <v>6.0220000000000002</v>
      </c>
      <c r="E18053" s="71">
        <v>77.692307700000001</v>
      </c>
    </row>
    <row r="18054" spans="1:5" x14ac:dyDescent="0.2">
      <c r="A18054" s="70" t="s">
        <v>21580</v>
      </c>
      <c r="B18054" s="70" t="s">
        <v>21579</v>
      </c>
      <c r="C18054" s="70" t="s">
        <v>21580</v>
      </c>
      <c r="D18054" s="71">
        <v>3.0819999999999999</v>
      </c>
      <c r="E18054" s="71">
        <v>61.184210499999999</v>
      </c>
    </row>
    <row r="18055" spans="1:5" x14ac:dyDescent="0.2">
      <c r="A18055" s="70" t="s">
        <v>21580</v>
      </c>
      <c r="B18055" s="70" t="s">
        <v>21579</v>
      </c>
      <c r="C18055" s="70" t="s">
        <v>21580</v>
      </c>
      <c r="D18055" s="71">
        <v>3.0819999999999999</v>
      </c>
      <c r="E18055" s="71">
        <v>56.25</v>
      </c>
    </row>
    <row r="18056" spans="1:5" x14ac:dyDescent="0.2">
      <c r="A18056" s="70" t="s">
        <v>21580</v>
      </c>
      <c r="B18056" s="70" t="s">
        <v>21579</v>
      </c>
      <c r="C18056" s="70" t="s">
        <v>21580</v>
      </c>
      <c r="D18056" s="71">
        <v>3.0819999999999999</v>
      </c>
      <c r="E18056" s="71">
        <v>48.913043500000001</v>
      </c>
    </row>
    <row r="18057" spans="1:5" x14ac:dyDescent="0.2">
      <c r="A18057" s="70" t="s">
        <v>21580</v>
      </c>
      <c r="B18057" s="70" t="s">
        <v>21579</v>
      </c>
      <c r="C18057" s="70" t="s">
        <v>21580</v>
      </c>
      <c r="D18057" s="71">
        <v>3.0819999999999999</v>
      </c>
      <c r="E18057" s="71">
        <v>36.2068966</v>
      </c>
    </row>
    <row r="18058" spans="1:5" x14ac:dyDescent="0.2">
      <c r="A18058" s="70" t="s">
        <v>21582</v>
      </c>
      <c r="B18058" s="70" t="s">
        <v>21581</v>
      </c>
      <c r="C18058" s="70" t="s">
        <v>21582</v>
      </c>
      <c r="D18058" s="71">
        <v>3.8690000000000002</v>
      </c>
      <c r="E18058" s="71">
        <v>56.896551700000003</v>
      </c>
    </row>
    <row r="18059" spans="1:5" x14ac:dyDescent="0.2">
      <c r="A18059" s="70" t="s">
        <v>21576</v>
      </c>
      <c r="B18059" s="70" t="s">
        <v>21575</v>
      </c>
      <c r="C18059" s="70" t="s">
        <v>21576</v>
      </c>
      <c r="D18059" s="71">
        <v>6.4290000000000003</v>
      </c>
      <c r="E18059" s="71">
        <v>87.931034499999996</v>
      </c>
    </row>
    <row r="18060" spans="1:5" x14ac:dyDescent="0.2">
      <c r="A18060" s="70" t="s">
        <v>21584</v>
      </c>
      <c r="B18060" s="70" t="s">
        <v>21583</v>
      </c>
      <c r="C18060" s="70" t="s">
        <v>21584</v>
      </c>
      <c r="D18060" s="71">
        <v>1.635</v>
      </c>
      <c r="E18060" s="71">
        <v>39.761904800000003</v>
      </c>
    </row>
    <row r="18061" spans="1:5" x14ac:dyDescent="0.2">
      <c r="A18061" s="70" t="s">
        <v>21584</v>
      </c>
      <c r="B18061" s="70" t="s">
        <v>21583</v>
      </c>
      <c r="C18061" s="70" t="s">
        <v>21584</v>
      </c>
      <c r="D18061" s="71">
        <v>1.635</v>
      </c>
      <c r="E18061" s="71">
        <v>13.837638399999999</v>
      </c>
    </row>
    <row r="18062" spans="1:5" x14ac:dyDescent="0.2">
      <c r="A18062" s="70" t="s">
        <v>21584</v>
      </c>
      <c r="B18062" s="70" t="s">
        <v>21583</v>
      </c>
      <c r="C18062" s="70" t="s">
        <v>21584</v>
      </c>
      <c r="D18062" s="71">
        <v>1.635</v>
      </c>
      <c r="E18062" s="71">
        <v>10.7142857</v>
      </c>
    </row>
    <row r="18063" spans="1:5" x14ac:dyDescent="0.2">
      <c r="A18063" s="70" t="s">
        <v>21586</v>
      </c>
      <c r="B18063" s="70" t="s">
        <v>21585</v>
      </c>
      <c r="C18063" s="70" t="s">
        <v>21586</v>
      </c>
      <c r="D18063" s="71">
        <v>1.948</v>
      </c>
      <c r="E18063" s="71">
        <v>21.043771</v>
      </c>
    </row>
    <row r="18064" spans="1:5" x14ac:dyDescent="0.2">
      <c r="A18064" s="70" t="s">
        <v>21586</v>
      </c>
      <c r="B18064" s="70" t="s">
        <v>21585</v>
      </c>
      <c r="C18064" s="70" t="s">
        <v>21586</v>
      </c>
      <c r="D18064" s="71">
        <v>1.948</v>
      </c>
      <c r="E18064" s="71">
        <v>16.4335664</v>
      </c>
    </row>
    <row r="18065" spans="1:5" x14ac:dyDescent="0.2">
      <c r="A18065" s="70" t="s">
        <v>21588</v>
      </c>
      <c r="B18065" s="70" t="s">
        <v>21587</v>
      </c>
      <c r="C18065" s="70" t="s">
        <v>21588</v>
      </c>
      <c r="D18065" s="71">
        <v>1.0349999999999999</v>
      </c>
      <c r="E18065" s="71">
        <v>46.370967700000001</v>
      </c>
    </row>
    <row r="18066" spans="1:5" x14ac:dyDescent="0.2">
      <c r="A18066" s="70" t="s">
        <v>21588</v>
      </c>
      <c r="B18066" s="70" t="s">
        <v>21587</v>
      </c>
      <c r="C18066" s="70" t="s">
        <v>21588</v>
      </c>
      <c r="D18066" s="71">
        <v>1.0349999999999999</v>
      </c>
      <c r="E18066" s="71">
        <v>42.115384599999999</v>
      </c>
    </row>
    <row r="18067" spans="1:5" x14ac:dyDescent="0.2">
      <c r="A18067" s="70" t="s">
        <v>21592</v>
      </c>
      <c r="B18067" s="70" t="s">
        <v>21591</v>
      </c>
      <c r="C18067" s="70" t="s">
        <v>21592</v>
      </c>
      <c r="D18067" s="71">
        <v>2.351</v>
      </c>
      <c r="E18067" s="71">
        <v>83.467741899999993</v>
      </c>
    </row>
    <row r="18068" spans="1:5" x14ac:dyDescent="0.2">
      <c r="A18068" s="70" t="s">
        <v>21592</v>
      </c>
      <c r="B18068" s="70" t="s">
        <v>21591</v>
      </c>
      <c r="C18068" s="70" t="s">
        <v>21592</v>
      </c>
      <c r="D18068" s="71">
        <v>2.351</v>
      </c>
      <c r="E18068" s="71">
        <v>66.791044799999995</v>
      </c>
    </row>
    <row r="18069" spans="1:5" x14ac:dyDescent="0.2">
      <c r="A18069" s="70" t="s">
        <v>21592</v>
      </c>
      <c r="B18069" s="70" t="s">
        <v>21591</v>
      </c>
      <c r="C18069" s="70" t="s">
        <v>21592</v>
      </c>
      <c r="D18069" s="71">
        <v>2.351</v>
      </c>
      <c r="E18069" s="71">
        <v>61.170212800000002</v>
      </c>
    </row>
    <row r="18070" spans="1:5" x14ac:dyDescent="0.2">
      <c r="A18070" s="70" t="s">
        <v>21592</v>
      </c>
      <c r="B18070" s="70" t="s">
        <v>21591</v>
      </c>
      <c r="C18070" s="70" t="s">
        <v>21592</v>
      </c>
      <c r="D18070" s="71">
        <v>2.351</v>
      </c>
      <c r="E18070" s="71">
        <v>49.245283000000001</v>
      </c>
    </row>
    <row r="18071" spans="1:5" x14ac:dyDescent="0.2">
      <c r="A18071" s="70" t="s">
        <v>21592</v>
      </c>
      <c r="B18071" s="70" t="s">
        <v>21591</v>
      </c>
      <c r="C18071" s="70" t="s">
        <v>21592</v>
      </c>
      <c r="D18071" s="71">
        <v>2.351</v>
      </c>
      <c r="E18071" s="71">
        <v>38.679245299999998</v>
      </c>
    </row>
    <row r="18072" spans="1:5" x14ac:dyDescent="0.2">
      <c r="A18072" s="70" t="s">
        <v>21594</v>
      </c>
      <c r="B18072" s="70" t="s">
        <v>21593</v>
      </c>
      <c r="C18072" s="70" t="s">
        <v>21594</v>
      </c>
      <c r="D18072" s="71">
        <v>0.59599999999999997</v>
      </c>
      <c r="E18072" s="71">
        <v>9.2741935000000009</v>
      </c>
    </row>
    <row r="18073" spans="1:5" x14ac:dyDescent="0.2">
      <c r="A18073" s="70" t="s">
        <v>21596</v>
      </c>
      <c r="B18073" s="70" t="s">
        <v>21595</v>
      </c>
      <c r="C18073" s="70" t="s">
        <v>21596</v>
      </c>
      <c r="D18073" s="71">
        <v>1.4139999999999999</v>
      </c>
      <c r="E18073" s="71">
        <v>60.887096800000002</v>
      </c>
    </row>
    <row r="18074" spans="1:5" x14ac:dyDescent="0.2">
      <c r="A18074" s="70" t="s">
        <v>21590</v>
      </c>
      <c r="B18074" s="70" t="s">
        <v>21589</v>
      </c>
      <c r="C18074" s="70" t="s">
        <v>21590</v>
      </c>
      <c r="D18074" s="71">
        <v>0.74199999999999999</v>
      </c>
      <c r="E18074" s="71">
        <v>27.822580599999998</v>
      </c>
    </row>
    <row r="18075" spans="1:5" x14ac:dyDescent="0.2">
      <c r="A18075" s="70" t="s">
        <v>24680</v>
      </c>
      <c r="B18075" s="70" t="s">
        <v>24681</v>
      </c>
      <c r="C18075" s="70" t="s">
        <v>24680</v>
      </c>
      <c r="D18075" s="71">
        <v>1.39</v>
      </c>
      <c r="E18075" s="71">
        <v>63.269230800000003</v>
      </c>
    </row>
    <row r="18076" spans="1:5" x14ac:dyDescent="0.2">
      <c r="A18076" s="70" t="s">
        <v>24680</v>
      </c>
      <c r="B18076" s="70" t="s">
        <v>24681</v>
      </c>
      <c r="C18076" s="70" t="s">
        <v>24680</v>
      </c>
      <c r="D18076" s="71">
        <v>1.39</v>
      </c>
      <c r="E18076" s="71">
        <v>59.274193500000003</v>
      </c>
    </row>
    <row r="18077" spans="1:5" x14ac:dyDescent="0.2">
      <c r="A18077" s="70" t="s">
        <v>21598</v>
      </c>
      <c r="B18077" s="70" t="s">
        <v>21597</v>
      </c>
      <c r="C18077" s="70" t="s">
        <v>21598</v>
      </c>
      <c r="D18077" s="71">
        <v>0.76100000000000001</v>
      </c>
      <c r="E18077" s="71">
        <v>30.2419355</v>
      </c>
    </row>
    <row r="18078" spans="1:5" x14ac:dyDescent="0.2">
      <c r="A18078" s="70" t="s">
        <v>21598</v>
      </c>
      <c r="B18078" s="70" t="s">
        <v>21597</v>
      </c>
      <c r="C18078" s="70" t="s">
        <v>21598</v>
      </c>
      <c r="D18078" s="71">
        <v>0.76100000000000001</v>
      </c>
      <c r="E18078" s="71">
        <v>24.423076900000002</v>
      </c>
    </row>
    <row r="18079" spans="1:5" x14ac:dyDescent="0.2">
      <c r="A18079" s="70" t="s">
        <v>21600</v>
      </c>
      <c r="B18079" s="70" t="s">
        <v>21599</v>
      </c>
      <c r="C18079" s="70" t="s">
        <v>21600</v>
      </c>
      <c r="D18079" s="71">
        <v>2.899</v>
      </c>
      <c r="E18079" s="71">
        <v>67.293233099999995</v>
      </c>
    </row>
    <row r="18080" spans="1:5" x14ac:dyDescent="0.2">
      <c r="A18080" s="70" t="s">
        <v>21600</v>
      </c>
      <c r="B18080" s="70" t="s">
        <v>21599</v>
      </c>
      <c r="C18080" s="70" t="s">
        <v>21600</v>
      </c>
      <c r="D18080" s="71">
        <v>2.899</v>
      </c>
      <c r="E18080" s="71">
        <v>42.008196699999999</v>
      </c>
    </row>
    <row r="18081" spans="1:5" x14ac:dyDescent="0.2">
      <c r="A18081" s="70" t="s">
        <v>24682</v>
      </c>
      <c r="B18081" s="70" t="s">
        <v>21601</v>
      </c>
      <c r="C18081" s="70" t="s">
        <v>24682</v>
      </c>
      <c r="D18081" s="71">
        <v>1.3129999999999999</v>
      </c>
      <c r="E18081" s="71">
        <v>43.939393899999999</v>
      </c>
    </row>
    <row r="18082" spans="1:5" x14ac:dyDescent="0.2">
      <c r="A18082" s="70" t="s">
        <v>21603</v>
      </c>
      <c r="B18082" s="70" t="s">
        <v>21602</v>
      </c>
      <c r="C18082" s="70" t="s">
        <v>21603</v>
      </c>
      <c r="D18082" s="71">
        <v>6.2</v>
      </c>
      <c r="E18082" s="71">
        <v>94.026548700000006</v>
      </c>
    </row>
    <row r="18083" spans="1:5" x14ac:dyDescent="0.2">
      <c r="A18083" s="70" t="s">
        <v>21603</v>
      </c>
      <c r="B18083" s="70" t="s">
        <v>21602</v>
      </c>
      <c r="C18083" s="70" t="s">
        <v>21603</v>
      </c>
      <c r="D18083" s="71">
        <v>6.2</v>
      </c>
      <c r="E18083" s="71">
        <v>91.118421100000006</v>
      </c>
    </row>
    <row r="18084" spans="1:5" x14ac:dyDescent="0.2">
      <c r="A18084" s="70" t="s">
        <v>21607</v>
      </c>
      <c r="B18084" s="70" t="s">
        <v>21606</v>
      </c>
      <c r="C18084" s="70" t="s">
        <v>21607</v>
      </c>
      <c r="D18084" s="71">
        <v>5.4710000000000001</v>
      </c>
      <c r="E18084" s="71">
        <v>90.486725699999994</v>
      </c>
    </row>
    <row r="18085" spans="1:5" x14ac:dyDescent="0.2">
      <c r="A18085" s="70" t="s">
        <v>21607</v>
      </c>
      <c r="B18085" s="70" t="s">
        <v>21606</v>
      </c>
      <c r="C18085" s="70" t="s">
        <v>21607</v>
      </c>
      <c r="D18085" s="71">
        <v>5.4710000000000001</v>
      </c>
      <c r="E18085" s="71">
        <v>87.171052599999996</v>
      </c>
    </row>
    <row r="18086" spans="1:5" x14ac:dyDescent="0.2">
      <c r="A18086" s="70" t="s">
        <v>21605</v>
      </c>
      <c r="B18086" s="70" t="s">
        <v>21604</v>
      </c>
      <c r="C18086" s="70" t="s">
        <v>21605</v>
      </c>
      <c r="D18086" s="71">
        <v>3.4129999999999998</v>
      </c>
      <c r="E18086" s="71">
        <v>67.477876100000003</v>
      </c>
    </row>
    <row r="18087" spans="1:5" x14ac:dyDescent="0.2">
      <c r="A18087" s="70" t="s">
        <v>21605</v>
      </c>
      <c r="B18087" s="70" t="s">
        <v>21604</v>
      </c>
      <c r="C18087" s="70" t="s">
        <v>21605</v>
      </c>
      <c r="D18087" s="71">
        <v>3.4129999999999998</v>
      </c>
      <c r="E18087" s="71">
        <v>64.144736800000004</v>
      </c>
    </row>
    <row r="18088" spans="1:5" x14ac:dyDescent="0.2">
      <c r="A18088" s="70" t="s">
        <v>21611</v>
      </c>
      <c r="B18088" s="70" t="s">
        <v>21610</v>
      </c>
      <c r="C18088" s="70" t="s">
        <v>21611</v>
      </c>
      <c r="D18088" s="71">
        <v>0.68300000000000005</v>
      </c>
      <c r="E18088" s="71">
        <v>13.8297872</v>
      </c>
    </row>
    <row r="18089" spans="1:5" x14ac:dyDescent="0.2">
      <c r="A18089" s="70" t="s">
        <v>21611</v>
      </c>
      <c r="B18089" s="70" t="s">
        <v>21610</v>
      </c>
      <c r="C18089" s="70" t="s">
        <v>21611</v>
      </c>
      <c r="D18089" s="71">
        <v>0.68300000000000005</v>
      </c>
      <c r="E18089" s="71">
        <v>6.3636363999999999</v>
      </c>
    </row>
    <row r="18090" spans="1:5" x14ac:dyDescent="0.2">
      <c r="A18090" s="70" t="s">
        <v>21609</v>
      </c>
      <c r="B18090" s="70" t="s">
        <v>21608</v>
      </c>
      <c r="C18090" s="70" t="s">
        <v>21609</v>
      </c>
      <c r="D18090" s="71">
        <v>0.83499999999999996</v>
      </c>
      <c r="E18090" s="71">
        <v>26.595744700000001</v>
      </c>
    </row>
    <row r="18091" spans="1:5" x14ac:dyDescent="0.2">
      <c r="A18091" s="70" t="s">
        <v>21609</v>
      </c>
      <c r="B18091" s="70" t="s">
        <v>21608</v>
      </c>
      <c r="C18091" s="70" t="s">
        <v>21609</v>
      </c>
      <c r="D18091" s="71">
        <v>0.83499999999999996</v>
      </c>
      <c r="E18091" s="71">
        <v>15.4545455</v>
      </c>
    </row>
    <row r="18092" spans="1:5" x14ac:dyDescent="0.2">
      <c r="A18092" s="70" t="s">
        <v>21613</v>
      </c>
      <c r="B18092" s="70" t="s">
        <v>21612</v>
      </c>
      <c r="C18092" s="70" t="s">
        <v>21613</v>
      </c>
      <c r="D18092" s="71">
        <v>1.4550000000000001</v>
      </c>
      <c r="E18092" s="71">
        <v>24.117647099999999</v>
      </c>
    </row>
    <row r="18093" spans="1:5" x14ac:dyDescent="0.2">
      <c r="A18093" s="70" t="s">
        <v>21615</v>
      </c>
      <c r="B18093" s="70" t="s">
        <v>21614</v>
      </c>
      <c r="C18093" s="70" t="s">
        <v>21615</v>
      </c>
      <c r="D18093" s="71">
        <v>0.59199999999999997</v>
      </c>
      <c r="E18093" s="71">
        <v>10.606060599999999</v>
      </c>
    </row>
    <row r="18094" spans="1:5" x14ac:dyDescent="0.2">
      <c r="A18094" s="70" t="s">
        <v>21619</v>
      </c>
      <c r="B18094" s="70" t="s">
        <v>21618</v>
      </c>
      <c r="C18094" s="70" t="s">
        <v>21619</v>
      </c>
      <c r="D18094" s="71">
        <v>2.35</v>
      </c>
      <c r="E18094" s="71">
        <v>61.309523800000001</v>
      </c>
    </row>
    <row r="18095" spans="1:5" x14ac:dyDescent="0.2">
      <c r="A18095" s="70" t="s">
        <v>21619</v>
      </c>
      <c r="B18095" s="70" t="s">
        <v>21618</v>
      </c>
      <c r="C18095" s="70" t="s">
        <v>21619</v>
      </c>
      <c r="D18095" s="71">
        <v>2.35</v>
      </c>
      <c r="E18095" s="71">
        <v>57.7922078</v>
      </c>
    </row>
    <row r="18096" spans="1:5" x14ac:dyDescent="0.2">
      <c r="A18096" s="70" t="s">
        <v>21619</v>
      </c>
      <c r="B18096" s="70" t="s">
        <v>21618</v>
      </c>
      <c r="C18096" s="70" t="s">
        <v>21619</v>
      </c>
      <c r="D18096" s="71">
        <v>2.35</v>
      </c>
      <c r="E18096" s="71">
        <v>46.774193500000003</v>
      </c>
    </row>
    <row r="18097" spans="1:5" x14ac:dyDescent="0.2">
      <c r="A18097" s="70" t="s">
        <v>21617</v>
      </c>
      <c r="B18097" s="70" t="s">
        <v>21616</v>
      </c>
      <c r="C18097" s="70" t="s">
        <v>21617</v>
      </c>
      <c r="D18097" s="71">
        <v>3.1019999999999999</v>
      </c>
      <c r="E18097" s="71">
        <v>77.884615400000001</v>
      </c>
    </row>
    <row r="18098" spans="1:5" x14ac:dyDescent="0.2">
      <c r="A18098" s="70" t="s">
        <v>21617</v>
      </c>
      <c r="B18098" s="70" t="s">
        <v>21616</v>
      </c>
      <c r="C18098" s="70" t="s">
        <v>21617</v>
      </c>
      <c r="D18098" s="71">
        <v>3.1019999999999999</v>
      </c>
      <c r="E18098" s="71">
        <v>51.476014800000002</v>
      </c>
    </row>
    <row r="18099" spans="1:5" x14ac:dyDescent="0.2">
      <c r="A18099" s="70" t="s">
        <v>21617</v>
      </c>
      <c r="B18099" s="70" t="s">
        <v>21616</v>
      </c>
      <c r="C18099" s="70" t="s">
        <v>21617</v>
      </c>
      <c r="D18099" s="71">
        <v>3.1019999999999999</v>
      </c>
      <c r="E18099" s="71">
        <v>45.804195800000002</v>
      </c>
    </row>
    <row r="18100" spans="1:5" x14ac:dyDescent="0.2">
      <c r="A18100" s="70" t="s">
        <v>21621</v>
      </c>
      <c r="B18100" s="70" t="s">
        <v>21620</v>
      </c>
      <c r="C18100" s="70" t="s">
        <v>21621</v>
      </c>
      <c r="D18100" s="71">
        <v>1.377</v>
      </c>
      <c r="E18100" s="71">
        <v>27.307692299999999</v>
      </c>
    </row>
    <row r="18101" spans="1:5" x14ac:dyDescent="0.2">
      <c r="A18101" s="70" t="s">
        <v>21623</v>
      </c>
      <c r="B18101" s="70" t="s">
        <v>21622</v>
      </c>
      <c r="C18101" s="70" t="s">
        <v>21623</v>
      </c>
      <c r="D18101" s="71">
        <v>7.19</v>
      </c>
      <c r="E18101" s="71">
        <v>92.401960799999998</v>
      </c>
    </row>
    <row r="18102" spans="1:5" x14ac:dyDescent="0.2">
      <c r="A18102" s="70" t="s">
        <v>21623</v>
      </c>
      <c r="B18102" s="70" t="s">
        <v>21622</v>
      </c>
      <c r="C18102" s="70" t="s">
        <v>21623</v>
      </c>
      <c r="D18102" s="71">
        <v>7.19</v>
      </c>
      <c r="E18102" s="71">
        <v>91.538461499999997</v>
      </c>
    </row>
    <row r="18103" spans="1:5" x14ac:dyDescent="0.2">
      <c r="A18103" s="70" t="s">
        <v>24683</v>
      </c>
      <c r="B18103" s="70" t="s">
        <v>24684</v>
      </c>
      <c r="C18103" s="70" t="s">
        <v>24683</v>
      </c>
      <c r="D18103" s="71">
        <v>4.7649999999999997</v>
      </c>
      <c r="E18103" s="71">
        <v>83.088235299999994</v>
      </c>
    </row>
    <row r="18104" spans="1:5" x14ac:dyDescent="0.2">
      <c r="A18104" s="70" t="s">
        <v>21647</v>
      </c>
      <c r="B18104" s="70" t="s">
        <v>21646</v>
      </c>
      <c r="C18104" s="70" t="s">
        <v>21647</v>
      </c>
      <c r="D18104" s="71">
        <v>3.3769999999999998</v>
      </c>
      <c r="E18104" s="71">
        <v>79.779411800000005</v>
      </c>
    </row>
    <row r="18105" spans="1:5" x14ac:dyDescent="0.2">
      <c r="A18105" s="70" t="s">
        <v>21647</v>
      </c>
      <c r="B18105" s="70" t="s">
        <v>21646</v>
      </c>
      <c r="C18105" s="70" t="s">
        <v>21647</v>
      </c>
      <c r="D18105" s="71">
        <v>3.3769999999999998</v>
      </c>
      <c r="E18105" s="71">
        <v>77.472527499999998</v>
      </c>
    </row>
    <row r="18106" spans="1:5" x14ac:dyDescent="0.2">
      <c r="A18106" s="70" t="s">
        <v>21647</v>
      </c>
      <c r="B18106" s="70" t="s">
        <v>21646</v>
      </c>
      <c r="C18106" s="70" t="s">
        <v>21647</v>
      </c>
      <c r="D18106" s="71">
        <v>3.3769999999999998</v>
      </c>
      <c r="E18106" s="71">
        <v>67.431192699999997</v>
      </c>
    </row>
    <row r="18107" spans="1:5" x14ac:dyDescent="0.2">
      <c r="A18107" s="70" t="s">
        <v>21627</v>
      </c>
      <c r="B18107" s="70" t="s">
        <v>21626</v>
      </c>
      <c r="C18107" s="70" t="s">
        <v>21627</v>
      </c>
      <c r="D18107" s="71">
        <v>2.0230000000000001</v>
      </c>
      <c r="E18107" s="71">
        <v>71.024258799999998</v>
      </c>
    </row>
    <row r="18108" spans="1:5" x14ac:dyDescent="0.2">
      <c r="A18108" s="70" t="s">
        <v>21629</v>
      </c>
      <c r="B18108" s="70" t="s">
        <v>21628</v>
      </c>
      <c r="C18108" s="70" t="s">
        <v>21629</v>
      </c>
      <c r="D18108" s="71">
        <v>2.081</v>
      </c>
      <c r="E18108" s="71">
        <v>55.769230800000003</v>
      </c>
    </row>
    <row r="18109" spans="1:5" x14ac:dyDescent="0.2">
      <c r="A18109" s="70" t="s">
        <v>21629</v>
      </c>
      <c r="B18109" s="70" t="s">
        <v>21628</v>
      </c>
      <c r="C18109" s="70" t="s">
        <v>21629</v>
      </c>
      <c r="D18109" s="71">
        <v>2.081</v>
      </c>
      <c r="E18109" s="71">
        <v>44.9152542</v>
      </c>
    </row>
    <row r="18110" spans="1:5" x14ac:dyDescent="0.2">
      <c r="A18110" s="70" t="s">
        <v>21629</v>
      </c>
      <c r="B18110" s="70" t="s">
        <v>21628</v>
      </c>
      <c r="C18110" s="70" t="s">
        <v>21629</v>
      </c>
      <c r="D18110" s="71">
        <v>2.081</v>
      </c>
      <c r="E18110" s="71">
        <v>35.534591200000001</v>
      </c>
    </row>
    <row r="18111" spans="1:5" x14ac:dyDescent="0.2">
      <c r="A18111" s="70" t="s">
        <v>21631</v>
      </c>
      <c r="B18111" s="70" t="s">
        <v>21630</v>
      </c>
      <c r="C18111" s="70" t="s">
        <v>21631</v>
      </c>
      <c r="D18111" s="71">
        <v>2.1739999999999999</v>
      </c>
      <c r="E18111" s="71">
        <v>63.059701500000003</v>
      </c>
    </row>
    <row r="18112" spans="1:5" x14ac:dyDescent="0.2">
      <c r="A18112" s="70" t="s">
        <v>21631</v>
      </c>
      <c r="B18112" s="70" t="s">
        <v>21630</v>
      </c>
      <c r="C18112" s="70" t="s">
        <v>21631</v>
      </c>
      <c r="D18112" s="71">
        <v>2.1739999999999999</v>
      </c>
      <c r="E18112" s="71">
        <v>59.523809499999999</v>
      </c>
    </row>
    <row r="18113" spans="1:5" x14ac:dyDescent="0.2">
      <c r="A18113" s="70" t="s">
        <v>21633</v>
      </c>
      <c r="B18113" s="70" t="s">
        <v>21632</v>
      </c>
      <c r="C18113" s="70" t="s">
        <v>21633</v>
      </c>
      <c r="D18113" s="71">
        <v>3.4990000000000001</v>
      </c>
      <c r="E18113" s="71">
        <v>85.447761200000002</v>
      </c>
    </row>
    <row r="18114" spans="1:5" x14ac:dyDescent="0.2">
      <c r="A18114" s="70" t="s">
        <v>21633</v>
      </c>
      <c r="B18114" s="70" t="s">
        <v>21632</v>
      </c>
      <c r="C18114" s="70" t="s">
        <v>21633</v>
      </c>
      <c r="D18114" s="71">
        <v>3.4990000000000001</v>
      </c>
      <c r="E18114" s="71">
        <v>82.03125</v>
      </c>
    </row>
    <row r="18115" spans="1:5" x14ac:dyDescent="0.2">
      <c r="A18115" s="70" t="s">
        <v>21633</v>
      </c>
      <c r="B18115" s="70" t="s">
        <v>21632</v>
      </c>
      <c r="C18115" s="70" t="s">
        <v>21633</v>
      </c>
      <c r="D18115" s="71">
        <v>3.4990000000000001</v>
      </c>
      <c r="E18115" s="71">
        <v>80.158730199999994</v>
      </c>
    </row>
    <row r="18116" spans="1:5" x14ac:dyDescent="0.2">
      <c r="A18116" s="70" t="s">
        <v>21635</v>
      </c>
      <c r="B18116" s="70" t="s">
        <v>21634</v>
      </c>
      <c r="C18116" s="70" t="s">
        <v>21635</v>
      </c>
      <c r="D18116" s="71">
        <v>2.048</v>
      </c>
      <c r="E18116" s="71">
        <v>59.328358199999997</v>
      </c>
    </row>
    <row r="18117" spans="1:5" x14ac:dyDescent="0.2">
      <c r="A18117" s="70" t="s">
        <v>21635</v>
      </c>
      <c r="B18117" s="70" t="s">
        <v>21634</v>
      </c>
      <c r="C18117" s="70" t="s">
        <v>21635</v>
      </c>
      <c r="D18117" s="71">
        <v>2.048</v>
      </c>
      <c r="E18117" s="71">
        <v>54.761904800000003</v>
      </c>
    </row>
    <row r="18118" spans="1:5" x14ac:dyDescent="0.2">
      <c r="A18118" s="70" t="s">
        <v>25124</v>
      </c>
      <c r="B18118" s="70" t="s">
        <v>24685</v>
      </c>
      <c r="C18118" s="70" t="s">
        <v>25124</v>
      </c>
      <c r="D18118" s="71">
        <v>3.2160000000000002</v>
      </c>
      <c r="E18118" s="71">
        <v>77.027027000000004</v>
      </c>
    </row>
    <row r="18119" spans="1:5" x14ac:dyDescent="0.2">
      <c r="A18119" s="70" t="s">
        <v>25124</v>
      </c>
      <c r="B18119" s="70" t="s">
        <v>24685</v>
      </c>
      <c r="C18119" s="70" t="s">
        <v>25124</v>
      </c>
      <c r="D18119" s="71">
        <v>3.2160000000000002</v>
      </c>
      <c r="E18119" s="71">
        <v>55.660377400000002</v>
      </c>
    </row>
    <row r="18120" spans="1:5" x14ac:dyDescent="0.2">
      <c r="A18120" s="70" t="s">
        <v>21639</v>
      </c>
      <c r="B18120" s="70" t="s">
        <v>21638</v>
      </c>
      <c r="C18120" s="70" t="s">
        <v>21639</v>
      </c>
      <c r="D18120" s="71">
        <v>2.984</v>
      </c>
      <c r="E18120" s="71">
        <v>81.716417899999996</v>
      </c>
    </row>
    <row r="18121" spans="1:5" x14ac:dyDescent="0.2">
      <c r="A18121" s="70" t="s">
        <v>21639</v>
      </c>
      <c r="B18121" s="70" t="s">
        <v>21638</v>
      </c>
      <c r="C18121" s="70" t="s">
        <v>21639</v>
      </c>
      <c r="D18121" s="71">
        <v>2.984</v>
      </c>
      <c r="E18121" s="71">
        <v>72.692307700000001</v>
      </c>
    </row>
    <row r="18122" spans="1:5" x14ac:dyDescent="0.2">
      <c r="A18122" s="70" t="s">
        <v>21637</v>
      </c>
      <c r="B18122" s="70" t="s">
        <v>21636</v>
      </c>
      <c r="C18122" s="70" t="s">
        <v>21637</v>
      </c>
      <c r="D18122" s="71">
        <v>0.67200000000000004</v>
      </c>
      <c r="E18122" s="71">
        <v>13.4920635</v>
      </c>
    </row>
    <row r="18123" spans="1:5" x14ac:dyDescent="0.2">
      <c r="A18123" s="70" t="s">
        <v>21637</v>
      </c>
      <c r="B18123" s="70" t="s">
        <v>21636</v>
      </c>
      <c r="C18123" s="70" t="s">
        <v>21637</v>
      </c>
      <c r="D18123" s="71">
        <v>0.67200000000000004</v>
      </c>
      <c r="E18123" s="71">
        <v>9.3283582000000003</v>
      </c>
    </row>
    <row r="18124" spans="1:5" x14ac:dyDescent="0.2">
      <c r="A18124" s="70" t="s">
        <v>21641</v>
      </c>
      <c r="B18124" s="70" t="s">
        <v>21640</v>
      </c>
      <c r="C18124" s="70" t="s">
        <v>21641</v>
      </c>
      <c r="D18124" s="71">
        <v>3.6379999999999999</v>
      </c>
      <c r="E18124" s="71">
        <v>93.137254900000002</v>
      </c>
    </row>
    <row r="18125" spans="1:5" x14ac:dyDescent="0.2">
      <c r="A18125" s="70" t="s">
        <v>21641</v>
      </c>
      <c r="B18125" s="70" t="s">
        <v>21640</v>
      </c>
      <c r="C18125" s="70" t="s">
        <v>21641</v>
      </c>
      <c r="D18125" s="71">
        <v>3.6379999999999999</v>
      </c>
      <c r="E18125" s="71">
        <v>90.094339599999998</v>
      </c>
    </row>
    <row r="18126" spans="1:5" x14ac:dyDescent="0.2">
      <c r="A18126" s="70" t="s">
        <v>21643</v>
      </c>
      <c r="B18126" s="70" t="s">
        <v>21642</v>
      </c>
      <c r="C18126" s="70" t="s">
        <v>21643</v>
      </c>
      <c r="D18126" s="71">
        <v>4.87</v>
      </c>
      <c r="E18126" s="71">
        <v>90.659340700000001</v>
      </c>
    </row>
    <row r="18127" spans="1:5" x14ac:dyDescent="0.2">
      <c r="A18127" s="70" t="s">
        <v>21643</v>
      </c>
      <c r="B18127" s="70" t="s">
        <v>21642</v>
      </c>
      <c r="C18127" s="70" t="s">
        <v>21643</v>
      </c>
      <c r="D18127" s="71">
        <v>4.87</v>
      </c>
      <c r="E18127" s="71">
        <v>89.84375</v>
      </c>
    </row>
    <row r="18128" spans="1:5" x14ac:dyDescent="0.2">
      <c r="A18128" s="70" t="s">
        <v>21649</v>
      </c>
      <c r="B18128" s="70" t="s">
        <v>21648</v>
      </c>
      <c r="C18128" s="70" t="s">
        <v>21649</v>
      </c>
      <c r="D18128" s="71">
        <v>4.5220000000000002</v>
      </c>
      <c r="E18128" s="71">
        <v>94.402985099999995</v>
      </c>
    </row>
    <row r="18129" spans="1:5" x14ac:dyDescent="0.2">
      <c r="A18129" s="70" t="s">
        <v>21651</v>
      </c>
      <c r="B18129" s="70" t="s">
        <v>21650</v>
      </c>
      <c r="C18129" s="70" t="s">
        <v>21651</v>
      </c>
      <c r="D18129" s="71">
        <v>4.8620000000000001</v>
      </c>
      <c r="E18129" s="71">
        <v>88.028169000000005</v>
      </c>
    </row>
    <row r="18130" spans="1:5" x14ac:dyDescent="0.2">
      <c r="A18130" s="70" t="s">
        <v>21651</v>
      </c>
      <c r="B18130" s="70" t="s">
        <v>21650</v>
      </c>
      <c r="C18130" s="70" t="s">
        <v>21651</v>
      </c>
      <c r="D18130" s="71">
        <v>4.8620000000000001</v>
      </c>
      <c r="E18130" s="71">
        <v>78.619528599999995</v>
      </c>
    </row>
    <row r="18131" spans="1:5" x14ac:dyDescent="0.2">
      <c r="A18131" s="70" t="s">
        <v>21651</v>
      </c>
      <c r="B18131" s="70" t="s">
        <v>21650</v>
      </c>
      <c r="C18131" s="70" t="s">
        <v>21651</v>
      </c>
      <c r="D18131" s="71">
        <v>4.8620000000000001</v>
      </c>
      <c r="E18131" s="71">
        <v>68.974359000000007</v>
      </c>
    </row>
    <row r="18132" spans="1:5" x14ac:dyDescent="0.2">
      <c r="A18132" s="70" t="s">
        <v>21625</v>
      </c>
      <c r="B18132" s="70" t="s">
        <v>21624</v>
      </c>
      <c r="C18132" s="70" t="s">
        <v>21625</v>
      </c>
      <c r="D18132" s="71">
        <v>1.6439999999999999</v>
      </c>
      <c r="E18132" s="71">
        <v>41.111111100000002</v>
      </c>
    </row>
    <row r="18133" spans="1:5" x14ac:dyDescent="0.2">
      <c r="A18133" s="70" t="s">
        <v>21625</v>
      </c>
      <c r="B18133" s="70" t="s">
        <v>21624</v>
      </c>
      <c r="C18133" s="70" t="s">
        <v>21625</v>
      </c>
      <c r="D18133" s="71">
        <v>1.6439999999999999</v>
      </c>
      <c r="E18133" s="71">
        <v>21.069182399999999</v>
      </c>
    </row>
    <row r="18134" spans="1:5" x14ac:dyDescent="0.2">
      <c r="A18134" s="70" t="s">
        <v>21645</v>
      </c>
      <c r="B18134" s="70" t="s">
        <v>21644</v>
      </c>
      <c r="C18134" s="70" t="s">
        <v>21645</v>
      </c>
      <c r="D18134" s="71">
        <v>2.62</v>
      </c>
      <c r="E18134" s="71">
        <v>72.761194000000003</v>
      </c>
    </row>
    <row r="18135" spans="1:5" x14ac:dyDescent="0.2">
      <c r="A18135" s="70" t="s">
        <v>21645</v>
      </c>
      <c r="B18135" s="70" t="s">
        <v>21644</v>
      </c>
      <c r="C18135" s="70" t="s">
        <v>21645</v>
      </c>
      <c r="D18135" s="71">
        <v>2.62</v>
      </c>
      <c r="E18135" s="71">
        <v>65.769230800000003</v>
      </c>
    </row>
    <row r="18136" spans="1:5" x14ac:dyDescent="0.2">
      <c r="A18136" s="70" t="s">
        <v>24686</v>
      </c>
      <c r="B18136" s="70" t="s">
        <v>24687</v>
      </c>
      <c r="C18136" s="70" t="s">
        <v>24686</v>
      </c>
      <c r="D18136" s="71">
        <v>1.839</v>
      </c>
      <c r="E18136" s="71">
        <v>51.865671599999999</v>
      </c>
    </row>
    <row r="18137" spans="1:5" x14ac:dyDescent="0.2">
      <c r="A18137" s="70" t="s">
        <v>21671</v>
      </c>
      <c r="B18137" s="70" t="s">
        <v>21670</v>
      </c>
      <c r="C18137" s="70" t="s">
        <v>21671</v>
      </c>
      <c r="D18137" s="71">
        <v>1.2470000000000001</v>
      </c>
      <c r="E18137" s="71">
        <v>26.470588200000002</v>
      </c>
    </row>
    <row r="18138" spans="1:5" x14ac:dyDescent="0.2">
      <c r="A18138" s="70" t="s">
        <v>21683</v>
      </c>
      <c r="B18138" s="70" t="s">
        <v>21682</v>
      </c>
      <c r="C18138" s="70" t="s">
        <v>21683</v>
      </c>
      <c r="D18138" s="71">
        <v>0.67400000000000004</v>
      </c>
      <c r="E18138" s="71">
        <v>50</v>
      </c>
    </row>
    <row r="18139" spans="1:5" x14ac:dyDescent="0.2">
      <c r="A18139" s="70" t="s">
        <v>21683</v>
      </c>
      <c r="B18139" s="70" t="s">
        <v>21682</v>
      </c>
      <c r="C18139" s="70" t="s">
        <v>21683</v>
      </c>
      <c r="D18139" s="71">
        <v>0.67400000000000004</v>
      </c>
      <c r="E18139" s="71">
        <v>36.574074099999997</v>
      </c>
    </row>
    <row r="18140" spans="1:5" x14ac:dyDescent="0.2">
      <c r="A18140" s="70" t="s">
        <v>21685</v>
      </c>
      <c r="B18140" s="70" t="s">
        <v>21684</v>
      </c>
      <c r="C18140" s="70" t="s">
        <v>21685</v>
      </c>
      <c r="D18140" s="71">
        <v>0.95499999999999996</v>
      </c>
      <c r="E18140" s="71">
        <v>62.808641999999999</v>
      </c>
    </row>
    <row r="18141" spans="1:5" x14ac:dyDescent="0.2">
      <c r="A18141" s="70" t="s">
        <v>21695</v>
      </c>
      <c r="B18141" s="70" t="s">
        <v>21694</v>
      </c>
      <c r="C18141" s="70" t="s">
        <v>21695</v>
      </c>
      <c r="D18141" s="71">
        <v>0.53700000000000003</v>
      </c>
      <c r="E18141" s="71">
        <v>10.5072464</v>
      </c>
    </row>
    <row r="18142" spans="1:5" x14ac:dyDescent="0.2">
      <c r="A18142" s="70" t="s">
        <v>21699</v>
      </c>
      <c r="B18142" s="70" t="s">
        <v>21698</v>
      </c>
      <c r="C18142" s="70" t="s">
        <v>21699</v>
      </c>
      <c r="D18142" s="71">
        <v>0.46800000000000003</v>
      </c>
      <c r="E18142" s="71">
        <v>13.117284</v>
      </c>
    </row>
    <row r="18143" spans="1:5" x14ac:dyDescent="0.2">
      <c r="A18143" s="70" t="s">
        <v>21705</v>
      </c>
      <c r="B18143" s="70" t="s">
        <v>21704</v>
      </c>
      <c r="C18143" s="70" t="s">
        <v>21705</v>
      </c>
      <c r="D18143" s="71">
        <v>0.49399999999999999</v>
      </c>
      <c r="E18143" s="71">
        <v>8.1920903999999997</v>
      </c>
    </row>
    <row r="18144" spans="1:5" x14ac:dyDescent="0.2">
      <c r="A18144" s="70" t="s">
        <v>21653</v>
      </c>
      <c r="B18144" s="70" t="s">
        <v>21652</v>
      </c>
      <c r="C18144" s="70" t="s">
        <v>21653</v>
      </c>
      <c r="D18144" s="71">
        <v>0.66700000000000004</v>
      </c>
      <c r="E18144" s="71">
        <v>17.5</v>
      </c>
    </row>
    <row r="18145" spans="1:5" x14ac:dyDescent="0.2">
      <c r="A18145" s="70" t="s">
        <v>21655</v>
      </c>
      <c r="B18145" s="70" t="s">
        <v>21654</v>
      </c>
      <c r="C18145" s="70" t="s">
        <v>21655</v>
      </c>
      <c r="D18145" s="71">
        <v>3.1080000000000001</v>
      </c>
      <c r="E18145" s="71">
        <v>95.192307700000001</v>
      </c>
    </row>
    <row r="18146" spans="1:5" x14ac:dyDescent="0.2">
      <c r="A18146" s="70" t="s">
        <v>21657</v>
      </c>
      <c r="B18146" s="70" t="s">
        <v>21656</v>
      </c>
      <c r="C18146" s="70" t="s">
        <v>21657</v>
      </c>
      <c r="D18146" s="71">
        <v>1.087</v>
      </c>
      <c r="E18146" s="71">
        <v>40.526315799999999</v>
      </c>
    </row>
    <row r="18147" spans="1:5" x14ac:dyDescent="0.2">
      <c r="A18147" s="70" t="s">
        <v>21657</v>
      </c>
      <c r="B18147" s="70" t="s">
        <v>21656</v>
      </c>
      <c r="C18147" s="70" t="s">
        <v>21657</v>
      </c>
      <c r="D18147" s="71">
        <v>1.087</v>
      </c>
      <c r="E18147" s="71">
        <v>39.1666667</v>
      </c>
    </row>
    <row r="18148" spans="1:5" x14ac:dyDescent="0.2">
      <c r="A18148" s="70" t="s">
        <v>21657</v>
      </c>
      <c r="B18148" s="70" t="s">
        <v>21656</v>
      </c>
      <c r="C18148" s="70" t="s">
        <v>21657</v>
      </c>
      <c r="D18148" s="71">
        <v>1.087</v>
      </c>
      <c r="E18148" s="71">
        <v>20.7317073</v>
      </c>
    </row>
    <row r="18149" spans="1:5" x14ac:dyDescent="0.2">
      <c r="A18149" s="70" t="s">
        <v>21659</v>
      </c>
      <c r="B18149" s="70" t="s">
        <v>21658</v>
      </c>
      <c r="C18149" s="70" t="s">
        <v>21659</v>
      </c>
      <c r="D18149" s="71">
        <v>1.37</v>
      </c>
      <c r="E18149" s="71">
        <v>55.263157900000003</v>
      </c>
    </row>
    <row r="18150" spans="1:5" x14ac:dyDescent="0.2">
      <c r="A18150" s="70" t="s">
        <v>21659</v>
      </c>
      <c r="B18150" s="70" t="s">
        <v>21658</v>
      </c>
      <c r="C18150" s="70" t="s">
        <v>21659</v>
      </c>
      <c r="D18150" s="71">
        <v>1.37</v>
      </c>
      <c r="E18150" s="71">
        <v>50.277777800000003</v>
      </c>
    </row>
    <row r="18151" spans="1:5" x14ac:dyDescent="0.2">
      <c r="A18151" s="70" t="s">
        <v>21661</v>
      </c>
      <c r="B18151" s="70" t="s">
        <v>21660</v>
      </c>
      <c r="C18151" s="70" t="s">
        <v>21661</v>
      </c>
      <c r="D18151" s="71">
        <v>0.623</v>
      </c>
      <c r="E18151" s="71">
        <v>13.380281699999999</v>
      </c>
    </row>
    <row r="18152" spans="1:5" x14ac:dyDescent="0.2">
      <c r="A18152" s="70" t="s">
        <v>21661</v>
      </c>
      <c r="B18152" s="70" t="s">
        <v>21660</v>
      </c>
      <c r="C18152" s="70" t="s">
        <v>21661</v>
      </c>
      <c r="D18152" s="71">
        <v>0.623</v>
      </c>
      <c r="E18152" s="71">
        <v>8.3333332999999996</v>
      </c>
    </row>
    <row r="18153" spans="1:5" x14ac:dyDescent="0.2">
      <c r="A18153" s="70" t="s">
        <v>21661</v>
      </c>
      <c r="B18153" s="70" t="s">
        <v>21660</v>
      </c>
      <c r="C18153" s="70" t="s">
        <v>21661</v>
      </c>
      <c r="D18153" s="71">
        <v>0.623</v>
      </c>
      <c r="E18153" s="71">
        <v>5.2325581000000003</v>
      </c>
    </row>
    <row r="18154" spans="1:5" x14ac:dyDescent="0.2">
      <c r="A18154" s="70" t="s">
        <v>21663</v>
      </c>
      <c r="B18154" s="70" t="s">
        <v>21662</v>
      </c>
      <c r="C18154" s="70" t="s">
        <v>21663</v>
      </c>
      <c r="D18154" s="71">
        <v>1.159</v>
      </c>
      <c r="E18154" s="71">
        <v>30.228136899999999</v>
      </c>
    </row>
    <row r="18155" spans="1:5" x14ac:dyDescent="0.2">
      <c r="A18155" s="70" t="s">
        <v>21665</v>
      </c>
      <c r="B18155" s="70" t="s">
        <v>21664</v>
      </c>
      <c r="C18155" s="70" t="s">
        <v>21665</v>
      </c>
      <c r="D18155" s="71">
        <v>0.25600000000000001</v>
      </c>
      <c r="E18155" s="71">
        <v>4.5454545</v>
      </c>
    </row>
    <row r="18156" spans="1:5" x14ac:dyDescent="0.2">
      <c r="A18156" s="70" t="s">
        <v>21667</v>
      </c>
      <c r="B18156" s="70" t="s">
        <v>21666</v>
      </c>
      <c r="C18156" s="70" t="s">
        <v>21667</v>
      </c>
      <c r="D18156" s="71">
        <v>1.9830000000000001</v>
      </c>
      <c r="E18156" s="71">
        <v>65.969581700000006</v>
      </c>
    </row>
    <row r="18157" spans="1:5" x14ac:dyDescent="0.2">
      <c r="A18157" s="70" t="s">
        <v>21667</v>
      </c>
      <c r="B18157" s="70" t="s">
        <v>21666</v>
      </c>
      <c r="C18157" s="70" t="s">
        <v>21667</v>
      </c>
      <c r="D18157" s="71">
        <v>1.9830000000000001</v>
      </c>
      <c r="E18157" s="71">
        <v>64.166666699999993</v>
      </c>
    </row>
    <row r="18158" spans="1:5" x14ac:dyDescent="0.2">
      <c r="A18158" s="70" t="s">
        <v>21669</v>
      </c>
      <c r="B18158" s="70" t="s">
        <v>21668</v>
      </c>
      <c r="C18158" s="70" t="s">
        <v>21669</v>
      </c>
      <c r="D18158" s="71">
        <v>2.6669999999999998</v>
      </c>
      <c r="E18158" s="71">
        <v>84.482758599999997</v>
      </c>
    </row>
    <row r="18159" spans="1:5" x14ac:dyDescent="0.2">
      <c r="A18159" s="70" t="s">
        <v>21669</v>
      </c>
      <c r="B18159" s="70" t="s">
        <v>21668</v>
      </c>
      <c r="C18159" s="70" t="s">
        <v>21669</v>
      </c>
      <c r="D18159" s="71">
        <v>2.6669999999999998</v>
      </c>
      <c r="E18159" s="71">
        <v>79.117647099999999</v>
      </c>
    </row>
    <row r="18160" spans="1:5" x14ac:dyDescent="0.2">
      <c r="A18160" s="70" t="s">
        <v>21673</v>
      </c>
      <c r="B18160" s="70" t="s">
        <v>21672</v>
      </c>
      <c r="C18160" s="70" t="s">
        <v>21673</v>
      </c>
      <c r="D18160" s="71">
        <v>3</v>
      </c>
      <c r="E18160" s="71">
        <v>88.783270000000002</v>
      </c>
    </row>
    <row r="18161" spans="1:5" x14ac:dyDescent="0.2">
      <c r="A18161" s="70" t="s">
        <v>21675</v>
      </c>
      <c r="B18161" s="70" t="s">
        <v>21674</v>
      </c>
      <c r="C18161" s="70" t="s">
        <v>21675</v>
      </c>
      <c r="D18161" s="71">
        <v>1.0229999999999999</v>
      </c>
      <c r="E18161" s="71">
        <v>73.809523799999994</v>
      </c>
    </row>
    <row r="18162" spans="1:5" x14ac:dyDescent="0.2">
      <c r="A18162" s="70" t="s">
        <v>21675</v>
      </c>
      <c r="B18162" s="70" t="s">
        <v>21674</v>
      </c>
      <c r="C18162" s="70" t="s">
        <v>21675</v>
      </c>
      <c r="D18162" s="71">
        <v>1.0229999999999999</v>
      </c>
      <c r="E18162" s="71">
        <v>27.6470588</v>
      </c>
    </row>
    <row r="18163" spans="1:5" x14ac:dyDescent="0.2">
      <c r="A18163" s="70" t="s">
        <v>21677</v>
      </c>
      <c r="B18163" s="70" t="s">
        <v>21676</v>
      </c>
      <c r="C18163" s="70" t="s">
        <v>21677</v>
      </c>
      <c r="D18163" s="71">
        <v>1.212</v>
      </c>
      <c r="E18163" s="71">
        <v>80.158730199999994</v>
      </c>
    </row>
    <row r="18164" spans="1:5" ht="32" x14ac:dyDescent="0.2">
      <c r="A18164" s="70" t="s">
        <v>24688</v>
      </c>
      <c r="B18164" s="70" t="s">
        <v>24689</v>
      </c>
      <c r="C18164" s="70" t="s">
        <v>24688</v>
      </c>
      <c r="D18164" s="71">
        <v>0.68600000000000005</v>
      </c>
      <c r="E18164" s="71">
        <v>53.1746032</v>
      </c>
    </row>
    <row r="18165" spans="1:5" x14ac:dyDescent="0.2">
      <c r="A18165" s="70" t="s">
        <v>21679</v>
      </c>
      <c r="B18165" s="70" t="s">
        <v>21678</v>
      </c>
      <c r="C18165" s="70" t="s">
        <v>21679</v>
      </c>
      <c r="D18165" s="71">
        <v>2.1019999999999999</v>
      </c>
      <c r="E18165" s="71">
        <v>56.024096399999998</v>
      </c>
    </row>
    <row r="18166" spans="1:5" x14ac:dyDescent="0.2">
      <c r="A18166" s="70" t="s">
        <v>21679</v>
      </c>
      <c r="B18166" s="70" t="s">
        <v>21678</v>
      </c>
      <c r="C18166" s="70" t="s">
        <v>21679</v>
      </c>
      <c r="D18166" s="71">
        <v>2.1019999999999999</v>
      </c>
      <c r="E18166" s="71">
        <v>45.238095199999997</v>
      </c>
    </row>
    <row r="18167" spans="1:5" x14ac:dyDescent="0.2">
      <c r="A18167" s="70" t="s">
        <v>21681</v>
      </c>
      <c r="B18167" s="70" t="s">
        <v>21680</v>
      </c>
      <c r="C18167" s="70" t="s">
        <v>21681</v>
      </c>
      <c r="D18167" s="71">
        <v>0.40400000000000003</v>
      </c>
      <c r="E18167" s="71">
        <v>23.262032099999999</v>
      </c>
    </row>
    <row r="18168" spans="1:5" x14ac:dyDescent="0.2">
      <c r="A18168" s="70" t="s">
        <v>21687</v>
      </c>
      <c r="B18168" s="70" t="s">
        <v>21686</v>
      </c>
      <c r="C18168" s="70" t="s">
        <v>21687</v>
      </c>
      <c r="D18168" s="71">
        <v>9.0269999999999992</v>
      </c>
      <c r="E18168" s="71">
        <v>94.827586199999999</v>
      </c>
    </row>
    <row r="18169" spans="1:5" x14ac:dyDescent="0.2">
      <c r="A18169" s="70" t="s">
        <v>21691</v>
      </c>
      <c r="B18169" s="70" t="s">
        <v>21690</v>
      </c>
      <c r="C18169" s="70" t="s">
        <v>21691</v>
      </c>
      <c r="D18169" s="71">
        <v>0.53300000000000003</v>
      </c>
      <c r="E18169" s="71">
        <v>9.8382749</v>
      </c>
    </row>
    <row r="18170" spans="1:5" x14ac:dyDescent="0.2">
      <c r="A18170" s="70" t="s">
        <v>21691</v>
      </c>
      <c r="B18170" s="70" t="s">
        <v>21690</v>
      </c>
      <c r="C18170" s="70" t="s">
        <v>21691</v>
      </c>
      <c r="D18170" s="71">
        <v>0.53300000000000003</v>
      </c>
      <c r="E18170" s="71">
        <v>0.98039220000000005</v>
      </c>
    </row>
    <row r="18171" spans="1:5" x14ac:dyDescent="0.2">
      <c r="A18171" s="70" t="s">
        <v>21693</v>
      </c>
      <c r="B18171" s="70" t="s">
        <v>21692</v>
      </c>
      <c r="C18171" s="70" t="s">
        <v>21693</v>
      </c>
      <c r="D18171" s="71">
        <v>0.65</v>
      </c>
      <c r="E18171" s="71">
        <v>11.9771863</v>
      </c>
    </row>
    <row r="18172" spans="1:5" x14ac:dyDescent="0.2">
      <c r="A18172" s="70" t="s">
        <v>21697</v>
      </c>
      <c r="B18172" s="70" t="s">
        <v>21696</v>
      </c>
      <c r="C18172" s="70" t="s">
        <v>21697</v>
      </c>
      <c r="D18172" s="71">
        <v>3.7</v>
      </c>
      <c r="E18172" s="71">
        <v>95.627376400000003</v>
      </c>
    </row>
    <row r="18173" spans="1:5" x14ac:dyDescent="0.2">
      <c r="A18173" s="70" t="s">
        <v>21697</v>
      </c>
      <c r="B18173" s="70" t="s">
        <v>21696</v>
      </c>
      <c r="C18173" s="70" t="s">
        <v>21697</v>
      </c>
      <c r="D18173" s="71">
        <v>3.7</v>
      </c>
      <c r="E18173" s="71">
        <v>91.463414599999993</v>
      </c>
    </row>
    <row r="18174" spans="1:5" x14ac:dyDescent="0.2">
      <c r="A18174" s="70" t="s">
        <v>21701</v>
      </c>
      <c r="B18174" s="70" t="s">
        <v>21700</v>
      </c>
      <c r="C18174" s="70" t="s">
        <v>21701</v>
      </c>
      <c r="D18174" s="71">
        <v>2.8380000000000001</v>
      </c>
      <c r="E18174" s="71">
        <v>95.989304799999999</v>
      </c>
    </row>
    <row r="18175" spans="1:5" x14ac:dyDescent="0.2">
      <c r="A18175" s="70" t="s">
        <v>21703</v>
      </c>
      <c r="B18175" s="70" t="s">
        <v>21702</v>
      </c>
      <c r="C18175" s="70" t="s">
        <v>21703</v>
      </c>
      <c r="D18175" s="71">
        <v>5.6000000000000001E-2</v>
      </c>
      <c r="E18175" s="71">
        <v>1</v>
      </c>
    </row>
    <row r="18176" spans="1:5" x14ac:dyDescent="0.2">
      <c r="A18176" s="70" t="s">
        <v>21689</v>
      </c>
      <c r="B18176" s="70" t="s">
        <v>21688</v>
      </c>
      <c r="C18176" s="70" t="s">
        <v>21689</v>
      </c>
      <c r="D18176" s="71">
        <v>0.94299999999999995</v>
      </c>
      <c r="E18176" s="71">
        <v>37.797618999999997</v>
      </c>
    </row>
    <row r="18177" spans="1:5" x14ac:dyDescent="0.2">
      <c r="A18177" s="70" t="s">
        <v>21707</v>
      </c>
      <c r="B18177" s="70" t="s">
        <v>21706</v>
      </c>
      <c r="C18177" s="70" t="s">
        <v>21707</v>
      </c>
      <c r="D18177" s="71">
        <v>2.6520000000000001</v>
      </c>
      <c r="E18177" s="71">
        <v>47.5</v>
      </c>
    </row>
    <row r="18178" spans="1:5" x14ac:dyDescent="0.2">
      <c r="A18178" s="70" t="s">
        <v>25125</v>
      </c>
      <c r="B18178" s="70" t="s">
        <v>21708</v>
      </c>
      <c r="C18178" s="70" t="s">
        <v>13887</v>
      </c>
      <c r="D18178" s="71">
        <v>1.96</v>
      </c>
      <c r="E18178" s="71">
        <v>40.277777800000003</v>
      </c>
    </row>
    <row r="18179" spans="1:5" x14ac:dyDescent="0.2">
      <c r="A18179" s="70" t="s">
        <v>21710</v>
      </c>
      <c r="B18179" s="70" t="s">
        <v>21709</v>
      </c>
      <c r="C18179" s="70" t="s">
        <v>21710</v>
      </c>
      <c r="D18179" s="71">
        <v>1.4970000000000001</v>
      </c>
      <c r="E18179" s="71">
        <v>27.922077900000001</v>
      </c>
    </row>
    <row r="18180" spans="1:5" x14ac:dyDescent="0.2">
      <c r="A18180" s="70" t="s">
        <v>21710</v>
      </c>
      <c r="B18180" s="70" t="s">
        <v>21709</v>
      </c>
      <c r="C18180" s="70" t="s">
        <v>21710</v>
      </c>
      <c r="D18180" s="71">
        <v>1.4970000000000001</v>
      </c>
      <c r="E18180" s="71">
        <v>20.9677419</v>
      </c>
    </row>
    <row r="18181" spans="1:5" x14ac:dyDescent="0.2">
      <c r="A18181" s="70" t="s">
        <v>21710</v>
      </c>
      <c r="B18181" s="70" t="s">
        <v>21709</v>
      </c>
      <c r="C18181" s="70" t="s">
        <v>21710</v>
      </c>
      <c r="D18181" s="71">
        <v>1.4970000000000001</v>
      </c>
      <c r="E18181" s="71">
        <v>17.5</v>
      </c>
    </row>
    <row r="18182" spans="1:5" x14ac:dyDescent="0.2">
      <c r="A18182" s="70" t="s">
        <v>21712</v>
      </c>
      <c r="B18182" s="70" t="s">
        <v>21711</v>
      </c>
      <c r="C18182" s="70" t="s">
        <v>21712</v>
      </c>
      <c r="D18182" s="71">
        <v>0.32500000000000001</v>
      </c>
      <c r="E18182" s="71">
        <v>2.2580645000000001</v>
      </c>
    </row>
    <row r="18183" spans="1:5" x14ac:dyDescent="0.2">
      <c r="A18183" s="70" t="s">
        <v>21714</v>
      </c>
      <c r="B18183" s="70" t="s">
        <v>21713</v>
      </c>
      <c r="C18183" s="70" t="s">
        <v>21714</v>
      </c>
      <c r="D18183" s="71">
        <v>0.39400000000000002</v>
      </c>
      <c r="E18183" s="71">
        <v>6.8345323999999996</v>
      </c>
    </row>
    <row r="18184" spans="1:5" x14ac:dyDescent="0.2">
      <c r="A18184" s="70" t="s">
        <v>21716</v>
      </c>
      <c r="B18184" s="70" t="s">
        <v>21715</v>
      </c>
      <c r="C18184" s="70" t="s">
        <v>21716</v>
      </c>
      <c r="D18184" s="71">
        <v>1.198</v>
      </c>
      <c r="E18184" s="71">
        <v>45.604395599999997</v>
      </c>
    </row>
    <row r="18185" spans="1:5" x14ac:dyDescent="0.2">
      <c r="A18185" s="70" t="s">
        <v>21718</v>
      </c>
      <c r="B18185" s="70" t="s">
        <v>21717</v>
      </c>
      <c r="C18185" s="70" t="s">
        <v>21718</v>
      </c>
      <c r="D18185" s="71">
        <v>3.867</v>
      </c>
      <c r="E18185" s="71">
        <v>87.318840600000001</v>
      </c>
    </row>
    <row r="18186" spans="1:5" x14ac:dyDescent="0.2">
      <c r="A18186" s="70" t="s">
        <v>21718</v>
      </c>
      <c r="B18186" s="70" t="s">
        <v>21717</v>
      </c>
      <c r="C18186" s="70" t="s">
        <v>21718</v>
      </c>
      <c r="D18186" s="71">
        <v>3.867</v>
      </c>
      <c r="E18186" s="71">
        <v>81.914893599999999</v>
      </c>
    </row>
    <row r="18187" spans="1:5" x14ac:dyDescent="0.2">
      <c r="A18187" s="70" t="s">
        <v>21720</v>
      </c>
      <c r="B18187" s="70" t="s">
        <v>21719</v>
      </c>
      <c r="C18187" s="70" t="s">
        <v>21720</v>
      </c>
      <c r="D18187" s="71">
        <v>0.45100000000000001</v>
      </c>
      <c r="E18187" s="71">
        <v>8.0882352999999991</v>
      </c>
    </row>
    <row r="18188" spans="1:5" x14ac:dyDescent="0.2">
      <c r="A18188" s="70" t="s">
        <v>21722</v>
      </c>
      <c r="B18188" s="70" t="s">
        <v>21721</v>
      </c>
      <c r="C18188" s="70" t="s">
        <v>21722</v>
      </c>
      <c r="D18188" s="71">
        <v>3.0670000000000002</v>
      </c>
      <c r="E18188" s="71">
        <v>69.155844200000004</v>
      </c>
    </row>
    <row r="18189" spans="1:5" x14ac:dyDescent="0.2">
      <c r="A18189" s="70" t="s">
        <v>21722</v>
      </c>
      <c r="B18189" s="70" t="s">
        <v>21721</v>
      </c>
      <c r="C18189" s="70" t="s">
        <v>21722</v>
      </c>
      <c r="D18189" s="71">
        <v>3.0670000000000002</v>
      </c>
      <c r="E18189" s="71">
        <v>60.144927500000001</v>
      </c>
    </row>
    <row r="18190" spans="1:5" x14ac:dyDescent="0.2">
      <c r="A18190" s="70" t="s">
        <v>21724</v>
      </c>
      <c r="B18190" s="70" t="s">
        <v>21723</v>
      </c>
      <c r="C18190" s="70" t="s">
        <v>21724</v>
      </c>
      <c r="D18190" s="71">
        <v>2.12</v>
      </c>
      <c r="E18190" s="71">
        <v>45.652173900000001</v>
      </c>
    </row>
    <row r="18191" spans="1:5" x14ac:dyDescent="0.2">
      <c r="A18191" s="70" t="s">
        <v>21726</v>
      </c>
      <c r="B18191" s="70" t="s">
        <v>21725</v>
      </c>
      <c r="C18191" s="70" t="s">
        <v>21726</v>
      </c>
      <c r="D18191" s="71">
        <v>4.7249999999999996</v>
      </c>
      <c r="E18191" s="71">
        <v>83.849557500000003</v>
      </c>
    </row>
    <row r="18192" spans="1:5" x14ac:dyDescent="0.2">
      <c r="A18192" s="70" t="s">
        <v>21726</v>
      </c>
      <c r="B18192" s="70" t="s">
        <v>21725</v>
      </c>
      <c r="C18192" s="70" t="s">
        <v>21726</v>
      </c>
      <c r="D18192" s="71">
        <v>4.7249999999999996</v>
      </c>
      <c r="E18192" s="71">
        <v>79.276315800000006</v>
      </c>
    </row>
    <row r="18193" spans="1:5" x14ac:dyDescent="0.2">
      <c r="A18193" s="70" t="s">
        <v>21728</v>
      </c>
      <c r="B18193" s="70" t="s">
        <v>21727</v>
      </c>
      <c r="C18193" s="70" t="s">
        <v>21728</v>
      </c>
      <c r="D18193" s="71">
        <v>2.6349999999999998</v>
      </c>
      <c r="E18193" s="71">
        <v>83.088235299999994</v>
      </c>
    </row>
    <row r="18194" spans="1:5" x14ac:dyDescent="0.2">
      <c r="A18194" s="70" t="s">
        <v>21728</v>
      </c>
      <c r="B18194" s="70" t="s">
        <v>21727</v>
      </c>
      <c r="C18194" s="70" t="s">
        <v>21728</v>
      </c>
      <c r="D18194" s="71">
        <v>2.6349999999999998</v>
      </c>
      <c r="E18194" s="71">
        <v>64.215686300000002</v>
      </c>
    </row>
    <row r="18195" spans="1:5" x14ac:dyDescent="0.2">
      <c r="A18195" s="70" t="s">
        <v>21728</v>
      </c>
      <c r="B18195" s="70" t="s">
        <v>21727</v>
      </c>
      <c r="C18195" s="70" t="s">
        <v>21728</v>
      </c>
      <c r="D18195" s="71">
        <v>2.6349999999999998</v>
      </c>
      <c r="E18195" s="71">
        <v>33.401639299999999</v>
      </c>
    </row>
    <row r="18196" spans="1:5" x14ac:dyDescent="0.2">
      <c r="A18196" s="70" t="s">
        <v>21730</v>
      </c>
      <c r="B18196" s="70" t="s">
        <v>21729</v>
      </c>
      <c r="C18196" s="70" t="s">
        <v>21730</v>
      </c>
      <c r="D18196" s="71">
        <v>1.3460000000000001</v>
      </c>
      <c r="E18196" s="71">
        <v>26.8361582</v>
      </c>
    </row>
    <row r="18197" spans="1:5" x14ac:dyDescent="0.2">
      <c r="A18197" s="70" t="s">
        <v>21732</v>
      </c>
      <c r="B18197" s="70" t="s">
        <v>21731</v>
      </c>
      <c r="C18197" s="70" t="s">
        <v>21732</v>
      </c>
      <c r="D18197" s="71">
        <v>1.167</v>
      </c>
      <c r="E18197" s="71">
        <v>54.870129900000002</v>
      </c>
    </row>
    <row r="18198" spans="1:5" x14ac:dyDescent="0.2">
      <c r="A18198" s="70" t="s">
        <v>21736</v>
      </c>
      <c r="B18198" s="70" t="s">
        <v>21735</v>
      </c>
      <c r="C18198" s="70" t="s">
        <v>21736</v>
      </c>
      <c r="D18198" s="71">
        <v>3.7839999999999998</v>
      </c>
      <c r="E18198" s="71">
        <v>88.095238100000003</v>
      </c>
    </row>
    <row r="18199" spans="1:5" x14ac:dyDescent="0.2">
      <c r="A18199" s="70" t="s">
        <v>21736</v>
      </c>
      <c r="B18199" s="70" t="s">
        <v>21735</v>
      </c>
      <c r="C18199" s="70" t="s">
        <v>21736</v>
      </c>
      <c r="D18199" s="71">
        <v>3.7839999999999998</v>
      </c>
      <c r="E18199" s="71">
        <v>78.246753200000001</v>
      </c>
    </row>
    <row r="18200" spans="1:5" x14ac:dyDescent="0.2">
      <c r="A18200" s="70" t="s">
        <v>21742</v>
      </c>
      <c r="B18200" s="70" t="s">
        <v>21741</v>
      </c>
      <c r="C18200" s="70" t="s">
        <v>21742</v>
      </c>
      <c r="D18200" s="71">
        <v>1.665</v>
      </c>
      <c r="E18200" s="71">
        <v>22.9559748</v>
      </c>
    </row>
    <row r="18201" spans="1:5" x14ac:dyDescent="0.2">
      <c r="A18201" s="70" t="s">
        <v>21734</v>
      </c>
      <c r="B18201" s="70" t="s">
        <v>21733</v>
      </c>
      <c r="C18201" s="70" t="s">
        <v>21734</v>
      </c>
      <c r="D18201" s="71">
        <v>0</v>
      </c>
      <c r="E18201" s="71">
        <v>2.3809524</v>
      </c>
    </row>
    <row r="18202" spans="1:5" x14ac:dyDescent="0.2">
      <c r="A18202" s="70" t="s">
        <v>21734</v>
      </c>
      <c r="B18202" s="70" t="s">
        <v>21733</v>
      </c>
      <c r="C18202" s="70" t="s">
        <v>21734</v>
      </c>
      <c r="D18202" s="71">
        <v>0</v>
      </c>
      <c r="E18202" s="71">
        <v>0.7042254</v>
      </c>
    </row>
    <row r="18203" spans="1:5" x14ac:dyDescent="0.2">
      <c r="A18203" s="70" t="s">
        <v>21734</v>
      </c>
      <c r="B18203" s="70" t="s">
        <v>21733</v>
      </c>
      <c r="C18203" s="70" t="s">
        <v>21734</v>
      </c>
      <c r="D18203" s="71">
        <v>0</v>
      </c>
      <c r="E18203" s="71">
        <v>0.34965030000000002</v>
      </c>
    </row>
    <row r="18204" spans="1:5" x14ac:dyDescent="0.2">
      <c r="A18204" s="70" t="s">
        <v>21738</v>
      </c>
      <c r="B18204" s="70" t="s">
        <v>21737</v>
      </c>
      <c r="C18204" s="70" t="s">
        <v>21738</v>
      </c>
      <c r="D18204" s="71">
        <v>2.4329999999999998</v>
      </c>
      <c r="E18204" s="71">
        <v>50</v>
      </c>
    </row>
    <row r="18205" spans="1:5" x14ac:dyDescent="0.2">
      <c r="A18205" s="70" t="s">
        <v>21740</v>
      </c>
      <c r="B18205" s="70" t="s">
        <v>21739</v>
      </c>
      <c r="C18205" s="70" t="s">
        <v>21740</v>
      </c>
      <c r="D18205" s="71">
        <v>2.8450000000000002</v>
      </c>
      <c r="E18205" s="71">
        <v>73.809523799999994</v>
      </c>
    </row>
    <row r="18206" spans="1:5" x14ac:dyDescent="0.2">
      <c r="A18206" s="70" t="s">
        <v>21740</v>
      </c>
      <c r="B18206" s="70" t="s">
        <v>21739</v>
      </c>
      <c r="C18206" s="70" t="s">
        <v>21740</v>
      </c>
      <c r="D18206" s="71">
        <v>2.8450000000000002</v>
      </c>
      <c r="E18206" s="71">
        <v>50</v>
      </c>
    </row>
    <row r="18207" spans="1:5" x14ac:dyDescent="0.2">
      <c r="A18207" s="70" t="s">
        <v>21744</v>
      </c>
      <c r="B18207" s="70" t="s">
        <v>21743</v>
      </c>
      <c r="C18207" s="70" t="s">
        <v>21744</v>
      </c>
      <c r="D18207" s="71">
        <v>0.83499999999999996</v>
      </c>
      <c r="E18207" s="71">
        <v>12.3188406</v>
      </c>
    </row>
    <row r="18208" spans="1:5" x14ac:dyDescent="0.2">
      <c r="A18208" s="70" t="s">
        <v>21744</v>
      </c>
      <c r="B18208" s="70" t="s">
        <v>21743</v>
      </c>
      <c r="C18208" s="70" t="s">
        <v>21744</v>
      </c>
      <c r="D18208" s="71">
        <v>0.83499999999999996</v>
      </c>
      <c r="E18208" s="71">
        <v>6.6037736000000002</v>
      </c>
    </row>
    <row r="18209" spans="1:5" x14ac:dyDescent="0.2">
      <c r="A18209" s="70" t="s">
        <v>21746</v>
      </c>
      <c r="B18209" s="70" t="s">
        <v>21745</v>
      </c>
      <c r="C18209" s="70" t="s">
        <v>21746</v>
      </c>
      <c r="D18209" s="71">
        <v>1.466</v>
      </c>
      <c r="E18209" s="71">
        <v>29.7101449</v>
      </c>
    </row>
    <row r="18210" spans="1:5" x14ac:dyDescent="0.2">
      <c r="A18210" s="70" t="s">
        <v>21746</v>
      </c>
      <c r="B18210" s="70" t="s">
        <v>21745</v>
      </c>
      <c r="C18210" s="70" t="s">
        <v>21746</v>
      </c>
      <c r="D18210" s="71">
        <v>1.466</v>
      </c>
      <c r="E18210" s="71">
        <v>15.408804999999999</v>
      </c>
    </row>
    <row r="18211" spans="1:5" x14ac:dyDescent="0.2">
      <c r="A18211" s="70" t="s">
        <v>21748</v>
      </c>
      <c r="B18211" s="70" t="s">
        <v>21747</v>
      </c>
      <c r="C18211" s="70" t="s">
        <v>21748</v>
      </c>
      <c r="D18211" s="71">
        <v>9.6880000000000006</v>
      </c>
      <c r="E18211" s="71">
        <v>86.477987400000004</v>
      </c>
    </row>
    <row r="18212" spans="1:5" x14ac:dyDescent="0.2">
      <c r="A18212" s="70" t="s">
        <v>21748</v>
      </c>
      <c r="B18212" s="70" t="s">
        <v>21747</v>
      </c>
      <c r="C18212" s="70" t="s">
        <v>21748</v>
      </c>
      <c r="D18212" s="71">
        <v>9.6880000000000006</v>
      </c>
      <c r="E18212" s="71">
        <v>86.231884100000002</v>
      </c>
    </row>
    <row r="18213" spans="1:5" x14ac:dyDescent="0.2">
      <c r="A18213" s="70" t="s">
        <v>21750</v>
      </c>
      <c r="B18213" s="70" t="s">
        <v>21749</v>
      </c>
      <c r="C18213" s="70" t="s">
        <v>21750</v>
      </c>
      <c r="D18213" s="71">
        <v>1.613</v>
      </c>
      <c r="E18213" s="71">
        <v>42.96875</v>
      </c>
    </row>
    <row r="18214" spans="1:5" x14ac:dyDescent="0.2">
      <c r="A18214" s="70" t="s">
        <v>21750</v>
      </c>
      <c r="B18214" s="70" t="s">
        <v>21749</v>
      </c>
      <c r="C18214" s="70" t="s">
        <v>21750</v>
      </c>
      <c r="D18214" s="71">
        <v>1.613</v>
      </c>
      <c r="E18214" s="71">
        <v>36.538461499999997</v>
      </c>
    </row>
    <row r="18215" spans="1:5" x14ac:dyDescent="0.2">
      <c r="A18215" s="70" t="s">
        <v>21750</v>
      </c>
      <c r="B18215" s="70" t="s">
        <v>21749</v>
      </c>
      <c r="C18215" s="70" t="s">
        <v>21750</v>
      </c>
      <c r="D18215" s="71">
        <v>1.613</v>
      </c>
      <c r="E18215" s="71">
        <v>25.318471299999999</v>
      </c>
    </row>
    <row r="18216" spans="1:5" x14ac:dyDescent="0.2">
      <c r="A18216" s="70" t="s">
        <v>24690</v>
      </c>
      <c r="B18216" s="70" t="s">
        <v>24691</v>
      </c>
      <c r="C18216" s="70" t="s">
        <v>24690</v>
      </c>
      <c r="D18216" s="71">
        <v>3.7240000000000002</v>
      </c>
      <c r="E18216" s="71">
        <v>83.333333300000007</v>
      </c>
    </row>
    <row r="18217" spans="1:5" x14ac:dyDescent="0.2">
      <c r="A18217" s="70" t="s">
        <v>24690</v>
      </c>
      <c r="B18217" s="70" t="s">
        <v>24691</v>
      </c>
      <c r="C18217" s="70" t="s">
        <v>24690</v>
      </c>
      <c r="D18217" s="71">
        <v>3.7240000000000002</v>
      </c>
      <c r="E18217" s="71">
        <v>77.597402599999995</v>
      </c>
    </row>
    <row r="18218" spans="1:5" x14ac:dyDescent="0.2">
      <c r="A18218" s="70" t="s">
        <v>24690</v>
      </c>
      <c r="B18218" s="70" t="s">
        <v>24691</v>
      </c>
      <c r="C18218" s="70" t="s">
        <v>24690</v>
      </c>
      <c r="D18218" s="71">
        <v>3.7240000000000002</v>
      </c>
      <c r="E18218" s="71">
        <v>70.289855099999997</v>
      </c>
    </row>
    <row r="18219" spans="1:5" x14ac:dyDescent="0.2">
      <c r="A18219" s="70" t="s">
        <v>24690</v>
      </c>
      <c r="B18219" s="70" t="s">
        <v>24691</v>
      </c>
      <c r="C18219" s="70" t="s">
        <v>24690</v>
      </c>
      <c r="D18219" s="71">
        <v>3.7240000000000002</v>
      </c>
      <c r="E18219" s="71">
        <v>61.949685500000001</v>
      </c>
    </row>
    <row r="18220" spans="1:5" x14ac:dyDescent="0.2">
      <c r="A18220" s="70" t="s">
        <v>21774</v>
      </c>
      <c r="B18220" s="70" t="s">
        <v>21773</v>
      </c>
      <c r="C18220" s="70" t="s">
        <v>21774</v>
      </c>
      <c r="D18220" s="71">
        <v>2.3109999999999999</v>
      </c>
      <c r="E18220" s="71">
        <v>64.047618999999997</v>
      </c>
    </row>
    <row r="18221" spans="1:5" x14ac:dyDescent="0.2">
      <c r="A18221" s="70" t="s">
        <v>21772</v>
      </c>
      <c r="B18221" s="70" t="s">
        <v>21771</v>
      </c>
      <c r="C18221" s="70" t="s">
        <v>21772</v>
      </c>
      <c r="D18221" s="71">
        <v>3.3559999999999999</v>
      </c>
      <c r="E18221" s="71">
        <v>80.714285700000005</v>
      </c>
    </row>
    <row r="18222" spans="1:5" x14ac:dyDescent="0.2">
      <c r="A18222" s="70" t="s">
        <v>21762</v>
      </c>
      <c r="B18222" s="70" t="s">
        <v>21761</v>
      </c>
      <c r="C18222" s="70" t="s">
        <v>21762</v>
      </c>
      <c r="D18222" s="71">
        <v>3.8119999999999998</v>
      </c>
      <c r="E18222" s="71">
        <v>85.952381000000003</v>
      </c>
    </row>
    <row r="18223" spans="1:5" x14ac:dyDescent="0.2">
      <c r="A18223" s="70" t="s">
        <v>21770</v>
      </c>
      <c r="B18223" s="70" t="s">
        <v>21769</v>
      </c>
      <c r="C18223" s="70" t="s">
        <v>21770</v>
      </c>
      <c r="D18223" s="71">
        <v>1.8779999999999999</v>
      </c>
      <c r="E18223" s="71">
        <v>48.809523800000001</v>
      </c>
    </row>
    <row r="18224" spans="1:5" x14ac:dyDescent="0.2">
      <c r="A18224" s="70" t="s">
        <v>21768</v>
      </c>
      <c r="B18224" s="70" t="s">
        <v>21767</v>
      </c>
      <c r="C18224" s="70" t="s">
        <v>21768</v>
      </c>
      <c r="D18224" s="71">
        <v>1.0920000000000001</v>
      </c>
      <c r="E18224" s="71">
        <v>21.428571399999999</v>
      </c>
    </row>
    <row r="18225" spans="1:5" x14ac:dyDescent="0.2">
      <c r="A18225" s="70" t="s">
        <v>21768</v>
      </c>
      <c r="B18225" s="70" t="s">
        <v>21767</v>
      </c>
      <c r="C18225" s="70" t="s">
        <v>21768</v>
      </c>
      <c r="D18225" s="71">
        <v>1.0920000000000001</v>
      </c>
      <c r="E18225" s="71">
        <v>19.285714299999999</v>
      </c>
    </row>
    <row r="18226" spans="1:5" x14ac:dyDescent="0.2">
      <c r="A18226" s="70" t="s">
        <v>21768</v>
      </c>
      <c r="B18226" s="70" t="s">
        <v>21767</v>
      </c>
      <c r="C18226" s="70" t="s">
        <v>21768</v>
      </c>
      <c r="D18226" s="71">
        <v>1.0920000000000001</v>
      </c>
      <c r="E18226" s="71">
        <v>13.1578947</v>
      </c>
    </row>
    <row r="18227" spans="1:5" x14ac:dyDescent="0.2">
      <c r="A18227" s="70" t="s">
        <v>21752</v>
      </c>
      <c r="B18227" s="70" t="s">
        <v>21751</v>
      </c>
      <c r="C18227" s="70" t="s">
        <v>21752</v>
      </c>
      <c r="D18227" s="71">
        <v>2.4460000000000002</v>
      </c>
      <c r="E18227" s="71">
        <v>66.428571399999996</v>
      </c>
    </row>
    <row r="18228" spans="1:5" x14ac:dyDescent="0.2">
      <c r="A18228" s="70" t="s">
        <v>21754</v>
      </c>
      <c r="B18228" s="70" t="s">
        <v>21753</v>
      </c>
      <c r="C18228" s="70" t="s">
        <v>21754</v>
      </c>
      <c r="D18228" s="71">
        <v>3.149</v>
      </c>
      <c r="E18228" s="71">
        <v>79.285714299999995</v>
      </c>
    </row>
    <row r="18229" spans="1:5" x14ac:dyDescent="0.2">
      <c r="A18229" s="70" t="s">
        <v>21756</v>
      </c>
      <c r="B18229" s="70" t="s">
        <v>21755</v>
      </c>
      <c r="C18229" s="70" t="s">
        <v>21756</v>
      </c>
      <c r="D18229" s="71">
        <v>2.1019999999999999</v>
      </c>
      <c r="E18229" s="71">
        <v>57.857142899999999</v>
      </c>
    </row>
    <row r="18230" spans="1:5" x14ac:dyDescent="0.2">
      <c r="A18230" s="70" t="s">
        <v>21756</v>
      </c>
      <c r="B18230" s="70" t="s">
        <v>21755</v>
      </c>
      <c r="C18230" s="70" t="s">
        <v>21756</v>
      </c>
      <c r="D18230" s="71">
        <v>2.1019999999999999</v>
      </c>
      <c r="E18230" s="71">
        <v>27.419354800000001</v>
      </c>
    </row>
    <row r="18231" spans="1:5" x14ac:dyDescent="0.2">
      <c r="A18231" s="70" t="s">
        <v>21758</v>
      </c>
      <c r="B18231" s="70" t="s">
        <v>21757</v>
      </c>
      <c r="C18231" s="70" t="s">
        <v>21758</v>
      </c>
      <c r="D18231" s="71">
        <v>1.458</v>
      </c>
      <c r="E18231" s="71">
        <v>33.571428599999997</v>
      </c>
    </row>
    <row r="18232" spans="1:5" x14ac:dyDescent="0.2">
      <c r="A18232" s="70" t="s">
        <v>21760</v>
      </c>
      <c r="B18232" s="70" t="s">
        <v>21759</v>
      </c>
      <c r="C18232" s="70" t="s">
        <v>21760</v>
      </c>
      <c r="D18232" s="71">
        <v>1.3819999999999999</v>
      </c>
      <c r="E18232" s="71">
        <v>32.142857100000001</v>
      </c>
    </row>
    <row r="18233" spans="1:5" x14ac:dyDescent="0.2">
      <c r="A18233" s="70" t="s">
        <v>21766</v>
      </c>
      <c r="B18233" s="70" t="s">
        <v>21765</v>
      </c>
      <c r="C18233" s="70" t="s">
        <v>21766</v>
      </c>
      <c r="D18233" s="71">
        <v>2</v>
      </c>
      <c r="E18233" s="71">
        <v>55</v>
      </c>
    </row>
    <row r="18234" spans="1:5" x14ac:dyDescent="0.2">
      <c r="A18234" s="70" t="s">
        <v>21766</v>
      </c>
      <c r="B18234" s="70" t="s">
        <v>21765</v>
      </c>
      <c r="C18234" s="70" t="s">
        <v>21766</v>
      </c>
      <c r="D18234" s="71">
        <v>2</v>
      </c>
      <c r="E18234" s="71">
        <v>17.418032799999999</v>
      </c>
    </row>
    <row r="18235" spans="1:5" x14ac:dyDescent="0.2">
      <c r="A18235" s="70" t="s">
        <v>21764</v>
      </c>
      <c r="B18235" s="70" t="s">
        <v>21763</v>
      </c>
      <c r="C18235" s="70" t="s">
        <v>21764</v>
      </c>
      <c r="D18235" s="71">
        <v>2.5209999999999999</v>
      </c>
      <c r="E18235" s="71">
        <v>67.857142899999999</v>
      </c>
    </row>
    <row r="18236" spans="1:5" x14ac:dyDescent="0.2">
      <c r="A18236" s="70" t="s">
        <v>21764</v>
      </c>
      <c r="B18236" s="70" t="s">
        <v>21763</v>
      </c>
      <c r="C18236" s="70" t="s">
        <v>21764</v>
      </c>
      <c r="D18236" s="71">
        <v>2.5209999999999999</v>
      </c>
      <c r="E18236" s="71">
        <v>30.532786900000001</v>
      </c>
    </row>
    <row r="18237" spans="1:5" x14ac:dyDescent="0.2">
      <c r="A18237" s="70" t="s">
        <v>21778</v>
      </c>
      <c r="B18237" s="70" t="s">
        <v>21777</v>
      </c>
      <c r="C18237" s="70" t="s">
        <v>21778</v>
      </c>
      <c r="D18237" s="71">
        <v>0.67900000000000005</v>
      </c>
      <c r="E18237" s="71">
        <v>23.7903226</v>
      </c>
    </row>
    <row r="18238" spans="1:5" x14ac:dyDescent="0.2">
      <c r="A18238" s="70" t="s">
        <v>21778</v>
      </c>
      <c r="B18238" s="70" t="s">
        <v>21777</v>
      </c>
      <c r="C18238" s="70" t="s">
        <v>21778</v>
      </c>
      <c r="D18238" s="71">
        <v>0.67900000000000005</v>
      </c>
      <c r="E18238" s="71">
        <v>16.6666667</v>
      </c>
    </row>
    <row r="18239" spans="1:5" x14ac:dyDescent="0.2">
      <c r="A18239" s="70" t="s">
        <v>21780</v>
      </c>
      <c r="B18239" s="70" t="s">
        <v>21779</v>
      </c>
      <c r="C18239" s="70" t="s">
        <v>21780</v>
      </c>
      <c r="D18239" s="71">
        <v>4.1950000000000003</v>
      </c>
      <c r="E18239" s="71">
        <v>90.833333300000007</v>
      </c>
    </row>
    <row r="18240" spans="1:5" x14ac:dyDescent="0.2">
      <c r="A18240" s="70" t="s">
        <v>21782</v>
      </c>
      <c r="B18240" s="70" t="s">
        <v>21781</v>
      </c>
      <c r="C18240" s="70" t="s">
        <v>21782</v>
      </c>
      <c r="D18240" s="71">
        <v>0.80500000000000005</v>
      </c>
      <c r="E18240" s="71">
        <v>26.470588200000002</v>
      </c>
    </row>
    <row r="18241" spans="1:5" x14ac:dyDescent="0.2">
      <c r="A18241" s="70" t="s">
        <v>21784</v>
      </c>
      <c r="B18241" s="70" t="s">
        <v>21783</v>
      </c>
      <c r="C18241" s="70" t="s">
        <v>21784</v>
      </c>
      <c r="D18241" s="71">
        <v>1.66</v>
      </c>
      <c r="E18241" s="71">
        <v>42.9104478</v>
      </c>
    </row>
    <row r="18242" spans="1:5" x14ac:dyDescent="0.2">
      <c r="A18242" s="70" t="s">
        <v>21784</v>
      </c>
      <c r="B18242" s="70" t="s">
        <v>21783</v>
      </c>
      <c r="C18242" s="70" t="s">
        <v>21784</v>
      </c>
      <c r="D18242" s="71">
        <v>1.66</v>
      </c>
      <c r="E18242" s="71">
        <v>36.25</v>
      </c>
    </row>
    <row r="18243" spans="1:5" x14ac:dyDescent="0.2">
      <c r="A18243" s="70" t="s">
        <v>21784</v>
      </c>
      <c r="B18243" s="70" t="s">
        <v>21783</v>
      </c>
      <c r="C18243" s="70" t="s">
        <v>21784</v>
      </c>
      <c r="D18243" s="71">
        <v>1.66</v>
      </c>
      <c r="E18243" s="71">
        <v>28.3333333</v>
      </c>
    </row>
    <row r="18244" spans="1:5" x14ac:dyDescent="0.2">
      <c r="A18244" s="70" t="s">
        <v>21776</v>
      </c>
      <c r="B18244" s="70" t="s">
        <v>21775</v>
      </c>
      <c r="C18244" s="70" t="s">
        <v>21776</v>
      </c>
      <c r="D18244" s="71">
        <v>5.5439999999999996</v>
      </c>
      <c r="E18244" s="71">
        <v>93.529411800000005</v>
      </c>
    </row>
    <row r="18245" spans="1:5" x14ac:dyDescent="0.2">
      <c r="A18245" s="70" t="s">
        <v>21786</v>
      </c>
      <c r="B18245" s="70" t="s">
        <v>21785</v>
      </c>
      <c r="C18245" s="70" t="s">
        <v>21786</v>
      </c>
      <c r="D18245" s="71">
        <v>1.2410000000000001</v>
      </c>
      <c r="E18245" s="71">
        <v>46.8421053</v>
      </c>
    </row>
    <row r="18246" spans="1:5" x14ac:dyDescent="0.2">
      <c r="A18246" s="70" t="s">
        <v>21786</v>
      </c>
      <c r="B18246" s="70" t="s">
        <v>21785</v>
      </c>
      <c r="C18246" s="70" t="s">
        <v>21786</v>
      </c>
      <c r="D18246" s="71">
        <v>1.2410000000000001</v>
      </c>
      <c r="E18246" s="71">
        <v>45.8333333</v>
      </c>
    </row>
    <row r="18247" spans="1:5" x14ac:dyDescent="0.2">
      <c r="A18247" s="70" t="s">
        <v>25126</v>
      </c>
      <c r="B18247" s="70" t="s">
        <v>21799</v>
      </c>
      <c r="C18247" s="70" t="s">
        <v>25126</v>
      </c>
      <c r="D18247" s="71">
        <v>2.5760000000000001</v>
      </c>
      <c r="E18247" s="71">
        <v>57.317073200000003</v>
      </c>
    </row>
    <row r="18248" spans="1:5" x14ac:dyDescent="0.2">
      <c r="A18248" s="70" t="s">
        <v>25126</v>
      </c>
      <c r="B18248" s="70" t="s">
        <v>21799</v>
      </c>
      <c r="C18248" s="70" t="s">
        <v>25126</v>
      </c>
      <c r="D18248" s="71">
        <v>2.5760000000000001</v>
      </c>
      <c r="E18248" s="71">
        <v>54.905660400000002</v>
      </c>
    </row>
    <row r="18249" spans="1:5" x14ac:dyDescent="0.2">
      <c r="A18249" s="70" t="s">
        <v>25126</v>
      </c>
      <c r="B18249" s="70" t="s">
        <v>21799</v>
      </c>
      <c r="C18249" s="70" t="s">
        <v>25126</v>
      </c>
      <c r="D18249" s="71">
        <v>2.5760000000000001</v>
      </c>
      <c r="E18249" s="71">
        <v>37.804878000000002</v>
      </c>
    </row>
    <row r="18250" spans="1:5" x14ac:dyDescent="0.2">
      <c r="A18250" s="70" t="s">
        <v>21788</v>
      </c>
      <c r="B18250" s="70" t="s">
        <v>21787</v>
      </c>
      <c r="C18250" s="70" t="s">
        <v>21788</v>
      </c>
      <c r="D18250" s="71">
        <v>2.056</v>
      </c>
      <c r="E18250" s="71">
        <v>66.203703700000005</v>
      </c>
    </row>
    <row r="18251" spans="1:5" x14ac:dyDescent="0.2">
      <c r="A18251" s="70" t="s">
        <v>21788</v>
      </c>
      <c r="B18251" s="70" t="s">
        <v>21787</v>
      </c>
      <c r="C18251" s="70" t="s">
        <v>21788</v>
      </c>
      <c r="D18251" s="71">
        <v>2.056</v>
      </c>
      <c r="E18251" s="71">
        <v>41.056910600000002</v>
      </c>
    </row>
    <row r="18252" spans="1:5" x14ac:dyDescent="0.2">
      <c r="A18252" s="70" t="s">
        <v>21788</v>
      </c>
      <c r="B18252" s="70" t="s">
        <v>21787</v>
      </c>
      <c r="C18252" s="70" t="s">
        <v>21788</v>
      </c>
      <c r="D18252" s="71">
        <v>2.056</v>
      </c>
      <c r="E18252" s="71">
        <v>37.831858400000002</v>
      </c>
    </row>
    <row r="18253" spans="1:5" x14ac:dyDescent="0.2">
      <c r="A18253" s="70" t="s">
        <v>21798</v>
      </c>
      <c r="B18253" s="70" t="s">
        <v>21797</v>
      </c>
      <c r="C18253" s="70" t="s">
        <v>21798</v>
      </c>
      <c r="D18253" s="71">
        <v>5.3010000000000002</v>
      </c>
      <c r="E18253" s="71">
        <v>85.471698099999998</v>
      </c>
    </row>
    <row r="18254" spans="1:5" x14ac:dyDescent="0.2">
      <c r="A18254" s="70" t="s">
        <v>21798</v>
      </c>
      <c r="B18254" s="70" t="s">
        <v>21797</v>
      </c>
      <c r="C18254" s="70" t="s">
        <v>21798</v>
      </c>
      <c r="D18254" s="71">
        <v>5.3010000000000002</v>
      </c>
      <c r="E18254" s="71">
        <v>74.390243900000002</v>
      </c>
    </row>
    <row r="18255" spans="1:5" x14ac:dyDescent="0.2">
      <c r="A18255" s="70" t="s">
        <v>25127</v>
      </c>
      <c r="B18255" s="70" t="s">
        <v>24692</v>
      </c>
      <c r="C18255" s="70" t="s">
        <v>13887</v>
      </c>
      <c r="D18255" s="71">
        <v>3.294</v>
      </c>
      <c r="E18255" s="71">
        <v>66.603773599999997</v>
      </c>
    </row>
    <row r="18256" spans="1:5" x14ac:dyDescent="0.2">
      <c r="A18256" s="70" t="s">
        <v>25127</v>
      </c>
      <c r="B18256" s="70" t="s">
        <v>24692</v>
      </c>
      <c r="C18256" s="70" t="s">
        <v>13887</v>
      </c>
      <c r="D18256" s="71">
        <v>3.294</v>
      </c>
      <c r="E18256" s="71">
        <v>62.429378499999999</v>
      </c>
    </row>
    <row r="18257" spans="1:5" x14ac:dyDescent="0.2">
      <c r="A18257" s="70" t="s">
        <v>25127</v>
      </c>
      <c r="B18257" s="70" t="s">
        <v>24692</v>
      </c>
      <c r="C18257" s="70" t="s">
        <v>13887</v>
      </c>
      <c r="D18257" s="71">
        <v>3.294</v>
      </c>
      <c r="E18257" s="71">
        <v>45.121951199999998</v>
      </c>
    </row>
    <row r="18258" spans="1:5" x14ac:dyDescent="0.2">
      <c r="A18258" s="70" t="s">
        <v>21790</v>
      </c>
      <c r="B18258" s="70" t="s">
        <v>21789</v>
      </c>
      <c r="C18258" s="70" t="s">
        <v>21790</v>
      </c>
      <c r="D18258" s="71">
        <v>5.2679999999999998</v>
      </c>
      <c r="E18258" s="71">
        <v>92.857142899999999</v>
      </c>
    </row>
    <row r="18259" spans="1:5" x14ac:dyDescent="0.2">
      <c r="A18259" s="70" t="s">
        <v>21790</v>
      </c>
      <c r="B18259" s="70" t="s">
        <v>21789</v>
      </c>
      <c r="C18259" s="70" t="s">
        <v>21790</v>
      </c>
      <c r="D18259" s="71">
        <v>5.2679999999999998</v>
      </c>
      <c r="E18259" s="71">
        <v>76.339285700000005</v>
      </c>
    </row>
    <row r="18260" spans="1:5" x14ac:dyDescent="0.2">
      <c r="A18260" s="70" t="s">
        <v>21790</v>
      </c>
      <c r="B18260" s="70" t="s">
        <v>21789</v>
      </c>
      <c r="C18260" s="70" t="s">
        <v>21790</v>
      </c>
      <c r="D18260" s="71">
        <v>5.2679999999999998</v>
      </c>
      <c r="E18260" s="71">
        <v>71.951219499999993</v>
      </c>
    </row>
    <row r="18261" spans="1:5" x14ac:dyDescent="0.2">
      <c r="A18261" s="70" t="s">
        <v>21792</v>
      </c>
      <c r="B18261" s="70" t="s">
        <v>21791</v>
      </c>
      <c r="C18261" s="70" t="s">
        <v>21792</v>
      </c>
      <c r="D18261" s="71">
        <v>2.798</v>
      </c>
      <c r="E18261" s="71">
        <v>68.867924500000001</v>
      </c>
    </row>
    <row r="18262" spans="1:5" x14ac:dyDescent="0.2">
      <c r="A18262" s="70" t="s">
        <v>21792</v>
      </c>
      <c r="B18262" s="70" t="s">
        <v>21791</v>
      </c>
      <c r="C18262" s="70" t="s">
        <v>21792</v>
      </c>
      <c r="D18262" s="71">
        <v>2.798</v>
      </c>
      <c r="E18262" s="71">
        <v>59.294871800000003</v>
      </c>
    </row>
    <row r="18263" spans="1:5" x14ac:dyDescent="0.2">
      <c r="A18263" s="70" t="s">
        <v>21794</v>
      </c>
      <c r="B18263" s="70" t="s">
        <v>21793</v>
      </c>
      <c r="C18263" s="70" t="s">
        <v>21794</v>
      </c>
      <c r="D18263" s="71">
        <v>4.0819999999999999</v>
      </c>
      <c r="E18263" s="71">
        <v>91.463414599999993</v>
      </c>
    </row>
    <row r="18264" spans="1:5" x14ac:dyDescent="0.2">
      <c r="A18264" s="70" t="s">
        <v>21794</v>
      </c>
      <c r="B18264" s="70" t="s">
        <v>21793</v>
      </c>
      <c r="C18264" s="70" t="s">
        <v>21794</v>
      </c>
      <c r="D18264" s="71">
        <v>4.0819999999999999</v>
      </c>
      <c r="E18264" s="71">
        <v>85.897435900000005</v>
      </c>
    </row>
    <row r="18265" spans="1:5" x14ac:dyDescent="0.2">
      <c r="A18265" s="70" t="s">
        <v>21794</v>
      </c>
      <c r="B18265" s="70" t="s">
        <v>21793</v>
      </c>
      <c r="C18265" s="70" t="s">
        <v>21794</v>
      </c>
      <c r="D18265" s="71">
        <v>4.0819999999999999</v>
      </c>
      <c r="E18265" s="71">
        <v>81.25</v>
      </c>
    </row>
    <row r="18266" spans="1:5" x14ac:dyDescent="0.2">
      <c r="A18266" s="70" t="s">
        <v>21796</v>
      </c>
      <c r="B18266" s="70" t="s">
        <v>21795</v>
      </c>
      <c r="C18266" s="70" t="s">
        <v>21796</v>
      </c>
      <c r="D18266" s="71">
        <v>5.5030000000000001</v>
      </c>
      <c r="E18266" s="71">
        <v>78.821656099999998</v>
      </c>
    </row>
    <row r="18267" spans="1:5" x14ac:dyDescent="0.2">
      <c r="A18267" s="70" t="s">
        <v>21796</v>
      </c>
      <c r="B18267" s="70" t="s">
        <v>21795</v>
      </c>
      <c r="C18267" s="70" t="s">
        <v>21796</v>
      </c>
      <c r="D18267" s="71">
        <v>5.5030000000000001</v>
      </c>
      <c r="E18267" s="71">
        <v>78.125</v>
      </c>
    </row>
    <row r="18268" spans="1:5" x14ac:dyDescent="0.2">
      <c r="A18268" s="70" t="s">
        <v>21796</v>
      </c>
      <c r="B18268" s="70" t="s">
        <v>21795</v>
      </c>
      <c r="C18268" s="70" t="s">
        <v>21796</v>
      </c>
      <c r="D18268" s="71">
        <v>5.5030000000000001</v>
      </c>
      <c r="E18268" s="71">
        <v>72.641509400000004</v>
      </c>
    </row>
    <row r="18269" spans="1:5" x14ac:dyDescent="0.2">
      <c r="A18269" s="70" t="s">
        <v>24693</v>
      </c>
      <c r="B18269" s="70" t="s">
        <v>24694</v>
      </c>
      <c r="C18269" s="70" t="s">
        <v>24693</v>
      </c>
      <c r="D18269" s="71">
        <v>2.532</v>
      </c>
      <c r="E18269" s="71">
        <v>54.323308300000001</v>
      </c>
    </row>
    <row r="18270" spans="1:5" x14ac:dyDescent="0.2">
      <c r="A18270" s="70" t="s">
        <v>24693</v>
      </c>
      <c r="B18270" s="70" t="s">
        <v>24694</v>
      </c>
      <c r="C18270" s="70" t="s">
        <v>24693</v>
      </c>
      <c r="D18270" s="71">
        <v>2.532</v>
      </c>
      <c r="E18270" s="71">
        <v>39.732142899999999</v>
      </c>
    </row>
    <row r="18271" spans="1:5" x14ac:dyDescent="0.2">
      <c r="A18271" s="70" t="s">
        <v>24695</v>
      </c>
      <c r="B18271" s="70" t="s">
        <v>24696</v>
      </c>
      <c r="C18271" s="70" t="s">
        <v>24695</v>
      </c>
      <c r="D18271" s="71">
        <v>3.427</v>
      </c>
      <c r="E18271" s="71">
        <v>52.232142899999999</v>
      </c>
    </row>
    <row r="18272" spans="1:5" x14ac:dyDescent="0.2">
      <c r="A18272" s="70" t="s">
        <v>24695</v>
      </c>
      <c r="B18272" s="70" t="s">
        <v>24696</v>
      </c>
      <c r="C18272" s="70" t="s">
        <v>24695</v>
      </c>
      <c r="D18272" s="71">
        <v>3.427</v>
      </c>
      <c r="E18272" s="71">
        <v>47.560975599999999</v>
      </c>
    </row>
    <row r="18273" spans="1:5" x14ac:dyDescent="0.2">
      <c r="A18273" s="70" t="s">
        <v>24697</v>
      </c>
      <c r="B18273" s="70" t="s">
        <v>24698</v>
      </c>
      <c r="C18273" s="70" t="s">
        <v>24697</v>
      </c>
      <c r="D18273" s="71">
        <v>4.375</v>
      </c>
      <c r="E18273" s="71">
        <v>72.452229299999999</v>
      </c>
    </row>
    <row r="18274" spans="1:5" x14ac:dyDescent="0.2">
      <c r="A18274" s="70" t="s">
        <v>24697</v>
      </c>
      <c r="B18274" s="70" t="s">
        <v>24698</v>
      </c>
      <c r="C18274" s="70" t="s">
        <v>24697</v>
      </c>
      <c r="D18274" s="71">
        <v>4.375</v>
      </c>
      <c r="E18274" s="71">
        <v>64.732142899999999</v>
      </c>
    </row>
    <row r="18275" spans="1:5" x14ac:dyDescent="0.2">
      <c r="A18275" s="70" t="s">
        <v>24697</v>
      </c>
      <c r="B18275" s="70" t="s">
        <v>24698</v>
      </c>
      <c r="C18275" s="70" t="s">
        <v>24697</v>
      </c>
      <c r="D18275" s="71">
        <v>4.375</v>
      </c>
      <c r="E18275" s="71">
        <v>62.195121999999998</v>
      </c>
    </row>
    <row r="18276" spans="1:5" x14ac:dyDescent="0.2">
      <c r="A18276" s="70" t="s">
        <v>24699</v>
      </c>
      <c r="B18276" s="70" t="s">
        <v>24700</v>
      </c>
      <c r="C18276" s="70" t="s">
        <v>24699</v>
      </c>
      <c r="D18276" s="71">
        <v>3.66</v>
      </c>
      <c r="E18276" s="71">
        <v>76.016260200000005</v>
      </c>
    </row>
    <row r="18277" spans="1:5" x14ac:dyDescent="0.2">
      <c r="A18277" s="70" t="s">
        <v>24699</v>
      </c>
      <c r="B18277" s="70" t="s">
        <v>24700</v>
      </c>
      <c r="C18277" s="70" t="s">
        <v>24699</v>
      </c>
      <c r="D18277" s="71">
        <v>3.66</v>
      </c>
      <c r="E18277" s="71">
        <v>54.878048800000002</v>
      </c>
    </row>
    <row r="18278" spans="1:5" x14ac:dyDescent="0.2">
      <c r="A18278" s="70" t="s">
        <v>21801</v>
      </c>
      <c r="B18278" s="70" t="s">
        <v>21800</v>
      </c>
      <c r="C18278" s="70" t="s">
        <v>21801</v>
      </c>
      <c r="D18278" s="71">
        <v>6.9119999999999999</v>
      </c>
      <c r="E18278" s="71">
        <v>93.981481500000001</v>
      </c>
    </row>
    <row r="18279" spans="1:5" x14ac:dyDescent="0.2">
      <c r="A18279" s="70" t="s">
        <v>21801</v>
      </c>
      <c r="B18279" s="70" t="s">
        <v>21800</v>
      </c>
      <c r="C18279" s="70" t="s">
        <v>21801</v>
      </c>
      <c r="D18279" s="71">
        <v>6.9119999999999999</v>
      </c>
      <c r="E18279" s="71">
        <v>90.808823500000003</v>
      </c>
    </row>
    <row r="18280" spans="1:5" x14ac:dyDescent="0.2">
      <c r="A18280" s="70" t="s">
        <v>21803</v>
      </c>
      <c r="B18280" s="70" t="s">
        <v>21802</v>
      </c>
      <c r="C18280" s="70" t="s">
        <v>21803</v>
      </c>
      <c r="D18280" s="71">
        <v>2.556</v>
      </c>
      <c r="E18280" s="71">
        <v>54.0441176</v>
      </c>
    </row>
    <row r="18281" spans="1:5" x14ac:dyDescent="0.2">
      <c r="A18281" s="70" t="s">
        <v>21803</v>
      </c>
      <c r="B18281" s="70" t="s">
        <v>21802</v>
      </c>
      <c r="C18281" s="70" t="s">
        <v>21803</v>
      </c>
      <c r="D18281" s="71">
        <v>2.556</v>
      </c>
      <c r="E18281" s="71">
        <v>48.214285699999998</v>
      </c>
    </row>
    <row r="18282" spans="1:5" x14ac:dyDescent="0.2">
      <c r="A18282" s="70" t="s">
        <v>21805</v>
      </c>
      <c r="B18282" s="70" t="s">
        <v>21804</v>
      </c>
      <c r="C18282" s="70" t="s">
        <v>21805</v>
      </c>
      <c r="D18282" s="71">
        <v>1.577</v>
      </c>
      <c r="E18282" s="71">
        <v>30.75</v>
      </c>
    </row>
    <row r="18283" spans="1:5" x14ac:dyDescent="0.2">
      <c r="A18283" s="70" t="s">
        <v>21807</v>
      </c>
      <c r="B18283" s="70" t="s">
        <v>21806</v>
      </c>
      <c r="C18283" s="70" t="s">
        <v>21807</v>
      </c>
      <c r="D18283" s="71">
        <v>1.1020000000000001</v>
      </c>
      <c r="E18283" s="71">
        <v>22.7272727</v>
      </c>
    </row>
    <row r="18284" spans="1:5" x14ac:dyDescent="0.2">
      <c r="A18284" s="70" t="s">
        <v>21809</v>
      </c>
      <c r="B18284" s="70" t="s">
        <v>21808</v>
      </c>
      <c r="C18284" s="70" t="s">
        <v>21809</v>
      </c>
      <c r="D18284" s="71">
        <v>0.77400000000000002</v>
      </c>
      <c r="E18284" s="71">
        <v>17.7536232</v>
      </c>
    </row>
    <row r="18285" spans="1:5" x14ac:dyDescent="0.2">
      <c r="A18285" s="70" t="s">
        <v>21811</v>
      </c>
      <c r="B18285" s="70" t="s">
        <v>21810</v>
      </c>
      <c r="C18285" s="70" t="s">
        <v>21811</v>
      </c>
      <c r="D18285" s="71">
        <v>1.8220000000000001</v>
      </c>
      <c r="E18285" s="71">
        <v>52.424242399999997</v>
      </c>
    </row>
    <row r="18286" spans="1:5" x14ac:dyDescent="0.2">
      <c r="A18286" s="70" t="s">
        <v>21813</v>
      </c>
      <c r="B18286" s="70" t="s">
        <v>21812</v>
      </c>
      <c r="C18286" s="70" t="s">
        <v>21813</v>
      </c>
      <c r="D18286" s="71">
        <v>2.0649999999999999</v>
      </c>
      <c r="E18286" s="71">
        <v>71.944444399999995</v>
      </c>
    </row>
    <row r="18287" spans="1:5" x14ac:dyDescent="0.2">
      <c r="A18287" s="70" t="s">
        <v>21815</v>
      </c>
      <c r="B18287" s="70" t="s">
        <v>21814</v>
      </c>
      <c r="C18287" s="70" t="s">
        <v>21815</v>
      </c>
      <c r="D18287" s="71">
        <v>0.8</v>
      </c>
      <c r="E18287" s="71">
        <v>5.1724138000000002</v>
      </c>
    </row>
    <row r="18288" spans="1:5" x14ac:dyDescent="0.2">
      <c r="A18288" s="70" t="s">
        <v>21817</v>
      </c>
      <c r="B18288" s="70" t="s">
        <v>21816</v>
      </c>
      <c r="C18288" s="70" t="s">
        <v>21817</v>
      </c>
      <c r="D18288" s="71">
        <v>0.624</v>
      </c>
      <c r="E18288" s="71">
        <v>13.9705882</v>
      </c>
    </row>
    <row r="18289" spans="1:5" x14ac:dyDescent="0.2">
      <c r="A18289" s="70" t="s">
        <v>21821</v>
      </c>
      <c r="B18289" s="70" t="s">
        <v>21820</v>
      </c>
      <c r="C18289" s="70" t="s">
        <v>21821</v>
      </c>
      <c r="D18289" s="71">
        <v>1.78</v>
      </c>
      <c r="E18289" s="71">
        <v>20.370370399999999</v>
      </c>
    </row>
    <row r="18290" spans="1:5" x14ac:dyDescent="0.2">
      <c r="A18290" s="70" t="s">
        <v>21819</v>
      </c>
      <c r="B18290" s="70" t="s">
        <v>21818</v>
      </c>
      <c r="C18290" s="70" t="s">
        <v>21819</v>
      </c>
      <c r="D18290" s="71">
        <v>1.375</v>
      </c>
      <c r="E18290" s="71">
        <v>52.3333333</v>
      </c>
    </row>
    <row r="18291" spans="1:5" x14ac:dyDescent="0.2">
      <c r="A18291" s="70" t="s">
        <v>21823</v>
      </c>
      <c r="B18291" s="70" t="s">
        <v>21822</v>
      </c>
      <c r="C18291" s="70" t="s">
        <v>21823</v>
      </c>
      <c r="D18291" s="71">
        <v>0.73299999999999998</v>
      </c>
      <c r="E18291" s="71">
        <v>13.636363599999999</v>
      </c>
    </row>
    <row r="18292" spans="1:5" x14ac:dyDescent="0.2">
      <c r="A18292" s="76" t="s">
        <v>25128</v>
      </c>
      <c r="B18292" s="70" t="s">
        <v>21824</v>
      </c>
      <c r="C18292" s="76" t="s">
        <v>25128</v>
      </c>
      <c r="D18292" s="71">
        <v>2.645</v>
      </c>
      <c r="E18292" s="71">
        <v>59.8591549</v>
      </c>
    </row>
    <row r="18293" spans="1:5" x14ac:dyDescent="0.2">
      <c r="A18293" s="70" t="s">
        <v>21826</v>
      </c>
      <c r="B18293" s="70" t="s">
        <v>21825</v>
      </c>
      <c r="C18293" s="70" t="s">
        <v>21826</v>
      </c>
      <c r="D18293" s="71">
        <v>2.3180000000000001</v>
      </c>
      <c r="E18293" s="71">
        <v>27.490774900000002</v>
      </c>
    </row>
    <row r="18294" spans="1:5" x14ac:dyDescent="0.2">
      <c r="A18294" s="70" t="s">
        <v>21828</v>
      </c>
      <c r="B18294" s="70" t="s">
        <v>21827</v>
      </c>
      <c r="C18294" s="70" t="s">
        <v>21828</v>
      </c>
      <c r="D18294" s="71">
        <v>2.0059999999999998</v>
      </c>
      <c r="E18294" s="71">
        <v>48.245614000000003</v>
      </c>
    </row>
    <row r="18295" spans="1:5" x14ac:dyDescent="0.2">
      <c r="A18295" s="70" t="s">
        <v>21830</v>
      </c>
      <c r="B18295" s="70" t="s">
        <v>21829</v>
      </c>
      <c r="C18295" s="70" t="s">
        <v>21830</v>
      </c>
      <c r="D18295" s="71">
        <v>1</v>
      </c>
      <c r="E18295" s="71">
        <v>56.951871699999998</v>
      </c>
    </row>
    <row r="18296" spans="1:5" x14ac:dyDescent="0.2">
      <c r="A18296" s="70" t="s">
        <v>21832</v>
      </c>
      <c r="B18296" s="70" t="s">
        <v>21831</v>
      </c>
      <c r="C18296" s="70" t="s">
        <v>21832</v>
      </c>
      <c r="D18296" s="71">
        <v>1.4359999999999999</v>
      </c>
      <c r="E18296" s="71">
        <v>86.5079365</v>
      </c>
    </row>
    <row r="18297" spans="1:5" x14ac:dyDescent="0.2">
      <c r="A18297" s="70" t="s">
        <v>21834</v>
      </c>
      <c r="B18297" s="70" t="s">
        <v>21833</v>
      </c>
      <c r="C18297" s="70" t="s">
        <v>21834</v>
      </c>
      <c r="D18297" s="71">
        <v>2.6749999999999998</v>
      </c>
      <c r="E18297" s="71">
        <v>62.280701800000003</v>
      </c>
    </row>
    <row r="18298" spans="1:5" x14ac:dyDescent="0.2">
      <c r="A18298" s="70" t="s">
        <v>21836</v>
      </c>
      <c r="B18298" s="70" t="s">
        <v>21835</v>
      </c>
      <c r="C18298" s="70" t="s">
        <v>21836</v>
      </c>
      <c r="D18298" s="71">
        <v>1.796</v>
      </c>
      <c r="E18298" s="71">
        <v>35.964912300000002</v>
      </c>
    </row>
    <row r="18299" spans="1:5" x14ac:dyDescent="0.2">
      <c r="A18299" s="70" t="s">
        <v>21838</v>
      </c>
      <c r="B18299" s="70" t="s">
        <v>21837</v>
      </c>
      <c r="C18299" s="70" t="s">
        <v>21838</v>
      </c>
      <c r="D18299" s="71">
        <v>3.286</v>
      </c>
      <c r="E18299" s="71">
        <v>79.213483100000005</v>
      </c>
    </row>
    <row r="18300" spans="1:5" x14ac:dyDescent="0.2">
      <c r="A18300" s="70" t="s">
        <v>21838</v>
      </c>
      <c r="B18300" s="70" t="s">
        <v>21837</v>
      </c>
      <c r="C18300" s="70" t="s">
        <v>21838</v>
      </c>
      <c r="D18300" s="71">
        <v>3.286</v>
      </c>
      <c r="E18300" s="71">
        <v>64.4927536</v>
      </c>
    </row>
    <row r="18301" spans="1:5" x14ac:dyDescent="0.2">
      <c r="A18301" s="70" t="s">
        <v>21838</v>
      </c>
      <c r="B18301" s="70" t="s">
        <v>21837</v>
      </c>
      <c r="C18301" s="70" t="s">
        <v>21838</v>
      </c>
      <c r="D18301" s="71">
        <v>3.286</v>
      </c>
      <c r="E18301" s="71">
        <v>61.305732499999998</v>
      </c>
    </row>
    <row r="18302" spans="1:5" x14ac:dyDescent="0.2">
      <c r="A18302" s="70" t="s">
        <v>21864</v>
      </c>
      <c r="B18302" s="70" t="s">
        <v>21863</v>
      </c>
      <c r="C18302" s="70" t="s">
        <v>21864</v>
      </c>
      <c r="D18302" s="71">
        <v>1.9790000000000001</v>
      </c>
      <c r="E18302" s="71">
        <v>86.898395699999995</v>
      </c>
    </row>
    <row r="18303" spans="1:5" x14ac:dyDescent="0.2">
      <c r="A18303" s="70" t="s">
        <v>21864</v>
      </c>
      <c r="B18303" s="70" t="s">
        <v>21863</v>
      </c>
      <c r="C18303" s="70" t="s">
        <v>21864</v>
      </c>
      <c r="D18303" s="71">
        <v>1.9790000000000001</v>
      </c>
      <c r="E18303" s="71">
        <v>65.209125499999999</v>
      </c>
    </row>
    <row r="18304" spans="1:5" x14ac:dyDescent="0.2">
      <c r="A18304" s="70" t="s">
        <v>21854</v>
      </c>
      <c r="B18304" s="70" t="s">
        <v>21853</v>
      </c>
      <c r="C18304" s="70" t="s">
        <v>21854</v>
      </c>
      <c r="D18304" s="71">
        <v>1.879</v>
      </c>
      <c r="E18304" s="71">
        <v>63.725490200000003</v>
      </c>
    </row>
    <row r="18305" spans="1:5" x14ac:dyDescent="0.2">
      <c r="A18305" s="70" t="s">
        <v>21854</v>
      </c>
      <c r="B18305" s="70" t="s">
        <v>21853</v>
      </c>
      <c r="C18305" s="70" t="s">
        <v>21854</v>
      </c>
      <c r="D18305" s="71">
        <v>1.879</v>
      </c>
      <c r="E18305" s="71">
        <v>31.6371681</v>
      </c>
    </row>
    <row r="18306" spans="1:5" x14ac:dyDescent="0.2">
      <c r="A18306" s="70" t="s">
        <v>21840</v>
      </c>
      <c r="B18306" s="70" t="s">
        <v>21839</v>
      </c>
      <c r="C18306" s="70" t="s">
        <v>21840</v>
      </c>
      <c r="D18306" s="71">
        <v>1.6140000000000001</v>
      </c>
      <c r="E18306" s="71">
        <v>66.831683200000001</v>
      </c>
    </row>
    <row r="18307" spans="1:5" x14ac:dyDescent="0.2">
      <c r="A18307" s="70" t="s">
        <v>21842</v>
      </c>
      <c r="B18307" s="70" t="s">
        <v>21841</v>
      </c>
      <c r="C18307" s="70" t="s">
        <v>21842</v>
      </c>
      <c r="D18307" s="71">
        <v>3.2240000000000002</v>
      </c>
      <c r="E18307" s="71">
        <v>62.5</v>
      </c>
    </row>
    <row r="18308" spans="1:5" x14ac:dyDescent="0.2">
      <c r="A18308" s="70" t="s">
        <v>21842</v>
      </c>
      <c r="B18308" s="70" t="s">
        <v>21841</v>
      </c>
      <c r="C18308" s="70" t="s">
        <v>21842</v>
      </c>
      <c r="D18308" s="71">
        <v>3.2240000000000002</v>
      </c>
      <c r="E18308" s="71">
        <v>58.888888899999998</v>
      </c>
    </row>
    <row r="18309" spans="1:5" x14ac:dyDescent="0.2">
      <c r="A18309" s="70" t="s">
        <v>21846</v>
      </c>
      <c r="B18309" s="70" t="s">
        <v>21845</v>
      </c>
      <c r="C18309" s="70" t="s">
        <v>21846</v>
      </c>
      <c r="D18309" s="71">
        <v>10.407999999999999</v>
      </c>
      <c r="E18309" s="71">
        <v>91</v>
      </c>
    </row>
    <row r="18310" spans="1:5" x14ac:dyDescent="0.2">
      <c r="A18310" s="70" t="s">
        <v>21850</v>
      </c>
      <c r="B18310" s="70" t="s">
        <v>21849</v>
      </c>
      <c r="C18310" s="70" t="s">
        <v>21850</v>
      </c>
      <c r="D18310" s="71">
        <v>1.101</v>
      </c>
      <c r="E18310" s="71">
        <v>32.692307700000001</v>
      </c>
    </row>
    <row r="18311" spans="1:5" x14ac:dyDescent="0.2">
      <c r="A18311" s="70" t="s">
        <v>21850</v>
      </c>
      <c r="B18311" s="70" t="s">
        <v>21849</v>
      </c>
      <c r="C18311" s="70" t="s">
        <v>21850</v>
      </c>
      <c r="D18311" s="71">
        <v>1.101</v>
      </c>
      <c r="E18311" s="71">
        <v>15</v>
      </c>
    </row>
    <row r="18312" spans="1:5" x14ac:dyDescent="0.2">
      <c r="A18312" s="70" t="s">
        <v>21856</v>
      </c>
      <c r="B18312" s="70" t="s">
        <v>21855</v>
      </c>
      <c r="C18312" s="70" t="s">
        <v>21856</v>
      </c>
      <c r="D18312" s="71">
        <v>3.9089999999999998</v>
      </c>
      <c r="E18312" s="71">
        <v>95.544554500000004</v>
      </c>
    </row>
    <row r="18313" spans="1:5" x14ac:dyDescent="0.2">
      <c r="A18313" s="70" t="s">
        <v>21856</v>
      </c>
      <c r="B18313" s="70" t="s">
        <v>21855</v>
      </c>
      <c r="C18313" s="70" t="s">
        <v>21856</v>
      </c>
      <c r="D18313" s="71">
        <v>3.9089999999999998</v>
      </c>
      <c r="E18313" s="71">
        <v>75</v>
      </c>
    </row>
    <row r="18314" spans="1:5" x14ac:dyDescent="0.2">
      <c r="A18314" s="70" t="s">
        <v>21858</v>
      </c>
      <c r="B18314" s="70" t="s">
        <v>21857</v>
      </c>
      <c r="C18314" s="70" t="s">
        <v>21858</v>
      </c>
      <c r="D18314" s="71">
        <v>1.0469999999999999</v>
      </c>
      <c r="E18314" s="71">
        <v>19.230769200000001</v>
      </c>
    </row>
    <row r="18315" spans="1:5" x14ac:dyDescent="0.2">
      <c r="A18315" s="70" t="s">
        <v>25129</v>
      </c>
      <c r="B18315" s="70" t="s">
        <v>24701</v>
      </c>
      <c r="C18315" s="70" t="s">
        <v>13887</v>
      </c>
      <c r="D18315" s="71">
        <v>2.4790000000000001</v>
      </c>
      <c r="E18315" s="71">
        <v>68.181818199999995</v>
      </c>
    </row>
    <row r="18316" spans="1:5" x14ac:dyDescent="0.2">
      <c r="A18316" s="70" t="s">
        <v>21844</v>
      </c>
      <c r="B18316" s="70" t="s">
        <v>21843</v>
      </c>
      <c r="C18316" s="70" t="s">
        <v>21844</v>
      </c>
      <c r="D18316" s="71">
        <v>1.9530000000000001</v>
      </c>
      <c r="E18316" s="71">
        <v>58.474576300000003</v>
      </c>
    </row>
    <row r="18317" spans="1:5" x14ac:dyDescent="0.2">
      <c r="A18317" s="70" t="s">
        <v>21860</v>
      </c>
      <c r="B18317" s="70" t="s">
        <v>21859</v>
      </c>
      <c r="C18317" s="70" t="s">
        <v>21860</v>
      </c>
      <c r="D18317" s="71">
        <v>1</v>
      </c>
      <c r="E18317" s="71">
        <v>12.6106195</v>
      </c>
    </row>
    <row r="18318" spans="1:5" x14ac:dyDescent="0.2">
      <c r="A18318" s="70" t="s">
        <v>21852</v>
      </c>
      <c r="B18318" s="70" t="s">
        <v>21851</v>
      </c>
      <c r="C18318" s="70" t="s">
        <v>21852</v>
      </c>
      <c r="D18318" s="71">
        <v>2.762</v>
      </c>
      <c r="E18318" s="71">
        <v>69.277108400000003</v>
      </c>
    </row>
    <row r="18319" spans="1:5" x14ac:dyDescent="0.2">
      <c r="A18319" s="70" t="s">
        <v>21852</v>
      </c>
      <c r="B18319" s="70" t="s">
        <v>21851</v>
      </c>
      <c r="C18319" s="70" t="s">
        <v>21852</v>
      </c>
      <c r="D18319" s="71">
        <v>2.762</v>
      </c>
      <c r="E18319" s="71">
        <v>53.1746032</v>
      </c>
    </row>
    <row r="18320" spans="1:5" x14ac:dyDescent="0.2">
      <c r="A18320" s="70" t="s">
        <v>21848</v>
      </c>
      <c r="B18320" s="70" t="s">
        <v>21847</v>
      </c>
      <c r="C18320" s="70" t="s">
        <v>21848</v>
      </c>
      <c r="D18320" s="71">
        <v>1.946</v>
      </c>
      <c r="E18320" s="71">
        <v>29.310344799999999</v>
      </c>
    </row>
    <row r="18321" spans="1:5" x14ac:dyDescent="0.2">
      <c r="A18321" s="70" t="s">
        <v>21848</v>
      </c>
      <c r="B18321" s="70" t="s">
        <v>21847</v>
      </c>
      <c r="C18321" s="70" t="s">
        <v>21848</v>
      </c>
      <c r="D18321" s="71">
        <v>1.946</v>
      </c>
      <c r="E18321" s="71">
        <v>18.75</v>
      </c>
    </row>
    <row r="18322" spans="1:5" x14ac:dyDescent="0.2">
      <c r="A18322" s="70" t="s">
        <v>21866</v>
      </c>
      <c r="B18322" s="70" t="s">
        <v>21865</v>
      </c>
      <c r="C18322" s="70" t="s">
        <v>21866</v>
      </c>
      <c r="D18322" s="71">
        <v>1</v>
      </c>
      <c r="E18322" s="71">
        <v>18.674698800000002</v>
      </c>
    </row>
    <row r="18323" spans="1:5" x14ac:dyDescent="0.2">
      <c r="A18323" s="70" t="s">
        <v>21866</v>
      </c>
      <c r="B18323" s="70" t="s">
        <v>21865</v>
      </c>
      <c r="C18323" s="70" t="s">
        <v>21866</v>
      </c>
      <c r="D18323" s="71">
        <v>1</v>
      </c>
      <c r="E18323" s="71">
        <v>15.625</v>
      </c>
    </row>
    <row r="18324" spans="1:5" x14ac:dyDescent="0.2">
      <c r="A18324" s="70" t="s">
        <v>21862</v>
      </c>
      <c r="B18324" s="70" t="s">
        <v>21861</v>
      </c>
      <c r="C18324" s="70" t="s">
        <v>21862</v>
      </c>
      <c r="D18324" s="71">
        <v>0.73099999999999998</v>
      </c>
      <c r="E18324" s="71">
        <v>25.462962999999998</v>
      </c>
    </row>
    <row r="18325" spans="1:5" x14ac:dyDescent="0.2">
      <c r="A18325" s="70" t="s">
        <v>21862</v>
      </c>
      <c r="B18325" s="70" t="s">
        <v>21861</v>
      </c>
      <c r="C18325" s="70" t="s">
        <v>21862</v>
      </c>
      <c r="D18325" s="71">
        <v>0.73099999999999998</v>
      </c>
      <c r="E18325" s="71">
        <v>6.4159291999999999</v>
      </c>
    </row>
    <row r="18326" spans="1:5" x14ac:dyDescent="0.2">
      <c r="A18326" s="70" t="s">
        <v>21902</v>
      </c>
      <c r="B18326" s="70" t="s">
        <v>21901</v>
      </c>
      <c r="C18326" s="70" t="s">
        <v>21902</v>
      </c>
      <c r="D18326" s="71">
        <v>0.64700000000000002</v>
      </c>
      <c r="E18326" s="71">
        <v>33.487654300000003</v>
      </c>
    </row>
    <row r="18327" spans="1:5" x14ac:dyDescent="0.2">
      <c r="A18327" s="70" t="s">
        <v>21904</v>
      </c>
      <c r="B18327" s="70" t="s">
        <v>21903</v>
      </c>
      <c r="C18327" s="70" t="s">
        <v>21904</v>
      </c>
      <c r="D18327" s="71">
        <v>1.5129999999999999</v>
      </c>
      <c r="E18327" s="71">
        <v>23.7804878</v>
      </c>
    </row>
    <row r="18328" spans="1:5" x14ac:dyDescent="0.2">
      <c r="A18328" s="70" t="s">
        <v>21906</v>
      </c>
      <c r="B18328" s="70" t="s">
        <v>21905</v>
      </c>
      <c r="C18328" s="70" t="s">
        <v>21906</v>
      </c>
      <c r="D18328" s="71">
        <v>0.64700000000000002</v>
      </c>
      <c r="E18328" s="71">
        <v>14.743589699999999</v>
      </c>
    </row>
    <row r="18329" spans="1:5" x14ac:dyDescent="0.2">
      <c r="A18329" s="70" t="s">
        <v>21908</v>
      </c>
      <c r="B18329" s="70" t="s">
        <v>21907</v>
      </c>
      <c r="C18329" s="70" t="s">
        <v>21908</v>
      </c>
      <c r="D18329" s="71">
        <v>5.3390000000000004</v>
      </c>
      <c r="E18329" s="71">
        <v>87.790697699999996</v>
      </c>
    </row>
    <row r="18330" spans="1:5" x14ac:dyDescent="0.2">
      <c r="A18330" s="70" t="s">
        <v>21910</v>
      </c>
      <c r="B18330" s="70" t="s">
        <v>21909</v>
      </c>
      <c r="C18330" s="70" t="s">
        <v>21910</v>
      </c>
      <c r="D18330" s="71">
        <v>0.62</v>
      </c>
      <c r="E18330" s="71">
        <v>30.952380999999999</v>
      </c>
    </row>
    <row r="18331" spans="1:5" x14ac:dyDescent="0.2">
      <c r="A18331" s="70" t="s">
        <v>21914</v>
      </c>
      <c r="B18331" s="70" t="s">
        <v>21913</v>
      </c>
      <c r="C18331" s="70" t="s">
        <v>21914</v>
      </c>
      <c r="D18331" s="71">
        <v>0.48499999999999999</v>
      </c>
      <c r="E18331" s="71">
        <v>25.935828900000001</v>
      </c>
    </row>
    <row r="18332" spans="1:5" x14ac:dyDescent="0.2">
      <c r="A18332" s="70" t="s">
        <v>21912</v>
      </c>
      <c r="B18332" s="70" t="s">
        <v>21911</v>
      </c>
      <c r="C18332" s="70" t="s">
        <v>21912</v>
      </c>
      <c r="D18332" s="71">
        <v>4.0359999999999996</v>
      </c>
      <c r="E18332" s="71">
        <v>64.139344300000005</v>
      </c>
    </row>
    <row r="18333" spans="1:5" x14ac:dyDescent="0.2">
      <c r="A18333" s="70" t="s">
        <v>21916</v>
      </c>
      <c r="B18333" s="70" t="s">
        <v>21915</v>
      </c>
      <c r="C18333" s="70" t="s">
        <v>21916</v>
      </c>
      <c r="D18333" s="71">
        <v>2.8170000000000002</v>
      </c>
      <c r="E18333" s="71">
        <v>76.709401700000001</v>
      </c>
    </row>
    <row r="18334" spans="1:5" x14ac:dyDescent="0.2">
      <c r="A18334" s="70" t="s">
        <v>21916</v>
      </c>
      <c r="B18334" s="70" t="s">
        <v>21915</v>
      </c>
      <c r="C18334" s="70" t="s">
        <v>21916</v>
      </c>
      <c r="D18334" s="71">
        <v>2.8170000000000002</v>
      </c>
      <c r="E18334" s="71">
        <v>57</v>
      </c>
    </row>
    <row r="18335" spans="1:5" x14ac:dyDescent="0.2">
      <c r="A18335" s="70" t="s">
        <v>21920</v>
      </c>
      <c r="B18335" s="70" t="s">
        <v>21919</v>
      </c>
      <c r="C18335" s="70" t="s">
        <v>21920</v>
      </c>
      <c r="D18335" s="71">
        <v>1.841</v>
      </c>
      <c r="E18335" s="71">
        <v>61.026615999999997</v>
      </c>
    </row>
    <row r="18336" spans="1:5" x14ac:dyDescent="0.2">
      <c r="A18336" s="70" t="s">
        <v>21930</v>
      </c>
      <c r="B18336" s="70" t="s">
        <v>21929</v>
      </c>
      <c r="C18336" s="70" t="s">
        <v>21930</v>
      </c>
      <c r="D18336" s="71">
        <v>2.3450000000000002</v>
      </c>
      <c r="E18336" s="71">
        <v>79.277566500000006</v>
      </c>
    </row>
    <row r="18337" spans="1:5" x14ac:dyDescent="0.2">
      <c r="A18337" s="70" t="s">
        <v>21918</v>
      </c>
      <c r="B18337" s="70" t="s">
        <v>21917</v>
      </c>
      <c r="C18337" s="70" t="s">
        <v>21918</v>
      </c>
      <c r="D18337" s="71">
        <v>0.97</v>
      </c>
      <c r="E18337" s="71">
        <v>22.243345999999999</v>
      </c>
    </row>
    <row r="18338" spans="1:5" x14ac:dyDescent="0.2">
      <c r="A18338" s="70" t="s">
        <v>21924</v>
      </c>
      <c r="B18338" s="70" t="s">
        <v>21923</v>
      </c>
      <c r="C18338" s="70" t="s">
        <v>21924</v>
      </c>
      <c r="D18338" s="71">
        <v>1.8480000000000001</v>
      </c>
      <c r="E18338" s="71">
        <v>62.195121999999998</v>
      </c>
    </row>
    <row r="18339" spans="1:5" x14ac:dyDescent="0.2">
      <c r="A18339" s="70" t="s">
        <v>21924</v>
      </c>
      <c r="B18339" s="70" t="s">
        <v>21923</v>
      </c>
      <c r="C18339" s="70" t="s">
        <v>21924</v>
      </c>
      <c r="D18339" s="71">
        <v>1.8480000000000001</v>
      </c>
      <c r="E18339" s="71">
        <v>35.784313699999998</v>
      </c>
    </row>
    <row r="18340" spans="1:5" x14ac:dyDescent="0.2">
      <c r="A18340" s="70" t="s">
        <v>21932</v>
      </c>
      <c r="B18340" s="70" t="s">
        <v>21931</v>
      </c>
      <c r="C18340" s="70" t="s">
        <v>21932</v>
      </c>
      <c r="D18340" s="71">
        <v>2.6859999999999999</v>
      </c>
      <c r="E18340" s="71">
        <v>85.741444900000005</v>
      </c>
    </row>
    <row r="18341" spans="1:5" x14ac:dyDescent="0.2">
      <c r="A18341" s="70" t="s">
        <v>21922</v>
      </c>
      <c r="B18341" s="70" t="s">
        <v>21921</v>
      </c>
      <c r="C18341" s="70" t="s">
        <v>21922</v>
      </c>
      <c r="D18341" s="71">
        <v>2.1360000000000001</v>
      </c>
      <c r="E18341" s="71">
        <v>70.912547500000002</v>
      </c>
    </row>
    <row r="18342" spans="1:5" x14ac:dyDescent="0.2">
      <c r="A18342" s="70" t="s">
        <v>21926</v>
      </c>
      <c r="B18342" s="70" t="s">
        <v>21925</v>
      </c>
      <c r="C18342" s="70" t="s">
        <v>21926</v>
      </c>
      <c r="D18342" s="71">
        <v>1.0529999999999999</v>
      </c>
      <c r="E18342" s="71">
        <v>36.594202899999999</v>
      </c>
    </row>
    <row r="18343" spans="1:5" x14ac:dyDescent="0.2">
      <c r="A18343" s="70" t="s">
        <v>21926</v>
      </c>
      <c r="B18343" s="70" t="s">
        <v>21925</v>
      </c>
      <c r="C18343" s="70" t="s">
        <v>21926</v>
      </c>
      <c r="D18343" s="71">
        <v>1.0529999999999999</v>
      </c>
      <c r="E18343" s="71">
        <v>24.904942999999999</v>
      </c>
    </row>
    <row r="18344" spans="1:5" x14ac:dyDescent="0.2">
      <c r="A18344" s="70" t="s">
        <v>21928</v>
      </c>
      <c r="B18344" s="70" t="s">
        <v>21927</v>
      </c>
      <c r="C18344" s="70" t="s">
        <v>21928</v>
      </c>
      <c r="D18344" s="71">
        <v>1.0169999999999999</v>
      </c>
      <c r="E18344" s="71">
        <v>35.6666667</v>
      </c>
    </row>
    <row r="18345" spans="1:5" x14ac:dyDescent="0.2">
      <c r="A18345" s="70" t="s">
        <v>21928</v>
      </c>
      <c r="B18345" s="70" t="s">
        <v>21927</v>
      </c>
      <c r="C18345" s="70" t="s">
        <v>21928</v>
      </c>
      <c r="D18345" s="71">
        <v>1.0169999999999999</v>
      </c>
      <c r="E18345" s="71">
        <v>24.144486700000002</v>
      </c>
    </row>
    <row r="18346" spans="1:5" x14ac:dyDescent="0.2">
      <c r="A18346" s="70" t="s">
        <v>21938</v>
      </c>
      <c r="B18346" s="70" t="s">
        <v>21937</v>
      </c>
      <c r="C18346" s="70" t="s">
        <v>21938</v>
      </c>
      <c r="D18346" s="71">
        <v>0.60299999999999998</v>
      </c>
      <c r="E18346" s="71">
        <v>3.5714286</v>
      </c>
    </row>
    <row r="18347" spans="1:5" x14ac:dyDescent="0.2">
      <c r="A18347" s="70" t="s">
        <v>21936</v>
      </c>
      <c r="B18347" s="70" t="s">
        <v>21935</v>
      </c>
      <c r="C18347" s="70" t="s">
        <v>21936</v>
      </c>
      <c r="D18347" s="71">
        <v>0.79100000000000004</v>
      </c>
      <c r="E18347" s="71">
        <v>10.7142857</v>
      </c>
    </row>
    <row r="18348" spans="1:5" x14ac:dyDescent="0.2">
      <c r="A18348" s="70" t="s">
        <v>21934</v>
      </c>
      <c r="B18348" s="70" t="s">
        <v>21933</v>
      </c>
      <c r="C18348" s="70" t="s">
        <v>21934</v>
      </c>
      <c r="D18348" s="71">
        <v>2.7210000000000001</v>
      </c>
      <c r="E18348" s="71">
        <v>71.666666699999993</v>
      </c>
    </row>
    <row r="18349" spans="1:5" x14ac:dyDescent="0.2">
      <c r="A18349" s="70" t="s">
        <v>21934</v>
      </c>
      <c r="B18349" s="70" t="s">
        <v>21933</v>
      </c>
      <c r="C18349" s="70" t="s">
        <v>21934</v>
      </c>
      <c r="D18349" s="71">
        <v>2.7210000000000001</v>
      </c>
      <c r="E18349" s="71">
        <v>34.659090900000002</v>
      </c>
    </row>
    <row r="18350" spans="1:5" x14ac:dyDescent="0.2">
      <c r="A18350" s="70" t="s">
        <v>21946</v>
      </c>
      <c r="B18350" s="70" t="s">
        <v>21945</v>
      </c>
      <c r="C18350" s="70" t="s">
        <v>21946</v>
      </c>
      <c r="D18350" s="71">
        <v>2.194</v>
      </c>
      <c r="E18350" s="71">
        <v>73.719676500000006</v>
      </c>
    </row>
    <row r="18351" spans="1:5" x14ac:dyDescent="0.2">
      <c r="A18351" s="70" t="s">
        <v>21948</v>
      </c>
      <c r="B18351" s="70" t="s">
        <v>21947</v>
      </c>
      <c r="C18351" s="70" t="s">
        <v>21948</v>
      </c>
      <c r="D18351" s="71">
        <v>5.8460000000000001</v>
      </c>
      <c r="E18351" s="71">
        <v>98.717948699999994</v>
      </c>
    </row>
    <row r="18352" spans="1:5" x14ac:dyDescent="0.2">
      <c r="A18352" s="70" t="s">
        <v>21948</v>
      </c>
      <c r="B18352" s="70" t="s">
        <v>21947</v>
      </c>
      <c r="C18352" s="70" t="s">
        <v>21948</v>
      </c>
      <c r="D18352" s="71">
        <v>5.8460000000000001</v>
      </c>
      <c r="E18352" s="71">
        <v>89.144736800000004</v>
      </c>
    </row>
    <row r="18353" spans="1:5" x14ac:dyDescent="0.2">
      <c r="A18353" s="70" t="s">
        <v>21940</v>
      </c>
      <c r="B18353" s="70" t="s">
        <v>21939</v>
      </c>
      <c r="C18353" s="70" t="s">
        <v>21940</v>
      </c>
      <c r="D18353" s="71">
        <v>1.867</v>
      </c>
      <c r="E18353" s="71">
        <v>30.752212400000001</v>
      </c>
    </row>
    <row r="18354" spans="1:5" x14ac:dyDescent="0.2">
      <c r="A18354" s="70" t="s">
        <v>21944</v>
      </c>
      <c r="B18354" s="70" t="s">
        <v>21943</v>
      </c>
      <c r="C18354" s="70" t="s">
        <v>21944</v>
      </c>
      <c r="D18354" s="71">
        <v>0.79100000000000004</v>
      </c>
      <c r="E18354" s="71">
        <v>61.111111100000002</v>
      </c>
    </row>
    <row r="18355" spans="1:5" x14ac:dyDescent="0.2">
      <c r="A18355" s="70" t="s">
        <v>21950</v>
      </c>
      <c r="B18355" s="70" t="s">
        <v>21949</v>
      </c>
      <c r="C18355" s="70" t="s">
        <v>21950</v>
      </c>
      <c r="D18355" s="71">
        <v>0.80600000000000005</v>
      </c>
      <c r="E18355" s="71">
        <v>5.1724138000000002</v>
      </c>
    </row>
    <row r="18356" spans="1:5" x14ac:dyDescent="0.2">
      <c r="A18356" s="70" t="s">
        <v>21950</v>
      </c>
      <c r="B18356" s="70" t="s">
        <v>21949</v>
      </c>
      <c r="C18356" s="70" t="s">
        <v>21950</v>
      </c>
      <c r="D18356" s="71">
        <v>0.80600000000000005</v>
      </c>
      <c r="E18356" s="71">
        <v>3.4313725000000002</v>
      </c>
    </row>
    <row r="18357" spans="1:5" x14ac:dyDescent="0.2">
      <c r="A18357" s="70" t="s">
        <v>21942</v>
      </c>
      <c r="B18357" s="70" t="s">
        <v>21941</v>
      </c>
      <c r="C18357" s="70" t="s">
        <v>21942</v>
      </c>
      <c r="D18357" s="71">
        <v>2.0739999999999998</v>
      </c>
      <c r="E18357" s="71">
        <v>19.877049199999998</v>
      </c>
    </row>
    <row r="18358" spans="1:5" x14ac:dyDescent="0.2">
      <c r="A18358" s="70" t="s">
        <v>24702</v>
      </c>
      <c r="B18358" s="70" t="s">
        <v>24703</v>
      </c>
      <c r="C18358" s="70" t="s">
        <v>24702</v>
      </c>
      <c r="D18358" s="71">
        <v>2.4140000000000001</v>
      </c>
      <c r="E18358" s="71">
        <v>81.944444399999995</v>
      </c>
    </row>
    <row r="18359" spans="1:5" x14ac:dyDescent="0.2">
      <c r="A18359" s="70" t="s">
        <v>24702</v>
      </c>
      <c r="B18359" s="70" t="s">
        <v>24703</v>
      </c>
      <c r="C18359" s="70" t="s">
        <v>24702</v>
      </c>
      <c r="D18359" s="71">
        <v>2.4140000000000001</v>
      </c>
      <c r="E18359" s="71">
        <v>78.409090899999995</v>
      </c>
    </row>
    <row r="18360" spans="1:5" x14ac:dyDescent="0.2">
      <c r="A18360" s="70" t="s">
        <v>21952</v>
      </c>
      <c r="B18360" s="70" t="s">
        <v>21951</v>
      </c>
      <c r="C18360" s="70" t="s">
        <v>21952</v>
      </c>
      <c r="D18360" s="71">
        <v>1.4810000000000001</v>
      </c>
      <c r="E18360" s="71">
        <v>42.775665400000001</v>
      </c>
    </row>
    <row r="18361" spans="1:5" x14ac:dyDescent="0.2">
      <c r="A18361" s="70" t="s">
        <v>21954</v>
      </c>
      <c r="B18361" s="70" t="s">
        <v>21953</v>
      </c>
      <c r="C18361" s="70" t="s">
        <v>21954</v>
      </c>
      <c r="D18361" s="71">
        <v>2.0910000000000002</v>
      </c>
      <c r="E18361" s="71">
        <v>77.822580599999995</v>
      </c>
    </row>
    <row r="18362" spans="1:5" x14ac:dyDescent="0.2">
      <c r="A18362" s="70" t="s">
        <v>21956</v>
      </c>
      <c r="B18362" s="70" t="s">
        <v>21955</v>
      </c>
      <c r="C18362" s="70" t="s">
        <v>21956</v>
      </c>
      <c r="D18362" s="71">
        <v>5.7290000000000001</v>
      </c>
      <c r="E18362" s="71">
        <v>99.397590399999999</v>
      </c>
    </row>
    <row r="18363" spans="1:5" x14ac:dyDescent="0.2">
      <c r="A18363" s="70" t="s">
        <v>21956</v>
      </c>
      <c r="B18363" s="70" t="s">
        <v>21955</v>
      </c>
      <c r="C18363" s="70" t="s">
        <v>21956</v>
      </c>
      <c r="D18363" s="71">
        <v>5.7290000000000001</v>
      </c>
      <c r="E18363" s="71">
        <v>94.791666699999993</v>
      </c>
    </row>
    <row r="18364" spans="1:5" x14ac:dyDescent="0.2">
      <c r="A18364" s="70" t="s">
        <v>21956</v>
      </c>
      <c r="B18364" s="70" t="s">
        <v>21955</v>
      </c>
      <c r="C18364" s="70" t="s">
        <v>21956</v>
      </c>
      <c r="D18364" s="71">
        <v>5.7290000000000001</v>
      </c>
      <c r="E18364" s="71">
        <v>92.699115000000006</v>
      </c>
    </row>
    <row r="18365" spans="1:5" x14ac:dyDescent="0.2">
      <c r="A18365" s="70" t="s">
        <v>21958</v>
      </c>
      <c r="B18365" s="70" t="s">
        <v>21957</v>
      </c>
      <c r="C18365" s="70" t="s">
        <v>21958</v>
      </c>
      <c r="D18365" s="71">
        <v>0.28899999999999998</v>
      </c>
      <c r="E18365" s="71">
        <v>3.358209</v>
      </c>
    </row>
    <row r="18366" spans="1:5" x14ac:dyDescent="0.2">
      <c r="A18366" s="70" t="s">
        <v>21958</v>
      </c>
      <c r="B18366" s="70" t="s">
        <v>21957</v>
      </c>
      <c r="C18366" s="70" t="s">
        <v>21958</v>
      </c>
      <c r="D18366" s="71">
        <v>0.28899999999999998</v>
      </c>
      <c r="E18366" s="71">
        <v>2.6595745000000002</v>
      </c>
    </row>
    <row r="18367" spans="1:5" x14ac:dyDescent="0.2">
      <c r="A18367" s="70" t="s">
        <v>21960</v>
      </c>
      <c r="B18367" s="70" t="s">
        <v>21959</v>
      </c>
      <c r="C18367" s="70" t="s">
        <v>21960</v>
      </c>
      <c r="D18367" s="71">
        <v>3.5430000000000001</v>
      </c>
      <c r="E18367" s="71">
        <v>79.411764700000006</v>
      </c>
    </row>
    <row r="18368" spans="1:5" x14ac:dyDescent="0.2">
      <c r="A18368" s="70" t="s">
        <v>21962</v>
      </c>
      <c r="B18368" s="70" t="s">
        <v>21961</v>
      </c>
      <c r="C18368" s="70" t="s">
        <v>21962</v>
      </c>
      <c r="D18368" s="71">
        <v>3.048</v>
      </c>
      <c r="E18368" s="71">
        <v>64.117647099999999</v>
      </c>
    </row>
    <row r="18369" spans="1:5" x14ac:dyDescent="0.2">
      <c r="A18369" s="70" t="s">
        <v>21964</v>
      </c>
      <c r="B18369" s="70" t="s">
        <v>21963</v>
      </c>
      <c r="C18369" s="70" t="s">
        <v>21964</v>
      </c>
      <c r="D18369" s="71">
        <v>0.67</v>
      </c>
      <c r="E18369" s="71">
        <v>12.637362599999999</v>
      </c>
    </row>
    <row r="18370" spans="1:5" x14ac:dyDescent="0.2">
      <c r="A18370" s="70" t="s">
        <v>21966</v>
      </c>
      <c r="B18370" s="70" t="s">
        <v>21965</v>
      </c>
      <c r="C18370" s="70" t="s">
        <v>21966</v>
      </c>
      <c r="D18370" s="71">
        <v>9.2999999999999999E-2</v>
      </c>
      <c r="E18370" s="71">
        <v>0.37313429999999997</v>
      </c>
    </row>
    <row r="18371" spans="1:5" x14ac:dyDescent="0.2">
      <c r="A18371" s="70" t="s">
        <v>21968</v>
      </c>
      <c r="B18371" s="70" t="s">
        <v>21967</v>
      </c>
      <c r="C18371" s="70" t="s">
        <v>21968</v>
      </c>
      <c r="D18371" s="71">
        <v>0.215</v>
      </c>
      <c r="E18371" s="71">
        <v>6.25</v>
      </c>
    </row>
    <row r="18372" spans="1:5" x14ac:dyDescent="0.2">
      <c r="A18372" s="70" t="s">
        <v>21972</v>
      </c>
      <c r="B18372" s="70" t="s">
        <v>21971</v>
      </c>
      <c r="C18372" s="70" t="s">
        <v>21972</v>
      </c>
      <c r="D18372" s="71">
        <v>1.734</v>
      </c>
      <c r="E18372" s="71">
        <v>32.777777800000003</v>
      </c>
    </row>
    <row r="18373" spans="1:5" x14ac:dyDescent="0.2">
      <c r="A18373" s="70" t="s">
        <v>21970</v>
      </c>
      <c r="B18373" s="70" t="s">
        <v>21969</v>
      </c>
      <c r="C18373" s="70" t="s">
        <v>21970</v>
      </c>
      <c r="D18373" s="71">
        <v>2.2240000000000002</v>
      </c>
      <c r="E18373" s="71">
        <v>70.108695699999998</v>
      </c>
    </row>
    <row r="18374" spans="1:5" x14ac:dyDescent="0.2">
      <c r="A18374" s="70" t="s">
        <v>21970</v>
      </c>
      <c r="B18374" s="70" t="s">
        <v>21969</v>
      </c>
      <c r="C18374" s="70" t="s">
        <v>21970</v>
      </c>
      <c r="D18374" s="71">
        <v>2.2240000000000002</v>
      </c>
      <c r="E18374" s="71">
        <v>62.643678199999997</v>
      </c>
    </row>
    <row r="18375" spans="1:5" x14ac:dyDescent="0.2">
      <c r="A18375" s="70" t="s">
        <v>21970</v>
      </c>
      <c r="B18375" s="70" t="s">
        <v>21969</v>
      </c>
      <c r="C18375" s="70" t="s">
        <v>21970</v>
      </c>
      <c r="D18375" s="71">
        <v>2.2240000000000002</v>
      </c>
      <c r="E18375" s="71">
        <v>46.111111100000002</v>
      </c>
    </row>
    <row r="18376" spans="1:5" x14ac:dyDescent="0.2">
      <c r="A18376" s="70" t="s">
        <v>21974</v>
      </c>
      <c r="B18376" s="70" t="s">
        <v>21973</v>
      </c>
      <c r="C18376" s="70" t="s">
        <v>21974</v>
      </c>
      <c r="D18376" s="71">
        <v>4.1390000000000002</v>
      </c>
      <c r="E18376" s="71">
        <v>87.931034499999996</v>
      </c>
    </row>
    <row r="18377" spans="1:5" x14ac:dyDescent="0.2">
      <c r="A18377" s="70" t="s">
        <v>21976</v>
      </c>
      <c r="B18377" s="70" t="s">
        <v>21975</v>
      </c>
      <c r="C18377" s="70" t="s">
        <v>21976</v>
      </c>
      <c r="D18377" s="71">
        <v>1.931</v>
      </c>
      <c r="E18377" s="71">
        <v>41.6666667</v>
      </c>
    </row>
    <row r="18378" spans="1:5" x14ac:dyDescent="0.2">
      <c r="A18378" s="70" t="s">
        <v>21978</v>
      </c>
      <c r="B18378" s="70" t="s">
        <v>21977</v>
      </c>
      <c r="C18378" s="70" t="s">
        <v>21978</v>
      </c>
      <c r="D18378" s="71">
        <v>0.83499999999999996</v>
      </c>
      <c r="E18378" s="71">
        <v>11.413043500000001</v>
      </c>
    </row>
    <row r="18379" spans="1:5" x14ac:dyDescent="0.2">
      <c r="A18379" s="70" t="s">
        <v>25130</v>
      </c>
      <c r="B18379" s="70" t="s">
        <v>21979</v>
      </c>
      <c r="C18379" s="70" t="s">
        <v>25130</v>
      </c>
      <c r="D18379" s="71">
        <v>1.9319999999999999</v>
      </c>
      <c r="E18379" s="71">
        <v>52.2727273</v>
      </c>
    </row>
    <row r="18380" spans="1:5" x14ac:dyDescent="0.2">
      <c r="A18380" s="70" t="s">
        <v>25130</v>
      </c>
      <c r="B18380" s="70" t="s">
        <v>21979</v>
      </c>
      <c r="C18380" s="70" t="s">
        <v>25130</v>
      </c>
      <c r="D18380" s="71">
        <v>1.9319999999999999</v>
      </c>
      <c r="E18380" s="71">
        <v>32.795698899999998</v>
      </c>
    </row>
    <row r="18381" spans="1:5" x14ac:dyDescent="0.2">
      <c r="A18381" s="70" t="s">
        <v>21981</v>
      </c>
      <c r="B18381" s="70" t="s">
        <v>21980</v>
      </c>
      <c r="C18381" s="70" t="s">
        <v>21981</v>
      </c>
      <c r="D18381" s="71">
        <v>2.2789999999999999</v>
      </c>
      <c r="E18381" s="71">
        <v>43.548387099999999</v>
      </c>
    </row>
    <row r="18382" spans="1:5" x14ac:dyDescent="0.2">
      <c r="A18382" s="70" t="s">
        <v>21983</v>
      </c>
      <c r="B18382" s="70" t="s">
        <v>21982</v>
      </c>
      <c r="C18382" s="70" t="s">
        <v>21983</v>
      </c>
      <c r="D18382" s="71">
        <v>0.4</v>
      </c>
      <c r="E18382" s="71">
        <v>4.9145298999999998</v>
      </c>
    </row>
    <row r="18383" spans="1:5" x14ac:dyDescent="0.2">
      <c r="A18383" s="70" t="s">
        <v>21985</v>
      </c>
      <c r="B18383" s="70" t="s">
        <v>21984</v>
      </c>
      <c r="C18383" s="70" t="s">
        <v>21985</v>
      </c>
      <c r="D18383" s="71">
        <v>0.17499999999999999</v>
      </c>
      <c r="E18383" s="71">
        <v>3</v>
      </c>
    </row>
    <row r="18384" spans="1:5" x14ac:dyDescent="0.2">
      <c r="A18384" s="70" t="s">
        <v>21985</v>
      </c>
      <c r="B18384" s="70" t="s">
        <v>21984</v>
      </c>
      <c r="C18384" s="70" t="s">
        <v>21985</v>
      </c>
      <c r="D18384" s="71">
        <v>0.17499999999999999</v>
      </c>
      <c r="E18384" s="71">
        <v>0.83333330000000005</v>
      </c>
    </row>
    <row r="18385" spans="1:5" x14ac:dyDescent="0.2">
      <c r="A18385" s="70" t="s">
        <v>21987</v>
      </c>
      <c r="B18385" s="70" t="s">
        <v>21986</v>
      </c>
      <c r="C18385" s="70" t="s">
        <v>21987</v>
      </c>
      <c r="D18385" s="71">
        <v>0.29899999999999999</v>
      </c>
      <c r="E18385" s="71">
        <v>4.3333332999999996</v>
      </c>
    </row>
    <row r="18386" spans="1:5" x14ac:dyDescent="0.2">
      <c r="A18386" s="70" t="s">
        <v>21989</v>
      </c>
      <c r="B18386" s="70" t="s">
        <v>21988</v>
      </c>
      <c r="C18386" s="70" t="s">
        <v>21989</v>
      </c>
      <c r="D18386" s="71">
        <v>1.089</v>
      </c>
      <c r="E18386" s="71">
        <v>24.125874100000001</v>
      </c>
    </row>
    <row r="18387" spans="1:5" x14ac:dyDescent="0.2">
      <c r="A18387" s="70" t="s">
        <v>21989</v>
      </c>
      <c r="B18387" s="70" t="s">
        <v>21988</v>
      </c>
      <c r="C18387" s="70" t="s">
        <v>21989</v>
      </c>
      <c r="D18387" s="71">
        <v>1.089</v>
      </c>
      <c r="E18387" s="71">
        <v>21.830985900000002</v>
      </c>
    </row>
    <row r="18388" spans="1:5" x14ac:dyDescent="0.2">
      <c r="A18388" s="70" t="s">
        <v>21989</v>
      </c>
      <c r="B18388" s="70" t="s">
        <v>21988</v>
      </c>
      <c r="C18388" s="70" t="s">
        <v>21989</v>
      </c>
      <c r="D18388" s="71">
        <v>1.089</v>
      </c>
      <c r="E18388" s="71">
        <v>9.7484277000000006</v>
      </c>
    </row>
    <row r="18389" spans="1:5" x14ac:dyDescent="0.2">
      <c r="A18389" s="70" t="s">
        <v>21993</v>
      </c>
      <c r="B18389" s="70" t="s">
        <v>21992</v>
      </c>
      <c r="C18389" s="70" t="s">
        <v>21993</v>
      </c>
      <c r="D18389" s="71">
        <v>0.40899999999999997</v>
      </c>
      <c r="E18389" s="71">
        <v>6.3636363999999999</v>
      </c>
    </row>
    <row r="18390" spans="1:5" x14ac:dyDescent="0.2">
      <c r="A18390" s="70" t="s">
        <v>21991</v>
      </c>
      <c r="B18390" s="70" t="s">
        <v>21990</v>
      </c>
      <c r="C18390" s="70" t="s">
        <v>21991</v>
      </c>
      <c r="D18390" s="71">
        <v>0.5</v>
      </c>
      <c r="E18390" s="71">
        <v>4.9618320999999996</v>
      </c>
    </row>
    <row r="18391" spans="1:5" x14ac:dyDescent="0.2">
      <c r="A18391" s="70" t="s">
        <v>21995</v>
      </c>
      <c r="B18391" s="70" t="s">
        <v>21994</v>
      </c>
      <c r="C18391" s="70" t="s">
        <v>21995</v>
      </c>
      <c r="D18391" s="71">
        <v>1.286</v>
      </c>
      <c r="E18391" s="71">
        <v>64.973262000000005</v>
      </c>
    </row>
    <row r="18392" spans="1:5" x14ac:dyDescent="0.2">
      <c r="A18392" s="70" t="s">
        <v>21999</v>
      </c>
      <c r="B18392" s="70" t="s">
        <v>21998</v>
      </c>
      <c r="C18392" s="70" t="s">
        <v>21999</v>
      </c>
      <c r="D18392" s="71">
        <v>2.734</v>
      </c>
      <c r="E18392" s="71">
        <v>63.75</v>
      </c>
    </row>
    <row r="18393" spans="1:5" x14ac:dyDescent="0.2">
      <c r="A18393" s="70" t="s">
        <v>21997</v>
      </c>
      <c r="B18393" s="70" t="s">
        <v>21996</v>
      </c>
      <c r="C18393" s="70" t="s">
        <v>21997</v>
      </c>
      <c r="D18393" s="71">
        <v>0.70299999999999996</v>
      </c>
      <c r="E18393" s="71">
        <v>11.363636400000001</v>
      </c>
    </row>
    <row r="18394" spans="1:5" x14ac:dyDescent="0.2">
      <c r="A18394" s="70" t="s">
        <v>21997</v>
      </c>
      <c r="B18394" s="70" t="s">
        <v>21996</v>
      </c>
      <c r="C18394" s="70" t="s">
        <v>21997</v>
      </c>
      <c r="D18394" s="71">
        <v>0.70299999999999996</v>
      </c>
      <c r="E18394" s="71">
        <v>6.75</v>
      </c>
    </row>
    <row r="18395" spans="1:5" x14ac:dyDescent="0.2">
      <c r="A18395" s="70" t="s">
        <v>21997</v>
      </c>
      <c r="B18395" s="70" t="s">
        <v>21996</v>
      </c>
      <c r="C18395" s="70" t="s">
        <v>21997</v>
      </c>
      <c r="D18395" s="71">
        <v>0.70299999999999996</v>
      </c>
      <c r="E18395" s="71">
        <v>3.7634409</v>
      </c>
    </row>
    <row r="18396" spans="1:5" x14ac:dyDescent="0.2">
      <c r="A18396" s="70" t="s">
        <v>22001</v>
      </c>
      <c r="B18396" s="70" t="s">
        <v>22000</v>
      </c>
      <c r="C18396" s="70" t="s">
        <v>22001</v>
      </c>
      <c r="D18396" s="71">
        <v>2.1629999999999998</v>
      </c>
      <c r="E18396" s="71">
        <v>74.166666699999993</v>
      </c>
    </row>
    <row r="18397" spans="1:5" x14ac:dyDescent="0.2">
      <c r="A18397" s="70" t="s">
        <v>22001</v>
      </c>
      <c r="B18397" s="70" t="s">
        <v>22000</v>
      </c>
      <c r="C18397" s="70" t="s">
        <v>22001</v>
      </c>
      <c r="D18397" s="71">
        <v>2.1629999999999998</v>
      </c>
      <c r="E18397" s="71">
        <v>54.1666667</v>
      </c>
    </row>
    <row r="18398" spans="1:5" x14ac:dyDescent="0.2">
      <c r="A18398" s="70" t="s">
        <v>22003</v>
      </c>
      <c r="B18398" s="70" t="s">
        <v>22002</v>
      </c>
      <c r="C18398" s="70" t="s">
        <v>22003</v>
      </c>
      <c r="D18398" s="71">
        <v>1.792</v>
      </c>
      <c r="E18398" s="71">
        <v>67.894736800000004</v>
      </c>
    </row>
    <row r="18399" spans="1:5" x14ac:dyDescent="0.2">
      <c r="A18399" s="70" t="s">
        <v>22003</v>
      </c>
      <c r="B18399" s="70" t="s">
        <v>22002</v>
      </c>
      <c r="C18399" s="70" t="s">
        <v>22003</v>
      </c>
      <c r="D18399" s="71">
        <v>1.792</v>
      </c>
      <c r="E18399" s="71">
        <v>64.722222200000004</v>
      </c>
    </row>
    <row r="18400" spans="1:5" x14ac:dyDescent="0.2">
      <c r="A18400" s="70" t="s">
        <v>22005</v>
      </c>
      <c r="B18400" s="70" t="s">
        <v>22004</v>
      </c>
      <c r="C18400" s="70" t="s">
        <v>22005</v>
      </c>
      <c r="D18400" s="71">
        <v>2.0710000000000002</v>
      </c>
      <c r="E18400" s="71">
        <v>89.037433199999995</v>
      </c>
    </row>
    <row r="18401" spans="1:5" x14ac:dyDescent="0.2">
      <c r="A18401" s="70" t="s">
        <v>22005</v>
      </c>
      <c r="B18401" s="70" t="s">
        <v>22004</v>
      </c>
      <c r="C18401" s="70" t="s">
        <v>22005</v>
      </c>
      <c r="D18401" s="71">
        <v>2.0710000000000002</v>
      </c>
      <c r="E18401" s="71">
        <v>68.250950599999996</v>
      </c>
    </row>
    <row r="18402" spans="1:5" x14ac:dyDescent="0.2">
      <c r="A18402" s="70" t="s">
        <v>22007</v>
      </c>
      <c r="B18402" s="70" t="s">
        <v>22006</v>
      </c>
      <c r="C18402" s="70" t="s">
        <v>22007</v>
      </c>
      <c r="D18402" s="71">
        <v>1.2050000000000001</v>
      </c>
      <c r="E18402" s="71">
        <v>53.629032299999999</v>
      </c>
    </row>
    <row r="18403" spans="1:5" x14ac:dyDescent="0.2">
      <c r="A18403" s="70" t="s">
        <v>22009</v>
      </c>
      <c r="B18403" s="70" t="s">
        <v>22008</v>
      </c>
      <c r="C18403" s="70" t="s">
        <v>22009</v>
      </c>
      <c r="D18403" s="71">
        <v>2.2330000000000001</v>
      </c>
      <c r="E18403" s="71">
        <v>51.754385999999997</v>
      </c>
    </row>
    <row r="18404" spans="1:5" x14ac:dyDescent="0.2">
      <c r="A18404" s="70" t="s">
        <v>22011</v>
      </c>
      <c r="B18404" s="70" t="s">
        <v>22010</v>
      </c>
      <c r="C18404" s="70" t="s">
        <v>22011</v>
      </c>
      <c r="D18404" s="71">
        <v>2.2749999999999999</v>
      </c>
      <c r="E18404" s="71">
        <v>53.508771899999999</v>
      </c>
    </row>
    <row r="18405" spans="1:5" x14ac:dyDescent="0.2">
      <c r="A18405" s="70" t="s">
        <v>22013</v>
      </c>
      <c r="B18405" s="70" t="s">
        <v>22012</v>
      </c>
      <c r="C18405" s="70" t="s">
        <v>22013</v>
      </c>
      <c r="D18405" s="71">
        <v>0.438</v>
      </c>
      <c r="E18405" s="71">
        <v>10.7594937</v>
      </c>
    </row>
    <row r="18406" spans="1:5" x14ac:dyDescent="0.2">
      <c r="A18406" s="70" t="s">
        <v>24704</v>
      </c>
      <c r="B18406" s="70" t="s">
        <v>22014</v>
      </c>
      <c r="C18406" s="70" t="s">
        <v>24704</v>
      </c>
      <c r="D18406" s="71">
        <v>1.0229999999999999</v>
      </c>
      <c r="E18406" s="71">
        <v>6.1594202999999998</v>
      </c>
    </row>
    <row r="18407" spans="1:5" x14ac:dyDescent="0.2">
      <c r="A18407" s="70" t="s">
        <v>22016</v>
      </c>
      <c r="B18407" s="70" t="s">
        <v>22015</v>
      </c>
      <c r="C18407" s="70" t="s">
        <v>22016</v>
      </c>
      <c r="D18407" s="71">
        <v>2.6669999999999998</v>
      </c>
      <c r="E18407" s="71">
        <v>91.233766200000005</v>
      </c>
    </row>
    <row r="18408" spans="1:5" x14ac:dyDescent="0.2">
      <c r="A18408" s="70" t="s">
        <v>22020</v>
      </c>
      <c r="B18408" s="70" t="s">
        <v>22019</v>
      </c>
      <c r="C18408" s="70" t="s">
        <v>22020</v>
      </c>
      <c r="D18408" s="71">
        <v>0.32800000000000001</v>
      </c>
      <c r="E18408" s="71">
        <v>16.8449198</v>
      </c>
    </row>
    <row r="18409" spans="1:5" x14ac:dyDescent="0.2">
      <c r="A18409" s="70" t="s">
        <v>22020</v>
      </c>
      <c r="B18409" s="70" t="s">
        <v>22019</v>
      </c>
      <c r="C18409" s="70" t="s">
        <v>22020</v>
      </c>
      <c r="D18409" s="71">
        <v>0.32800000000000001</v>
      </c>
      <c r="E18409" s="71">
        <v>2.7173913000000001</v>
      </c>
    </row>
    <row r="18410" spans="1:5" x14ac:dyDescent="0.2">
      <c r="A18410" s="70" t="s">
        <v>22018</v>
      </c>
      <c r="B18410" s="70" t="s">
        <v>22017</v>
      </c>
      <c r="C18410" s="70" t="s">
        <v>22018</v>
      </c>
      <c r="D18410" s="71">
        <v>1.9259999999999999</v>
      </c>
      <c r="E18410" s="71">
        <v>81.25</v>
      </c>
    </row>
    <row r="18411" spans="1:5" x14ac:dyDescent="0.2">
      <c r="A18411" s="70" t="s">
        <v>22022</v>
      </c>
      <c r="B18411" s="70" t="s">
        <v>22021</v>
      </c>
      <c r="C18411" s="70" t="s">
        <v>22022</v>
      </c>
      <c r="D18411" s="71">
        <v>0.23400000000000001</v>
      </c>
      <c r="E18411" s="71">
        <v>7.3943662000000003</v>
      </c>
    </row>
    <row r="18412" spans="1:5" x14ac:dyDescent="0.2">
      <c r="A18412" s="70" t="s">
        <v>22024</v>
      </c>
      <c r="B18412" s="70" t="s">
        <v>22023</v>
      </c>
      <c r="C18412" s="70" t="s">
        <v>22024</v>
      </c>
      <c r="D18412" s="71">
        <v>0.65700000000000003</v>
      </c>
      <c r="E18412" s="71">
        <v>13.6792453</v>
      </c>
    </row>
    <row r="18413" spans="1:5" x14ac:dyDescent="0.2">
      <c r="A18413" s="70" t="s">
        <v>22024</v>
      </c>
      <c r="B18413" s="70" t="s">
        <v>22023</v>
      </c>
      <c r="C18413" s="70" t="s">
        <v>22024</v>
      </c>
      <c r="D18413" s="71">
        <v>0.65700000000000003</v>
      </c>
      <c r="E18413" s="71">
        <v>9.8484847999999996</v>
      </c>
    </row>
    <row r="18414" spans="1:5" x14ac:dyDescent="0.2">
      <c r="A18414" s="70" t="s">
        <v>22026</v>
      </c>
      <c r="B18414" s="70" t="s">
        <v>22025</v>
      </c>
      <c r="C18414" s="70" t="s">
        <v>22026</v>
      </c>
      <c r="D18414" s="71">
        <v>0.45300000000000001</v>
      </c>
      <c r="E18414" s="71">
        <v>34.126984100000001</v>
      </c>
    </row>
    <row r="18415" spans="1:5" x14ac:dyDescent="0.2">
      <c r="A18415" s="70" t="s">
        <v>22030</v>
      </c>
      <c r="B18415" s="70" t="s">
        <v>22029</v>
      </c>
      <c r="C18415" s="70" t="s">
        <v>22030</v>
      </c>
      <c r="D18415" s="71">
        <v>2.8820000000000001</v>
      </c>
      <c r="E18415" s="71">
        <v>57.526881699999997</v>
      </c>
    </row>
    <row r="18416" spans="1:5" x14ac:dyDescent="0.2">
      <c r="A18416" s="70" t="s">
        <v>22032</v>
      </c>
      <c r="B18416" s="70" t="s">
        <v>22031</v>
      </c>
      <c r="C18416" s="70" t="s">
        <v>22032</v>
      </c>
      <c r="D18416" s="71">
        <v>3.0209999999999999</v>
      </c>
      <c r="E18416" s="71">
        <v>76.102941200000004</v>
      </c>
    </row>
    <row r="18417" spans="1:5" x14ac:dyDescent="0.2">
      <c r="A18417" s="70" t="s">
        <v>22032</v>
      </c>
      <c r="B18417" s="70" t="s">
        <v>22031</v>
      </c>
      <c r="C18417" s="70" t="s">
        <v>22032</v>
      </c>
      <c r="D18417" s="71">
        <v>3.0209999999999999</v>
      </c>
      <c r="E18417" s="71">
        <v>75</v>
      </c>
    </row>
    <row r="18418" spans="1:5" x14ac:dyDescent="0.2">
      <c r="A18418" s="70" t="s">
        <v>22034</v>
      </c>
      <c r="B18418" s="70" t="s">
        <v>22033</v>
      </c>
      <c r="C18418" s="70" t="s">
        <v>22034</v>
      </c>
      <c r="D18418" s="71">
        <v>4.4390000000000001</v>
      </c>
      <c r="E18418" s="71">
        <v>95.833333300000007</v>
      </c>
    </row>
    <row r="18419" spans="1:5" x14ac:dyDescent="0.2">
      <c r="A18419" s="70" t="s">
        <v>22034</v>
      </c>
      <c r="B18419" s="70" t="s">
        <v>22033</v>
      </c>
      <c r="C18419" s="70" t="s">
        <v>22034</v>
      </c>
      <c r="D18419" s="71">
        <v>4.4390000000000001</v>
      </c>
      <c r="E18419" s="71">
        <v>95.054945099999998</v>
      </c>
    </row>
    <row r="18420" spans="1:5" x14ac:dyDescent="0.2">
      <c r="A18420" s="70" t="s">
        <v>22034</v>
      </c>
      <c r="B18420" s="70" t="s">
        <v>22033</v>
      </c>
      <c r="C18420" s="70" t="s">
        <v>22034</v>
      </c>
      <c r="D18420" s="71">
        <v>4.4390000000000001</v>
      </c>
      <c r="E18420" s="71">
        <v>92.521367499999997</v>
      </c>
    </row>
    <row r="18421" spans="1:5" x14ac:dyDescent="0.2">
      <c r="A18421" s="70" t="s">
        <v>22034</v>
      </c>
      <c r="B18421" s="70" t="s">
        <v>22033</v>
      </c>
      <c r="C18421" s="70" t="s">
        <v>22034</v>
      </c>
      <c r="D18421" s="71">
        <v>4.4390000000000001</v>
      </c>
      <c r="E18421" s="71">
        <v>80.5084746</v>
      </c>
    </row>
    <row r="18422" spans="1:5" x14ac:dyDescent="0.2">
      <c r="A18422" s="70" t="s">
        <v>22042</v>
      </c>
      <c r="B18422" s="70" t="s">
        <v>22041</v>
      </c>
      <c r="C18422" s="70" t="s">
        <v>22042</v>
      </c>
      <c r="D18422" s="71">
        <v>1.675</v>
      </c>
      <c r="E18422" s="71">
        <v>42.647058800000003</v>
      </c>
    </row>
    <row r="18423" spans="1:5" x14ac:dyDescent="0.2">
      <c r="A18423" s="70" t="s">
        <v>22042</v>
      </c>
      <c r="B18423" s="70" t="s">
        <v>22041</v>
      </c>
      <c r="C18423" s="70" t="s">
        <v>22042</v>
      </c>
      <c r="D18423" s="71">
        <v>1.675</v>
      </c>
      <c r="E18423" s="71">
        <v>37.132352900000001</v>
      </c>
    </row>
    <row r="18424" spans="1:5" x14ac:dyDescent="0.2">
      <c r="A18424" s="70" t="s">
        <v>22057</v>
      </c>
      <c r="B18424" s="70" t="s">
        <v>22056</v>
      </c>
      <c r="C18424" s="70" t="s">
        <v>22057</v>
      </c>
      <c r="D18424" s="71">
        <v>0.48399999999999999</v>
      </c>
      <c r="E18424" s="71">
        <v>6.4971750999999998</v>
      </c>
    </row>
    <row r="18425" spans="1:5" x14ac:dyDescent="0.2">
      <c r="A18425" s="70" t="s">
        <v>22059</v>
      </c>
      <c r="B18425" s="70" t="s">
        <v>22058</v>
      </c>
      <c r="C18425" s="70" t="s">
        <v>22059</v>
      </c>
      <c r="D18425" s="71">
        <v>1.2450000000000001</v>
      </c>
      <c r="E18425" s="71">
        <v>39.957265</v>
      </c>
    </row>
    <row r="18426" spans="1:5" x14ac:dyDescent="0.2">
      <c r="A18426" s="70" t="s">
        <v>22065</v>
      </c>
      <c r="B18426" s="70" t="s">
        <v>22064</v>
      </c>
      <c r="C18426" s="70" t="s">
        <v>22065</v>
      </c>
      <c r="D18426" s="71">
        <v>0.85399999999999998</v>
      </c>
      <c r="E18426" s="71">
        <v>21.764705899999999</v>
      </c>
    </row>
    <row r="18427" spans="1:5" x14ac:dyDescent="0.2">
      <c r="A18427" s="70" t="s">
        <v>22065</v>
      </c>
      <c r="B18427" s="70" t="s">
        <v>22064</v>
      </c>
      <c r="C18427" s="70" t="s">
        <v>22065</v>
      </c>
      <c r="D18427" s="71">
        <v>0.85399999999999998</v>
      </c>
      <c r="E18427" s="71">
        <v>19.090909100000001</v>
      </c>
    </row>
    <row r="18428" spans="1:5" x14ac:dyDescent="0.2">
      <c r="A18428" s="70" t="s">
        <v>25131</v>
      </c>
      <c r="B18428" s="70" t="s">
        <v>22036</v>
      </c>
      <c r="C18428" s="70" t="s">
        <v>25131</v>
      </c>
      <c r="D18428" s="71">
        <v>1.68</v>
      </c>
      <c r="E18428" s="71">
        <v>43.220339000000003</v>
      </c>
    </row>
    <row r="18429" spans="1:5" x14ac:dyDescent="0.2">
      <c r="A18429" s="70" t="s">
        <v>24705</v>
      </c>
      <c r="B18429" s="70" t="s">
        <v>22035</v>
      </c>
      <c r="C18429" s="70" t="s">
        <v>24705</v>
      </c>
      <c r="D18429" s="71">
        <v>0.16700000000000001</v>
      </c>
      <c r="E18429" s="71">
        <v>1.6129032000000001</v>
      </c>
    </row>
    <row r="18430" spans="1:5" x14ac:dyDescent="0.2">
      <c r="A18430" s="70" t="s">
        <v>22040</v>
      </c>
      <c r="B18430" s="70" t="s">
        <v>22039</v>
      </c>
      <c r="C18430" s="70" t="s">
        <v>22040</v>
      </c>
      <c r="D18430" s="71">
        <v>1.498</v>
      </c>
      <c r="E18430" s="71">
        <v>16.0377358</v>
      </c>
    </row>
    <row r="18431" spans="1:5" x14ac:dyDescent="0.2">
      <c r="A18431" s="70" t="s">
        <v>22044</v>
      </c>
      <c r="B18431" s="70" t="s">
        <v>22043</v>
      </c>
      <c r="C18431" s="70" t="s">
        <v>22044</v>
      </c>
      <c r="D18431" s="71">
        <v>0.747</v>
      </c>
      <c r="E18431" s="71">
        <v>21.7592593</v>
      </c>
    </row>
    <row r="18432" spans="1:5" x14ac:dyDescent="0.2">
      <c r="A18432" s="70" t="s">
        <v>22048</v>
      </c>
      <c r="B18432" s="70" t="s">
        <v>22047</v>
      </c>
      <c r="C18432" s="70" t="s">
        <v>22048</v>
      </c>
      <c r="D18432" s="71">
        <v>2.8180000000000001</v>
      </c>
      <c r="E18432" s="71">
        <v>89.130434800000003</v>
      </c>
    </row>
    <row r="18433" spans="1:5" x14ac:dyDescent="0.2">
      <c r="A18433" s="70" t="s">
        <v>22054</v>
      </c>
      <c r="B18433" s="70" t="s">
        <v>22053</v>
      </c>
      <c r="C18433" s="70" t="s">
        <v>22054</v>
      </c>
      <c r="D18433" s="71">
        <v>1.099</v>
      </c>
      <c r="E18433" s="71">
        <v>21.130952400000002</v>
      </c>
    </row>
    <row r="18434" spans="1:5" x14ac:dyDescent="0.2">
      <c r="A18434" s="70" t="s">
        <v>24706</v>
      </c>
      <c r="B18434" s="70" t="s">
        <v>22055</v>
      </c>
      <c r="C18434" s="70" t="s">
        <v>24706</v>
      </c>
      <c r="D18434" s="71">
        <v>1.631</v>
      </c>
      <c r="E18434" s="71">
        <v>60.2425876</v>
      </c>
    </row>
    <row r="18435" spans="1:5" x14ac:dyDescent="0.2">
      <c r="A18435" s="70" t="s">
        <v>22061</v>
      </c>
      <c r="B18435" s="70" t="s">
        <v>22060</v>
      </c>
      <c r="C18435" s="70" t="s">
        <v>22061</v>
      </c>
      <c r="D18435" s="71">
        <v>0.55700000000000005</v>
      </c>
      <c r="E18435" s="71">
        <v>9.4405593999999997</v>
      </c>
    </row>
    <row r="18436" spans="1:5" x14ac:dyDescent="0.2">
      <c r="A18436" s="70" t="s">
        <v>22063</v>
      </c>
      <c r="B18436" s="70" t="s">
        <v>22062</v>
      </c>
      <c r="C18436" s="70" t="s">
        <v>22063</v>
      </c>
      <c r="D18436" s="71">
        <v>5.75</v>
      </c>
      <c r="E18436" s="71">
        <v>99.732620299999994</v>
      </c>
    </row>
    <row r="18437" spans="1:5" x14ac:dyDescent="0.2">
      <c r="A18437" s="70" t="s">
        <v>22067</v>
      </c>
      <c r="B18437" s="70" t="s">
        <v>22066</v>
      </c>
      <c r="C18437" s="70" t="s">
        <v>22067</v>
      </c>
      <c r="D18437" s="71">
        <v>0.94199999999999995</v>
      </c>
      <c r="E18437" s="71">
        <v>42.7272727</v>
      </c>
    </row>
    <row r="18438" spans="1:5" x14ac:dyDescent="0.2">
      <c r="A18438" s="70" t="s">
        <v>22067</v>
      </c>
      <c r="B18438" s="70" t="s">
        <v>22066</v>
      </c>
      <c r="C18438" s="70" t="s">
        <v>22067</v>
      </c>
      <c r="D18438" s="71">
        <v>0.94199999999999995</v>
      </c>
      <c r="E18438" s="71">
        <v>23.863636400000001</v>
      </c>
    </row>
    <row r="18439" spans="1:5" x14ac:dyDescent="0.2">
      <c r="A18439" s="70" t="s">
        <v>22067</v>
      </c>
      <c r="B18439" s="70" t="s">
        <v>22066</v>
      </c>
      <c r="C18439" s="70" t="s">
        <v>22067</v>
      </c>
      <c r="D18439" s="71">
        <v>0.94199999999999995</v>
      </c>
      <c r="E18439" s="71">
        <v>10</v>
      </c>
    </row>
    <row r="18440" spans="1:5" x14ac:dyDescent="0.2">
      <c r="A18440" s="70" t="s">
        <v>22069</v>
      </c>
      <c r="B18440" s="70" t="s">
        <v>22068</v>
      </c>
      <c r="C18440" s="70" t="s">
        <v>22069</v>
      </c>
      <c r="D18440" s="71">
        <v>1.454</v>
      </c>
      <c r="E18440" s="71">
        <v>33.050847500000003</v>
      </c>
    </row>
    <row r="18441" spans="1:5" x14ac:dyDescent="0.2">
      <c r="A18441" s="70" t="s">
        <v>22069</v>
      </c>
      <c r="B18441" s="70" t="s">
        <v>22068</v>
      </c>
      <c r="C18441" s="70" t="s">
        <v>22069</v>
      </c>
      <c r="D18441" s="71">
        <v>1.454</v>
      </c>
      <c r="E18441" s="71">
        <v>31.8452381</v>
      </c>
    </row>
    <row r="18442" spans="1:5" x14ac:dyDescent="0.2">
      <c r="A18442" s="70" t="s">
        <v>22069</v>
      </c>
      <c r="B18442" s="70" t="s">
        <v>22068</v>
      </c>
      <c r="C18442" s="70" t="s">
        <v>22069</v>
      </c>
      <c r="D18442" s="71">
        <v>1.454</v>
      </c>
      <c r="E18442" s="71">
        <v>21</v>
      </c>
    </row>
    <row r="18443" spans="1:5" x14ac:dyDescent="0.2">
      <c r="A18443" s="70" t="s">
        <v>22069</v>
      </c>
      <c r="B18443" s="70" t="s">
        <v>22068</v>
      </c>
      <c r="C18443" s="70" t="s">
        <v>22069</v>
      </c>
      <c r="D18443" s="71">
        <v>1.454</v>
      </c>
      <c r="E18443" s="71">
        <v>20.6214689</v>
      </c>
    </row>
    <row r="18444" spans="1:5" x14ac:dyDescent="0.2">
      <c r="A18444" s="70" t="s">
        <v>22077</v>
      </c>
      <c r="B18444" s="70" t="s">
        <v>22076</v>
      </c>
      <c r="C18444" s="70" t="s">
        <v>22077</v>
      </c>
      <c r="D18444" s="71">
        <v>1.3089999999999999</v>
      </c>
      <c r="E18444" s="71">
        <v>44.565217400000002</v>
      </c>
    </row>
    <row r="18445" spans="1:5" x14ac:dyDescent="0.2">
      <c r="A18445" s="70" t="s">
        <v>22028</v>
      </c>
      <c r="B18445" s="70" t="s">
        <v>22027</v>
      </c>
      <c r="C18445" s="70" t="s">
        <v>22028</v>
      </c>
      <c r="D18445" s="71">
        <v>0.40899999999999997</v>
      </c>
      <c r="E18445" s="71">
        <v>7.5617283999999998</v>
      </c>
    </row>
    <row r="18446" spans="1:5" x14ac:dyDescent="0.2">
      <c r="A18446" s="70" t="s">
        <v>22028</v>
      </c>
      <c r="B18446" s="70" t="s">
        <v>22027</v>
      </c>
      <c r="C18446" s="70" t="s">
        <v>22028</v>
      </c>
      <c r="D18446" s="71">
        <v>0.40899999999999997</v>
      </c>
      <c r="E18446" s="71">
        <v>2.1153846000000001</v>
      </c>
    </row>
    <row r="18447" spans="1:5" x14ac:dyDescent="0.2">
      <c r="A18447" s="70" t="s">
        <v>22052</v>
      </c>
      <c r="B18447" s="70" t="s">
        <v>22051</v>
      </c>
      <c r="C18447" s="70" t="s">
        <v>22052</v>
      </c>
      <c r="D18447" s="71">
        <v>0.79800000000000004</v>
      </c>
      <c r="E18447" s="71">
        <v>24.509803900000001</v>
      </c>
    </row>
    <row r="18448" spans="1:5" x14ac:dyDescent="0.2">
      <c r="A18448" s="70" t="s">
        <v>22052</v>
      </c>
      <c r="B18448" s="70" t="s">
        <v>22051</v>
      </c>
      <c r="C18448" s="70" t="s">
        <v>22052</v>
      </c>
      <c r="D18448" s="71">
        <v>0.79800000000000004</v>
      </c>
      <c r="E18448" s="71">
        <v>23.315363900000001</v>
      </c>
    </row>
    <row r="18449" spans="1:5" x14ac:dyDescent="0.2">
      <c r="A18449" s="70" t="s">
        <v>22073</v>
      </c>
      <c r="B18449" s="70" t="s">
        <v>22072</v>
      </c>
      <c r="C18449" s="70" t="s">
        <v>22073</v>
      </c>
      <c r="D18449" s="71">
        <v>1.0760000000000001</v>
      </c>
      <c r="E18449" s="71">
        <v>92.857142899999999</v>
      </c>
    </row>
    <row r="18450" spans="1:5" x14ac:dyDescent="0.2">
      <c r="A18450" s="70" t="s">
        <v>22073</v>
      </c>
      <c r="B18450" s="70" t="s">
        <v>22072</v>
      </c>
      <c r="C18450" s="70" t="s">
        <v>22073</v>
      </c>
      <c r="D18450" s="71">
        <v>1.0760000000000001</v>
      </c>
      <c r="E18450" s="71">
        <v>33.796296300000002</v>
      </c>
    </row>
    <row r="18451" spans="1:5" x14ac:dyDescent="0.2">
      <c r="A18451" s="70" t="s">
        <v>22073</v>
      </c>
      <c r="B18451" s="70" t="s">
        <v>22072</v>
      </c>
      <c r="C18451" s="70" t="s">
        <v>22073</v>
      </c>
      <c r="D18451" s="71">
        <v>1.0760000000000001</v>
      </c>
      <c r="E18451" s="71">
        <v>22.685185199999999</v>
      </c>
    </row>
    <row r="18452" spans="1:5" x14ac:dyDescent="0.2">
      <c r="A18452" s="70" t="s">
        <v>24707</v>
      </c>
      <c r="B18452" s="70" t="s">
        <v>24708</v>
      </c>
      <c r="C18452" s="70" t="s">
        <v>24707</v>
      </c>
      <c r="D18452" s="71">
        <v>2.5310000000000001</v>
      </c>
      <c r="E18452" s="71">
        <v>82.699619799999994</v>
      </c>
    </row>
    <row r="18453" spans="1:5" x14ac:dyDescent="0.2">
      <c r="A18453" s="70" t="s">
        <v>22079</v>
      </c>
      <c r="B18453" s="70" t="s">
        <v>22078</v>
      </c>
      <c r="C18453" s="70" t="s">
        <v>22079</v>
      </c>
      <c r="D18453" s="71">
        <v>2.04</v>
      </c>
      <c r="E18453" s="71">
        <v>75</v>
      </c>
    </row>
    <row r="18454" spans="1:5" x14ac:dyDescent="0.2">
      <c r="A18454" s="70" t="s">
        <v>22050</v>
      </c>
      <c r="B18454" s="70" t="s">
        <v>22049</v>
      </c>
      <c r="C18454" s="70" t="s">
        <v>22050</v>
      </c>
      <c r="D18454" s="71">
        <v>2.81</v>
      </c>
      <c r="E18454" s="71">
        <v>98.888888899999998</v>
      </c>
    </row>
    <row r="18455" spans="1:5" x14ac:dyDescent="0.2">
      <c r="A18455" s="70" t="s">
        <v>22038</v>
      </c>
      <c r="B18455" s="70" t="s">
        <v>22037</v>
      </c>
      <c r="C18455" s="70" t="s">
        <v>22038</v>
      </c>
      <c r="D18455" s="71">
        <v>1.3029999999999999</v>
      </c>
      <c r="E18455" s="71">
        <v>28.494623700000002</v>
      </c>
    </row>
    <row r="18456" spans="1:5" x14ac:dyDescent="0.2">
      <c r="A18456" s="70" t="s">
        <v>22038</v>
      </c>
      <c r="B18456" s="70" t="s">
        <v>22037</v>
      </c>
      <c r="C18456" s="70" t="s">
        <v>22038</v>
      </c>
      <c r="D18456" s="71">
        <v>1.3029999999999999</v>
      </c>
      <c r="E18456" s="71">
        <v>26.271186400000001</v>
      </c>
    </row>
    <row r="18457" spans="1:5" x14ac:dyDescent="0.2">
      <c r="A18457" s="70" t="s">
        <v>22071</v>
      </c>
      <c r="B18457" s="70" t="s">
        <v>22070</v>
      </c>
      <c r="C18457" s="70" t="s">
        <v>22071</v>
      </c>
      <c r="D18457" s="71">
        <v>1.4319999999999999</v>
      </c>
      <c r="E18457" s="71">
        <v>40.114068400000001</v>
      </c>
    </row>
    <row r="18458" spans="1:5" x14ac:dyDescent="0.2">
      <c r="A18458" s="70" t="s">
        <v>24709</v>
      </c>
      <c r="B18458" s="70" t="s">
        <v>24710</v>
      </c>
      <c r="C18458" s="70" t="s">
        <v>24709</v>
      </c>
      <c r="D18458" s="71">
        <v>1.0980000000000001</v>
      </c>
      <c r="E18458" s="71">
        <v>35.6481481</v>
      </c>
    </row>
    <row r="18459" spans="1:5" x14ac:dyDescent="0.2">
      <c r="A18459" s="70" t="s">
        <v>22046</v>
      </c>
      <c r="B18459" s="70" t="s">
        <v>22045</v>
      </c>
      <c r="C18459" s="70" t="s">
        <v>22046</v>
      </c>
      <c r="D18459" s="71">
        <v>0.497</v>
      </c>
      <c r="E18459" s="71">
        <v>16.512345700000001</v>
      </c>
    </row>
    <row r="18460" spans="1:5" x14ac:dyDescent="0.2">
      <c r="A18460" s="70" t="s">
        <v>22046</v>
      </c>
      <c r="B18460" s="70" t="s">
        <v>22045</v>
      </c>
      <c r="C18460" s="70" t="s">
        <v>22046</v>
      </c>
      <c r="D18460" s="71">
        <v>0.497</v>
      </c>
      <c r="E18460" s="71">
        <v>5.0925925999999997</v>
      </c>
    </row>
    <row r="18461" spans="1:5" x14ac:dyDescent="0.2">
      <c r="A18461" s="70" t="s">
        <v>22075</v>
      </c>
      <c r="B18461" s="70" t="s">
        <v>22074</v>
      </c>
      <c r="C18461" s="70" t="s">
        <v>22075</v>
      </c>
      <c r="D18461" s="71">
        <v>0.48499999999999999</v>
      </c>
      <c r="E18461" s="71">
        <v>2.0161289999999998</v>
      </c>
    </row>
    <row r="18462" spans="1:5" x14ac:dyDescent="0.2">
      <c r="A18462" s="70" t="s">
        <v>22104</v>
      </c>
      <c r="B18462" s="70" t="s">
        <v>22103</v>
      </c>
      <c r="C18462" s="70" t="s">
        <v>22104</v>
      </c>
      <c r="D18462" s="71">
        <v>8.5790000000000006</v>
      </c>
      <c r="E18462" s="71">
        <v>93.115942000000004</v>
      </c>
    </row>
    <row r="18463" spans="1:5" x14ac:dyDescent="0.2">
      <c r="A18463" s="70" t="s">
        <v>22081</v>
      </c>
      <c r="B18463" s="70" t="s">
        <v>22080</v>
      </c>
      <c r="C18463" s="70" t="s">
        <v>22081</v>
      </c>
      <c r="D18463" s="71">
        <v>4.2569999999999997</v>
      </c>
      <c r="E18463" s="71">
        <v>81.296296299999995</v>
      </c>
    </row>
    <row r="18464" spans="1:5" x14ac:dyDescent="0.2">
      <c r="A18464" s="70" t="s">
        <v>24711</v>
      </c>
      <c r="B18464" s="70" t="s">
        <v>24712</v>
      </c>
      <c r="C18464" s="70" t="s">
        <v>24711</v>
      </c>
      <c r="D18464" s="71">
        <v>3.4630000000000001</v>
      </c>
      <c r="E18464" s="71">
        <v>68.333333300000007</v>
      </c>
    </row>
    <row r="18465" spans="1:5" x14ac:dyDescent="0.2">
      <c r="A18465" s="70" t="s">
        <v>22083</v>
      </c>
      <c r="B18465" s="70" t="s">
        <v>22082</v>
      </c>
      <c r="C18465" s="70" t="s">
        <v>22083</v>
      </c>
      <c r="D18465" s="71">
        <v>2.173</v>
      </c>
      <c r="E18465" s="71">
        <v>23.426573399999999</v>
      </c>
    </row>
    <row r="18466" spans="1:5" x14ac:dyDescent="0.2">
      <c r="A18466" s="70" t="s">
        <v>22085</v>
      </c>
      <c r="B18466" s="70" t="s">
        <v>22084</v>
      </c>
      <c r="C18466" s="70" t="s">
        <v>22085</v>
      </c>
      <c r="D18466" s="71">
        <v>3.52</v>
      </c>
      <c r="E18466" s="71">
        <v>55.113636399999997</v>
      </c>
    </row>
    <row r="18467" spans="1:5" x14ac:dyDescent="0.2">
      <c r="A18467" s="70" t="s">
        <v>24713</v>
      </c>
      <c r="B18467" s="70" t="s">
        <v>24714</v>
      </c>
      <c r="C18467" s="70" t="s">
        <v>24713</v>
      </c>
      <c r="D18467" s="71">
        <v>3.456</v>
      </c>
      <c r="E18467" s="71">
        <v>67.763157899999996</v>
      </c>
    </row>
    <row r="18468" spans="1:5" x14ac:dyDescent="0.2">
      <c r="A18468" s="70" t="s">
        <v>22087</v>
      </c>
      <c r="B18468" s="70" t="s">
        <v>22086</v>
      </c>
      <c r="C18468" s="70" t="s">
        <v>22087</v>
      </c>
      <c r="D18468" s="71">
        <v>6.8520000000000003</v>
      </c>
      <c r="E18468" s="71">
        <v>86.270491800000002</v>
      </c>
    </row>
    <row r="18469" spans="1:5" x14ac:dyDescent="0.2">
      <c r="A18469" s="70" t="s">
        <v>22089</v>
      </c>
      <c r="B18469" s="70" t="s">
        <v>22088</v>
      </c>
      <c r="C18469" s="70" t="s">
        <v>22089</v>
      </c>
      <c r="D18469" s="71">
        <v>5.0430000000000001</v>
      </c>
      <c r="E18469" s="71">
        <v>85.9375</v>
      </c>
    </row>
    <row r="18470" spans="1:5" x14ac:dyDescent="0.2">
      <c r="A18470" s="70" t="s">
        <v>22091</v>
      </c>
      <c r="B18470" s="70" t="s">
        <v>22090</v>
      </c>
      <c r="C18470" s="70" t="s">
        <v>22091</v>
      </c>
      <c r="D18470" s="71">
        <v>5</v>
      </c>
      <c r="E18470" s="71">
        <v>86.519607800000003</v>
      </c>
    </row>
    <row r="18471" spans="1:5" x14ac:dyDescent="0.2">
      <c r="A18471" s="70" t="s">
        <v>24715</v>
      </c>
      <c r="B18471" s="70" t="s">
        <v>24716</v>
      </c>
      <c r="C18471" s="70" t="s">
        <v>24715</v>
      </c>
      <c r="D18471" s="71">
        <v>3</v>
      </c>
      <c r="E18471" s="71">
        <v>62.258064500000003</v>
      </c>
    </row>
    <row r="18472" spans="1:5" x14ac:dyDescent="0.2">
      <c r="A18472" s="70" t="s">
        <v>24715</v>
      </c>
      <c r="B18472" s="70" t="s">
        <v>24716</v>
      </c>
      <c r="C18472" s="70" t="s">
        <v>24715</v>
      </c>
      <c r="D18472" s="71">
        <v>3</v>
      </c>
      <c r="E18472" s="71">
        <v>59.814814800000001</v>
      </c>
    </row>
    <row r="18473" spans="1:5" x14ac:dyDescent="0.2">
      <c r="A18473" s="70" t="s">
        <v>22093</v>
      </c>
      <c r="B18473" s="70" t="s">
        <v>22092</v>
      </c>
      <c r="C18473" s="70" t="s">
        <v>22093</v>
      </c>
      <c r="D18473" s="71">
        <v>3.0950000000000002</v>
      </c>
      <c r="E18473" s="71">
        <v>63.28125</v>
      </c>
    </row>
    <row r="18474" spans="1:5" x14ac:dyDescent="0.2">
      <c r="A18474" s="70" t="s">
        <v>24717</v>
      </c>
      <c r="B18474" s="70" t="s">
        <v>24718</v>
      </c>
      <c r="C18474" s="70" t="s">
        <v>24717</v>
      </c>
      <c r="D18474" s="71">
        <v>1.9179999999999999</v>
      </c>
      <c r="E18474" s="71">
        <v>41.764705900000003</v>
      </c>
    </row>
    <row r="18475" spans="1:5" x14ac:dyDescent="0.2">
      <c r="A18475" s="70" t="s">
        <v>22095</v>
      </c>
      <c r="B18475" s="70" t="s">
        <v>22094</v>
      </c>
      <c r="C18475" s="70" t="s">
        <v>22095</v>
      </c>
      <c r="D18475" s="71">
        <v>1.0409999999999999</v>
      </c>
      <c r="E18475" s="71">
        <v>13.5294118</v>
      </c>
    </row>
    <row r="18476" spans="1:5" x14ac:dyDescent="0.2">
      <c r="A18476" s="70" t="s">
        <v>22095</v>
      </c>
      <c r="B18476" s="70" t="s">
        <v>22094</v>
      </c>
      <c r="C18476" s="70" t="s">
        <v>22095</v>
      </c>
      <c r="D18476" s="71">
        <v>1.0409999999999999</v>
      </c>
      <c r="E18476" s="71">
        <v>8.5526315999999998</v>
      </c>
    </row>
    <row r="18477" spans="1:5" x14ac:dyDescent="0.2">
      <c r="A18477" s="70" t="s">
        <v>22098</v>
      </c>
      <c r="B18477" s="70" t="s">
        <v>22097</v>
      </c>
      <c r="C18477" s="70" t="s">
        <v>22098</v>
      </c>
      <c r="D18477" s="71">
        <v>2.073</v>
      </c>
      <c r="E18477" s="71">
        <v>50</v>
      </c>
    </row>
    <row r="18478" spans="1:5" x14ac:dyDescent="0.2">
      <c r="A18478" s="70" t="s">
        <v>22098</v>
      </c>
      <c r="B18478" s="70" t="s">
        <v>22097</v>
      </c>
      <c r="C18478" s="70" t="s">
        <v>22098</v>
      </c>
      <c r="D18478" s="71">
        <v>2.073</v>
      </c>
      <c r="E18478" s="71">
        <v>30.185185199999999</v>
      </c>
    </row>
    <row r="18479" spans="1:5" x14ac:dyDescent="0.2">
      <c r="A18479" s="70" t="s">
        <v>22098</v>
      </c>
      <c r="B18479" s="70" t="s">
        <v>22097</v>
      </c>
      <c r="C18479" s="70" t="s">
        <v>22098</v>
      </c>
      <c r="D18479" s="71">
        <v>2.073</v>
      </c>
      <c r="E18479" s="71">
        <v>25.5434783</v>
      </c>
    </row>
    <row r="18480" spans="1:5" x14ac:dyDescent="0.2">
      <c r="A18480" s="70" t="s">
        <v>22100</v>
      </c>
      <c r="B18480" s="70" t="s">
        <v>22099</v>
      </c>
      <c r="C18480" s="70" t="s">
        <v>22100</v>
      </c>
      <c r="D18480" s="71">
        <v>1.1759999999999999</v>
      </c>
      <c r="E18480" s="71">
        <v>9.7222221999999991</v>
      </c>
    </row>
    <row r="18481" spans="1:5" x14ac:dyDescent="0.2">
      <c r="A18481" s="70" t="s">
        <v>22102</v>
      </c>
      <c r="B18481" s="70" t="s">
        <v>22101</v>
      </c>
      <c r="C18481" s="70" t="s">
        <v>22102</v>
      </c>
      <c r="D18481" s="71">
        <v>0.92</v>
      </c>
      <c r="E18481" s="71">
        <v>7.9629630000000002</v>
      </c>
    </row>
    <row r="18482" spans="1:5" x14ac:dyDescent="0.2">
      <c r="A18482" s="70" t="s">
        <v>22102</v>
      </c>
      <c r="B18482" s="70" t="s">
        <v>22101</v>
      </c>
      <c r="C18482" s="70" t="s">
        <v>22102</v>
      </c>
      <c r="D18482" s="71">
        <v>0.92</v>
      </c>
      <c r="E18482" s="71">
        <v>1.8518519</v>
      </c>
    </row>
    <row r="18483" spans="1:5" x14ac:dyDescent="0.2">
      <c r="A18483" s="70" t="s">
        <v>25132</v>
      </c>
      <c r="B18483" s="70" t="s">
        <v>22096</v>
      </c>
      <c r="C18483" s="70" t="s">
        <v>25132</v>
      </c>
      <c r="D18483" s="71">
        <v>1.8879999999999999</v>
      </c>
      <c r="E18483" s="71">
        <v>37.745097999999999</v>
      </c>
    </row>
    <row r="18484" spans="1:5" x14ac:dyDescent="0.2">
      <c r="A18484" s="70" t="s">
        <v>22106</v>
      </c>
      <c r="B18484" s="70" t="s">
        <v>22105</v>
      </c>
      <c r="C18484" s="70" t="s">
        <v>22106</v>
      </c>
      <c r="D18484" s="71">
        <v>1.76</v>
      </c>
      <c r="E18484" s="71">
        <v>20.555555600000002</v>
      </c>
    </row>
    <row r="18485" spans="1:5" x14ac:dyDescent="0.2">
      <c r="A18485" s="70" t="s">
        <v>22108</v>
      </c>
      <c r="B18485" s="70" t="s">
        <v>22107</v>
      </c>
      <c r="C18485" s="70" t="s">
        <v>22108</v>
      </c>
      <c r="D18485" s="71">
        <v>2.0939999999999999</v>
      </c>
      <c r="E18485" s="71">
        <v>82.042253500000001</v>
      </c>
    </row>
    <row r="18486" spans="1:5" x14ac:dyDescent="0.2">
      <c r="A18486" s="70" t="s">
        <v>22108</v>
      </c>
      <c r="B18486" s="70" t="s">
        <v>22107</v>
      </c>
      <c r="C18486" s="70" t="s">
        <v>22108</v>
      </c>
      <c r="D18486" s="71">
        <v>2.0939999999999999</v>
      </c>
      <c r="E18486" s="71">
        <v>32.758620700000002</v>
      </c>
    </row>
    <row r="18487" spans="1:5" x14ac:dyDescent="0.2">
      <c r="A18487" s="70" t="s">
        <v>22110</v>
      </c>
      <c r="B18487" s="70" t="s">
        <v>22109</v>
      </c>
      <c r="C18487" s="70" t="s">
        <v>22110</v>
      </c>
      <c r="D18487" s="71">
        <v>1.5740000000000001</v>
      </c>
      <c r="E18487" s="71">
        <v>31.967213099999999</v>
      </c>
    </row>
    <row r="18488" spans="1:5" x14ac:dyDescent="0.2">
      <c r="A18488" s="70" t="s">
        <v>22112</v>
      </c>
      <c r="B18488" s="70" t="s">
        <v>22111</v>
      </c>
      <c r="C18488" s="70" t="s">
        <v>22112</v>
      </c>
      <c r="D18488" s="71">
        <v>2.762</v>
      </c>
      <c r="E18488" s="71">
        <v>72.950819699999997</v>
      </c>
    </row>
    <row r="18489" spans="1:5" x14ac:dyDescent="0.2">
      <c r="A18489" s="70" t="s">
        <v>22112</v>
      </c>
      <c r="B18489" s="70" t="s">
        <v>22111</v>
      </c>
      <c r="C18489" s="70" t="s">
        <v>22112</v>
      </c>
      <c r="D18489" s="71">
        <v>2.762</v>
      </c>
      <c r="E18489" s="71">
        <v>58.720930199999998</v>
      </c>
    </row>
    <row r="18490" spans="1:5" x14ac:dyDescent="0.2">
      <c r="A18490" s="70" t="s">
        <v>22112</v>
      </c>
      <c r="B18490" s="70" t="s">
        <v>22111</v>
      </c>
      <c r="C18490" s="70" t="s">
        <v>22112</v>
      </c>
      <c r="D18490" s="71">
        <v>2.762</v>
      </c>
      <c r="E18490" s="71">
        <v>46.226415099999997</v>
      </c>
    </row>
    <row r="18491" spans="1:5" x14ac:dyDescent="0.2">
      <c r="A18491" s="70" t="s">
        <v>22114</v>
      </c>
      <c r="B18491" s="70" t="s">
        <v>22113</v>
      </c>
      <c r="C18491" s="70" t="s">
        <v>22114</v>
      </c>
      <c r="D18491" s="71">
        <v>0.42299999999999999</v>
      </c>
      <c r="E18491" s="71">
        <v>4.0983606999999997</v>
      </c>
    </row>
    <row r="18492" spans="1:5" x14ac:dyDescent="0.2">
      <c r="A18492" s="70" t="s">
        <v>22114</v>
      </c>
      <c r="B18492" s="70" t="s">
        <v>22113</v>
      </c>
      <c r="C18492" s="70" t="s">
        <v>22114</v>
      </c>
      <c r="D18492" s="71">
        <v>0.42299999999999999</v>
      </c>
      <c r="E18492" s="71">
        <v>1.8382353</v>
      </c>
    </row>
    <row r="18493" spans="1:5" x14ac:dyDescent="0.2">
      <c r="A18493" s="70" t="s">
        <v>22116</v>
      </c>
      <c r="B18493" s="70" t="s">
        <v>22115</v>
      </c>
      <c r="C18493" s="70" t="s">
        <v>22116</v>
      </c>
      <c r="D18493" s="71">
        <v>2.0299999999999998</v>
      </c>
      <c r="E18493" s="71">
        <v>47.7272727</v>
      </c>
    </row>
    <row r="18494" spans="1:5" x14ac:dyDescent="0.2">
      <c r="A18494" s="70" t="s">
        <v>22116</v>
      </c>
      <c r="B18494" s="70" t="s">
        <v>22115</v>
      </c>
      <c r="C18494" s="70" t="s">
        <v>22116</v>
      </c>
      <c r="D18494" s="71">
        <v>2.0299999999999998</v>
      </c>
      <c r="E18494" s="71">
        <v>44.202898599999997</v>
      </c>
    </row>
    <row r="18495" spans="1:5" x14ac:dyDescent="0.2">
      <c r="A18495" s="70" t="s">
        <v>22116</v>
      </c>
      <c r="B18495" s="70" t="s">
        <v>22115</v>
      </c>
      <c r="C18495" s="70" t="s">
        <v>22116</v>
      </c>
      <c r="D18495" s="71">
        <v>2.0299999999999998</v>
      </c>
      <c r="E18495" s="71">
        <v>40.476190500000001</v>
      </c>
    </row>
    <row r="18496" spans="1:5" x14ac:dyDescent="0.2">
      <c r="A18496" s="70" t="s">
        <v>22116</v>
      </c>
      <c r="B18496" s="70" t="s">
        <v>22115</v>
      </c>
      <c r="C18496" s="70" t="s">
        <v>22116</v>
      </c>
      <c r="D18496" s="71">
        <v>2.0299999999999998</v>
      </c>
      <c r="E18496" s="71">
        <v>39.331210200000001</v>
      </c>
    </row>
    <row r="18497" spans="1:5" x14ac:dyDescent="0.2">
      <c r="A18497" s="70" t="s">
        <v>22118</v>
      </c>
      <c r="B18497" s="70" t="s">
        <v>22117</v>
      </c>
      <c r="C18497" s="70" t="s">
        <v>22118</v>
      </c>
      <c r="D18497" s="71">
        <v>4.0330000000000004</v>
      </c>
      <c r="E18497" s="71">
        <v>89.179104499999994</v>
      </c>
    </row>
    <row r="18498" spans="1:5" x14ac:dyDescent="0.2">
      <c r="A18498" s="70" t="s">
        <v>22118</v>
      </c>
      <c r="B18498" s="70" t="s">
        <v>22117</v>
      </c>
      <c r="C18498" s="70" t="s">
        <v>22118</v>
      </c>
      <c r="D18498" s="71">
        <v>4.0330000000000004</v>
      </c>
      <c r="E18498" s="71">
        <v>88.602941200000004</v>
      </c>
    </row>
    <row r="18499" spans="1:5" x14ac:dyDescent="0.2">
      <c r="A18499" s="70" t="s">
        <v>22118</v>
      </c>
      <c r="B18499" s="70" t="s">
        <v>22117</v>
      </c>
      <c r="C18499" s="70" t="s">
        <v>22118</v>
      </c>
      <c r="D18499" s="71">
        <v>4.0330000000000004</v>
      </c>
      <c r="E18499" s="71">
        <v>85</v>
      </c>
    </row>
    <row r="18500" spans="1:5" x14ac:dyDescent="0.2">
      <c r="A18500" s="70" t="s">
        <v>22120</v>
      </c>
      <c r="B18500" s="70" t="s">
        <v>22119</v>
      </c>
      <c r="C18500" s="70" t="s">
        <v>22120</v>
      </c>
      <c r="D18500" s="71">
        <v>2.125</v>
      </c>
      <c r="E18500" s="71">
        <v>56.896551700000003</v>
      </c>
    </row>
    <row r="18501" spans="1:5" x14ac:dyDescent="0.2">
      <c r="A18501" s="70" t="s">
        <v>22122</v>
      </c>
      <c r="B18501" s="70" t="s">
        <v>22121</v>
      </c>
      <c r="C18501" s="70" t="s">
        <v>22122</v>
      </c>
      <c r="D18501" s="71">
        <v>2.0680000000000001</v>
      </c>
      <c r="E18501" s="71">
        <v>67.870722400000005</v>
      </c>
    </row>
    <row r="18502" spans="1:5" x14ac:dyDescent="0.2">
      <c r="A18502" s="70" t="s">
        <v>22124</v>
      </c>
      <c r="B18502" s="70" t="s">
        <v>22123</v>
      </c>
      <c r="C18502" s="70" t="s">
        <v>22124</v>
      </c>
      <c r="D18502" s="71">
        <v>1.754</v>
      </c>
      <c r="E18502" s="71">
        <v>52.439024400000001</v>
      </c>
    </row>
    <row r="18503" spans="1:5" x14ac:dyDescent="0.2">
      <c r="A18503" s="70" t="s">
        <v>22128</v>
      </c>
      <c r="B18503" s="70" t="s">
        <v>22127</v>
      </c>
      <c r="C18503" s="70" t="s">
        <v>22128</v>
      </c>
      <c r="D18503" s="71">
        <v>1.2090000000000001</v>
      </c>
      <c r="E18503" s="71">
        <v>22.142857100000001</v>
      </c>
    </row>
    <row r="18504" spans="1:5" x14ac:dyDescent="0.2">
      <c r="A18504" s="70" t="s">
        <v>22128</v>
      </c>
      <c r="B18504" s="70" t="s">
        <v>22127</v>
      </c>
      <c r="C18504" s="70" t="s">
        <v>22128</v>
      </c>
      <c r="D18504" s="71">
        <v>1.2090000000000001</v>
      </c>
      <c r="E18504" s="71">
        <v>11.2318841</v>
      </c>
    </row>
    <row r="18505" spans="1:5" x14ac:dyDescent="0.2">
      <c r="A18505" s="70" t="s">
        <v>22128</v>
      </c>
      <c r="B18505" s="70" t="s">
        <v>22127</v>
      </c>
      <c r="C18505" s="70" t="s">
        <v>22128</v>
      </c>
      <c r="D18505" s="71">
        <v>1.2090000000000001</v>
      </c>
      <c r="E18505" s="71">
        <v>7.03125</v>
      </c>
    </row>
    <row r="18506" spans="1:5" x14ac:dyDescent="0.2">
      <c r="A18506" s="70" t="s">
        <v>22126</v>
      </c>
      <c r="B18506" s="70" t="s">
        <v>22125</v>
      </c>
      <c r="C18506" s="70" t="s">
        <v>22126</v>
      </c>
      <c r="D18506" s="71">
        <v>2.61</v>
      </c>
      <c r="E18506" s="71">
        <v>44.53125</v>
      </c>
    </row>
    <row r="18507" spans="1:5" x14ac:dyDescent="0.2">
      <c r="A18507" s="70" t="s">
        <v>22126</v>
      </c>
      <c r="B18507" s="70" t="s">
        <v>22125</v>
      </c>
      <c r="C18507" s="70" t="s">
        <v>22126</v>
      </c>
      <c r="D18507" s="71">
        <v>2.61</v>
      </c>
      <c r="E18507" s="71">
        <v>32.991803300000001</v>
      </c>
    </row>
    <row r="18508" spans="1:5" x14ac:dyDescent="0.2">
      <c r="A18508" s="70" t="s">
        <v>22130</v>
      </c>
      <c r="B18508" s="70" t="s">
        <v>22129</v>
      </c>
      <c r="C18508" s="70" t="s">
        <v>22130</v>
      </c>
      <c r="D18508" s="71">
        <v>1.282</v>
      </c>
      <c r="E18508" s="71">
        <v>24.523809499999999</v>
      </c>
    </row>
    <row r="18509" spans="1:5" x14ac:dyDescent="0.2">
      <c r="A18509" s="70" t="s">
        <v>22130</v>
      </c>
      <c r="B18509" s="70" t="s">
        <v>22129</v>
      </c>
      <c r="C18509" s="70" t="s">
        <v>22130</v>
      </c>
      <c r="D18509" s="71">
        <v>1.282</v>
      </c>
      <c r="E18509" s="71">
        <v>8.59375</v>
      </c>
    </row>
    <row r="18510" spans="1:5" x14ac:dyDescent="0.2">
      <c r="A18510" s="70" t="s">
        <v>22132</v>
      </c>
      <c r="B18510" s="70" t="s">
        <v>22131</v>
      </c>
      <c r="C18510" s="70" t="s">
        <v>22132</v>
      </c>
      <c r="D18510" s="71">
        <v>8.8339999999999996</v>
      </c>
      <c r="E18510" s="71">
        <v>92.96875</v>
      </c>
    </row>
    <row r="18511" spans="1:5" x14ac:dyDescent="0.2">
      <c r="A18511" s="70" t="s">
        <v>22134</v>
      </c>
      <c r="B18511" s="70" t="s">
        <v>22133</v>
      </c>
      <c r="C18511" s="70" t="s">
        <v>22134</v>
      </c>
      <c r="D18511" s="71">
        <v>4.3789999999999996</v>
      </c>
      <c r="E18511" s="71">
        <v>83.846153799999996</v>
      </c>
    </row>
    <row r="18512" spans="1:5" x14ac:dyDescent="0.2">
      <c r="A18512" s="70" t="s">
        <v>22134</v>
      </c>
      <c r="B18512" s="70" t="s">
        <v>22133</v>
      </c>
      <c r="C18512" s="70" t="s">
        <v>22134</v>
      </c>
      <c r="D18512" s="71">
        <v>4.3789999999999996</v>
      </c>
      <c r="E18512" s="71">
        <v>78.289473700000002</v>
      </c>
    </row>
    <row r="18513" spans="1:5" x14ac:dyDescent="0.2">
      <c r="A18513" s="70" t="s">
        <v>24719</v>
      </c>
      <c r="B18513" s="70" t="s">
        <v>24720</v>
      </c>
      <c r="C18513" s="70" t="s">
        <v>24719</v>
      </c>
      <c r="D18513" s="71">
        <v>2.2949999999999999</v>
      </c>
      <c r="E18513" s="71">
        <v>45.384615400000001</v>
      </c>
    </row>
    <row r="18514" spans="1:5" x14ac:dyDescent="0.2">
      <c r="A18514" s="70" t="s">
        <v>24719</v>
      </c>
      <c r="B18514" s="70" t="s">
        <v>24720</v>
      </c>
      <c r="C18514" s="70" t="s">
        <v>24719</v>
      </c>
      <c r="D18514" s="71">
        <v>2.2949999999999999</v>
      </c>
      <c r="E18514" s="71">
        <v>37.5</v>
      </c>
    </row>
    <row r="18515" spans="1:5" x14ac:dyDescent="0.2">
      <c r="A18515" s="70" t="s">
        <v>22136</v>
      </c>
      <c r="B18515" s="70" t="s">
        <v>22135</v>
      </c>
      <c r="C18515" s="70" t="s">
        <v>22136</v>
      </c>
      <c r="D18515" s="71">
        <v>2.8690000000000002</v>
      </c>
      <c r="E18515" s="71">
        <v>59.230769199999997</v>
      </c>
    </row>
    <row r="18516" spans="1:5" x14ac:dyDescent="0.2">
      <c r="A18516" s="70" t="s">
        <v>22136</v>
      </c>
      <c r="B18516" s="70" t="s">
        <v>22135</v>
      </c>
      <c r="C18516" s="70" t="s">
        <v>22136</v>
      </c>
      <c r="D18516" s="71">
        <v>2.8690000000000002</v>
      </c>
      <c r="E18516" s="71">
        <v>51.973684200000001</v>
      </c>
    </row>
    <row r="18517" spans="1:5" x14ac:dyDescent="0.2">
      <c r="A18517" s="70" t="s">
        <v>22138</v>
      </c>
      <c r="B18517" s="70" t="s">
        <v>22137</v>
      </c>
      <c r="C18517" s="70" t="s">
        <v>22138</v>
      </c>
      <c r="D18517" s="71">
        <v>5.2270000000000003</v>
      </c>
      <c r="E18517" s="71">
        <v>83.566433599999996</v>
      </c>
    </row>
    <row r="18518" spans="1:5" x14ac:dyDescent="0.2">
      <c r="A18518" s="70" t="s">
        <v>22140</v>
      </c>
      <c r="B18518" s="70" t="s">
        <v>22139</v>
      </c>
      <c r="C18518" s="70" t="s">
        <v>22140</v>
      </c>
      <c r="D18518" s="71">
        <v>2.7490000000000001</v>
      </c>
      <c r="E18518" s="71">
        <v>73.076923100000002</v>
      </c>
    </row>
    <row r="18519" spans="1:5" x14ac:dyDescent="0.2">
      <c r="A18519" s="70" t="s">
        <v>22140</v>
      </c>
      <c r="B18519" s="70" t="s">
        <v>22139</v>
      </c>
      <c r="C18519" s="70" t="s">
        <v>22140</v>
      </c>
      <c r="D18519" s="71">
        <v>2.7490000000000001</v>
      </c>
      <c r="E18519" s="71">
        <v>47.8494624</v>
      </c>
    </row>
    <row r="18520" spans="1:5" x14ac:dyDescent="0.2">
      <c r="A18520" s="70" t="s">
        <v>22140</v>
      </c>
      <c r="B18520" s="70" t="s">
        <v>22139</v>
      </c>
      <c r="C18520" s="70" t="s">
        <v>22140</v>
      </c>
      <c r="D18520" s="71">
        <v>2.7490000000000001</v>
      </c>
      <c r="E18520" s="71">
        <v>44.074074099999997</v>
      </c>
    </row>
    <row r="18521" spans="1:5" x14ac:dyDescent="0.2">
      <c r="A18521" s="70" t="s">
        <v>22142</v>
      </c>
      <c r="B18521" s="70" t="s">
        <v>22141</v>
      </c>
      <c r="C18521" s="70" t="s">
        <v>22142</v>
      </c>
      <c r="D18521" s="71">
        <v>0.222</v>
      </c>
      <c r="E18521" s="71">
        <v>6.0185184999999999</v>
      </c>
    </row>
    <row r="18522" spans="1:5" x14ac:dyDescent="0.2">
      <c r="A18522" s="70" t="s">
        <v>22145</v>
      </c>
      <c r="B18522" s="70" t="s">
        <v>22144</v>
      </c>
      <c r="C18522" s="70" t="s">
        <v>22145</v>
      </c>
      <c r="D18522" s="71">
        <v>0.154</v>
      </c>
      <c r="E18522" s="71">
        <v>3.8732394000000001</v>
      </c>
    </row>
    <row r="18523" spans="1:5" x14ac:dyDescent="0.2">
      <c r="A18523" s="70" t="s">
        <v>25133</v>
      </c>
      <c r="B18523" s="70" t="s">
        <v>22143</v>
      </c>
      <c r="C18523" s="70" t="s">
        <v>25133</v>
      </c>
      <c r="D18523" s="71">
        <v>0.38800000000000001</v>
      </c>
      <c r="E18523" s="71">
        <v>16.549295799999999</v>
      </c>
    </row>
    <row r="18524" spans="1:5" x14ac:dyDescent="0.2">
      <c r="A18524" s="70" t="s">
        <v>22147</v>
      </c>
      <c r="B18524" s="70" t="s">
        <v>22146</v>
      </c>
      <c r="C18524" s="70" t="s">
        <v>22147</v>
      </c>
      <c r="D18524" s="71">
        <v>8.3000000000000004E-2</v>
      </c>
      <c r="E18524" s="71">
        <v>0.54347829999999997</v>
      </c>
    </row>
    <row r="18525" spans="1:5" x14ac:dyDescent="0.2">
      <c r="A18525" s="70" t="s">
        <v>22149</v>
      </c>
      <c r="B18525" s="70" t="s">
        <v>22148</v>
      </c>
      <c r="C18525" s="70" t="s">
        <v>22149</v>
      </c>
      <c r="D18525" s="71">
        <v>0</v>
      </c>
      <c r="E18525" s="71">
        <v>0.3521127</v>
      </c>
    </row>
    <row r="18526" spans="1:5" x14ac:dyDescent="0.2">
      <c r="A18526" s="70" t="s">
        <v>22151</v>
      </c>
      <c r="B18526" s="70" t="s">
        <v>22150</v>
      </c>
      <c r="C18526" s="70" t="s">
        <v>22151</v>
      </c>
      <c r="D18526" s="71">
        <v>1.1459999999999999</v>
      </c>
      <c r="E18526" s="71">
        <v>39.7574124</v>
      </c>
    </row>
    <row r="18527" spans="1:5" x14ac:dyDescent="0.2">
      <c r="A18527" s="70" t="s">
        <v>22151</v>
      </c>
      <c r="B18527" s="70" t="s">
        <v>22150</v>
      </c>
      <c r="C18527" s="70" t="s">
        <v>22151</v>
      </c>
      <c r="D18527" s="71">
        <v>1.1459999999999999</v>
      </c>
      <c r="E18527" s="71">
        <v>22.023809499999999</v>
      </c>
    </row>
    <row r="18528" spans="1:5" ht="32" x14ac:dyDescent="0.2">
      <c r="A18528" s="70" t="s">
        <v>22153</v>
      </c>
      <c r="B18528" s="70" t="s">
        <v>22152</v>
      </c>
      <c r="C18528" s="70" t="s">
        <v>22153</v>
      </c>
      <c r="D18528" s="71">
        <v>0.20599999999999999</v>
      </c>
      <c r="E18528" s="71">
        <v>10.5</v>
      </c>
    </row>
    <row r="18529" spans="1:5" ht="32" x14ac:dyDescent="0.2">
      <c r="A18529" s="70" t="s">
        <v>22153</v>
      </c>
      <c r="B18529" s="70" t="s">
        <v>22152</v>
      </c>
      <c r="C18529" s="70" t="s">
        <v>22153</v>
      </c>
      <c r="D18529" s="71">
        <v>0.20599999999999999</v>
      </c>
      <c r="E18529" s="71">
        <v>6.8181817999999996</v>
      </c>
    </row>
    <row r="18530" spans="1:5" x14ac:dyDescent="0.2">
      <c r="A18530" s="70" t="s">
        <v>22155</v>
      </c>
      <c r="B18530" s="70" t="s">
        <v>22154</v>
      </c>
      <c r="C18530" s="70" t="s">
        <v>22155</v>
      </c>
      <c r="D18530" s="71">
        <v>1.1080000000000001</v>
      </c>
      <c r="E18530" s="71">
        <v>43.981481500000001</v>
      </c>
    </row>
    <row r="18531" spans="1:5" x14ac:dyDescent="0.2">
      <c r="A18531" s="70" t="s">
        <v>22157</v>
      </c>
      <c r="B18531" s="70" t="s">
        <v>22156</v>
      </c>
      <c r="C18531" s="70" t="s">
        <v>22157</v>
      </c>
      <c r="D18531" s="71">
        <v>1.837</v>
      </c>
      <c r="E18531" s="71">
        <v>59.523809499999999</v>
      </c>
    </row>
    <row r="18532" spans="1:5" x14ac:dyDescent="0.2">
      <c r="A18532" s="70" t="s">
        <v>22157</v>
      </c>
      <c r="B18532" s="70" t="s">
        <v>22156</v>
      </c>
      <c r="C18532" s="70" t="s">
        <v>22157</v>
      </c>
      <c r="D18532" s="71">
        <v>1.837</v>
      </c>
      <c r="E18532" s="71">
        <v>16.1538462</v>
      </c>
    </row>
    <row r="18533" spans="1:5" x14ac:dyDescent="0.2">
      <c r="A18533" s="70" t="s">
        <v>22159</v>
      </c>
      <c r="B18533" s="70" t="s">
        <v>22158</v>
      </c>
      <c r="C18533" s="70" t="s">
        <v>22159</v>
      </c>
      <c r="D18533" s="71">
        <v>2.3740000000000001</v>
      </c>
      <c r="E18533" s="71">
        <v>48.850574700000003</v>
      </c>
    </row>
    <row r="18534" spans="1:5" x14ac:dyDescent="0.2">
      <c r="A18534" s="70" t="s">
        <v>22159</v>
      </c>
      <c r="B18534" s="70" t="s">
        <v>22158</v>
      </c>
      <c r="C18534" s="70" t="s">
        <v>22159</v>
      </c>
      <c r="D18534" s="71">
        <v>2.3740000000000001</v>
      </c>
      <c r="E18534" s="71">
        <v>18.965517200000001</v>
      </c>
    </row>
    <row r="18535" spans="1:5" x14ac:dyDescent="0.2">
      <c r="A18535" s="70" t="s">
        <v>24721</v>
      </c>
      <c r="B18535" s="70" t="s">
        <v>24722</v>
      </c>
      <c r="C18535" s="70" t="s">
        <v>24721</v>
      </c>
      <c r="D18535" s="71">
        <v>3.496</v>
      </c>
      <c r="E18535" s="71">
        <v>71.839080499999994</v>
      </c>
    </row>
    <row r="18536" spans="1:5" x14ac:dyDescent="0.2">
      <c r="A18536" s="70" t="s">
        <v>24721</v>
      </c>
      <c r="B18536" s="70" t="s">
        <v>24722</v>
      </c>
      <c r="C18536" s="70" t="s">
        <v>24721</v>
      </c>
      <c r="D18536" s="71">
        <v>3.496</v>
      </c>
      <c r="E18536" s="71">
        <v>56.578947399999997</v>
      </c>
    </row>
    <row r="18537" spans="1:5" x14ac:dyDescent="0.2">
      <c r="A18537" s="70" t="s">
        <v>24721</v>
      </c>
      <c r="B18537" s="70" t="s">
        <v>24722</v>
      </c>
      <c r="C18537" s="70" t="s">
        <v>24721</v>
      </c>
      <c r="D18537" s="71">
        <v>3.496</v>
      </c>
      <c r="E18537" s="71">
        <v>47.435897400000002</v>
      </c>
    </row>
    <row r="18538" spans="1:5" x14ac:dyDescent="0.2">
      <c r="A18538" s="70" t="s">
        <v>24721</v>
      </c>
      <c r="B18538" s="70" t="s">
        <v>24722</v>
      </c>
      <c r="C18538" s="70" t="s">
        <v>24721</v>
      </c>
      <c r="D18538" s="71">
        <v>3.496</v>
      </c>
      <c r="E18538" s="71">
        <v>46.551724100000001</v>
      </c>
    </row>
    <row r="18539" spans="1:5" x14ac:dyDescent="0.2">
      <c r="A18539" s="70" t="s">
        <v>24723</v>
      </c>
      <c r="B18539" s="70" t="s">
        <v>24724</v>
      </c>
      <c r="C18539" s="70" t="s">
        <v>24723</v>
      </c>
      <c r="D18539" s="71">
        <v>5.7240000000000002</v>
      </c>
      <c r="E18539" s="71">
        <v>85.632183900000001</v>
      </c>
    </row>
    <row r="18540" spans="1:5" x14ac:dyDescent="0.2">
      <c r="A18540" s="70" t="s">
        <v>24723</v>
      </c>
      <c r="B18540" s="70" t="s">
        <v>24724</v>
      </c>
      <c r="C18540" s="70" t="s">
        <v>24723</v>
      </c>
      <c r="D18540" s="71">
        <v>5.7240000000000002</v>
      </c>
      <c r="E18540" s="71">
        <v>80.263157899999996</v>
      </c>
    </row>
    <row r="18541" spans="1:5" x14ac:dyDescent="0.2">
      <c r="A18541" s="70" t="s">
        <v>24723</v>
      </c>
      <c r="B18541" s="70" t="s">
        <v>24724</v>
      </c>
      <c r="C18541" s="70" t="s">
        <v>24723</v>
      </c>
      <c r="D18541" s="71">
        <v>5.7240000000000002</v>
      </c>
      <c r="E18541" s="71">
        <v>77.586206899999993</v>
      </c>
    </row>
    <row r="18542" spans="1:5" x14ac:dyDescent="0.2">
      <c r="A18542" s="70" t="s">
        <v>24723</v>
      </c>
      <c r="B18542" s="70" t="s">
        <v>24724</v>
      </c>
      <c r="C18542" s="70" t="s">
        <v>24723</v>
      </c>
      <c r="D18542" s="71">
        <v>5.7240000000000002</v>
      </c>
      <c r="E18542" s="71">
        <v>75.641025600000006</v>
      </c>
    </row>
    <row r="18543" spans="1:5" x14ac:dyDescent="0.2">
      <c r="A18543" s="70" t="s">
        <v>24725</v>
      </c>
      <c r="B18543" s="70" t="s">
        <v>24726</v>
      </c>
      <c r="C18543" s="70" t="s">
        <v>24725</v>
      </c>
      <c r="D18543" s="71">
        <v>2.6080000000000001</v>
      </c>
      <c r="E18543" s="71">
        <v>56.896551700000003</v>
      </c>
    </row>
    <row r="18544" spans="1:5" x14ac:dyDescent="0.2">
      <c r="A18544" s="70" t="s">
        <v>24725</v>
      </c>
      <c r="B18544" s="70" t="s">
        <v>24726</v>
      </c>
      <c r="C18544" s="70" t="s">
        <v>24725</v>
      </c>
      <c r="D18544" s="71">
        <v>2.6080000000000001</v>
      </c>
      <c r="E18544" s="71">
        <v>35.526315799999999</v>
      </c>
    </row>
    <row r="18545" spans="1:5" x14ac:dyDescent="0.2">
      <c r="A18545" s="70" t="s">
        <v>24725</v>
      </c>
      <c r="B18545" s="70" t="s">
        <v>24726</v>
      </c>
      <c r="C18545" s="70" t="s">
        <v>24725</v>
      </c>
      <c r="D18545" s="71">
        <v>2.6080000000000001</v>
      </c>
      <c r="E18545" s="71">
        <v>29.4871795</v>
      </c>
    </row>
    <row r="18546" spans="1:5" x14ac:dyDescent="0.2">
      <c r="A18546" s="70" t="s">
        <v>24725</v>
      </c>
      <c r="B18546" s="70" t="s">
        <v>24726</v>
      </c>
      <c r="C18546" s="70" t="s">
        <v>24725</v>
      </c>
      <c r="D18546" s="71">
        <v>2.6080000000000001</v>
      </c>
      <c r="E18546" s="71">
        <v>25.862069000000002</v>
      </c>
    </row>
    <row r="18547" spans="1:5" x14ac:dyDescent="0.2">
      <c r="A18547" s="70" t="s">
        <v>22161</v>
      </c>
      <c r="B18547" s="70" t="s">
        <v>22160</v>
      </c>
      <c r="C18547" s="70" t="s">
        <v>22161</v>
      </c>
      <c r="D18547" s="71">
        <v>0.57999999999999996</v>
      </c>
      <c r="E18547" s="71">
        <v>5.46875</v>
      </c>
    </row>
    <row r="18548" spans="1:5" x14ac:dyDescent="0.2">
      <c r="A18548" s="70" t="s">
        <v>22163</v>
      </c>
      <c r="B18548" s="70" t="s">
        <v>22162</v>
      </c>
      <c r="C18548" s="70" t="s">
        <v>22163</v>
      </c>
      <c r="D18548" s="71">
        <v>6.726</v>
      </c>
      <c r="E18548" s="71">
        <v>97.5</v>
      </c>
    </row>
    <row r="18549" spans="1:5" x14ac:dyDescent="0.2">
      <c r="A18549" s="70" t="s">
        <v>22163</v>
      </c>
      <c r="B18549" s="70" t="s">
        <v>22162</v>
      </c>
      <c r="C18549" s="70" t="s">
        <v>22163</v>
      </c>
      <c r="D18549" s="71">
        <v>6.726</v>
      </c>
      <c r="E18549" s="71">
        <v>94.041450800000007</v>
      </c>
    </row>
    <row r="18550" spans="1:5" x14ac:dyDescent="0.2">
      <c r="A18550" s="70" t="s">
        <v>22165</v>
      </c>
      <c r="B18550" s="70" t="s">
        <v>22164</v>
      </c>
      <c r="C18550" s="70" t="s">
        <v>22165</v>
      </c>
      <c r="D18550" s="71">
        <v>1.4339999999999999</v>
      </c>
      <c r="E18550" s="71">
        <v>26.165803100000002</v>
      </c>
    </row>
    <row r="18551" spans="1:5" x14ac:dyDescent="0.2">
      <c r="A18551" s="70" t="s">
        <v>22165</v>
      </c>
      <c r="B18551" s="70" t="s">
        <v>22164</v>
      </c>
      <c r="C18551" s="70" t="s">
        <v>22165</v>
      </c>
      <c r="D18551" s="71">
        <v>1.4339999999999999</v>
      </c>
      <c r="E18551" s="71">
        <v>12.5</v>
      </c>
    </row>
    <row r="18552" spans="1:5" x14ac:dyDescent="0.2">
      <c r="A18552" s="70" t="s">
        <v>22167</v>
      </c>
      <c r="B18552" s="70" t="s">
        <v>22166</v>
      </c>
      <c r="C18552" s="70" t="s">
        <v>22167</v>
      </c>
      <c r="D18552" s="71">
        <v>1.4410000000000001</v>
      </c>
      <c r="E18552" s="71">
        <v>42.7272727</v>
      </c>
    </row>
    <row r="18553" spans="1:5" x14ac:dyDescent="0.2">
      <c r="A18553" s="70" t="s">
        <v>22167</v>
      </c>
      <c r="B18553" s="70" t="s">
        <v>22166</v>
      </c>
      <c r="C18553" s="70" t="s">
        <v>22167</v>
      </c>
      <c r="D18553" s="71">
        <v>1.4410000000000001</v>
      </c>
      <c r="E18553" s="71">
        <v>15.5797101</v>
      </c>
    </row>
    <row r="18554" spans="1:5" x14ac:dyDescent="0.2">
      <c r="A18554" s="70" t="s">
        <v>22169</v>
      </c>
      <c r="B18554" s="70" t="s">
        <v>22168</v>
      </c>
      <c r="C18554" s="70" t="s">
        <v>22169</v>
      </c>
      <c r="D18554" s="71">
        <v>1</v>
      </c>
      <c r="E18554" s="71">
        <v>65.277777799999996</v>
      </c>
    </row>
    <row r="18555" spans="1:5" x14ac:dyDescent="0.2">
      <c r="A18555" s="70" t="s">
        <v>22171</v>
      </c>
      <c r="B18555" s="70" t="s">
        <v>22170</v>
      </c>
      <c r="C18555" s="70" t="s">
        <v>22171</v>
      </c>
      <c r="D18555" s="71">
        <v>0.216</v>
      </c>
      <c r="E18555" s="71">
        <v>1.0802468999999999</v>
      </c>
    </row>
    <row r="18556" spans="1:5" x14ac:dyDescent="0.2">
      <c r="A18556" s="70" t="s">
        <v>24727</v>
      </c>
      <c r="B18556" s="70" t="s">
        <v>24728</v>
      </c>
      <c r="C18556" s="70" t="s">
        <v>24727</v>
      </c>
      <c r="D18556" s="71">
        <v>1.3080000000000001</v>
      </c>
      <c r="E18556" s="71">
        <v>19.924811999999999</v>
      </c>
    </row>
    <row r="18557" spans="1:5" x14ac:dyDescent="0.2">
      <c r="A18557" s="70" t="s">
        <v>22173</v>
      </c>
      <c r="B18557" s="70" t="s">
        <v>22172</v>
      </c>
      <c r="C18557" s="70" t="s">
        <v>22173</v>
      </c>
      <c r="D18557" s="71">
        <v>1.452</v>
      </c>
      <c r="E18557" s="71">
        <v>35.542168699999998</v>
      </c>
    </row>
    <row r="18558" spans="1:5" x14ac:dyDescent="0.2">
      <c r="A18558" s="70" t="s">
        <v>22193</v>
      </c>
      <c r="B18558" s="70" t="s">
        <v>22192</v>
      </c>
      <c r="C18558" s="70" t="s">
        <v>22193</v>
      </c>
      <c r="D18558" s="71">
        <v>0.20799999999999999</v>
      </c>
      <c r="E18558" s="71">
        <v>16.6666667</v>
      </c>
    </row>
    <row r="18559" spans="1:5" x14ac:dyDescent="0.2">
      <c r="A18559" s="70" t="s">
        <v>22175</v>
      </c>
      <c r="B18559" s="70" t="s">
        <v>22174</v>
      </c>
      <c r="C18559" s="70" t="s">
        <v>22175</v>
      </c>
      <c r="D18559" s="71">
        <v>2.4060000000000001</v>
      </c>
      <c r="E18559" s="71">
        <v>64.084507000000002</v>
      </c>
    </row>
    <row r="18560" spans="1:5" x14ac:dyDescent="0.2">
      <c r="A18560" s="70" t="s">
        <v>22175</v>
      </c>
      <c r="B18560" s="70" t="s">
        <v>22174</v>
      </c>
      <c r="C18560" s="70" t="s">
        <v>22175</v>
      </c>
      <c r="D18560" s="71">
        <v>2.4060000000000001</v>
      </c>
      <c r="E18560" s="71">
        <v>40.566037700000003</v>
      </c>
    </row>
    <row r="18561" spans="1:5" x14ac:dyDescent="0.2">
      <c r="A18561" s="70" t="s">
        <v>22177</v>
      </c>
      <c r="B18561" s="70" t="s">
        <v>22176</v>
      </c>
      <c r="C18561" s="70" t="s">
        <v>22177</v>
      </c>
      <c r="D18561" s="71">
        <v>0.35</v>
      </c>
      <c r="E18561" s="71">
        <v>5.0561797999999998</v>
      </c>
    </row>
    <row r="18562" spans="1:5" x14ac:dyDescent="0.2">
      <c r="A18562" s="70" t="s">
        <v>22179</v>
      </c>
      <c r="B18562" s="70" t="s">
        <v>22178</v>
      </c>
      <c r="C18562" s="70" t="s">
        <v>22179</v>
      </c>
      <c r="D18562" s="71">
        <v>2.5110000000000001</v>
      </c>
      <c r="E18562" s="71">
        <v>70.689655200000004</v>
      </c>
    </row>
    <row r="18563" spans="1:5" x14ac:dyDescent="0.2">
      <c r="A18563" s="70" t="s">
        <v>22181</v>
      </c>
      <c r="B18563" s="70" t="s">
        <v>22180</v>
      </c>
      <c r="C18563" s="70" t="s">
        <v>22181</v>
      </c>
      <c r="D18563" s="71">
        <v>0.98299999999999998</v>
      </c>
      <c r="E18563" s="71">
        <v>41.901408500000002</v>
      </c>
    </row>
    <row r="18564" spans="1:5" x14ac:dyDescent="0.2">
      <c r="A18564" s="70" t="s">
        <v>22195</v>
      </c>
      <c r="B18564" s="70" t="s">
        <v>22194</v>
      </c>
      <c r="C18564" s="70" t="s">
        <v>22195</v>
      </c>
      <c r="D18564" s="71">
        <v>7.4550000000000001</v>
      </c>
      <c r="E18564" s="71">
        <v>85.593220299999999</v>
      </c>
    </row>
    <row r="18565" spans="1:5" x14ac:dyDescent="0.2">
      <c r="A18565" s="70" t="s">
        <v>22183</v>
      </c>
      <c r="B18565" s="70" t="s">
        <v>22182</v>
      </c>
      <c r="C18565" s="70" t="s">
        <v>22183</v>
      </c>
      <c r="D18565" s="71">
        <v>1.2370000000000001</v>
      </c>
      <c r="E18565" s="71">
        <v>51.190476199999999</v>
      </c>
    </row>
    <row r="18566" spans="1:5" x14ac:dyDescent="0.2">
      <c r="A18566" s="70" t="s">
        <v>22185</v>
      </c>
      <c r="B18566" s="70" t="s">
        <v>22184</v>
      </c>
      <c r="C18566" s="70" t="s">
        <v>22185</v>
      </c>
      <c r="D18566" s="71">
        <v>0.32</v>
      </c>
      <c r="E18566" s="71">
        <v>6.9444444000000001</v>
      </c>
    </row>
    <row r="18567" spans="1:5" x14ac:dyDescent="0.2">
      <c r="A18567" s="70" t="s">
        <v>22185</v>
      </c>
      <c r="B18567" s="70" t="s">
        <v>22184</v>
      </c>
      <c r="C18567" s="70" t="s">
        <v>22185</v>
      </c>
      <c r="D18567" s="71">
        <v>0.32</v>
      </c>
      <c r="E18567" s="71">
        <v>0.7042254</v>
      </c>
    </row>
    <row r="18568" spans="1:5" x14ac:dyDescent="0.2">
      <c r="A18568" s="70" t="s">
        <v>22187</v>
      </c>
      <c r="B18568" s="70" t="s">
        <v>22186</v>
      </c>
      <c r="C18568" s="70" t="s">
        <v>22187</v>
      </c>
      <c r="D18568" s="71">
        <v>0.97</v>
      </c>
      <c r="E18568" s="71">
        <v>54.2780749</v>
      </c>
    </row>
    <row r="18569" spans="1:5" x14ac:dyDescent="0.2">
      <c r="A18569" s="70" t="s">
        <v>22187</v>
      </c>
      <c r="B18569" s="70" t="s">
        <v>22186</v>
      </c>
      <c r="C18569" s="70" t="s">
        <v>22187</v>
      </c>
      <c r="D18569" s="71">
        <v>0.97</v>
      </c>
      <c r="E18569" s="71">
        <v>28.873239399999999</v>
      </c>
    </row>
    <row r="18570" spans="1:5" x14ac:dyDescent="0.2">
      <c r="A18570" s="70" t="s">
        <v>22189</v>
      </c>
      <c r="B18570" s="70" t="s">
        <v>22188</v>
      </c>
      <c r="C18570" s="70" t="s">
        <v>22189</v>
      </c>
      <c r="D18570" s="71">
        <v>2.9169999999999998</v>
      </c>
      <c r="E18570" s="71">
        <v>74.444444399999995</v>
      </c>
    </row>
    <row r="18571" spans="1:5" x14ac:dyDescent="0.2">
      <c r="A18571" s="70" t="s">
        <v>22189</v>
      </c>
      <c r="B18571" s="70" t="s">
        <v>22188</v>
      </c>
      <c r="C18571" s="70" t="s">
        <v>22189</v>
      </c>
      <c r="D18571" s="71">
        <v>2.9169999999999998</v>
      </c>
      <c r="E18571" s="71">
        <v>69.298245600000001</v>
      </c>
    </row>
    <row r="18572" spans="1:5" x14ac:dyDescent="0.2">
      <c r="A18572" s="70" t="s">
        <v>22191</v>
      </c>
      <c r="B18572" s="70" t="s">
        <v>22190</v>
      </c>
      <c r="C18572" s="70" t="s">
        <v>22191</v>
      </c>
      <c r="D18572" s="71">
        <v>1.897</v>
      </c>
      <c r="E18572" s="71">
        <v>65.441176499999997</v>
      </c>
    </row>
    <row r="18573" spans="1:5" x14ac:dyDescent="0.2">
      <c r="A18573" s="70" t="s">
        <v>22199</v>
      </c>
      <c r="B18573" s="70" t="s">
        <v>22198</v>
      </c>
      <c r="C18573" s="70" t="s">
        <v>22199</v>
      </c>
      <c r="D18573" s="71">
        <v>0.68200000000000005</v>
      </c>
      <c r="E18573" s="71">
        <v>38.425925900000003</v>
      </c>
    </row>
    <row r="18574" spans="1:5" x14ac:dyDescent="0.2">
      <c r="A18574" s="70" t="s">
        <v>22197</v>
      </c>
      <c r="B18574" s="70" t="s">
        <v>22196</v>
      </c>
      <c r="C18574" s="70" t="s">
        <v>22197</v>
      </c>
      <c r="D18574" s="71">
        <v>0.53100000000000003</v>
      </c>
      <c r="E18574" s="71">
        <v>21.7592593</v>
      </c>
    </row>
    <row r="18575" spans="1:5" x14ac:dyDescent="0.2">
      <c r="A18575" s="70" t="s">
        <v>22197</v>
      </c>
      <c r="B18575" s="70" t="s">
        <v>22196</v>
      </c>
      <c r="C18575" s="70" t="s">
        <v>22197</v>
      </c>
      <c r="D18575" s="71">
        <v>0.53100000000000003</v>
      </c>
      <c r="E18575" s="71">
        <v>8.6538462000000003</v>
      </c>
    </row>
    <row r="18576" spans="1:5" x14ac:dyDescent="0.2">
      <c r="A18576" s="70" t="s">
        <v>22201</v>
      </c>
      <c r="B18576" s="70" t="s">
        <v>22200</v>
      </c>
      <c r="C18576" s="70" t="s">
        <v>22201</v>
      </c>
      <c r="D18576" s="71">
        <v>2.9220000000000002</v>
      </c>
      <c r="E18576" s="71">
        <v>59.0707965</v>
      </c>
    </row>
    <row r="18577" spans="1:5" x14ac:dyDescent="0.2">
      <c r="A18577" s="70" t="s">
        <v>22205</v>
      </c>
      <c r="B18577" s="70" t="s">
        <v>22204</v>
      </c>
      <c r="C18577" s="70" t="s">
        <v>22205</v>
      </c>
      <c r="D18577" s="71">
        <v>1.819</v>
      </c>
      <c r="E18577" s="71">
        <v>66.711590299999997</v>
      </c>
    </row>
    <row r="18578" spans="1:5" x14ac:dyDescent="0.2">
      <c r="A18578" s="70" t="s">
        <v>22205</v>
      </c>
      <c r="B18578" s="70" t="s">
        <v>22204</v>
      </c>
      <c r="C18578" s="70" t="s">
        <v>22205</v>
      </c>
      <c r="D18578" s="71">
        <v>1.819</v>
      </c>
      <c r="E18578" s="71">
        <v>31.25</v>
      </c>
    </row>
    <row r="18579" spans="1:5" x14ac:dyDescent="0.2">
      <c r="A18579" s="70" t="s">
        <v>22207</v>
      </c>
      <c r="B18579" s="70" t="s">
        <v>22206</v>
      </c>
      <c r="C18579" s="70" t="s">
        <v>22207</v>
      </c>
      <c r="D18579" s="71">
        <v>3.1589999999999998</v>
      </c>
      <c r="E18579" s="71">
        <v>70.535714299999995</v>
      </c>
    </row>
    <row r="18580" spans="1:5" x14ac:dyDescent="0.2">
      <c r="A18580" s="70" t="s">
        <v>22209</v>
      </c>
      <c r="B18580" s="70" t="s">
        <v>22208</v>
      </c>
      <c r="C18580" s="70" t="s">
        <v>22209</v>
      </c>
      <c r="D18580" s="71">
        <v>7.4320000000000004</v>
      </c>
      <c r="E18580" s="71">
        <v>97.321428600000004</v>
      </c>
    </row>
    <row r="18581" spans="1:5" x14ac:dyDescent="0.2">
      <c r="A18581" s="70" t="s">
        <v>22209</v>
      </c>
      <c r="B18581" s="70" t="s">
        <v>22208</v>
      </c>
      <c r="C18581" s="70" t="s">
        <v>22209</v>
      </c>
      <c r="D18581" s="71">
        <v>7.4320000000000004</v>
      </c>
      <c r="E18581" s="71">
        <v>96.238938099999999</v>
      </c>
    </row>
    <row r="18582" spans="1:5" x14ac:dyDescent="0.2">
      <c r="A18582" s="70" t="s">
        <v>22209</v>
      </c>
      <c r="B18582" s="70" t="s">
        <v>22208</v>
      </c>
      <c r="C18582" s="70" t="s">
        <v>22209</v>
      </c>
      <c r="D18582" s="71">
        <v>7.4320000000000004</v>
      </c>
      <c r="E18582" s="71">
        <v>95.528455300000005</v>
      </c>
    </row>
    <row r="18583" spans="1:5" x14ac:dyDescent="0.2">
      <c r="A18583" s="70" t="s">
        <v>22203</v>
      </c>
      <c r="B18583" s="70" t="s">
        <v>22202</v>
      </c>
      <c r="C18583" s="70" t="s">
        <v>22203</v>
      </c>
      <c r="D18583" s="71">
        <v>3.6480000000000001</v>
      </c>
      <c r="E18583" s="71">
        <v>75.892857100000001</v>
      </c>
    </row>
    <row r="18584" spans="1:5" x14ac:dyDescent="0.2">
      <c r="A18584" s="70" t="s">
        <v>22203</v>
      </c>
      <c r="B18584" s="70" t="s">
        <v>22202</v>
      </c>
      <c r="C18584" s="70" t="s">
        <v>22203</v>
      </c>
      <c r="D18584" s="71">
        <v>3.6480000000000001</v>
      </c>
      <c r="E18584" s="71">
        <v>71.460177000000002</v>
      </c>
    </row>
    <row r="18585" spans="1:5" x14ac:dyDescent="0.2">
      <c r="A18585" s="70" t="s">
        <v>24729</v>
      </c>
      <c r="B18585" s="70" t="s">
        <v>24730</v>
      </c>
      <c r="C18585" s="70" t="s">
        <v>24729</v>
      </c>
      <c r="D18585" s="71">
        <v>2.9079999999999999</v>
      </c>
      <c r="E18585" s="71">
        <v>66.964285700000005</v>
      </c>
    </row>
    <row r="18586" spans="1:5" x14ac:dyDescent="0.2">
      <c r="A18586" s="70" t="s">
        <v>22211</v>
      </c>
      <c r="B18586" s="70" t="s">
        <v>22210</v>
      </c>
      <c r="C18586" s="70" t="s">
        <v>22211</v>
      </c>
      <c r="D18586" s="71">
        <v>1.25</v>
      </c>
      <c r="E18586" s="71">
        <v>16.964285700000001</v>
      </c>
    </row>
    <row r="18587" spans="1:5" x14ac:dyDescent="0.2">
      <c r="A18587" s="70" t="s">
        <v>22225</v>
      </c>
      <c r="B18587" s="70" t="s">
        <v>22224</v>
      </c>
      <c r="C18587" s="70" t="s">
        <v>22225</v>
      </c>
      <c r="D18587" s="71">
        <v>1.4850000000000001</v>
      </c>
      <c r="E18587" s="71">
        <v>28.8461538</v>
      </c>
    </row>
    <row r="18588" spans="1:5" x14ac:dyDescent="0.2">
      <c r="A18588" s="70" t="s">
        <v>22225</v>
      </c>
      <c r="B18588" s="70" t="s">
        <v>22224</v>
      </c>
      <c r="C18588" s="70" t="s">
        <v>22225</v>
      </c>
      <c r="D18588" s="71">
        <v>1.4850000000000001</v>
      </c>
      <c r="E18588" s="71">
        <v>9.2391304000000005</v>
      </c>
    </row>
    <row r="18589" spans="1:5" x14ac:dyDescent="0.2">
      <c r="A18589" s="70" t="s">
        <v>22215</v>
      </c>
      <c r="B18589" s="70" t="s">
        <v>22214</v>
      </c>
      <c r="C18589" s="70" t="s">
        <v>22215</v>
      </c>
      <c r="D18589" s="71">
        <v>1.05</v>
      </c>
      <c r="E18589" s="71">
        <v>11.509434000000001</v>
      </c>
    </row>
    <row r="18590" spans="1:5" x14ac:dyDescent="0.2">
      <c r="A18590" s="70" t="s">
        <v>22215</v>
      </c>
      <c r="B18590" s="70" t="s">
        <v>22214</v>
      </c>
      <c r="C18590" s="70" t="s">
        <v>22215</v>
      </c>
      <c r="D18590" s="71">
        <v>1.05</v>
      </c>
      <c r="E18590" s="71">
        <v>3.8043477999999999</v>
      </c>
    </row>
    <row r="18591" spans="1:5" x14ac:dyDescent="0.2">
      <c r="A18591" s="70" t="s">
        <v>22229</v>
      </c>
      <c r="B18591" s="70" t="s">
        <v>22228</v>
      </c>
      <c r="C18591" s="70" t="s">
        <v>22229</v>
      </c>
      <c r="D18591" s="71">
        <v>3.7029999999999998</v>
      </c>
      <c r="E18591" s="71">
        <v>82.065217399999995</v>
      </c>
    </row>
    <row r="18592" spans="1:5" x14ac:dyDescent="0.2">
      <c r="A18592" s="70" t="s">
        <v>22231</v>
      </c>
      <c r="B18592" s="70" t="s">
        <v>22230</v>
      </c>
      <c r="C18592" s="70" t="s">
        <v>22231</v>
      </c>
      <c r="D18592" s="71">
        <v>4.0990000000000002</v>
      </c>
      <c r="E18592" s="71">
        <v>84.239130399999993</v>
      </c>
    </row>
    <row r="18593" spans="1:5" x14ac:dyDescent="0.2">
      <c r="A18593" s="70" t="s">
        <v>22231</v>
      </c>
      <c r="B18593" s="70" t="s">
        <v>22230</v>
      </c>
      <c r="C18593" s="70" t="s">
        <v>22231</v>
      </c>
      <c r="D18593" s="71">
        <v>4.0990000000000002</v>
      </c>
      <c r="E18593" s="71">
        <v>79.074074100000004</v>
      </c>
    </row>
    <row r="18594" spans="1:5" x14ac:dyDescent="0.2">
      <c r="A18594" s="70" t="s">
        <v>22213</v>
      </c>
      <c r="B18594" s="70" t="s">
        <v>22212</v>
      </c>
      <c r="C18594" s="70" t="s">
        <v>22213</v>
      </c>
      <c r="D18594" s="71">
        <v>3.347</v>
      </c>
      <c r="E18594" s="71">
        <v>70.108695699999998</v>
      </c>
    </row>
    <row r="18595" spans="1:5" x14ac:dyDescent="0.2">
      <c r="A18595" s="70" t="s">
        <v>22213</v>
      </c>
      <c r="B18595" s="70" t="s">
        <v>22212</v>
      </c>
      <c r="C18595" s="70" t="s">
        <v>22213</v>
      </c>
      <c r="D18595" s="71">
        <v>3.347</v>
      </c>
      <c r="E18595" s="71">
        <v>66.481481500000001</v>
      </c>
    </row>
    <row r="18596" spans="1:5" x14ac:dyDescent="0.2">
      <c r="A18596" s="70" t="s">
        <v>22219</v>
      </c>
      <c r="B18596" s="70" t="s">
        <v>22218</v>
      </c>
      <c r="C18596" s="70" t="s">
        <v>22219</v>
      </c>
      <c r="D18596" s="71">
        <v>1.708</v>
      </c>
      <c r="E18596" s="71">
        <v>37.046632099999997</v>
      </c>
    </row>
    <row r="18597" spans="1:5" x14ac:dyDescent="0.2">
      <c r="A18597" s="70" t="s">
        <v>22219</v>
      </c>
      <c r="B18597" s="70" t="s">
        <v>22218</v>
      </c>
      <c r="C18597" s="70" t="s">
        <v>22219</v>
      </c>
      <c r="D18597" s="71">
        <v>1.708</v>
      </c>
      <c r="E18597" s="71">
        <v>13.586956499999999</v>
      </c>
    </row>
    <row r="18598" spans="1:5" x14ac:dyDescent="0.2">
      <c r="A18598" s="70" t="s">
        <v>22217</v>
      </c>
      <c r="B18598" s="70" t="s">
        <v>22216</v>
      </c>
      <c r="C18598" s="70" t="s">
        <v>22217</v>
      </c>
      <c r="D18598" s="71">
        <v>2.9590000000000001</v>
      </c>
      <c r="E18598" s="71">
        <v>53.804347800000002</v>
      </c>
    </row>
    <row r="18599" spans="1:5" x14ac:dyDescent="0.2">
      <c r="A18599" s="70" t="s">
        <v>22221</v>
      </c>
      <c r="B18599" s="70" t="s">
        <v>22220</v>
      </c>
      <c r="C18599" s="70" t="s">
        <v>22221</v>
      </c>
      <c r="D18599" s="71">
        <v>3.569</v>
      </c>
      <c r="E18599" s="71">
        <v>78.804347800000002</v>
      </c>
    </row>
    <row r="18600" spans="1:5" x14ac:dyDescent="0.2">
      <c r="A18600" s="70" t="s">
        <v>22223</v>
      </c>
      <c r="B18600" s="70" t="s">
        <v>22222</v>
      </c>
      <c r="C18600" s="70" t="s">
        <v>22223</v>
      </c>
      <c r="D18600" s="71">
        <v>2.2949999999999999</v>
      </c>
      <c r="E18600" s="71">
        <v>33.152173900000001</v>
      </c>
    </row>
    <row r="18601" spans="1:5" x14ac:dyDescent="0.2">
      <c r="A18601" s="70" t="s">
        <v>22227</v>
      </c>
      <c r="B18601" s="70" t="s">
        <v>22226</v>
      </c>
      <c r="C18601" s="70" t="s">
        <v>22227</v>
      </c>
      <c r="D18601" s="71">
        <v>2.2829999999999999</v>
      </c>
      <c r="E18601" s="71">
        <v>30.978260899999999</v>
      </c>
    </row>
    <row r="18602" spans="1:5" x14ac:dyDescent="0.2">
      <c r="A18602" s="70" t="s">
        <v>22233</v>
      </c>
      <c r="B18602" s="70" t="s">
        <v>22232</v>
      </c>
      <c r="C18602" s="70" t="s">
        <v>22233</v>
      </c>
      <c r="D18602" s="71">
        <v>2.2010000000000001</v>
      </c>
      <c r="E18602" s="71">
        <v>33.518518499999999</v>
      </c>
    </row>
    <row r="18603" spans="1:5" x14ac:dyDescent="0.2">
      <c r="A18603" s="70" t="s">
        <v>22233</v>
      </c>
      <c r="B18603" s="70" t="s">
        <v>22232</v>
      </c>
      <c r="C18603" s="70" t="s">
        <v>22233</v>
      </c>
      <c r="D18603" s="71">
        <v>2.2010000000000001</v>
      </c>
      <c r="E18603" s="71">
        <v>27.717391299999999</v>
      </c>
    </row>
    <row r="18604" spans="1:5" x14ac:dyDescent="0.2">
      <c r="A18604" s="70" t="s">
        <v>25134</v>
      </c>
      <c r="B18604" s="70" t="s">
        <v>24731</v>
      </c>
      <c r="C18604" s="70" t="s">
        <v>13887</v>
      </c>
      <c r="D18604" s="71">
        <v>3.2709999999999999</v>
      </c>
      <c r="E18604" s="71">
        <v>65.760869600000007</v>
      </c>
    </row>
    <row r="18605" spans="1:5" x14ac:dyDescent="0.2">
      <c r="A18605" s="70" t="s">
        <v>25134</v>
      </c>
      <c r="B18605" s="70" t="s">
        <v>24731</v>
      </c>
      <c r="C18605" s="70" t="s">
        <v>13887</v>
      </c>
      <c r="D18605" s="71">
        <v>3.2709999999999999</v>
      </c>
      <c r="E18605" s="71">
        <v>65.471698099999998</v>
      </c>
    </row>
    <row r="18606" spans="1:5" x14ac:dyDescent="0.2">
      <c r="A18606" s="70" t="s">
        <v>22235</v>
      </c>
      <c r="B18606" s="70" t="s">
        <v>22234</v>
      </c>
      <c r="C18606" s="70" t="s">
        <v>22235</v>
      </c>
      <c r="D18606" s="71">
        <v>2.851</v>
      </c>
      <c r="E18606" s="71">
        <v>50.543478299999997</v>
      </c>
    </row>
    <row r="18607" spans="1:5" x14ac:dyDescent="0.2">
      <c r="A18607" s="70" t="s">
        <v>25135</v>
      </c>
      <c r="B18607" s="70" t="s">
        <v>22236</v>
      </c>
      <c r="C18607" s="70" t="s">
        <v>25135</v>
      </c>
      <c r="D18607" s="71">
        <v>3.5310000000000001</v>
      </c>
      <c r="E18607" s="71">
        <v>77.717391300000003</v>
      </c>
    </row>
    <row r="18608" spans="1:5" x14ac:dyDescent="0.2">
      <c r="A18608" s="70" t="s">
        <v>25135</v>
      </c>
      <c r="B18608" s="70" t="s">
        <v>22236</v>
      </c>
      <c r="C18608" s="70" t="s">
        <v>25135</v>
      </c>
      <c r="D18608" s="71">
        <v>3.5310000000000001</v>
      </c>
      <c r="E18608" s="71">
        <v>75.899280599999997</v>
      </c>
    </row>
    <row r="18609" spans="1:5" x14ac:dyDescent="0.2">
      <c r="A18609" s="70" t="s">
        <v>22238</v>
      </c>
      <c r="B18609" s="70" t="s">
        <v>22237</v>
      </c>
      <c r="C18609" s="70" t="s">
        <v>22238</v>
      </c>
      <c r="D18609" s="71">
        <v>0.8</v>
      </c>
      <c r="E18609" s="71">
        <v>41.6666667</v>
      </c>
    </row>
    <row r="18610" spans="1:5" x14ac:dyDescent="0.2">
      <c r="A18610" s="70" t="s">
        <v>22242</v>
      </c>
      <c r="B18610" s="70" t="s">
        <v>22241</v>
      </c>
      <c r="C18610" s="70" t="s">
        <v>22242</v>
      </c>
      <c r="D18610" s="71">
        <v>9.8010000000000002</v>
      </c>
      <c r="E18610" s="71">
        <v>98.255814000000001</v>
      </c>
    </row>
    <row r="18611" spans="1:5" x14ac:dyDescent="0.2">
      <c r="A18611" s="70" t="s">
        <v>22240</v>
      </c>
      <c r="B18611" s="70" t="s">
        <v>22239</v>
      </c>
      <c r="C18611" s="70" t="s">
        <v>22240</v>
      </c>
      <c r="D18611" s="71">
        <v>0.44</v>
      </c>
      <c r="E18611" s="71">
        <v>3.1468531</v>
      </c>
    </row>
    <row r="18612" spans="1:5" x14ac:dyDescent="0.2">
      <c r="A18612" s="70" t="s">
        <v>22240</v>
      </c>
      <c r="B18612" s="70" t="s">
        <v>22239</v>
      </c>
      <c r="C18612" s="70" t="s">
        <v>22240</v>
      </c>
      <c r="D18612" s="71">
        <v>0.44</v>
      </c>
      <c r="E18612" s="71">
        <v>1.8518519</v>
      </c>
    </row>
    <row r="18613" spans="1:5" x14ac:dyDescent="0.2">
      <c r="A18613" s="70" t="s">
        <v>22244</v>
      </c>
      <c r="B18613" s="70" t="s">
        <v>22243</v>
      </c>
      <c r="C18613" s="70" t="s">
        <v>22244</v>
      </c>
      <c r="D18613" s="71">
        <v>4.0380000000000003</v>
      </c>
      <c r="E18613" s="71">
        <v>57.692307700000001</v>
      </c>
    </row>
    <row r="18614" spans="1:5" x14ac:dyDescent="0.2">
      <c r="A18614" s="70" t="s">
        <v>22246</v>
      </c>
      <c r="B18614" s="70" t="s">
        <v>22245</v>
      </c>
      <c r="C18614" s="70" t="s">
        <v>22246</v>
      </c>
      <c r="D18614" s="71">
        <v>1.38</v>
      </c>
      <c r="E18614" s="71">
        <v>23.575129499999999</v>
      </c>
    </row>
    <row r="18615" spans="1:5" x14ac:dyDescent="0.2">
      <c r="A18615" s="70" t="s">
        <v>22246</v>
      </c>
      <c r="B18615" s="70" t="s">
        <v>22245</v>
      </c>
      <c r="C18615" s="70" t="s">
        <v>22246</v>
      </c>
      <c r="D18615" s="71">
        <v>1.38</v>
      </c>
      <c r="E18615" s="71">
        <v>17.5675676</v>
      </c>
    </row>
    <row r="18616" spans="1:5" x14ac:dyDescent="0.2">
      <c r="A18616" s="70" t="s">
        <v>22248</v>
      </c>
      <c r="B18616" s="70" t="s">
        <v>22247</v>
      </c>
      <c r="C18616" s="70" t="s">
        <v>22248</v>
      </c>
      <c r="D18616" s="71">
        <v>1.0920000000000001</v>
      </c>
      <c r="E18616" s="71">
        <v>20.8333333</v>
      </c>
    </row>
    <row r="18617" spans="1:5" x14ac:dyDescent="0.2">
      <c r="A18617" s="70" t="s">
        <v>22250</v>
      </c>
      <c r="B18617" s="70" t="s">
        <v>22249</v>
      </c>
      <c r="C18617" s="70" t="s">
        <v>22250</v>
      </c>
      <c r="D18617" s="71">
        <v>1.5409999999999999</v>
      </c>
      <c r="E18617" s="71">
        <v>32.894736799999997</v>
      </c>
    </row>
    <row r="18618" spans="1:5" x14ac:dyDescent="0.2">
      <c r="A18618" s="70" t="s">
        <v>22250</v>
      </c>
      <c r="B18618" s="70" t="s">
        <v>22249</v>
      </c>
      <c r="C18618" s="70" t="s">
        <v>22250</v>
      </c>
      <c r="D18618" s="71">
        <v>1.5409999999999999</v>
      </c>
      <c r="E18618" s="71">
        <v>31.25</v>
      </c>
    </row>
    <row r="18619" spans="1:5" x14ac:dyDescent="0.2">
      <c r="A18619" s="70" t="s">
        <v>22252</v>
      </c>
      <c r="B18619" s="70" t="s">
        <v>22251</v>
      </c>
      <c r="C18619" s="70" t="s">
        <v>22252</v>
      </c>
      <c r="D18619" s="71">
        <v>0.34</v>
      </c>
      <c r="E18619" s="71">
        <v>11.574074100000001</v>
      </c>
    </row>
    <row r="18620" spans="1:5" x14ac:dyDescent="0.2">
      <c r="A18620" s="70" t="s">
        <v>21882</v>
      </c>
      <c r="B18620" s="70" t="s">
        <v>21881</v>
      </c>
      <c r="C18620" s="70" t="s">
        <v>21882</v>
      </c>
      <c r="D18620" s="71">
        <v>2.1190000000000002</v>
      </c>
      <c r="E18620" s="71">
        <v>52.976190500000001</v>
      </c>
    </row>
    <row r="18621" spans="1:5" x14ac:dyDescent="0.2">
      <c r="A18621" s="70" t="s">
        <v>21880</v>
      </c>
      <c r="B18621" s="70" t="s">
        <v>21879</v>
      </c>
      <c r="C18621" s="70" t="s">
        <v>21880</v>
      </c>
      <c r="D18621" s="71">
        <v>0.57999999999999996</v>
      </c>
      <c r="E18621" s="71">
        <v>5.8917197000000003</v>
      </c>
    </row>
    <row r="18622" spans="1:5" x14ac:dyDescent="0.2">
      <c r="A18622" s="70" t="s">
        <v>21880</v>
      </c>
      <c r="B18622" s="70" t="s">
        <v>21879</v>
      </c>
      <c r="C18622" s="70" t="s">
        <v>21880</v>
      </c>
      <c r="D18622" s="71">
        <v>0.57999999999999996</v>
      </c>
      <c r="E18622" s="71">
        <v>5.7692307999999999</v>
      </c>
    </row>
    <row r="18623" spans="1:5" x14ac:dyDescent="0.2">
      <c r="A18623" s="70" t="s">
        <v>21896</v>
      </c>
      <c r="B18623" s="70" t="s">
        <v>21895</v>
      </c>
      <c r="C18623" s="70" t="s">
        <v>21896</v>
      </c>
      <c r="D18623" s="71">
        <v>2.6150000000000002</v>
      </c>
      <c r="E18623" s="71">
        <v>81.645569600000002</v>
      </c>
    </row>
    <row r="18624" spans="1:5" x14ac:dyDescent="0.2">
      <c r="A18624" s="70" t="s">
        <v>21868</v>
      </c>
      <c r="B18624" s="70" t="s">
        <v>21867</v>
      </c>
      <c r="C18624" s="70" t="s">
        <v>21868</v>
      </c>
      <c r="D18624" s="71">
        <v>0.36499999999999999</v>
      </c>
      <c r="E18624" s="71">
        <v>4.4554454999999997</v>
      </c>
    </row>
    <row r="18625" spans="1:5" x14ac:dyDescent="0.2">
      <c r="A18625" s="70" t="s">
        <v>21870</v>
      </c>
      <c r="B18625" s="70" t="s">
        <v>21869</v>
      </c>
      <c r="C18625" s="70" t="s">
        <v>21870</v>
      </c>
      <c r="D18625" s="71">
        <v>1.444</v>
      </c>
      <c r="E18625" s="71">
        <v>48.113207500000001</v>
      </c>
    </row>
    <row r="18626" spans="1:5" x14ac:dyDescent="0.2">
      <c r="A18626" s="70" t="s">
        <v>21872</v>
      </c>
      <c r="B18626" s="70" t="s">
        <v>21871</v>
      </c>
      <c r="C18626" s="70" t="s">
        <v>21872</v>
      </c>
      <c r="D18626" s="71">
        <v>1.363</v>
      </c>
      <c r="E18626" s="71">
        <v>81.635802499999997</v>
      </c>
    </row>
    <row r="18627" spans="1:5" x14ac:dyDescent="0.2">
      <c r="A18627" s="70" t="s">
        <v>21874</v>
      </c>
      <c r="B18627" s="70" t="s">
        <v>21873</v>
      </c>
      <c r="C18627" s="70" t="s">
        <v>21874</v>
      </c>
      <c r="D18627" s="71">
        <v>1.1559999999999999</v>
      </c>
      <c r="E18627" s="71">
        <v>34.615384599999999</v>
      </c>
    </row>
    <row r="18628" spans="1:5" x14ac:dyDescent="0.2">
      <c r="A18628" s="70" t="s">
        <v>21876</v>
      </c>
      <c r="B18628" s="70" t="s">
        <v>21875</v>
      </c>
      <c r="C18628" s="70" t="s">
        <v>21876</v>
      </c>
      <c r="D18628" s="71">
        <v>0.57299999999999995</v>
      </c>
      <c r="E18628" s="71">
        <v>5</v>
      </c>
    </row>
    <row r="18629" spans="1:5" x14ac:dyDescent="0.2">
      <c r="A18629" s="70" t="s">
        <v>21890</v>
      </c>
      <c r="B18629" s="70" t="s">
        <v>21889</v>
      </c>
      <c r="C18629" s="70" t="s">
        <v>21890</v>
      </c>
      <c r="D18629" s="71">
        <v>0.95199999999999996</v>
      </c>
      <c r="E18629" s="71">
        <v>33.928571400000003</v>
      </c>
    </row>
    <row r="18630" spans="1:5" x14ac:dyDescent="0.2">
      <c r="A18630" s="70" t="s">
        <v>21892</v>
      </c>
      <c r="B18630" s="70" t="s">
        <v>21891</v>
      </c>
      <c r="C18630" s="70" t="s">
        <v>21892</v>
      </c>
      <c r="D18630" s="71">
        <v>1.2050000000000001</v>
      </c>
      <c r="E18630" s="71">
        <v>41.1392405</v>
      </c>
    </row>
    <row r="18631" spans="1:5" x14ac:dyDescent="0.2">
      <c r="A18631" s="70" t="s">
        <v>21884</v>
      </c>
      <c r="B18631" s="70" t="s">
        <v>21883</v>
      </c>
      <c r="C18631" s="70" t="s">
        <v>21884</v>
      </c>
      <c r="D18631" s="71">
        <v>4.32</v>
      </c>
      <c r="E18631" s="71">
        <v>91.071428600000004</v>
      </c>
    </row>
    <row r="18632" spans="1:5" x14ac:dyDescent="0.2">
      <c r="A18632" s="70" t="s">
        <v>21886</v>
      </c>
      <c r="B18632" s="70" t="s">
        <v>21885</v>
      </c>
      <c r="C18632" s="70" t="s">
        <v>21886</v>
      </c>
      <c r="D18632" s="71">
        <v>1.649</v>
      </c>
      <c r="E18632" s="71">
        <v>46.09375</v>
      </c>
    </row>
    <row r="18633" spans="1:5" x14ac:dyDescent="0.2">
      <c r="A18633" s="70" t="s">
        <v>21886</v>
      </c>
      <c r="B18633" s="70" t="s">
        <v>21885</v>
      </c>
      <c r="C18633" s="70" t="s">
        <v>21886</v>
      </c>
      <c r="D18633" s="71">
        <v>1.649</v>
      </c>
      <c r="E18633" s="71">
        <v>38.888888899999998</v>
      </c>
    </row>
    <row r="18634" spans="1:5" x14ac:dyDescent="0.2">
      <c r="A18634" s="70" t="s">
        <v>21888</v>
      </c>
      <c r="B18634" s="70" t="s">
        <v>21887</v>
      </c>
      <c r="C18634" s="70" t="s">
        <v>21888</v>
      </c>
      <c r="D18634" s="71">
        <v>1.052</v>
      </c>
      <c r="E18634" s="71">
        <v>33.544303800000002</v>
      </c>
    </row>
    <row r="18635" spans="1:5" x14ac:dyDescent="0.2">
      <c r="A18635" s="70" t="s">
        <v>21888</v>
      </c>
      <c r="B18635" s="70" t="s">
        <v>21887</v>
      </c>
      <c r="C18635" s="70" t="s">
        <v>21888</v>
      </c>
      <c r="D18635" s="71">
        <v>1.052</v>
      </c>
      <c r="E18635" s="71">
        <v>21.428571399999999</v>
      </c>
    </row>
    <row r="18636" spans="1:5" x14ac:dyDescent="0.2">
      <c r="A18636" s="70" t="s">
        <v>21888</v>
      </c>
      <c r="B18636" s="70" t="s">
        <v>21887</v>
      </c>
      <c r="C18636" s="70" t="s">
        <v>21888</v>
      </c>
      <c r="D18636" s="71">
        <v>1.052</v>
      </c>
      <c r="E18636" s="71">
        <v>5.5555555999999999</v>
      </c>
    </row>
    <row r="18637" spans="1:5" x14ac:dyDescent="0.2">
      <c r="A18637" s="70" t="s">
        <v>21894</v>
      </c>
      <c r="B18637" s="70" t="s">
        <v>21893</v>
      </c>
      <c r="C18637" s="70" t="s">
        <v>21894</v>
      </c>
      <c r="D18637" s="71">
        <v>0.73299999999999998</v>
      </c>
      <c r="E18637" s="71">
        <v>17.7419355</v>
      </c>
    </row>
    <row r="18638" spans="1:5" x14ac:dyDescent="0.2">
      <c r="A18638" s="70" t="s">
        <v>21898</v>
      </c>
      <c r="B18638" s="70" t="s">
        <v>21897</v>
      </c>
      <c r="C18638" s="70" t="s">
        <v>21898</v>
      </c>
      <c r="D18638" s="71">
        <v>0.73299999999999998</v>
      </c>
      <c r="E18638" s="71">
        <v>23.239436600000001</v>
      </c>
    </row>
    <row r="18639" spans="1:5" x14ac:dyDescent="0.2">
      <c r="A18639" s="70" t="s">
        <v>21900</v>
      </c>
      <c r="B18639" s="70" t="s">
        <v>21899</v>
      </c>
      <c r="C18639" s="70" t="s">
        <v>21900</v>
      </c>
      <c r="D18639" s="71">
        <v>1.8680000000000001</v>
      </c>
      <c r="E18639" s="71">
        <v>45.652173900000001</v>
      </c>
    </row>
    <row r="18640" spans="1:5" x14ac:dyDescent="0.2">
      <c r="A18640" s="70" t="s">
        <v>21900</v>
      </c>
      <c r="B18640" s="70" t="s">
        <v>21899</v>
      </c>
      <c r="C18640" s="70" t="s">
        <v>21900</v>
      </c>
      <c r="D18640" s="71">
        <v>1.8680000000000001</v>
      </c>
      <c r="E18640" s="71">
        <v>42.746113999999999</v>
      </c>
    </row>
    <row r="18641" spans="1:5" x14ac:dyDescent="0.2">
      <c r="A18641" s="70" t="s">
        <v>21878</v>
      </c>
      <c r="B18641" s="70" t="s">
        <v>21877</v>
      </c>
      <c r="C18641" s="70" t="s">
        <v>21878</v>
      </c>
      <c r="D18641" s="71">
        <v>1.5940000000000001</v>
      </c>
      <c r="E18641" s="71">
        <v>27.222222200000001</v>
      </c>
    </row>
    <row r="18642" spans="1:5" x14ac:dyDescent="0.2">
      <c r="A18642" s="70" t="s">
        <v>22254</v>
      </c>
      <c r="B18642" s="70" t="s">
        <v>22253</v>
      </c>
      <c r="C18642" s="70" t="s">
        <v>22254</v>
      </c>
      <c r="D18642" s="71">
        <v>4.1879999999999997</v>
      </c>
      <c r="E18642" s="71">
        <v>97.5352113</v>
      </c>
    </row>
    <row r="18643" spans="1:5" x14ac:dyDescent="0.2">
      <c r="A18643" s="70" t="s">
        <v>22254</v>
      </c>
      <c r="B18643" s="70" t="s">
        <v>22253</v>
      </c>
      <c r="C18643" s="70" t="s">
        <v>22254</v>
      </c>
      <c r="D18643" s="71">
        <v>4.1879999999999997</v>
      </c>
      <c r="E18643" s="71">
        <v>76.881720400000006</v>
      </c>
    </row>
    <row r="18644" spans="1:5" x14ac:dyDescent="0.2">
      <c r="A18644" s="70" t="s">
        <v>22256</v>
      </c>
      <c r="B18644" s="70" t="s">
        <v>22255</v>
      </c>
      <c r="C18644" s="70" t="s">
        <v>22256</v>
      </c>
      <c r="D18644" s="71">
        <v>1.9359999999999999</v>
      </c>
      <c r="E18644" s="71">
        <v>78.333333300000007</v>
      </c>
    </row>
    <row r="18645" spans="1:5" x14ac:dyDescent="0.2">
      <c r="A18645" s="70" t="s">
        <v>22256</v>
      </c>
      <c r="B18645" s="70" t="s">
        <v>22255</v>
      </c>
      <c r="C18645" s="70" t="s">
        <v>22256</v>
      </c>
      <c r="D18645" s="71">
        <v>1.9359999999999999</v>
      </c>
      <c r="E18645" s="71">
        <v>49.290780099999999</v>
      </c>
    </row>
    <row r="18646" spans="1:5" x14ac:dyDescent="0.2">
      <c r="A18646" s="70" t="s">
        <v>24732</v>
      </c>
      <c r="B18646" s="70" t="s">
        <v>24733</v>
      </c>
      <c r="C18646" s="70" t="s">
        <v>24732</v>
      </c>
      <c r="D18646" s="71">
        <v>2.367</v>
      </c>
      <c r="E18646" s="71">
        <v>71.666666699999993</v>
      </c>
    </row>
    <row r="18647" spans="1:5" x14ac:dyDescent="0.2">
      <c r="A18647" s="70" t="s">
        <v>22260</v>
      </c>
      <c r="B18647" s="70" t="s">
        <v>22259</v>
      </c>
      <c r="C18647" s="70" t="s">
        <v>22260</v>
      </c>
      <c r="D18647" s="71">
        <v>0.75</v>
      </c>
      <c r="E18647" s="71">
        <v>46.450617299999998</v>
      </c>
    </row>
    <row r="18648" spans="1:5" x14ac:dyDescent="0.2">
      <c r="A18648" s="70" t="s">
        <v>22258</v>
      </c>
      <c r="B18648" s="70" t="s">
        <v>22257</v>
      </c>
      <c r="C18648" s="70" t="s">
        <v>22258</v>
      </c>
      <c r="D18648" s="71">
        <v>1.621</v>
      </c>
      <c r="E18648" s="71">
        <v>59.433962299999997</v>
      </c>
    </row>
    <row r="18649" spans="1:5" x14ac:dyDescent="0.2">
      <c r="A18649" s="70" t="s">
        <v>22258</v>
      </c>
      <c r="B18649" s="70" t="s">
        <v>22257</v>
      </c>
      <c r="C18649" s="70" t="s">
        <v>22258</v>
      </c>
      <c r="D18649" s="71">
        <v>1.621</v>
      </c>
      <c r="E18649" s="71">
        <v>21.381578900000001</v>
      </c>
    </row>
    <row r="18650" spans="1:5" x14ac:dyDescent="0.2">
      <c r="A18650" s="70" t="s">
        <v>22270</v>
      </c>
      <c r="B18650" s="70" t="s">
        <v>22269</v>
      </c>
      <c r="C18650" s="70" t="s">
        <v>22270</v>
      </c>
      <c r="D18650" s="71">
        <v>2.8</v>
      </c>
      <c r="E18650" s="71">
        <v>48.026315799999999</v>
      </c>
    </row>
    <row r="18651" spans="1:5" x14ac:dyDescent="0.2">
      <c r="A18651" s="70" t="s">
        <v>22262</v>
      </c>
      <c r="B18651" s="70" t="s">
        <v>22261</v>
      </c>
      <c r="C18651" s="70" t="s">
        <v>22262</v>
      </c>
      <c r="D18651" s="71">
        <v>1.2849999999999999</v>
      </c>
      <c r="E18651" s="71">
        <v>15.131578899999999</v>
      </c>
    </row>
    <row r="18652" spans="1:5" x14ac:dyDescent="0.2">
      <c r="A18652" s="70" t="s">
        <v>22264</v>
      </c>
      <c r="B18652" s="70" t="s">
        <v>22263</v>
      </c>
      <c r="C18652" s="70" t="s">
        <v>22264</v>
      </c>
      <c r="D18652" s="71">
        <v>1.2</v>
      </c>
      <c r="E18652" s="71">
        <v>11.184210500000001</v>
      </c>
    </row>
    <row r="18653" spans="1:5" x14ac:dyDescent="0.2">
      <c r="A18653" s="70" t="s">
        <v>22264</v>
      </c>
      <c r="B18653" s="70" t="s">
        <v>22263</v>
      </c>
      <c r="C18653" s="70" t="s">
        <v>22264</v>
      </c>
      <c r="D18653" s="71">
        <v>1.2</v>
      </c>
      <c r="E18653" s="71">
        <v>7.2784810000000002</v>
      </c>
    </row>
    <row r="18654" spans="1:5" x14ac:dyDescent="0.2">
      <c r="A18654" s="70" t="s">
        <v>22272</v>
      </c>
      <c r="B18654" s="70" t="s">
        <v>22271</v>
      </c>
      <c r="C18654" s="70" t="s">
        <v>22272</v>
      </c>
      <c r="D18654" s="71">
        <v>2.1589999999999998</v>
      </c>
      <c r="E18654" s="71">
        <v>32.236842099999997</v>
      </c>
    </row>
    <row r="18655" spans="1:5" x14ac:dyDescent="0.2">
      <c r="A18655" s="70" t="s">
        <v>22266</v>
      </c>
      <c r="B18655" s="70" t="s">
        <v>22265</v>
      </c>
      <c r="C18655" s="70" t="s">
        <v>22266</v>
      </c>
      <c r="D18655" s="71">
        <v>1.9370000000000001</v>
      </c>
      <c r="E18655" s="71">
        <v>25.6578947</v>
      </c>
    </row>
    <row r="18656" spans="1:5" x14ac:dyDescent="0.2">
      <c r="A18656" s="70" t="s">
        <v>22266</v>
      </c>
      <c r="B18656" s="70" t="s">
        <v>22265</v>
      </c>
      <c r="C18656" s="70" t="s">
        <v>22266</v>
      </c>
      <c r="D18656" s="71">
        <v>1.9370000000000001</v>
      </c>
      <c r="E18656" s="71">
        <v>18.037974699999999</v>
      </c>
    </row>
    <row r="18657" spans="1:5" x14ac:dyDescent="0.2">
      <c r="A18657" s="70" t="s">
        <v>22268</v>
      </c>
      <c r="B18657" s="70" t="s">
        <v>22267</v>
      </c>
      <c r="C18657" s="70" t="s">
        <v>22268</v>
      </c>
      <c r="D18657" s="71">
        <v>3.3279999999999998</v>
      </c>
      <c r="E18657" s="71">
        <v>65.131578899999994</v>
      </c>
    </row>
    <row r="18658" spans="1:5" x14ac:dyDescent="0.2">
      <c r="A18658" s="70" t="s">
        <v>22274</v>
      </c>
      <c r="B18658" s="70" t="s">
        <v>22273</v>
      </c>
      <c r="C18658" s="70" t="s">
        <v>22274</v>
      </c>
      <c r="D18658" s="71">
        <v>1.8560000000000001</v>
      </c>
      <c r="E18658" s="71">
        <v>29.220779199999999</v>
      </c>
    </row>
    <row r="18659" spans="1:5" x14ac:dyDescent="0.2">
      <c r="A18659" s="70" t="s">
        <v>22274</v>
      </c>
      <c r="B18659" s="70" t="s">
        <v>22273</v>
      </c>
      <c r="C18659" s="70" t="s">
        <v>22274</v>
      </c>
      <c r="D18659" s="71">
        <v>1.8560000000000001</v>
      </c>
      <c r="E18659" s="71">
        <v>29.1666667</v>
      </c>
    </row>
    <row r="18660" spans="1:5" x14ac:dyDescent="0.2">
      <c r="A18660" s="70" t="s">
        <v>22274</v>
      </c>
      <c r="B18660" s="70" t="s">
        <v>22273</v>
      </c>
      <c r="C18660" s="70" t="s">
        <v>22274</v>
      </c>
      <c r="D18660" s="71">
        <v>1.8560000000000001</v>
      </c>
      <c r="E18660" s="71">
        <v>18.350168400000001</v>
      </c>
    </row>
    <row r="18661" spans="1:5" x14ac:dyDescent="0.2">
      <c r="A18661" s="70" t="s">
        <v>22276</v>
      </c>
      <c r="B18661" s="70" t="s">
        <v>22275</v>
      </c>
      <c r="C18661" s="70" t="s">
        <v>22276</v>
      </c>
      <c r="D18661" s="71">
        <v>0.246</v>
      </c>
      <c r="E18661" s="71">
        <v>9.7701148999999994</v>
      </c>
    </row>
    <row r="18662" spans="1:5" x14ac:dyDescent="0.2">
      <c r="A18662" s="70" t="s">
        <v>22278</v>
      </c>
      <c r="B18662" s="70" t="s">
        <v>22277</v>
      </c>
      <c r="C18662" s="70" t="s">
        <v>22278</v>
      </c>
      <c r="D18662" s="71">
        <v>1.3660000000000001</v>
      </c>
      <c r="E18662" s="71">
        <v>32.222222199999997</v>
      </c>
    </row>
    <row r="18663" spans="1:5" x14ac:dyDescent="0.2">
      <c r="A18663" s="70" t="s">
        <v>22284</v>
      </c>
      <c r="B18663" s="70" t="s">
        <v>22283</v>
      </c>
      <c r="C18663" s="70" t="s">
        <v>22284</v>
      </c>
      <c r="D18663" s="71">
        <v>0.64400000000000002</v>
      </c>
      <c r="E18663" s="71">
        <v>37.165775400000001</v>
      </c>
    </row>
    <row r="18664" spans="1:5" x14ac:dyDescent="0.2">
      <c r="A18664" s="70" t="s">
        <v>22298</v>
      </c>
      <c r="B18664" s="70" t="s">
        <v>22297</v>
      </c>
      <c r="C18664" s="70" t="s">
        <v>22298</v>
      </c>
      <c r="D18664" s="71">
        <v>0.94699999999999995</v>
      </c>
      <c r="E18664" s="71">
        <v>52.139037399999999</v>
      </c>
    </row>
    <row r="18665" spans="1:5" x14ac:dyDescent="0.2">
      <c r="A18665" s="70" t="s">
        <v>24734</v>
      </c>
      <c r="B18665" s="70" t="s">
        <v>24735</v>
      </c>
      <c r="C18665" s="70" t="s">
        <v>24734</v>
      </c>
      <c r="D18665" s="71">
        <v>2.4449999999999998</v>
      </c>
      <c r="E18665" s="71">
        <v>58.235294099999997</v>
      </c>
    </row>
    <row r="18666" spans="1:5" x14ac:dyDescent="0.2">
      <c r="A18666" s="70" t="s">
        <v>24734</v>
      </c>
      <c r="B18666" s="70" t="s">
        <v>24735</v>
      </c>
      <c r="C18666" s="70" t="s">
        <v>24734</v>
      </c>
      <c r="D18666" s="71">
        <v>2.4449999999999998</v>
      </c>
      <c r="E18666" s="71">
        <v>43.75</v>
      </c>
    </row>
    <row r="18667" spans="1:5" x14ac:dyDescent="0.2">
      <c r="A18667" s="70" t="s">
        <v>22280</v>
      </c>
      <c r="B18667" s="70" t="s">
        <v>22279</v>
      </c>
      <c r="C18667" s="70" t="s">
        <v>22280</v>
      </c>
      <c r="D18667" s="71">
        <v>2.8639999999999999</v>
      </c>
      <c r="E18667" s="71">
        <v>70.725388600000002</v>
      </c>
    </row>
    <row r="18668" spans="1:5" x14ac:dyDescent="0.2">
      <c r="A18668" s="70" t="s">
        <v>22282</v>
      </c>
      <c r="B18668" s="70" t="s">
        <v>22281</v>
      </c>
      <c r="C18668" s="70" t="s">
        <v>22282</v>
      </c>
      <c r="D18668" s="71">
        <v>0.98599999999999999</v>
      </c>
      <c r="E18668" s="71">
        <v>3.8934426000000002</v>
      </c>
    </row>
    <row r="18669" spans="1:5" x14ac:dyDescent="0.2">
      <c r="A18669" s="70" t="s">
        <v>24736</v>
      </c>
      <c r="B18669" s="70" t="s">
        <v>24737</v>
      </c>
      <c r="C18669" s="70" t="s">
        <v>24736</v>
      </c>
      <c r="D18669" s="71">
        <v>5.1319999999999997</v>
      </c>
      <c r="E18669" s="71">
        <v>85.15625</v>
      </c>
    </row>
    <row r="18670" spans="1:5" x14ac:dyDescent="0.2">
      <c r="A18670" s="70" t="s">
        <v>24736</v>
      </c>
      <c r="B18670" s="70" t="s">
        <v>24737</v>
      </c>
      <c r="C18670" s="70" t="s">
        <v>24736</v>
      </c>
      <c r="D18670" s="71">
        <v>5.1319999999999997</v>
      </c>
      <c r="E18670" s="71">
        <v>75.614754099999999</v>
      </c>
    </row>
    <row r="18671" spans="1:5" x14ac:dyDescent="0.2">
      <c r="A18671" s="70" t="s">
        <v>22286</v>
      </c>
      <c r="B18671" s="70" t="s">
        <v>22285</v>
      </c>
      <c r="C18671" s="70" t="s">
        <v>22286</v>
      </c>
      <c r="D18671" s="71">
        <v>5.5510000000000002</v>
      </c>
      <c r="E18671" s="71">
        <v>85.055350599999997</v>
      </c>
    </row>
    <row r="18672" spans="1:5" x14ac:dyDescent="0.2">
      <c r="A18672" s="70" t="s">
        <v>22288</v>
      </c>
      <c r="B18672" s="70" t="s">
        <v>22287</v>
      </c>
      <c r="C18672" s="70" t="s">
        <v>22288</v>
      </c>
      <c r="D18672" s="71">
        <v>1.373</v>
      </c>
      <c r="E18672" s="71">
        <v>10.516605200000001</v>
      </c>
    </row>
    <row r="18673" spans="1:5" x14ac:dyDescent="0.2">
      <c r="A18673" s="70" t="s">
        <v>22290</v>
      </c>
      <c r="B18673" s="70" t="s">
        <v>22289</v>
      </c>
      <c r="C18673" s="70" t="s">
        <v>22290</v>
      </c>
      <c r="D18673" s="71">
        <v>3.5579999999999998</v>
      </c>
      <c r="E18673" s="71">
        <v>56.762295100000003</v>
      </c>
    </row>
    <row r="18674" spans="1:5" x14ac:dyDescent="0.2">
      <c r="A18674" s="70" t="s">
        <v>24738</v>
      </c>
      <c r="B18674" s="70" t="s">
        <v>24739</v>
      </c>
      <c r="C18674" s="70" t="s">
        <v>24738</v>
      </c>
      <c r="D18674" s="71">
        <v>2.286</v>
      </c>
      <c r="E18674" s="71">
        <v>69.921875</v>
      </c>
    </row>
    <row r="18675" spans="1:5" x14ac:dyDescent="0.2">
      <c r="A18675" s="70" t="s">
        <v>22292</v>
      </c>
      <c r="B18675" s="70" t="s">
        <v>22291</v>
      </c>
      <c r="C18675" s="70" t="s">
        <v>22292</v>
      </c>
      <c r="D18675" s="71">
        <v>5.28</v>
      </c>
      <c r="E18675" s="71">
        <v>86.774193499999996</v>
      </c>
    </row>
    <row r="18676" spans="1:5" x14ac:dyDescent="0.2">
      <c r="A18676" s="70" t="s">
        <v>22294</v>
      </c>
      <c r="B18676" s="70" t="s">
        <v>22293</v>
      </c>
      <c r="C18676" s="70" t="s">
        <v>22294</v>
      </c>
      <c r="D18676" s="71">
        <v>5.4109999999999996</v>
      </c>
      <c r="E18676" s="71">
        <v>94.827586199999999</v>
      </c>
    </row>
    <row r="18677" spans="1:5" x14ac:dyDescent="0.2">
      <c r="A18677" s="70" t="s">
        <v>22294</v>
      </c>
      <c r="B18677" s="70" t="s">
        <v>22293</v>
      </c>
      <c r="C18677" s="70" t="s">
        <v>22294</v>
      </c>
      <c r="D18677" s="71">
        <v>5.4109999999999996</v>
      </c>
      <c r="E18677" s="71">
        <v>90</v>
      </c>
    </row>
    <row r="18678" spans="1:5" x14ac:dyDescent="0.2">
      <c r="A18678" s="70" t="s">
        <v>22294</v>
      </c>
      <c r="B18678" s="70" t="s">
        <v>22293</v>
      </c>
      <c r="C18678" s="70" t="s">
        <v>22294</v>
      </c>
      <c r="D18678" s="71">
        <v>5.4109999999999996</v>
      </c>
      <c r="E18678" s="71">
        <v>84.4202899</v>
      </c>
    </row>
    <row r="18679" spans="1:5" x14ac:dyDescent="0.2">
      <c r="A18679" s="70" t="s">
        <v>22296</v>
      </c>
      <c r="B18679" s="70" t="s">
        <v>22295</v>
      </c>
      <c r="C18679" s="70" t="s">
        <v>22296</v>
      </c>
      <c r="D18679" s="71">
        <v>5.78</v>
      </c>
      <c r="E18679" s="71">
        <v>89.4607843</v>
      </c>
    </row>
    <row r="18680" spans="1:5" x14ac:dyDescent="0.2">
      <c r="A18680" s="70" t="s">
        <v>22296</v>
      </c>
      <c r="B18680" s="70" t="s">
        <v>22295</v>
      </c>
      <c r="C18680" s="70" t="s">
        <v>22296</v>
      </c>
      <c r="D18680" s="71">
        <v>5.78</v>
      </c>
      <c r="E18680" s="71">
        <v>86.531365300000004</v>
      </c>
    </row>
    <row r="18681" spans="1:5" x14ac:dyDescent="0.2">
      <c r="A18681" s="70" t="s">
        <v>22300</v>
      </c>
      <c r="B18681" s="70" t="s">
        <v>22299</v>
      </c>
      <c r="C18681" s="70" t="s">
        <v>22300</v>
      </c>
      <c r="D18681" s="71">
        <v>2.1120000000000001</v>
      </c>
      <c r="E18681" s="71">
        <v>54.1666667</v>
      </c>
    </row>
    <row r="18682" spans="1:5" x14ac:dyDescent="0.2">
      <c r="A18682" s="70" t="s">
        <v>22302</v>
      </c>
      <c r="B18682" s="70" t="s">
        <v>22301</v>
      </c>
      <c r="C18682" s="70" t="s">
        <v>22302</v>
      </c>
      <c r="D18682" s="71">
        <v>0.56499999999999995</v>
      </c>
      <c r="E18682" s="71">
        <v>31.2834225</v>
      </c>
    </row>
    <row r="18683" spans="1:5" x14ac:dyDescent="0.2">
      <c r="A18683" s="70" t="s">
        <v>22302</v>
      </c>
      <c r="B18683" s="70" t="s">
        <v>22301</v>
      </c>
      <c r="C18683" s="70" t="s">
        <v>22302</v>
      </c>
      <c r="D18683" s="71">
        <v>0.56499999999999995</v>
      </c>
      <c r="E18683" s="71">
        <v>7.0652173999999999</v>
      </c>
    </row>
    <row r="18684" spans="1:5" x14ac:dyDescent="0.2">
      <c r="A18684" s="70" t="s">
        <v>22304</v>
      </c>
      <c r="B18684" s="70" t="s">
        <v>22303</v>
      </c>
      <c r="C18684" s="70" t="s">
        <v>22304</v>
      </c>
      <c r="D18684" s="71">
        <v>2.641</v>
      </c>
      <c r="E18684" s="71">
        <v>90.5844156</v>
      </c>
    </row>
    <row r="18685" spans="1:5" x14ac:dyDescent="0.2">
      <c r="A18685" s="70" t="s">
        <v>22304</v>
      </c>
      <c r="B18685" s="70" t="s">
        <v>22303</v>
      </c>
      <c r="C18685" s="70" t="s">
        <v>22304</v>
      </c>
      <c r="D18685" s="71">
        <v>2.641</v>
      </c>
      <c r="E18685" s="71">
        <v>59.756097599999997</v>
      </c>
    </row>
    <row r="18686" spans="1:5" x14ac:dyDescent="0.2">
      <c r="A18686" s="70" t="s">
        <v>22308</v>
      </c>
      <c r="B18686" s="70" t="s">
        <v>22307</v>
      </c>
      <c r="C18686" s="70" t="s">
        <v>22308</v>
      </c>
      <c r="D18686" s="71">
        <v>1.6240000000000001</v>
      </c>
      <c r="E18686" s="71">
        <v>31.25</v>
      </c>
    </row>
    <row r="18687" spans="1:5" x14ac:dyDescent="0.2">
      <c r="A18687" s="70" t="s">
        <v>22308</v>
      </c>
      <c r="B18687" s="70" t="s">
        <v>22307</v>
      </c>
      <c r="C18687" s="70" t="s">
        <v>22308</v>
      </c>
      <c r="D18687" s="71">
        <v>1.6240000000000001</v>
      </c>
      <c r="E18687" s="71">
        <v>13.6075949</v>
      </c>
    </row>
    <row r="18688" spans="1:5" x14ac:dyDescent="0.2">
      <c r="A18688" s="70" t="s">
        <v>22310</v>
      </c>
      <c r="B18688" s="70" t="s">
        <v>22309</v>
      </c>
      <c r="C18688" s="70" t="s">
        <v>22310</v>
      </c>
      <c r="D18688" s="71">
        <v>2.0710000000000002</v>
      </c>
      <c r="E18688" s="71">
        <v>39.5833333</v>
      </c>
    </row>
    <row r="18689" spans="1:5" x14ac:dyDescent="0.2">
      <c r="A18689" s="70" t="s">
        <v>22310</v>
      </c>
      <c r="B18689" s="70" t="s">
        <v>22309</v>
      </c>
      <c r="C18689" s="70" t="s">
        <v>22310</v>
      </c>
      <c r="D18689" s="71">
        <v>2.0710000000000002</v>
      </c>
      <c r="E18689" s="71">
        <v>25.268817200000001</v>
      </c>
    </row>
    <row r="18690" spans="1:5" x14ac:dyDescent="0.2">
      <c r="A18690" s="70" t="s">
        <v>22310</v>
      </c>
      <c r="B18690" s="70" t="s">
        <v>22309</v>
      </c>
      <c r="C18690" s="70" t="s">
        <v>22310</v>
      </c>
      <c r="D18690" s="71">
        <v>2.0710000000000002</v>
      </c>
      <c r="E18690" s="71">
        <v>21.2025316</v>
      </c>
    </row>
    <row r="18691" spans="1:5" x14ac:dyDescent="0.2">
      <c r="A18691" s="70" t="s">
        <v>22312</v>
      </c>
      <c r="B18691" s="70" t="s">
        <v>22311</v>
      </c>
      <c r="C18691" s="70" t="s">
        <v>22312</v>
      </c>
      <c r="D18691" s="71">
        <v>3.177</v>
      </c>
      <c r="E18691" s="71">
        <v>80.238095200000004</v>
      </c>
    </row>
    <row r="18692" spans="1:5" x14ac:dyDescent="0.2">
      <c r="A18692" s="70" t="s">
        <v>22312</v>
      </c>
      <c r="B18692" s="70" t="s">
        <v>22311</v>
      </c>
      <c r="C18692" s="70" t="s">
        <v>22312</v>
      </c>
      <c r="D18692" s="71">
        <v>3.177</v>
      </c>
      <c r="E18692" s="71">
        <v>60.4166667</v>
      </c>
    </row>
    <row r="18693" spans="1:5" x14ac:dyDescent="0.2">
      <c r="A18693" s="70" t="s">
        <v>22318</v>
      </c>
      <c r="B18693" s="70" t="s">
        <v>22317</v>
      </c>
      <c r="C18693" s="70" t="s">
        <v>22318</v>
      </c>
      <c r="D18693" s="71">
        <v>4.2640000000000002</v>
      </c>
      <c r="E18693" s="71">
        <v>90.238095200000004</v>
      </c>
    </row>
    <row r="18694" spans="1:5" x14ac:dyDescent="0.2">
      <c r="A18694" s="70" t="s">
        <v>22318</v>
      </c>
      <c r="B18694" s="70" t="s">
        <v>22317</v>
      </c>
      <c r="C18694" s="70" t="s">
        <v>22318</v>
      </c>
      <c r="D18694" s="71">
        <v>4.2640000000000002</v>
      </c>
      <c r="E18694" s="71">
        <v>77.083333300000007</v>
      </c>
    </row>
    <row r="18695" spans="1:5" x14ac:dyDescent="0.2">
      <c r="A18695" s="70" t="s">
        <v>22318</v>
      </c>
      <c r="B18695" s="70" t="s">
        <v>22317</v>
      </c>
      <c r="C18695" s="70" t="s">
        <v>22318</v>
      </c>
      <c r="D18695" s="71">
        <v>4.2640000000000002</v>
      </c>
      <c r="E18695" s="71">
        <v>67.405063299999995</v>
      </c>
    </row>
    <row r="18696" spans="1:5" x14ac:dyDescent="0.2">
      <c r="A18696" s="70" t="s">
        <v>22314</v>
      </c>
      <c r="B18696" s="70" t="s">
        <v>22313</v>
      </c>
      <c r="C18696" s="70" t="s">
        <v>22314</v>
      </c>
      <c r="D18696" s="71">
        <v>0.78400000000000003</v>
      </c>
      <c r="E18696" s="71">
        <v>9.2857143000000004</v>
      </c>
    </row>
    <row r="18697" spans="1:5" x14ac:dyDescent="0.2">
      <c r="A18697" s="70" t="s">
        <v>22314</v>
      </c>
      <c r="B18697" s="70" t="s">
        <v>22313</v>
      </c>
      <c r="C18697" s="70" t="s">
        <v>22314</v>
      </c>
      <c r="D18697" s="71">
        <v>0.78400000000000003</v>
      </c>
      <c r="E18697" s="71">
        <v>2.2151898999999999</v>
      </c>
    </row>
    <row r="18698" spans="1:5" x14ac:dyDescent="0.2">
      <c r="A18698" s="70" t="s">
        <v>22314</v>
      </c>
      <c r="B18698" s="70" t="s">
        <v>22313</v>
      </c>
      <c r="C18698" s="70" t="s">
        <v>22314</v>
      </c>
      <c r="D18698" s="71">
        <v>0.78400000000000003</v>
      </c>
      <c r="E18698" s="71">
        <v>2.0833333000000001</v>
      </c>
    </row>
    <row r="18699" spans="1:5" x14ac:dyDescent="0.2">
      <c r="A18699" s="70" t="s">
        <v>22316</v>
      </c>
      <c r="B18699" s="70" t="s">
        <v>22315</v>
      </c>
      <c r="C18699" s="70" t="s">
        <v>22316</v>
      </c>
      <c r="D18699" s="71">
        <v>3.262</v>
      </c>
      <c r="E18699" s="71">
        <v>64.583333300000007</v>
      </c>
    </row>
    <row r="18700" spans="1:5" x14ac:dyDescent="0.2">
      <c r="A18700" s="70" t="s">
        <v>22316</v>
      </c>
      <c r="B18700" s="70" t="s">
        <v>22315</v>
      </c>
      <c r="C18700" s="70" t="s">
        <v>22316</v>
      </c>
      <c r="D18700" s="71">
        <v>3.262</v>
      </c>
      <c r="E18700" s="71">
        <v>48.417721499999999</v>
      </c>
    </row>
    <row r="18701" spans="1:5" x14ac:dyDescent="0.2">
      <c r="A18701" s="70" t="s">
        <v>22352</v>
      </c>
      <c r="B18701" s="70" t="s">
        <v>22351</v>
      </c>
      <c r="C18701" s="70" t="s">
        <v>22352</v>
      </c>
      <c r="D18701" s="71">
        <v>1.0529999999999999</v>
      </c>
      <c r="E18701" s="71">
        <v>18.055555600000002</v>
      </c>
    </row>
    <row r="18702" spans="1:5" x14ac:dyDescent="0.2">
      <c r="A18702" s="70" t="s">
        <v>22326</v>
      </c>
      <c r="B18702" s="70" t="s">
        <v>22325</v>
      </c>
      <c r="C18702" s="70" t="s">
        <v>22326</v>
      </c>
      <c r="D18702" s="71">
        <v>2.3759999999999999</v>
      </c>
      <c r="E18702" s="71">
        <v>51.398601399999997</v>
      </c>
    </row>
    <row r="18703" spans="1:5" x14ac:dyDescent="0.2">
      <c r="A18703" s="70" t="s">
        <v>22324</v>
      </c>
      <c r="B18703" s="70" t="s">
        <v>22323</v>
      </c>
      <c r="C18703" s="70" t="s">
        <v>22324</v>
      </c>
      <c r="D18703" s="71">
        <v>3.3820000000000001</v>
      </c>
      <c r="E18703" s="71">
        <v>87.735849099999996</v>
      </c>
    </row>
    <row r="18704" spans="1:5" x14ac:dyDescent="0.2">
      <c r="A18704" s="70" t="s">
        <v>22324</v>
      </c>
      <c r="B18704" s="70" t="s">
        <v>22323</v>
      </c>
      <c r="C18704" s="70" t="s">
        <v>22324</v>
      </c>
      <c r="D18704" s="71">
        <v>3.3820000000000001</v>
      </c>
      <c r="E18704" s="71">
        <v>71.621621599999997</v>
      </c>
    </row>
    <row r="18705" spans="1:5" x14ac:dyDescent="0.2">
      <c r="A18705" s="70" t="s">
        <v>22342</v>
      </c>
      <c r="B18705" s="70" t="s">
        <v>22341</v>
      </c>
      <c r="C18705" s="70" t="s">
        <v>22342</v>
      </c>
      <c r="D18705" s="71">
        <v>6.7039999999999997</v>
      </c>
      <c r="E18705" s="71">
        <v>95.945945899999998</v>
      </c>
    </row>
    <row r="18706" spans="1:5" x14ac:dyDescent="0.2">
      <c r="A18706" s="70" t="s">
        <v>22346</v>
      </c>
      <c r="B18706" s="70" t="s">
        <v>22345</v>
      </c>
      <c r="C18706" s="70" t="s">
        <v>22346</v>
      </c>
      <c r="D18706" s="71">
        <v>4.0819999999999999</v>
      </c>
      <c r="E18706" s="71">
        <v>89.925373100000002</v>
      </c>
    </row>
    <row r="18707" spans="1:5" x14ac:dyDescent="0.2">
      <c r="A18707" s="70" t="s">
        <v>22346</v>
      </c>
      <c r="B18707" s="70" t="s">
        <v>22345</v>
      </c>
      <c r="C18707" s="70" t="s">
        <v>22346</v>
      </c>
      <c r="D18707" s="71">
        <v>4.0819999999999999</v>
      </c>
      <c r="E18707" s="71">
        <v>85.135135099999999</v>
      </c>
    </row>
    <row r="18708" spans="1:5" x14ac:dyDescent="0.2">
      <c r="A18708" s="70" t="s">
        <v>22346</v>
      </c>
      <c r="B18708" s="70" t="s">
        <v>22345</v>
      </c>
      <c r="C18708" s="70" t="s">
        <v>22346</v>
      </c>
      <c r="D18708" s="71">
        <v>4.0819999999999999</v>
      </c>
      <c r="E18708" s="71">
        <v>70.833333300000007</v>
      </c>
    </row>
    <row r="18709" spans="1:5" x14ac:dyDescent="0.2">
      <c r="A18709" s="70" t="s">
        <v>24740</v>
      </c>
      <c r="B18709" s="70" t="s">
        <v>24741</v>
      </c>
      <c r="C18709" s="70" t="s">
        <v>24740</v>
      </c>
      <c r="D18709" s="71">
        <v>2.4359999999999999</v>
      </c>
      <c r="E18709" s="71">
        <v>69.029850699999997</v>
      </c>
    </row>
    <row r="18710" spans="1:5" x14ac:dyDescent="0.2">
      <c r="A18710" s="70" t="s">
        <v>24740</v>
      </c>
      <c r="B18710" s="70" t="s">
        <v>24741</v>
      </c>
      <c r="C18710" s="70" t="s">
        <v>24740</v>
      </c>
      <c r="D18710" s="71">
        <v>2.4359999999999999</v>
      </c>
      <c r="E18710" s="71">
        <v>47.435897400000002</v>
      </c>
    </row>
    <row r="18711" spans="1:5" x14ac:dyDescent="0.2">
      <c r="A18711" s="70" t="s">
        <v>22320</v>
      </c>
      <c r="B18711" s="70" t="s">
        <v>22319</v>
      </c>
      <c r="C18711" s="70" t="s">
        <v>22320</v>
      </c>
      <c r="D18711" s="71">
        <v>1.0589999999999999</v>
      </c>
      <c r="E18711" s="71">
        <v>14.8230088</v>
      </c>
    </row>
    <row r="18712" spans="1:5" x14ac:dyDescent="0.2">
      <c r="A18712" s="70" t="s">
        <v>22320</v>
      </c>
      <c r="B18712" s="70" t="s">
        <v>22319</v>
      </c>
      <c r="C18712" s="70" t="s">
        <v>22320</v>
      </c>
      <c r="D18712" s="71">
        <v>1.0589999999999999</v>
      </c>
      <c r="E18712" s="71">
        <v>12.162162199999999</v>
      </c>
    </row>
    <row r="18713" spans="1:5" x14ac:dyDescent="0.2">
      <c r="A18713" s="70" t="s">
        <v>22306</v>
      </c>
      <c r="B18713" s="70" t="s">
        <v>22305</v>
      </c>
      <c r="C18713" s="70" t="s">
        <v>22306</v>
      </c>
      <c r="D18713" s="71">
        <v>1.84</v>
      </c>
      <c r="E18713" s="71">
        <v>40.277777800000003</v>
      </c>
    </row>
    <row r="18714" spans="1:5" x14ac:dyDescent="0.2">
      <c r="A18714" s="70" t="s">
        <v>22306</v>
      </c>
      <c r="B18714" s="70" t="s">
        <v>22305</v>
      </c>
      <c r="C18714" s="70" t="s">
        <v>22306</v>
      </c>
      <c r="D18714" s="71">
        <v>1.84</v>
      </c>
      <c r="E18714" s="71">
        <v>33.783783800000002</v>
      </c>
    </row>
    <row r="18715" spans="1:5" x14ac:dyDescent="0.2">
      <c r="A18715" s="70" t="s">
        <v>22322</v>
      </c>
      <c r="B18715" s="70" t="s">
        <v>22321</v>
      </c>
      <c r="C18715" s="70" t="s">
        <v>22322</v>
      </c>
      <c r="D18715" s="71">
        <v>0.82399999999999995</v>
      </c>
      <c r="E18715" s="71">
        <v>6.9444444000000001</v>
      </c>
    </row>
    <row r="18716" spans="1:5" x14ac:dyDescent="0.2">
      <c r="A18716" s="70" t="s">
        <v>22328</v>
      </c>
      <c r="B18716" s="70" t="s">
        <v>22327</v>
      </c>
      <c r="C18716" s="70" t="s">
        <v>22328</v>
      </c>
      <c r="D18716" s="71">
        <v>3.992</v>
      </c>
      <c r="E18716" s="71">
        <v>92.048517500000003</v>
      </c>
    </row>
    <row r="18717" spans="1:5" x14ac:dyDescent="0.2">
      <c r="A18717" s="70" t="s">
        <v>22328</v>
      </c>
      <c r="B18717" s="70" t="s">
        <v>22327</v>
      </c>
      <c r="C18717" s="70" t="s">
        <v>22328</v>
      </c>
      <c r="D18717" s="71">
        <v>3.992</v>
      </c>
      <c r="E18717" s="71">
        <v>82.432432399999996</v>
      </c>
    </row>
    <row r="18718" spans="1:5" x14ac:dyDescent="0.2">
      <c r="A18718" s="70" t="s">
        <v>22328</v>
      </c>
      <c r="B18718" s="70" t="s">
        <v>22327</v>
      </c>
      <c r="C18718" s="70" t="s">
        <v>22328</v>
      </c>
      <c r="D18718" s="71">
        <v>3.992</v>
      </c>
      <c r="E18718" s="71">
        <v>68.055555600000005</v>
      </c>
    </row>
    <row r="18719" spans="1:5" x14ac:dyDescent="0.2">
      <c r="A18719" s="70" t="s">
        <v>22330</v>
      </c>
      <c r="B18719" s="70" t="s">
        <v>22329</v>
      </c>
      <c r="C18719" s="70" t="s">
        <v>22330</v>
      </c>
      <c r="D18719" s="71">
        <v>4.7960000000000003</v>
      </c>
      <c r="E18719" s="71">
        <v>95.895522400000004</v>
      </c>
    </row>
    <row r="18720" spans="1:5" x14ac:dyDescent="0.2">
      <c r="A18720" s="70" t="s">
        <v>22330</v>
      </c>
      <c r="B18720" s="70" t="s">
        <v>22329</v>
      </c>
      <c r="C18720" s="70" t="s">
        <v>22330</v>
      </c>
      <c r="D18720" s="71">
        <v>4.7960000000000003</v>
      </c>
      <c r="E18720" s="71">
        <v>95.283018900000002</v>
      </c>
    </row>
    <row r="18721" spans="1:5" x14ac:dyDescent="0.2">
      <c r="A18721" s="70" t="s">
        <v>22330</v>
      </c>
      <c r="B18721" s="70" t="s">
        <v>22329</v>
      </c>
      <c r="C18721" s="70" t="s">
        <v>22330</v>
      </c>
      <c r="D18721" s="71">
        <v>4.7960000000000003</v>
      </c>
      <c r="E18721" s="71">
        <v>93.243243199999995</v>
      </c>
    </row>
    <row r="18722" spans="1:5" x14ac:dyDescent="0.2">
      <c r="A18722" s="70" t="s">
        <v>22330</v>
      </c>
      <c r="B18722" s="70" t="s">
        <v>22329</v>
      </c>
      <c r="C18722" s="70" t="s">
        <v>22330</v>
      </c>
      <c r="D18722" s="71">
        <v>4.7960000000000003</v>
      </c>
      <c r="E18722" s="71">
        <v>92.168674699999997</v>
      </c>
    </row>
    <row r="18723" spans="1:5" x14ac:dyDescent="0.2">
      <c r="A18723" s="70" t="s">
        <v>22330</v>
      </c>
      <c r="B18723" s="70" t="s">
        <v>22329</v>
      </c>
      <c r="C18723" s="70" t="s">
        <v>22330</v>
      </c>
      <c r="D18723" s="71">
        <v>4.7960000000000003</v>
      </c>
      <c r="E18723" s="71">
        <v>81.944444399999995</v>
      </c>
    </row>
    <row r="18724" spans="1:5" x14ac:dyDescent="0.2">
      <c r="A18724" s="70" t="s">
        <v>22332</v>
      </c>
      <c r="B18724" s="70" t="s">
        <v>22331</v>
      </c>
      <c r="C18724" s="70" t="s">
        <v>22332</v>
      </c>
      <c r="D18724" s="71">
        <v>6.077</v>
      </c>
      <c r="E18724" s="71">
        <v>90.277777799999996</v>
      </c>
    </row>
    <row r="18725" spans="1:5" x14ac:dyDescent="0.2">
      <c r="A18725" s="70" t="s">
        <v>22334</v>
      </c>
      <c r="B18725" s="70" t="s">
        <v>22333</v>
      </c>
      <c r="C18725" s="70" t="s">
        <v>22334</v>
      </c>
      <c r="D18725" s="71">
        <v>4.577</v>
      </c>
      <c r="E18725" s="71">
        <v>87.837837800000003</v>
      </c>
    </row>
    <row r="18726" spans="1:5" x14ac:dyDescent="0.2">
      <c r="A18726" s="70" t="s">
        <v>22334</v>
      </c>
      <c r="B18726" s="70" t="s">
        <v>22333</v>
      </c>
      <c r="C18726" s="70" t="s">
        <v>22334</v>
      </c>
      <c r="D18726" s="71">
        <v>4.577</v>
      </c>
      <c r="E18726" s="71">
        <v>85.772357700000001</v>
      </c>
    </row>
    <row r="18727" spans="1:5" x14ac:dyDescent="0.2">
      <c r="A18727" s="70" t="s">
        <v>22334</v>
      </c>
      <c r="B18727" s="70" t="s">
        <v>22333</v>
      </c>
      <c r="C18727" s="70" t="s">
        <v>22334</v>
      </c>
      <c r="D18727" s="71">
        <v>4.577</v>
      </c>
      <c r="E18727" s="71">
        <v>73.611111100000002</v>
      </c>
    </row>
    <row r="18728" spans="1:5" x14ac:dyDescent="0.2">
      <c r="A18728" s="70" t="s">
        <v>22336</v>
      </c>
      <c r="B18728" s="70" t="s">
        <v>22335</v>
      </c>
      <c r="C18728" s="70" t="s">
        <v>22336</v>
      </c>
      <c r="D18728" s="71">
        <v>4.6900000000000004</v>
      </c>
      <c r="E18728" s="71">
        <v>95.149253700000003</v>
      </c>
    </row>
    <row r="18729" spans="1:5" x14ac:dyDescent="0.2">
      <c r="A18729" s="70" t="s">
        <v>22336</v>
      </c>
      <c r="B18729" s="70" t="s">
        <v>22335</v>
      </c>
      <c r="C18729" s="70" t="s">
        <v>22336</v>
      </c>
      <c r="D18729" s="71">
        <v>4.6900000000000004</v>
      </c>
      <c r="E18729" s="71">
        <v>94.743935300000004</v>
      </c>
    </row>
    <row r="18730" spans="1:5" x14ac:dyDescent="0.2">
      <c r="A18730" s="70" t="s">
        <v>22336</v>
      </c>
      <c r="B18730" s="70" t="s">
        <v>22335</v>
      </c>
      <c r="C18730" s="70" t="s">
        <v>22336</v>
      </c>
      <c r="D18730" s="71">
        <v>4.6900000000000004</v>
      </c>
      <c r="E18730" s="71">
        <v>90.540540500000006</v>
      </c>
    </row>
    <row r="18731" spans="1:5" x14ac:dyDescent="0.2">
      <c r="A18731" s="70" t="s">
        <v>22336</v>
      </c>
      <c r="B18731" s="70" t="s">
        <v>22335</v>
      </c>
      <c r="C18731" s="70" t="s">
        <v>22336</v>
      </c>
      <c r="D18731" s="71">
        <v>4.6900000000000004</v>
      </c>
      <c r="E18731" s="71">
        <v>89.759036100000003</v>
      </c>
    </row>
    <row r="18732" spans="1:5" x14ac:dyDescent="0.2">
      <c r="A18732" s="70" t="s">
        <v>22336</v>
      </c>
      <c r="B18732" s="70" t="s">
        <v>22335</v>
      </c>
      <c r="C18732" s="70" t="s">
        <v>22336</v>
      </c>
      <c r="D18732" s="71">
        <v>4.6900000000000004</v>
      </c>
      <c r="E18732" s="71">
        <v>76.388888899999998</v>
      </c>
    </row>
    <row r="18733" spans="1:5" x14ac:dyDescent="0.2">
      <c r="A18733" s="70" t="s">
        <v>22338</v>
      </c>
      <c r="B18733" s="70" t="s">
        <v>22337</v>
      </c>
      <c r="C18733" s="70" t="s">
        <v>22338</v>
      </c>
      <c r="D18733" s="71">
        <v>2.5179999999999998</v>
      </c>
      <c r="E18733" s="71">
        <v>68.452381000000003</v>
      </c>
    </row>
    <row r="18734" spans="1:5" x14ac:dyDescent="0.2">
      <c r="A18734" s="70" t="s">
        <v>22338</v>
      </c>
      <c r="B18734" s="70" t="s">
        <v>22337</v>
      </c>
      <c r="C18734" s="70" t="s">
        <v>22338</v>
      </c>
      <c r="D18734" s="71">
        <v>2.5179999999999998</v>
      </c>
      <c r="E18734" s="71">
        <v>52.702702700000003</v>
      </c>
    </row>
    <row r="18735" spans="1:5" x14ac:dyDescent="0.2">
      <c r="A18735" s="70" t="s">
        <v>22340</v>
      </c>
      <c r="B18735" s="70" t="s">
        <v>22339</v>
      </c>
      <c r="C18735" s="70" t="s">
        <v>22340</v>
      </c>
      <c r="D18735" s="71">
        <v>1.0289999999999999</v>
      </c>
      <c r="E18735" s="71">
        <v>21.268656700000001</v>
      </c>
    </row>
    <row r="18736" spans="1:5" x14ac:dyDescent="0.2">
      <c r="A18736" s="70" t="s">
        <v>22340</v>
      </c>
      <c r="B18736" s="70" t="s">
        <v>22339</v>
      </c>
      <c r="C18736" s="70" t="s">
        <v>22340</v>
      </c>
      <c r="D18736" s="71">
        <v>1.0289999999999999</v>
      </c>
      <c r="E18736" s="71">
        <v>15.277777800000001</v>
      </c>
    </row>
    <row r="18737" spans="1:5" x14ac:dyDescent="0.2">
      <c r="A18737" s="70" t="s">
        <v>22344</v>
      </c>
      <c r="B18737" s="70" t="s">
        <v>22343</v>
      </c>
      <c r="C18737" s="70" t="s">
        <v>22344</v>
      </c>
      <c r="D18737" s="71">
        <v>3.3839999999999999</v>
      </c>
      <c r="E18737" s="71">
        <v>74.324324300000001</v>
      </c>
    </row>
    <row r="18738" spans="1:5" x14ac:dyDescent="0.2">
      <c r="A18738" s="70" t="s">
        <v>22344</v>
      </c>
      <c r="B18738" s="70" t="s">
        <v>22343</v>
      </c>
      <c r="C18738" s="70" t="s">
        <v>22344</v>
      </c>
      <c r="D18738" s="71">
        <v>3.3839999999999999</v>
      </c>
      <c r="E18738" s="71">
        <v>74.096385499999997</v>
      </c>
    </row>
    <row r="18739" spans="1:5" x14ac:dyDescent="0.2">
      <c r="A18739" s="70" t="s">
        <v>22344</v>
      </c>
      <c r="B18739" s="70" t="s">
        <v>22343</v>
      </c>
      <c r="C18739" s="70" t="s">
        <v>22344</v>
      </c>
      <c r="D18739" s="71">
        <v>3.3839999999999999</v>
      </c>
      <c r="E18739" s="71">
        <v>65.277777799999996</v>
      </c>
    </row>
    <row r="18740" spans="1:5" x14ac:dyDescent="0.2">
      <c r="A18740" s="70" t="s">
        <v>22348</v>
      </c>
      <c r="B18740" s="70" t="s">
        <v>22347</v>
      </c>
      <c r="C18740" s="70" t="s">
        <v>22348</v>
      </c>
      <c r="D18740" s="71">
        <v>2.4239999999999999</v>
      </c>
      <c r="E18740" s="71">
        <v>54.1666667</v>
      </c>
    </row>
    <row r="18741" spans="1:5" x14ac:dyDescent="0.2">
      <c r="A18741" s="70" t="s">
        <v>22348</v>
      </c>
      <c r="B18741" s="70" t="s">
        <v>22347</v>
      </c>
      <c r="C18741" s="70" t="s">
        <v>22348</v>
      </c>
      <c r="D18741" s="71">
        <v>2.4239999999999999</v>
      </c>
      <c r="E18741" s="71">
        <v>50</v>
      </c>
    </row>
    <row r="18742" spans="1:5" x14ac:dyDescent="0.2">
      <c r="A18742" s="70" t="s">
        <v>22350</v>
      </c>
      <c r="B18742" s="70" t="s">
        <v>22349</v>
      </c>
      <c r="C18742" s="70" t="s">
        <v>22350</v>
      </c>
      <c r="D18742" s="71">
        <v>2.214</v>
      </c>
      <c r="E18742" s="71">
        <v>43.055555599999998</v>
      </c>
    </row>
    <row r="18743" spans="1:5" x14ac:dyDescent="0.2">
      <c r="A18743" s="70" t="s">
        <v>22350</v>
      </c>
      <c r="B18743" s="70" t="s">
        <v>22349</v>
      </c>
      <c r="C18743" s="70" t="s">
        <v>22350</v>
      </c>
      <c r="D18743" s="71">
        <v>2.214</v>
      </c>
      <c r="E18743" s="71">
        <v>41.891891899999997</v>
      </c>
    </row>
    <row r="18744" spans="1:5" x14ac:dyDescent="0.2">
      <c r="A18744" s="70" t="s">
        <v>22354</v>
      </c>
      <c r="B18744" s="70" t="s">
        <v>22353</v>
      </c>
      <c r="C18744" s="70" t="s">
        <v>22354</v>
      </c>
      <c r="D18744" s="71">
        <v>0.60299999999999998</v>
      </c>
      <c r="E18744" s="71">
        <v>11.4583333</v>
      </c>
    </row>
    <row r="18745" spans="1:5" x14ac:dyDescent="0.2">
      <c r="A18745" s="70" t="s">
        <v>22356</v>
      </c>
      <c r="B18745" s="70" t="s">
        <v>22355</v>
      </c>
      <c r="C18745" s="70" t="s">
        <v>22356</v>
      </c>
      <c r="D18745" s="71">
        <v>6.3250000000000002</v>
      </c>
      <c r="E18745" s="71">
        <v>98.936170200000007</v>
      </c>
    </row>
    <row r="18746" spans="1:5" x14ac:dyDescent="0.2">
      <c r="A18746" s="70" t="s">
        <v>22356</v>
      </c>
      <c r="B18746" s="70" t="s">
        <v>22355</v>
      </c>
      <c r="C18746" s="70" t="s">
        <v>22356</v>
      </c>
      <c r="D18746" s="71">
        <v>6.3250000000000002</v>
      </c>
      <c r="E18746" s="71">
        <v>98.863636400000004</v>
      </c>
    </row>
    <row r="18747" spans="1:5" x14ac:dyDescent="0.2">
      <c r="A18747" s="70" t="s">
        <v>22356</v>
      </c>
      <c r="B18747" s="70" t="s">
        <v>22355</v>
      </c>
      <c r="C18747" s="70" t="s">
        <v>22356</v>
      </c>
      <c r="D18747" s="71">
        <v>6.3250000000000002</v>
      </c>
      <c r="E18747" s="71">
        <v>97.826087000000001</v>
      </c>
    </row>
    <row r="18748" spans="1:5" x14ac:dyDescent="0.2">
      <c r="A18748" s="70" t="s">
        <v>22358</v>
      </c>
      <c r="B18748" s="70" t="s">
        <v>22357</v>
      </c>
      <c r="C18748" s="70" t="s">
        <v>22358</v>
      </c>
      <c r="D18748" s="71">
        <v>0.51400000000000001</v>
      </c>
      <c r="E18748" s="71">
        <v>23.3333333</v>
      </c>
    </row>
    <row r="18749" spans="1:5" x14ac:dyDescent="0.2">
      <c r="A18749" s="70" t="s">
        <v>22358</v>
      </c>
      <c r="B18749" s="70" t="s">
        <v>22357</v>
      </c>
      <c r="C18749" s="70" t="s">
        <v>22358</v>
      </c>
      <c r="D18749" s="71">
        <v>0.51400000000000001</v>
      </c>
      <c r="E18749" s="71">
        <v>18.055555600000002</v>
      </c>
    </row>
    <row r="18750" spans="1:5" x14ac:dyDescent="0.2">
      <c r="A18750" s="70" t="s">
        <v>22360</v>
      </c>
      <c r="B18750" s="70" t="s">
        <v>22359</v>
      </c>
      <c r="C18750" s="70" t="s">
        <v>22360</v>
      </c>
      <c r="D18750" s="71">
        <v>0.56699999999999995</v>
      </c>
      <c r="E18750" s="71">
        <v>8.4415583999999999</v>
      </c>
    </row>
    <row r="18751" spans="1:5" x14ac:dyDescent="0.2">
      <c r="A18751" s="70" t="s">
        <v>22360</v>
      </c>
      <c r="B18751" s="70" t="s">
        <v>22359</v>
      </c>
      <c r="C18751" s="70" t="s">
        <v>22360</v>
      </c>
      <c r="D18751" s="71">
        <v>0.56699999999999995</v>
      </c>
      <c r="E18751" s="71">
        <v>5.3571429000000004</v>
      </c>
    </row>
    <row r="18752" spans="1:5" x14ac:dyDescent="0.2">
      <c r="A18752" s="70" t="s">
        <v>22360</v>
      </c>
      <c r="B18752" s="70" t="s">
        <v>22359</v>
      </c>
      <c r="C18752" s="70" t="s">
        <v>22360</v>
      </c>
      <c r="D18752" s="71">
        <v>0.56699999999999995</v>
      </c>
      <c r="E18752" s="71">
        <v>5.2083332999999996</v>
      </c>
    </row>
    <row r="18753" spans="1:5" x14ac:dyDescent="0.2">
      <c r="A18753" s="70" t="s">
        <v>22360</v>
      </c>
      <c r="B18753" s="70" t="s">
        <v>22359</v>
      </c>
      <c r="C18753" s="70" t="s">
        <v>22360</v>
      </c>
      <c r="D18753" s="71">
        <v>0.56699999999999995</v>
      </c>
      <c r="E18753" s="71">
        <v>3.125</v>
      </c>
    </row>
    <row r="18754" spans="1:5" x14ac:dyDescent="0.2">
      <c r="A18754" s="70" t="s">
        <v>24742</v>
      </c>
      <c r="B18754" s="70" t="s">
        <v>24743</v>
      </c>
      <c r="C18754" s="70" t="s">
        <v>24742</v>
      </c>
      <c r="D18754" s="71">
        <v>3.3519999999999999</v>
      </c>
      <c r="E18754" s="71">
        <v>68.918918899999994</v>
      </c>
    </row>
    <row r="18755" spans="1:5" x14ac:dyDescent="0.2">
      <c r="A18755" s="70" t="s">
        <v>22362</v>
      </c>
      <c r="B18755" s="70" t="s">
        <v>22361</v>
      </c>
      <c r="C18755" s="70" t="s">
        <v>22362</v>
      </c>
      <c r="D18755" s="71">
        <v>4.5890000000000004</v>
      </c>
      <c r="E18755" s="71">
        <v>88.860103600000002</v>
      </c>
    </row>
    <row r="18756" spans="1:5" x14ac:dyDescent="0.2">
      <c r="A18756" s="70" t="s">
        <v>22362</v>
      </c>
      <c r="B18756" s="70" t="s">
        <v>22361</v>
      </c>
      <c r="C18756" s="70" t="s">
        <v>22362</v>
      </c>
      <c r="D18756" s="71">
        <v>4.5890000000000004</v>
      </c>
      <c r="E18756" s="71">
        <v>82.258064500000003</v>
      </c>
    </row>
    <row r="18757" spans="1:5" x14ac:dyDescent="0.2">
      <c r="A18757" s="70" t="s">
        <v>22364</v>
      </c>
      <c r="B18757" s="70" t="s">
        <v>22363</v>
      </c>
      <c r="C18757" s="70" t="s">
        <v>22364</v>
      </c>
      <c r="D18757" s="71">
        <v>2.081</v>
      </c>
      <c r="E18757" s="71">
        <v>79.166666699999993</v>
      </c>
    </row>
    <row r="18758" spans="1:5" x14ac:dyDescent="0.2">
      <c r="A18758" s="70" t="s">
        <v>22364</v>
      </c>
      <c r="B18758" s="70" t="s">
        <v>22363</v>
      </c>
      <c r="C18758" s="70" t="s">
        <v>22364</v>
      </c>
      <c r="D18758" s="71">
        <v>2.081</v>
      </c>
      <c r="E18758" s="71">
        <v>71.323529399999998</v>
      </c>
    </row>
    <row r="18759" spans="1:5" x14ac:dyDescent="0.2">
      <c r="A18759" s="70" t="s">
        <v>22364</v>
      </c>
      <c r="B18759" s="70" t="s">
        <v>22363</v>
      </c>
      <c r="C18759" s="70" t="s">
        <v>22364</v>
      </c>
      <c r="D18759" s="71">
        <v>2.081</v>
      </c>
      <c r="E18759" s="71">
        <v>33.615819199999997</v>
      </c>
    </row>
    <row r="18760" spans="1:5" x14ac:dyDescent="0.2">
      <c r="A18760" s="70" t="s">
        <v>22366</v>
      </c>
      <c r="B18760" s="70" t="s">
        <v>22365</v>
      </c>
      <c r="C18760" s="70" t="s">
        <v>22366</v>
      </c>
      <c r="D18760" s="71">
        <v>3.6549999999999998</v>
      </c>
      <c r="E18760" s="71">
        <v>94.852941200000004</v>
      </c>
    </row>
    <row r="18761" spans="1:5" x14ac:dyDescent="0.2">
      <c r="A18761" s="70" t="s">
        <v>22368</v>
      </c>
      <c r="B18761" s="70" t="s">
        <v>22367</v>
      </c>
      <c r="C18761" s="70" t="s">
        <v>22368</v>
      </c>
      <c r="D18761" s="71">
        <v>1.7190000000000001</v>
      </c>
      <c r="E18761" s="71">
        <v>59.558823500000003</v>
      </c>
    </row>
    <row r="18762" spans="1:5" x14ac:dyDescent="0.2">
      <c r="A18762" s="70" t="s">
        <v>22370</v>
      </c>
      <c r="B18762" s="70" t="s">
        <v>22369</v>
      </c>
      <c r="C18762" s="70" t="s">
        <v>22370</v>
      </c>
      <c r="D18762" s="71">
        <v>2.125</v>
      </c>
      <c r="E18762" s="71">
        <v>74.264705899999996</v>
      </c>
    </row>
    <row r="18763" spans="1:5" x14ac:dyDescent="0.2">
      <c r="A18763" s="70" t="s">
        <v>22372</v>
      </c>
      <c r="B18763" s="70" t="s">
        <v>22371</v>
      </c>
      <c r="C18763" s="70" t="s">
        <v>22372</v>
      </c>
      <c r="D18763" s="71">
        <v>14.731999999999999</v>
      </c>
      <c r="E18763" s="71">
        <v>97.811447799999996</v>
      </c>
    </row>
    <row r="18764" spans="1:5" x14ac:dyDescent="0.2">
      <c r="A18764" s="70" t="s">
        <v>22374</v>
      </c>
      <c r="B18764" s="70" t="s">
        <v>22373</v>
      </c>
      <c r="C18764" s="70" t="s">
        <v>22374</v>
      </c>
      <c r="D18764" s="71">
        <v>14.343</v>
      </c>
      <c r="E18764" s="71">
        <v>98.397435900000005</v>
      </c>
    </row>
    <row r="18765" spans="1:5" x14ac:dyDescent="0.2">
      <c r="A18765" s="70" t="s">
        <v>22376</v>
      </c>
      <c r="B18765" s="70" t="s">
        <v>22375</v>
      </c>
      <c r="C18765" s="70" t="s">
        <v>22376</v>
      </c>
      <c r="D18765" s="71">
        <v>11.093</v>
      </c>
      <c r="E18765" s="71">
        <v>94.877049200000002</v>
      </c>
    </row>
    <row r="18766" spans="1:5" x14ac:dyDescent="0.2">
      <c r="A18766" s="70" t="s">
        <v>22378</v>
      </c>
      <c r="B18766" s="70" t="s">
        <v>22377</v>
      </c>
      <c r="C18766" s="70" t="s">
        <v>22378</v>
      </c>
      <c r="D18766" s="71">
        <v>4.7549999999999999</v>
      </c>
      <c r="E18766" s="71">
        <v>79.347826100000006</v>
      </c>
    </row>
    <row r="18767" spans="1:5" x14ac:dyDescent="0.2">
      <c r="A18767" s="70" t="s">
        <v>22380</v>
      </c>
      <c r="B18767" s="70" t="s">
        <v>22379</v>
      </c>
      <c r="C18767" s="70" t="s">
        <v>22380</v>
      </c>
      <c r="D18767" s="71">
        <v>16.041</v>
      </c>
      <c r="E18767" s="71">
        <v>95.128205100000002</v>
      </c>
    </row>
    <row r="18768" spans="1:5" x14ac:dyDescent="0.2">
      <c r="A18768" s="70" t="s">
        <v>22382</v>
      </c>
      <c r="B18768" s="70" t="s">
        <v>22381</v>
      </c>
      <c r="C18768" s="70" t="s">
        <v>22382</v>
      </c>
      <c r="D18768" s="71">
        <v>15.218</v>
      </c>
      <c r="E18768" s="71">
        <v>99.425287400000002</v>
      </c>
    </row>
    <row r="18769" spans="1:5" x14ac:dyDescent="0.2">
      <c r="A18769" s="70" t="s">
        <v>22382</v>
      </c>
      <c r="B18769" s="70" t="s">
        <v>22381</v>
      </c>
      <c r="C18769" s="70" t="s">
        <v>22382</v>
      </c>
      <c r="D18769" s="71">
        <v>15.218</v>
      </c>
      <c r="E18769" s="71">
        <v>98.708487099999999</v>
      </c>
    </row>
    <row r="18770" spans="1:5" x14ac:dyDescent="0.2">
      <c r="A18770" s="70" t="s">
        <v>22382</v>
      </c>
      <c r="B18770" s="70" t="s">
        <v>22381</v>
      </c>
      <c r="C18770" s="70" t="s">
        <v>22382</v>
      </c>
      <c r="D18770" s="71">
        <v>15.218</v>
      </c>
      <c r="E18770" s="71">
        <v>97.115384599999999</v>
      </c>
    </row>
    <row r="18771" spans="1:5" x14ac:dyDescent="0.2">
      <c r="A18771" s="70" t="s">
        <v>22384</v>
      </c>
      <c r="B18771" s="70" t="s">
        <v>22383</v>
      </c>
      <c r="C18771" s="70" t="s">
        <v>22384</v>
      </c>
      <c r="D18771" s="71">
        <v>14.763999999999999</v>
      </c>
      <c r="E18771" s="71">
        <v>99.702381000000003</v>
      </c>
    </row>
    <row r="18772" spans="1:5" x14ac:dyDescent="0.2">
      <c r="A18772" s="70" t="s">
        <v>22384</v>
      </c>
      <c r="B18772" s="70" t="s">
        <v>22383</v>
      </c>
      <c r="C18772" s="70" t="s">
        <v>22384</v>
      </c>
      <c r="D18772" s="71">
        <v>14.763999999999999</v>
      </c>
      <c r="E18772" s="71">
        <v>99</v>
      </c>
    </row>
    <row r="18773" spans="1:5" x14ac:dyDescent="0.2">
      <c r="A18773" s="70" t="s">
        <v>22384</v>
      </c>
      <c r="B18773" s="70" t="s">
        <v>22383</v>
      </c>
      <c r="C18773" s="70" t="s">
        <v>22384</v>
      </c>
      <c r="D18773" s="71">
        <v>14.763999999999999</v>
      </c>
      <c r="E18773" s="71">
        <v>98.587570600000006</v>
      </c>
    </row>
    <row r="18774" spans="1:5" x14ac:dyDescent="0.2">
      <c r="A18774" s="70" t="s">
        <v>22386</v>
      </c>
      <c r="B18774" s="70" t="s">
        <v>22385</v>
      </c>
      <c r="C18774" s="70" t="s">
        <v>22386</v>
      </c>
      <c r="D18774" s="71">
        <v>11.641</v>
      </c>
      <c r="E18774" s="71">
        <v>95.454545499999995</v>
      </c>
    </row>
    <row r="18775" spans="1:5" x14ac:dyDescent="0.2">
      <c r="A18775" s="70" t="s">
        <v>22388</v>
      </c>
      <c r="B18775" s="70" t="s">
        <v>22387</v>
      </c>
      <c r="C18775" s="70" t="s">
        <v>22388</v>
      </c>
      <c r="D18775" s="71">
        <v>7.0590000000000002</v>
      </c>
      <c r="E18775" s="71">
        <v>94.767441899999994</v>
      </c>
    </row>
    <row r="18776" spans="1:5" x14ac:dyDescent="0.2">
      <c r="A18776" s="70" t="s">
        <v>22388</v>
      </c>
      <c r="B18776" s="70" t="s">
        <v>22387</v>
      </c>
      <c r="C18776" s="70" t="s">
        <v>22388</v>
      </c>
      <c r="D18776" s="71">
        <v>7.0590000000000002</v>
      </c>
      <c r="E18776" s="71">
        <v>92.641509400000004</v>
      </c>
    </row>
    <row r="18777" spans="1:5" x14ac:dyDescent="0.2">
      <c r="A18777" s="70" t="s">
        <v>22390</v>
      </c>
      <c r="B18777" s="70" t="s">
        <v>22389</v>
      </c>
      <c r="C18777" s="70" t="s">
        <v>22390</v>
      </c>
      <c r="D18777" s="71">
        <v>11.077</v>
      </c>
      <c r="E18777" s="71">
        <v>99.640287799999996</v>
      </c>
    </row>
    <row r="18778" spans="1:5" x14ac:dyDescent="0.2">
      <c r="A18778" s="70" t="s">
        <v>22392</v>
      </c>
      <c r="B18778" s="70" t="s">
        <v>22391</v>
      </c>
      <c r="C18778" s="70" t="s">
        <v>22392</v>
      </c>
      <c r="D18778" s="71">
        <v>11.333</v>
      </c>
      <c r="E18778" s="71">
        <v>98.022598900000006</v>
      </c>
    </row>
    <row r="18779" spans="1:5" x14ac:dyDescent="0.2">
      <c r="A18779" s="70" t="s">
        <v>22394</v>
      </c>
      <c r="B18779" s="70" t="s">
        <v>22393</v>
      </c>
      <c r="C18779" s="70" t="s">
        <v>22394</v>
      </c>
      <c r="D18779" s="71">
        <v>1.31</v>
      </c>
      <c r="E18779" s="71">
        <v>9.9326599000000009</v>
      </c>
    </row>
    <row r="18780" spans="1:5" x14ac:dyDescent="0.2">
      <c r="A18780" s="70" t="s">
        <v>22396</v>
      </c>
      <c r="B18780" s="70" t="s">
        <v>22395</v>
      </c>
      <c r="C18780" s="70" t="s">
        <v>22396</v>
      </c>
      <c r="D18780" s="71">
        <v>2.2440000000000002</v>
      </c>
      <c r="E18780" s="71">
        <v>87.037036999999998</v>
      </c>
    </row>
    <row r="18781" spans="1:5" x14ac:dyDescent="0.2">
      <c r="A18781" s="70" t="s">
        <v>22396</v>
      </c>
      <c r="B18781" s="70" t="s">
        <v>22395</v>
      </c>
      <c r="C18781" s="70" t="s">
        <v>22396</v>
      </c>
      <c r="D18781" s="71">
        <v>2.2440000000000002</v>
      </c>
      <c r="E18781" s="71">
        <v>72.619047600000002</v>
      </c>
    </row>
    <row r="18782" spans="1:5" x14ac:dyDescent="0.2">
      <c r="A18782" s="70" t="s">
        <v>22398</v>
      </c>
      <c r="B18782" s="70" t="s">
        <v>22397</v>
      </c>
      <c r="C18782" s="70" t="s">
        <v>22398</v>
      </c>
      <c r="D18782" s="71">
        <v>13.422000000000001</v>
      </c>
      <c r="E18782" s="71">
        <v>95.253164600000005</v>
      </c>
    </row>
    <row r="18783" spans="1:5" x14ac:dyDescent="0.2">
      <c r="A18783" s="70" t="s">
        <v>22400</v>
      </c>
      <c r="B18783" s="70" t="s">
        <v>22399</v>
      </c>
      <c r="C18783" s="70" t="s">
        <v>22400</v>
      </c>
      <c r="D18783" s="71">
        <v>13.545999999999999</v>
      </c>
      <c r="E18783" s="71">
        <v>97.474747500000007</v>
      </c>
    </row>
    <row r="18784" spans="1:5" x14ac:dyDescent="0.2">
      <c r="A18784" s="70" t="s">
        <v>22400</v>
      </c>
      <c r="B18784" s="70" t="s">
        <v>22399</v>
      </c>
      <c r="C18784" s="70" t="s">
        <v>22400</v>
      </c>
      <c r="D18784" s="71">
        <v>13.545999999999999</v>
      </c>
      <c r="E18784" s="71">
        <v>95.925925899999996</v>
      </c>
    </row>
    <row r="18785" spans="1:5" x14ac:dyDescent="0.2">
      <c r="A18785" s="70" t="s">
        <v>22402</v>
      </c>
      <c r="B18785" s="70" t="s">
        <v>22401</v>
      </c>
      <c r="C18785" s="70" t="s">
        <v>22402</v>
      </c>
      <c r="D18785" s="71">
        <v>11.099</v>
      </c>
      <c r="E18785" s="71">
        <v>96.739130399999993</v>
      </c>
    </row>
    <row r="18786" spans="1:5" x14ac:dyDescent="0.2">
      <c r="A18786" s="70" t="s">
        <v>22402</v>
      </c>
      <c r="B18786" s="70" t="s">
        <v>22401</v>
      </c>
      <c r="C18786" s="70" t="s">
        <v>22402</v>
      </c>
      <c r="D18786" s="71">
        <v>11.099</v>
      </c>
      <c r="E18786" s="71">
        <v>94.781144800000007</v>
      </c>
    </row>
    <row r="18787" spans="1:5" x14ac:dyDescent="0.2">
      <c r="A18787" s="70" t="s">
        <v>22402</v>
      </c>
      <c r="B18787" s="70" t="s">
        <v>22401</v>
      </c>
      <c r="C18787" s="70" t="s">
        <v>22402</v>
      </c>
      <c r="D18787" s="71">
        <v>11.099</v>
      </c>
      <c r="E18787" s="71">
        <v>92.051282099999995</v>
      </c>
    </row>
    <row r="18788" spans="1:5" x14ac:dyDescent="0.2">
      <c r="A18788" s="70" t="s">
        <v>22404</v>
      </c>
      <c r="B18788" s="70" t="s">
        <v>22403</v>
      </c>
      <c r="C18788" s="70" t="s">
        <v>22404</v>
      </c>
      <c r="D18788" s="71">
        <v>12.891</v>
      </c>
      <c r="E18788" s="71">
        <v>97.232472299999998</v>
      </c>
    </row>
    <row r="18789" spans="1:5" x14ac:dyDescent="0.2">
      <c r="A18789" s="70" t="s">
        <v>24744</v>
      </c>
      <c r="B18789" s="70" t="s">
        <v>24745</v>
      </c>
      <c r="C18789" s="70" t="s">
        <v>24744</v>
      </c>
      <c r="D18789" s="71">
        <v>1.25</v>
      </c>
      <c r="E18789" s="71">
        <v>48.550724600000002</v>
      </c>
    </row>
    <row r="18790" spans="1:5" x14ac:dyDescent="0.2">
      <c r="A18790" s="70" t="s">
        <v>22406</v>
      </c>
      <c r="B18790" s="70" t="s">
        <v>22405</v>
      </c>
      <c r="C18790" s="70" t="s">
        <v>22406</v>
      </c>
      <c r="D18790" s="71">
        <v>6.9180000000000001</v>
      </c>
      <c r="E18790" s="71">
        <v>93.589743600000006</v>
      </c>
    </row>
    <row r="18791" spans="1:5" x14ac:dyDescent="0.2">
      <c r="A18791" s="70" t="s">
        <v>22408</v>
      </c>
      <c r="B18791" s="70" t="s">
        <v>22407</v>
      </c>
      <c r="C18791" s="70" t="s">
        <v>22408</v>
      </c>
      <c r="D18791" s="71">
        <v>13.503</v>
      </c>
      <c r="E18791" s="71">
        <v>99.074074100000004</v>
      </c>
    </row>
    <row r="18792" spans="1:5" x14ac:dyDescent="0.2">
      <c r="A18792" s="70" t="s">
        <v>22410</v>
      </c>
      <c r="B18792" s="70" t="s">
        <v>22409</v>
      </c>
      <c r="C18792" s="70" t="s">
        <v>22410</v>
      </c>
      <c r="D18792" s="71">
        <v>14.416</v>
      </c>
      <c r="E18792" s="71">
        <v>99.358974399999994</v>
      </c>
    </row>
    <row r="18793" spans="1:5" x14ac:dyDescent="0.2">
      <c r="A18793" s="70" t="s">
        <v>25136</v>
      </c>
      <c r="B18793" s="70" t="s">
        <v>22411</v>
      </c>
      <c r="C18793" s="70" t="s">
        <v>25136</v>
      </c>
      <c r="D18793" s="71">
        <v>1.883</v>
      </c>
      <c r="E18793" s="71">
        <v>26.449275400000001</v>
      </c>
    </row>
    <row r="18794" spans="1:5" x14ac:dyDescent="0.2">
      <c r="A18794" s="70" t="s">
        <v>22413</v>
      </c>
      <c r="B18794" s="70" t="s">
        <v>22412</v>
      </c>
      <c r="C18794" s="70" t="s">
        <v>22413</v>
      </c>
      <c r="D18794" s="71">
        <v>4.2709999999999999</v>
      </c>
      <c r="E18794" s="71">
        <v>87.307692299999999</v>
      </c>
    </row>
    <row r="18795" spans="1:5" x14ac:dyDescent="0.2">
      <c r="A18795" s="70" t="s">
        <v>22415</v>
      </c>
      <c r="B18795" s="70" t="s">
        <v>22414</v>
      </c>
      <c r="C18795" s="70" t="s">
        <v>22415</v>
      </c>
      <c r="D18795" s="71">
        <v>2.5659999999999998</v>
      </c>
      <c r="E18795" s="71">
        <v>64.230769199999997</v>
      </c>
    </row>
    <row r="18796" spans="1:5" x14ac:dyDescent="0.2">
      <c r="A18796" s="70" t="s">
        <v>22415</v>
      </c>
      <c r="B18796" s="70" t="s">
        <v>22414</v>
      </c>
      <c r="C18796" s="70" t="s">
        <v>22415</v>
      </c>
      <c r="D18796" s="71">
        <v>2.5659999999999998</v>
      </c>
      <c r="E18796" s="71">
        <v>53.496503500000003</v>
      </c>
    </row>
    <row r="18797" spans="1:5" x14ac:dyDescent="0.2">
      <c r="A18797" s="70" t="s">
        <v>22417</v>
      </c>
      <c r="B18797" s="70" t="s">
        <v>22416</v>
      </c>
      <c r="C18797" s="70" t="s">
        <v>22417</v>
      </c>
      <c r="D18797" s="71">
        <v>1.5109999999999999</v>
      </c>
      <c r="E18797" s="71">
        <v>32.692307700000001</v>
      </c>
    </row>
    <row r="18798" spans="1:5" x14ac:dyDescent="0.2">
      <c r="A18798" s="70" t="s">
        <v>22419</v>
      </c>
      <c r="B18798" s="70" t="s">
        <v>22418</v>
      </c>
      <c r="C18798" s="70" t="s">
        <v>22419</v>
      </c>
      <c r="D18798" s="71">
        <v>0.38600000000000001</v>
      </c>
      <c r="E18798" s="71">
        <v>4.9865228999999998</v>
      </c>
    </row>
    <row r="18799" spans="1:5" x14ac:dyDescent="0.2">
      <c r="A18799" s="70" t="s">
        <v>22421</v>
      </c>
      <c r="B18799" s="70" t="s">
        <v>22420</v>
      </c>
      <c r="C18799" s="70" t="s">
        <v>22421</v>
      </c>
      <c r="D18799" s="71">
        <v>1.333</v>
      </c>
      <c r="E18799" s="71">
        <v>60.915492999999998</v>
      </c>
    </row>
    <row r="18800" spans="1:5" x14ac:dyDescent="0.2">
      <c r="A18800" s="70" t="s">
        <v>22421</v>
      </c>
      <c r="B18800" s="70" t="s">
        <v>22420</v>
      </c>
      <c r="C18800" s="70" t="s">
        <v>22421</v>
      </c>
      <c r="D18800" s="71">
        <v>1.333</v>
      </c>
      <c r="E18800" s="71">
        <v>50</v>
      </c>
    </row>
    <row r="18801" spans="1:5" x14ac:dyDescent="0.2">
      <c r="A18801" s="70" t="s">
        <v>22423</v>
      </c>
      <c r="B18801" s="70" t="s">
        <v>22422</v>
      </c>
      <c r="C18801" s="70" t="s">
        <v>22423</v>
      </c>
      <c r="D18801" s="71">
        <v>0.50900000000000001</v>
      </c>
      <c r="E18801" s="71">
        <v>6.5217390999999996</v>
      </c>
    </row>
    <row r="18802" spans="1:5" x14ac:dyDescent="0.2">
      <c r="A18802" s="70" t="s">
        <v>22423</v>
      </c>
      <c r="B18802" s="70" t="s">
        <v>22422</v>
      </c>
      <c r="C18802" s="70" t="s">
        <v>22423</v>
      </c>
      <c r="D18802" s="71">
        <v>0.50900000000000001</v>
      </c>
      <c r="E18802" s="71">
        <v>6.4102563999999997</v>
      </c>
    </row>
    <row r="18803" spans="1:5" x14ac:dyDescent="0.2">
      <c r="A18803" s="70" t="s">
        <v>22425</v>
      </c>
      <c r="B18803" s="70" t="s">
        <v>22424</v>
      </c>
      <c r="C18803" s="70" t="s">
        <v>22425</v>
      </c>
      <c r="D18803" s="71">
        <v>1.613</v>
      </c>
      <c r="E18803" s="71">
        <v>44.9152542</v>
      </c>
    </row>
    <row r="18804" spans="1:5" x14ac:dyDescent="0.2">
      <c r="A18804" s="70" t="s">
        <v>22427</v>
      </c>
      <c r="B18804" s="70" t="s">
        <v>22426</v>
      </c>
      <c r="C18804" s="70" t="s">
        <v>22427</v>
      </c>
      <c r="D18804" s="71">
        <v>0.52300000000000002</v>
      </c>
      <c r="E18804" s="71">
        <v>10.8695652</v>
      </c>
    </row>
    <row r="18805" spans="1:5" x14ac:dyDescent="0.2">
      <c r="A18805" s="70" t="s">
        <v>22427</v>
      </c>
      <c r="B18805" s="70" t="s">
        <v>22426</v>
      </c>
      <c r="C18805" s="70" t="s">
        <v>22427</v>
      </c>
      <c r="D18805" s="71">
        <v>0.52300000000000002</v>
      </c>
      <c r="E18805" s="71">
        <v>3.8860104</v>
      </c>
    </row>
    <row r="18806" spans="1:5" x14ac:dyDescent="0.2">
      <c r="A18806" s="70" t="s">
        <v>22429</v>
      </c>
      <c r="B18806" s="70" t="s">
        <v>22428</v>
      </c>
      <c r="C18806" s="70" t="s">
        <v>22429</v>
      </c>
      <c r="D18806" s="71">
        <v>0.70299999999999996</v>
      </c>
      <c r="E18806" s="71">
        <v>23.015872999999999</v>
      </c>
    </row>
    <row r="18807" spans="1:5" x14ac:dyDescent="0.2">
      <c r="A18807" s="70" t="s">
        <v>22429</v>
      </c>
      <c r="B18807" s="70" t="s">
        <v>22428</v>
      </c>
      <c r="C18807" s="70" t="s">
        <v>22429</v>
      </c>
      <c r="D18807" s="71">
        <v>0.70299999999999996</v>
      </c>
      <c r="E18807" s="71">
        <v>19.230769200000001</v>
      </c>
    </row>
    <row r="18808" spans="1:5" x14ac:dyDescent="0.2">
      <c r="A18808" s="70" t="s">
        <v>22431</v>
      </c>
      <c r="B18808" s="70" t="s">
        <v>22430</v>
      </c>
      <c r="C18808" s="70" t="s">
        <v>22431</v>
      </c>
      <c r="D18808" s="71">
        <v>0.504</v>
      </c>
      <c r="E18808" s="71">
        <v>2.4074073999999999</v>
      </c>
    </row>
    <row r="18809" spans="1:5" x14ac:dyDescent="0.2">
      <c r="A18809" s="70" t="s">
        <v>22433</v>
      </c>
      <c r="B18809" s="70" t="s">
        <v>22432</v>
      </c>
      <c r="C18809" s="70" t="s">
        <v>22433</v>
      </c>
      <c r="D18809" s="71">
        <v>2.3079999999999998</v>
      </c>
      <c r="E18809" s="71">
        <v>71.739130399999993</v>
      </c>
    </row>
    <row r="18810" spans="1:5" x14ac:dyDescent="0.2">
      <c r="A18810" s="70" t="s">
        <v>22433</v>
      </c>
      <c r="B18810" s="70" t="s">
        <v>22432</v>
      </c>
      <c r="C18810" s="70" t="s">
        <v>22433</v>
      </c>
      <c r="D18810" s="71">
        <v>2.3079999999999998</v>
      </c>
      <c r="E18810" s="71">
        <v>58.290155400000003</v>
      </c>
    </row>
    <row r="18811" spans="1:5" x14ac:dyDescent="0.2">
      <c r="A18811" s="70" t="s">
        <v>22435</v>
      </c>
      <c r="B18811" s="70" t="s">
        <v>22434</v>
      </c>
      <c r="C18811" s="70" t="s">
        <v>22435</v>
      </c>
      <c r="D18811" s="71">
        <v>1.5629999999999999</v>
      </c>
      <c r="E18811" s="71">
        <v>49.358974400000001</v>
      </c>
    </row>
    <row r="18812" spans="1:5" x14ac:dyDescent="0.2">
      <c r="A18812" s="70" t="s">
        <v>22437</v>
      </c>
      <c r="B18812" s="70" t="s">
        <v>22436</v>
      </c>
      <c r="C18812" s="70" t="s">
        <v>22437</v>
      </c>
      <c r="D18812" s="71">
        <v>1.3380000000000001</v>
      </c>
      <c r="E18812" s="71">
        <v>42.521367499999997</v>
      </c>
    </row>
    <row r="18813" spans="1:5" x14ac:dyDescent="0.2">
      <c r="A18813" s="70" t="s">
        <v>22439</v>
      </c>
      <c r="B18813" s="70" t="s">
        <v>22438</v>
      </c>
      <c r="C18813" s="70" t="s">
        <v>22439</v>
      </c>
      <c r="D18813" s="71">
        <v>0.70399999999999996</v>
      </c>
      <c r="E18813" s="71">
        <v>23.5119048</v>
      </c>
    </row>
    <row r="18814" spans="1:5" x14ac:dyDescent="0.2">
      <c r="A18814" s="70" t="s">
        <v>22441</v>
      </c>
      <c r="B18814" s="70" t="s">
        <v>22440</v>
      </c>
      <c r="C18814" s="70" t="s">
        <v>22441</v>
      </c>
      <c r="D18814" s="71">
        <v>1.3280000000000001</v>
      </c>
      <c r="E18814" s="71">
        <v>37.5</v>
      </c>
    </row>
    <row r="18815" spans="1:5" x14ac:dyDescent="0.2">
      <c r="A18815" s="70" t="s">
        <v>22441</v>
      </c>
      <c r="B18815" s="70" t="s">
        <v>22440</v>
      </c>
      <c r="C18815" s="70" t="s">
        <v>22441</v>
      </c>
      <c r="D18815" s="71">
        <v>1.3280000000000001</v>
      </c>
      <c r="E18815" s="71">
        <v>26.127819500000001</v>
      </c>
    </row>
    <row r="18816" spans="1:5" x14ac:dyDescent="0.2">
      <c r="A18816" s="70" t="s">
        <v>22441</v>
      </c>
      <c r="B18816" s="70" t="s">
        <v>22440</v>
      </c>
      <c r="C18816" s="70" t="s">
        <v>22441</v>
      </c>
      <c r="D18816" s="71">
        <v>1.3280000000000001</v>
      </c>
      <c r="E18816" s="71">
        <v>21.474359</v>
      </c>
    </row>
    <row r="18817" spans="1:5" x14ac:dyDescent="0.2">
      <c r="A18817" s="70" t="s">
        <v>22443</v>
      </c>
      <c r="B18817" s="70" t="s">
        <v>22442</v>
      </c>
      <c r="C18817" s="70" t="s">
        <v>22443</v>
      </c>
      <c r="D18817" s="71">
        <v>2.5760000000000001</v>
      </c>
      <c r="E18817" s="71">
        <v>42.96875</v>
      </c>
    </row>
    <row r="18818" spans="1:5" x14ac:dyDescent="0.2">
      <c r="A18818" s="70" t="s">
        <v>22443</v>
      </c>
      <c r="B18818" s="70" t="s">
        <v>22442</v>
      </c>
      <c r="C18818" s="70" t="s">
        <v>22443</v>
      </c>
      <c r="D18818" s="71">
        <v>2.5760000000000001</v>
      </c>
      <c r="E18818" s="71">
        <v>40.370370399999999</v>
      </c>
    </row>
    <row r="18819" spans="1:5" x14ac:dyDescent="0.2">
      <c r="A18819" s="70" t="s">
        <v>22443</v>
      </c>
      <c r="B18819" s="70" t="s">
        <v>22442</v>
      </c>
      <c r="C18819" s="70" t="s">
        <v>22443</v>
      </c>
      <c r="D18819" s="71">
        <v>2.5760000000000001</v>
      </c>
      <c r="E18819" s="71">
        <v>31.329113899999999</v>
      </c>
    </row>
    <row r="18820" spans="1:5" x14ac:dyDescent="0.2">
      <c r="A18820" s="70" t="s">
        <v>22445</v>
      </c>
      <c r="B18820" s="70" t="s">
        <v>22444</v>
      </c>
      <c r="C18820" s="70" t="s">
        <v>22445</v>
      </c>
      <c r="D18820" s="71">
        <v>1</v>
      </c>
      <c r="E18820" s="71">
        <v>28.8461538</v>
      </c>
    </row>
    <row r="18821" spans="1:5" x14ac:dyDescent="0.2">
      <c r="A18821" s="70" t="s">
        <v>22446</v>
      </c>
      <c r="B18821" s="70" t="s">
        <v>24746</v>
      </c>
      <c r="C18821" s="70" t="s">
        <v>22446</v>
      </c>
      <c r="D18821" s="71">
        <v>1.7070000000000001</v>
      </c>
      <c r="E18821" s="71">
        <v>10.040983600000001</v>
      </c>
    </row>
    <row r="18822" spans="1:5" x14ac:dyDescent="0.2">
      <c r="A18822" s="70" t="s">
        <v>22448</v>
      </c>
      <c r="B18822" s="70" t="s">
        <v>22447</v>
      </c>
      <c r="C18822" s="70" t="s">
        <v>22448</v>
      </c>
      <c r="D18822" s="71">
        <v>4.45</v>
      </c>
      <c r="E18822" s="71">
        <v>92.9104478</v>
      </c>
    </row>
    <row r="18823" spans="1:5" x14ac:dyDescent="0.2">
      <c r="A18823" s="70" t="s">
        <v>22448</v>
      </c>
      <c r="B18823" s="70" t="s">
        <v>22447</v>
      </c>
      <c r="C18823" s="70" t="s">
        <v>22448</v>
      </c>
      <c r="D18823" s="71">
        <v>4.45</v>
      </c>
      <c r="E18823" s="71">
        <v>86.5079365</v>
      </c>
    </row>
    <row r="18824" spans="1:5" ht="32" x14ac:dyDescent="0.2">
      <c r="A18824" s="70" t="s">
        <v>22452</v>
      </c>
      <c r="B18824" s="70" t="s">
        <v>22451</v>
      </c>
      <c r="C18824" s="70" t="s">
        <v>22452</v>
      </c>
      <c r="D18824" s="71">
        <v>0.19</v>
      </c>
      <c r="E18824" s="71">
        <v>1.1904762</v>
      </c>
    </row>
    <row r="18825" spans="1:5" x14ac:dyDescent="0.2">
      <c r="A18825" s="70" t="s">
        <v>22489</v>
      </c>
      <c r="B18825" s="70" t="s">
        <v>22488</v>
      </c>
      <c r="C18825" s="70" t="s">
        <v>22489</v>
      </c>
      <c r="D18825" s="71">
        <v>0.47299999999999998</v>
      </c>
      <c r="E18825" s="71">
        <v>4.6099290999999996</v>
      </c>
    </row>
    <row r="18826" spans="1:5" x14ac:dyDescent="0.2">
      <c r="A18826" s="70" t="s">
        <v>22491</v>
      </c>
      <c r="B18826" s="70" t="s">
        <v>22490</v>
      </c>
      <c r="C18826" s="70" t="s">
        <v>22491</v>
      </c>
      <c r="D18826" s="71">
        <v>0.308</v>
      </c>
      <c r="E18826" s="71">
        <v>1.0869565000000001</v>
      </c>
    </row>
    <row r="18827" spans="1:5" x14ac:dyDescent="0.2">
      <c r="A18827" s="70" t="s">
        <v>22454</v>
      </c>
      <c r="B18827" s="70" t="s">
        <v>22453</v>
      </c>
      <c r="C18827" s="70" t="s">
        <v>22454</v>
      </c>
      <c r="D18827" s="71">
        <v>1.66</v>
      </c>
      <c r="E18827" s="71">
        <v>62.087912099999997</v>
      </c>
    </row>
    <row r="18828" spans="1:5" x14ac:dyDescent="0.2">
      <c r="A18828" s="70" t="s">
        <v>22456</v>
      </c>
      <c r="B18828" s="70" t="s">
        <v>22455</v>
      </c>
      <c r="C18828" s="70" t="s">
        <v>22456</v>
      </c>
      <c r="D18828" s="71">
        <v>0.373</v>
      </c>
      <c r="E18828" s="71">
        <v>1.1784512</v>
      </c>
    </row>
    <row r="18829" spans="1:5" x14ac:dyDescent="0.2">
      <c r="A18829" s="70" t="s">
        <v>22458</v>
      </c>
      <c r="B18829" s="70" t="s">
        <v>22457</v>
      </c>
      <c r="C18829" s="70" t="s">
        <v>22458</v>
      </c>
      <c r="D18829" s="71">
        <v>0.71599999999999997</v>
      </c>
      <c r="E18829" s="71">
        <v>16.6666667</v>
      </c>
    </row>
    <row r="18830" spans="1:5" x14ac:dyDescent="0.2">
      <c r="A18830" s="70" t="s">
        <v>22460</v>
      </c>
      <c r="B18830" s="70" t="s">
        <v>22459</v>
      </c>
      <c r="C18830" s="70" t="s">
        <v>22460</v>
      </c>
      <c r="D18830" s="71">
        <v>1.109</v>
      </c>
      <c r="E18830" s="71">
        <v>33.119658100000002</v>
      </c>
    </row>
    <row r="18831" spans="1:5" x14ac:dyDescent="0.2">
      <c r="A18831" s="70" t="s">
        <v>22462</v>
      </c>
      <c r="B18831" s="70" t="s">
        <v>22461</v>
      </c>
      <c r="C18831" s="70" t="s">
        <v>22462</v>
      </c>
      <c r="D18831" s="71">
        <v>0.98099999999999998</v>
      </c>
      <c r="E18831" s="71">
        <v>21.3286713</v>
      </c>
    </row>
    <row r="18832" spans="1:5" x14ac:dyDescent="0.2">
      <c r="A18832" s="70" t="s">
        <v>22462</v>
      </c>
      <c r="B18832" s="70" t="s">
        <v>22461</v>
      </c>
      <c r="C18832" s="70" t="s">
        <v>22462</v>
      </c>
      <c r="D18832" s="71">
        <v>0.98099999999999998</v>
      </c>
      <c r="E18832" s="71">
        <v>18.926553699999999</v>
      </c>
    </row>
    <row r="18833" spans="1:5" x14ac:dyDescent="0.2">
      <c r="A18833" s="70" t="s">
        <v>22464</v>
      </c>
      <c r="B18833" s="70" t="s">
        <v>22463</v>
      </c>
      <c r="C18833" s="70" t="s">
        <v>22464</v>
      </c>
      <c r="D18833" s="71">
        <v>1.3620000000000001</v>
      </c>
      <c r="E18833" s="71">
        <v>21.75</v>
      </c>
    </row>
    <row r="18834" spans="1:5" x14ac:dyDescent="0.2">
      <c r="A18834" s="70" t="s">
        <v>22466</v>
      </c>
      <c r="B18834" s="70" t="s">
        <v>22465</v>
      </c>
      <c r="C18834" s="70" t="s">
        <v>22466</v>
      </c>
      <c r="D18834" s="71">
        <v>0.68200000000000005</v>
      </c>
      <c r="E18834" s="71">
        <v>9.2105262999999997</v>
      </c>
    </row>
    <row r="18835" spans="1:5" x14ac:dyDescent="0.2">
      <c r="A18835" s="70" t="s">
        <v>22466</v>
      </c>
      <c r="B18835" s="70" t="s">
        <v>22465</v>
      </c>
      <c r="C18835" s="70" t="s">
        <v>22466</v>
      </c>
      <c r="D18835" s="71">
        <v>0.68200000000000005</v>
      </c>
      <c r="E18835" s="71">
        <v>6.25</v>
      </c>
    </row>
    <row r="18836" spans="1:5" x14ac:dyDescent="0.2">
      <c r="A18836" s="70" t="s">
        <v>22468</v>
      </c>
      <c r="B18836" s="70" t="s">
        <v>22467</v>
      </c>
      <c r="C18836" s="70" t="s">
        <v>22468</v>
      </c>
      <c r="D18836" s="71">
        <v>0.89700000000000002</v>
      </c>
      <c r="E18836" s="71">
        <v>33.5164835</v>
      </c>
    </row>
    <row r="18837" spans="1:5" x14ac:dyDescent="0.2">
      <c r="A18837" s="70" t="s">
        <v>22470</v>
      </c>
      <c r="B18837" s="70" t="s">
        <v>22469</v>
      </c>
      <c r="C18837" s="70" t="s">
        <v>22470</v>
      </c>
      <c r="D18837" s="71">
        <v>0.86899999999999999</v>
      </c>
      <c r="E18837" s="71">
        <v>27.3584906</v>
      </c>
    </row>
    <row r="18838" spans="1:5" x14ac:dyDescent="0.2">
      <c r="A18838" s="70" t="s">
        <v>22470</v>
      </c>
      <c r="B18838" s="70" t="s">
        <v>22469</v>
      </c>
      <c r="C18838" s="70" t="s">
        <v>22470</v>
      </c>
      <c r="D18838" s="71">
        <v>0.86899999999999999</v>
      </c>
      <c r="E18838" s="71">
        <v>26.886792499999999</v>
      </c>
    </row>
    <row r="18839" spans="1:5" x14ac:dyDescent="0.2">
      <c r="A18839" s="70" t="s">
        <v>25137</v>
      </c>
      <c r="B18839" s="70" t="s">
        <v>22471</v>
      </c>
      <c r="C18839" s="70" t="s">
        <v>25137</v>
      </c>
      <c r="D18839" s="71">
        <v>1.111</v>
      </c>
      <c r="E18839" s="71">
        <v>5.1136363999999999</v>
      </c>
    </row>
    <row r="18840" spans="1:5" x14ac:dyDescent="0.2">
      <c r="A18840" s="70" t="s">
        <v>22473</v>
      </c>
      <c r="B18840" s="70" t="s">
        <v>22472</v>
      </c>
      <c r="C18840" s="70" t="s">
        <v>22473</v>
      </c>
      <c r="D18840" s="71">
        <v>0.27200000000000002</v>
      </c>
      <c r="E18840" s="71">
        <v>4.1666667000000004</v>
      </c>
    </row>
    <row r="18841" spans="1:5" x14ac:dyDescent="0.2">
      <c r="A18841" s="70" t="s">
        <v>22473</v>
      </c>
      <c r="B18841" s="70" t="s">
        <v>22472</v>
      </c>
      <c r="C18841" s="70" t="s">
        <v>22473</v>
      </c>
      <c r="D18841" s="71">
        <v>0.27200000000000002</v>
      </c>
      <c r="E18841" s="71">
        <v>0.98039220000000005</v>
      </c>
    </row>
    <row r="18842" spans="1:5" x14ac:dyDescent="0.2">
      <c r="A18842" s="70" t="s">
        <v>22475</v>
      </c>
      <c r="B18842" s="70" t="s">
        <v>22474</v>
      </c>
      <c r="C18842" s="70" t="s">
        <v>22475</v>
      </c>
      <c r="D18842" s="71">
        <v>1.6850000000000001</v>
      </c>
      <c r="E18842" s="71">
        <v>23.026315799999999</v>
      </c>
    </row>
    <row r="18843" spans="1:5" x14ac:dyDescent="0.2">
      <c r="A18843" s="70" t="s">
        <v>22477</v>
      </c>
      <c r="B18843" s="70" t="s">
        <v>22476</v>
      </c>
      <c r="C18843" s="70" t="s">
        <v>22477</v>
      </c>
      <c r="D18843" s="71">
        <v>0.65800000000000003</v>
      </c>
      <c r="E18843" s="71">
        <v>35.030864200000003</v>
      </c>
    </row>
    <row r="18844" spans="1:5" x14ac:dyDescent="0.2">
      <c r="A18844" s="70" t="s">
        <v>22479</v>
      </c>
      <c r="B18844" s="70" t="s">
        <v>22478</v>
      </c>
      <c r="C18844" s="70" t="s">
        <v>22479</v>
      </c>
      <c r="D18844" s="71">
        <v>0.71699999999999997</v>
      </c>
      <c r="E18844" s="71">
        <v>18.484848499999998</v>
      </c>
    </row>
    <row r="18845" spans="1:5" x14ac:dyDescent="0.2">
      <c r="A18845" s="70" t="s">
        <v>22495</v>
      </c>
      <c r="B18845" s="70" t="s">
        <v>22494</v>
      </c>
      <c r="C18845" s="70" t="s">
        <v>22495</v>
      </c>
      <c r="D18845" s="71">
        <v>0.34899999999999998</v>
      </c>
      <c r="E18845" s="71">
        <v>2.734375</v>
      </c>
    </row>
    <row r="18846" spans="1:5" x14ac:dyDescent="0.2">
      <c r="A18846" s="70" t="s">
        <v>22481</v>
      </c>
      <c r="B18846" s="70" t="s">
        <v>22480</v>
      </c>
      <c r="C18846" s="70" t="s">
        <v>22481</v>
      </c>
      <c r="D18846" s="71">
        <v>0.308</v>
      </c>
      <c r="E18846" s="71">
        <v>0.73529409999999995</v>
      </c>
    </row>
    <row r="18847" spans="1:5" x14ac:dyDescent="0.2">
      <c r="A18847" s="70" t="s">
        <v>22483</v>
      </c>
      <c r="B18847" s="70" t="s">
        <v>22482</v>
      </c>
      <c r="C18847" s="70" t="s">
        <v>22483</v>
      </c>
      <c r="D18847" s="71">
        <v>0.55200000000000005</v>
      </c>
      <c r="E18847" s="71">
        <v>24.295774600000001</v>
      </c>
    </row>
    <row r="18848" spans="1:5" x14ac:dyDescent="0.2">
      <c r="A18848" s="70" t="s">
        <v>22485</v>
      </c>
      <c r="B18848" s="70" t="s">
        <v>22484</v>
      </c>
      <c r="C18848" s="70" t="s">
        <v>22485</v>
      </c>
      <c r="D18848" s="71">
        <v>0.628</v>
      </c>
      <c r="E18848" s="71">
        <v>16.964285700000001</v>
      </c>
    </row>
    <row r="18849" spans="1:5" x14ac:dyDescent="0.2">
      <c r="A18849" s="70" t="s">
        <v>22487</v>
      </c>
      <c r="B18849" s="70" t="s">
        <v>22486</v>
      </c>
      <c r="C18849" s="70" t="s">
        <v>22487</v>
      </c>
      <c r="D18849" s="71">
        <v>0.96299999999999997</v>
      </c>
      <c r="E18849" s="71">
        <v>14.047618999999999</v>
      </c>
    </row>
    <row r="18850" spans="1:5" x14ac:dyDescent="0.2">
      <c r="A18850" s="70" t="s">
        <v>22487</v>
      </c>
      <c r="B18850" s="70" t="s">
        <v>22486</v>
      </c>
      <c r="C18850" s="70" t="s">
        <v>22487</v>
      </c>
      <c r="D18850" s="71">
        <v>0.96299999999999997</v>
      </c>
      <c r="E18850" s="71">
        <v>7.5980391999999997</v>
      </c>
    </row>
    <row r="18851" spans="1:5" x14ac:dyDescent="0.2">
      <c r="A18851" s="70" t="s">
        <v>22493</v>
      </c>
      <c r="B18851" s="70" t="s">
        <v>22492</v>
      </c>
      <c r="C18851" s="70" t="s">
        <v>22493</v>
      </c>
      <c r="D18851" s="71">
        <v>1.5149999999999999</v>
      </c>
      <c r="E18851" s="71">
        <v>85.0649351</v>
      </c>
    </row>
    <row r="18852" spans="1:5" x14ac:dyDescent="0.2">
      <c r="A18852" s="70" t="s">
        <v>22450</v>
      </c>
      <c r="B18852" s="70" t="s">
        <v>22449</v>
      </c>
      <c r="C18852" s="70" t="s">
        <v>22450</v>
      </c>
      <c r="D18852" s="71">
        <v>0.57099999999999995</v>
      </c>
      <c r="E18852" s="71">
        <v>16.3366337</v>
      </c>
    </row>
    <row r="18853" spans="1:5" x14ac:dyDescent="0.2">
      <c r="A18853" s="70" t="s">
        <v>22497</v>
      </c>
      <c r="B18853" s="70" t="s">
        <v>22496</v>
      </c>
      <c r="C18853" s="70" t="s">
        <v>22497</v>
      </c>
      <c r="D18853" s="71">
        <v>1.319</v>
      </c>
      <c r="E18853" s="71">
        <v>17.7966102</v>
      </c>
    </row>
    <row r="18854" spans="1:5" x14ac:dyDescent="0.2">
      <c r="A18854" s="70" t="s">
        <v>22497</v>
      </c>
      <c r="B18854" s="70" t="s">
        <v>22496</v>
      </c>
      <c r="C18854" s="70" t="s">
        <v>22497</v>
      </c>
      <c r="D18854" s="71">
        <v>1.319</v>
      </c>
      <c r="E18854" s="71">
        <v>17.682926800000001</v>
      </c>
    </row>
    <row r="18855" spans="1:5" x14ac:dyDescent="0.2">
      <c r="A18855" s="70" t="s">
        <v>22499</v>
      </c>
      <c r="B18855" s="70" t="s">
        <v>22498</v>
      </c>
      <c r="C18855" s="70" t="s">
        <v>22499</v>
      </c>
      <c r="D18855" s="71">
        <v>0.14799999999999999</v>
      </c>
      <c r="E18855" s="71">
        <v>1.1363635999999999</v>
      </c>
    </row>
    <row r="18856" spans="1:5" x14ac:dyDescent="0.2">
      <c r="A18856" s="70" t="s">
        <v>22515</v>
      </c>
      <c r="B18856" s="70" t="s">
        <v>22514</v>
      </c>
      <c r="C18856" s="70" t="s">
        <v>22515</v>
      </c>
      <c r="D18856" s="71">
        <v>2.6040000000000001</v>
      </c>
      <c r="E18856" s="71">
        <v>89.9350649</v>
      </c>
    </row>
    <row r="18857" spans="1:5" x14ac:dyDescent="0.2">
      <c r="A18857" s="70" t="s">
        <v>22517</v>
      </c>
      <c r="B18857" s="70" t="s">
        <v>22516</v>
      </c>
      <c r="C18857" s="70" t="s">
        <v>22517</v>
      </c>
      <c r="D18857" s="71">
        <v>2.323</v>
      </c>
      <c r="E18857" s="71">
        <v>26.434426200000001</v>
      </c>
    </row>
    <row r="18858" spans="1:5" x14ac:dyDescent="0.2">
      <c r="A18858" s="70" t="s">
        <v>22519</v>
      </c>
      <c r="B18858" s="70" t="s">
        <v>22518</v>
      </c>
      <c r="C18858" s="70" t="s">
        <v>22519</v>
      </c>
      <c r="D18858" s="71">
        <v>0.745</v>
      </c>
      <c r="E18858" s="71">
        <v>9.7938144000000005</v>
      </c>
    </row>
    <row r="18859" spans="1:5" x14ac:dyDescent="0.2">
      <c r="A18859" s="70" t="s">
        <v>22521</v>
      </c>
      <c r="B18859" s="70" t="s">
        <v>22520</v>
      </c>
      <c r="C18859" s="70" t="s">
        <v>22521</v>
      </c>
      <c r="D18859" s="71">
        <v>0.51800000000000002</v>
      </c>
      <c r="E18859" s="71">
        <v>19.9074074</v>
      </c>
    </row>
    <row r="18860" spans="1:5" x14ac:dyDescent="0.2">
      <c r="A18860" s="70" t="s">
        <v>22521</v>
      </c>
      <c r="B18860" s="70" t="s">
        <v>22520</v>
      </c>
      <c r="C18860" s="70" t="s">
        <v>22521</v>
      </c>
      <c r="D18860" s="71">
        <v>0.51800000000000002</v>
      </c>
      <c r="E18860" s="71">
        <v>7.5</v>
      </c>
    </row>
    <row r="18861" spans="1:5" x14ac:dyDescent="0.2">
      <c r="A18861" s="70" t="s">
        <v>22523</v>
      </c>
      <c r="B18861" s="70" t="s">
        <v>22522</v>
      </c>
      <c r="C18861" s="70" t="s">
        <v>22523</v>
      </c>
      <c r="D18861" s="71">
        <v>2.452</v>
      </c>
      <c r="E18861" s="71">
        <v>75</v>
      </c>
    </row>
    <row r="18862" spans="1:5" x14ac:dyDescent="0.2">
      <c r="A18862" s="70" t="s">
        <v>22525</v>
      </c>
      <c r="B18862" s="70" t="s">
        <v>22524</v>
      </c>
      <c r="C18862" s="70" t="s">
        <v>22525</v>
      </c>
      <c r="D18862" s="71">
        <v>4.9660000000000002</v>
      </c>
      <c r="E18862" s="71">
        <v>92.1875</v>
      </c>
    </row>
    <row r="18863" spans="1:5" x14ac:dyDescent="0.2">
      <c r="A18863" s="70" t="s">
        <v>22525</v>
      </c>
      <c r="B18863" s="70" t="s">
        <v>22524</v>
      </c>
      <c r="C18863" s="70" t="s">
        <v>22525</v>
      </c>
      <c r="D18863" s="71">
        <v>4.9660000000000002</v>
      </c>
      <c r="E18863" s="71">
        <v>88.345864700000007</v>
      </c>
    </row>
    <row r="18864" spans="1:5" x14ac:dyDescent="0.2">
      <c r="A18864" s="70" t="s">
        <v>22529</v>
      </c>
      <c r="B18864" s="70" t="s">
        <v>22528</v>
      </c>
      <c r="C18864" s="70" t="s">
        <v>22529</v>
      </c>
      <c r="D18864" s="71">
        <v>1.571</v>
      </c>
      <c r="E18864" s="71">
        <v>54.6875</v>
      </c>
    </row>
    <row r="18865" spans="1:5" x14ac:dyDescent="0.2">
      <c r="A18865" s="70" t="s">
        <v>22529</v>
      </c>
      <c r="B18865" s="70" t="s">
        <v>22528</v>
      </c>
      <c r="C18865" s="70" t="s">
        <v>22529</v>
      </c>
      <c r="D18865" s="71">
        <v>1.571</v>
      </c>
      <c r="E18865" s="71">
        <v>25.939849599999999</v>
      </c>
    </row>
    <row r="18866" spans="1:5" x14ac:dyDescent="0.2">
      <c r="A18866" s="70" t="s">
        <v>22529</v>
      </c>
      <c r="B18866" s="70" t="s">
        <v>22528</v>
      </c>
      <c r="C18866" s="70" t="s">
        <v>22529</v>
      </c>
      <c r="D18866" s="71">
        <v>1.571</v>
      </c>
      <c r="E18866" s="71">
        <v>24.712643700000001</v>
      </c>
    </row>
    <row r="18867" spans="1:5" x14ac:dyDescent="0.2">
      <c r="A18867" s="70" t="s">
        <v>22531</v>
      </c>
      <c r="B18867" s="70" t="s">
        <v>22530</v>
      </c>
      <c r="C18867" s="70" t="s">
        <v>22531</v>
      </c>
      <c r="D18867" s="71">
        <v>3.0649999999999999</v>
      </c>
      <c r="E18867" s="71">
        <v>82.8125</v>
      </c>
    </row>
    <row r="18868" spans="1:5" x14ac:dyDescent="0.2">
      <c r="A18868" s="70" t="s">
        <v>22531</v>
      </c>
      <c r="B18868" s="70" t="s">
        <v>22530</v>
      </c>
      <c r="C18868" s="70" t="s">
        <v>22531</v>
      </c>
      <c r="D18868" s="71">
        <v>3.0649999999999999</v>
      </c>
      <c r="E18868" s="71">
        <v>71.052631599999998</v>
      </c>
    </row>
    <row r="18869" spans="1:5" x14ac:dyDescent="0.2">
      <c r="A18869" s="70" t="s">
        <v>22527</v>
      </c>
      <c r="B18869" s="70" t="s">
        <v>22526</v>
      </c>
      <c r="C18869" s="70" t="s">
        <v>22527</v>
      </c>
      <c r="D18869" s="71">
        <v>6.5129999999999999</v>
      </c>
      <c r="E18869" s="71">
        <v>98.4375</v>
      </c>
    </row>
    <row r="18870" spans="1:5" x14ac:dyDescent="0.2">
      <c r="A18870" s="70" t="s">
        <v>22527</v>
      </c>
      <c r="B18870" s="70" t="s">
        <v>22526</v>
      </c>
      <c r="C18870" s="70" t="s">
        <v>22527</v>
      </c>
      <c r="D18870" s="71">
        <v>6.5129999999999999</v>
      </c>
      <c r="E18870" s="71">
        <v>82.768361600000006</v>
      </c>
    </row>
    <row r="18871" spans="1:5" x14ac:dyDescent="0.2">
      <c r="A18871" s="70" t="s">
        <v>24747</v>
      </c>
      <c r="B18871" s="70" t="s">
        <v>24748</v>
      </c>
      <c r="C18871" s="70" t="s">
        <v>24747</v>
      </c>
      <c r="D18871" s="71">
        <v>3.0750000000000002</v>
      </c>
      <c r="E18871" s="71">
        <v>71.804511300000001</v>
      </c>
    </row>
    <row r="18872" spans="1:5" x14ac:dyDescent="0.2">
      <c r="A18872" s="70" t="s">
        <v>22533</v>
      </c>
      <c r="B18872" s="70" t="s">
        <v>22532</v>
      </c>
      <c r="C18872" s="70" t="s">
        <v>22533</v>
      </c>
      <c r="D18872" s="71">
        <v>2.5139999999999998</v>
      </c>
      <c r="E18872" s="71">
        <v>76.5625</v>
      </c>
    </row>
    <row r="18873" spans="1:5" x14ac:dyDescent="0.2">
      <c r="A18873" s="70" t="s">
        <v>22533</v>
      </c>
      <c r="B18873" s="70" t="s">
        <v>22532</v>
      </c>
      <c r="C18873" s="70" t="s">
        <v>22533</v>
      </c>
      <c r="D18873" s="71">
        <v>2.5139999999999998</v>
      </c>
      <c r="E18873" s="71">
        <v>57.518796999999999</v>
      </c>
    </row>
    <row r="18874" spans="1:5" x14ac:dyDescent="0.2">
      <c r="A18874" s="70" t="s">
        <v>22535</v>
      </c>
      <c r="B18874" s="70" t="s">
        <v>22534</v>
      </c>
      <c r="C18874" s="70" t="s">
        <v>22535</v>
      </c>
      <c r="D18874" s="71">
        <v>5.5709999999999997</v>
      </c>
      <c r="E18874" s="71">
        <v>95.3125</v>
      </c>
    </row>
    <row r="18875" spans="1:5" x14ac:dyDescent="0.2">
      <c r="A18875" s="70" t="s">
        <v>22535</v>
      </c>
      <c r="B18875" s="70" t="s">
        <v>22534</v>
      </c>
      <c r="C18875" s="70" t="s">
        <v>22535</v>
      </c>
      <c r="D18875" s="71">
        <v>5.5709999999999997</v>
      </c>
      <c r="E18875" s="71">
        <v>94.5121951</v>
      </c>
    </row>
    <row r="18876" spans="1:5" x14ac:dyDescent="0.2">
      <c r="A18876" s="70" t="s">
        <v>22535</v>
      </c>
      <c r="B18876" s="70" t="s">
        <v>22534</v>
      </c>
      <c r="C18876" s="70" t="s">
        <v>22535</v>
      </c>
      <c r="D18876" s="71">
        <v>5.5709999999999997</v>
      </c>
      <c r="E18876" s="71">
        <v>91.353383500000007</v>
      </c>
    </row>
    <row r="18877" spans="1:5" x14ac:dyDescent="0.2">
      <c r="A18877" s="70" t="s">
        <v>22537</v>
      </c>
      <c r="B18877" s="70" t="s">
        <v>22536</v>
      </c>
      <c r="C18877" s="70" t="s">
        <v>22537</v>
      </c>
      <c r="D18877" s="71">
        <v>0.73699999999999999</v>
      </c>
      <c r="E18877" s="71">
        <v>5.6390976999999998</v>
      </c>
    </row>
    <row r="18878" spans="1:5" x14ac:dyDescent="0.2">
      <c r="A18878" s="70" t="s">
        <v>22539</v>
      </c>
      <c r="B18878" s="70" t="s">
        <v>22538</v>
      </c>
      <c r="C18878" s="70" t="s">
        <v>22539</v>
      </c>
      <c r="D18878" s="71">
        <v>0.98899999999999999</v>
      </c>
      <c r="E18878" s="71">
        <v>18.589743599999998</v>
      </c>
    </row>
    <row r="18879" spans="1:5" x14ac:dyDescent="0.2">
      <c r="A18879" s="70" t="s">
        <v>22539</v>
      </c>
      <c r="B18879" s="70" t="s">
        <v>22538</v>
      </c>
      <c r="C18879" s="70" t="s">
        <v>22539</v>
      </c>
      <c r="D18879" s="71">
        <v>0.98899999999999999</v>
      </c>
      <c r="E18879" s="71">
        <v>15</v>
      </c>
    </row>
    <row r="18880" spans="1:5" ht="32" x14ac:dyDescent="0.2">
      <c r="A18880" s="70" t="s">
        <v>22541</v>
      </c>
      <c r="B18880" s="70" t="s">
        <v>22540</v>
      </c>
      <c r="C18880" s="70" t="s">
        <v>22541</v>
      </c>
      <c r="D18880" s="71">
        <v>0.64100000000000001</v>
      </c>
      <c r="E18880" s="71">
        <v>17.7419355</v>
      </c>
    </row>
    <row r="18881" spans="1:5" x14ac:dyDescent="0.2">
      <c r="A18881" s="70" t="s">
        <v>22543</v>
      </c>
      <c r="B18881" s="70" t="s">
        <v>22542</v>
      </c>
      <c r="C18881" s="70" t="s">
        <v>22543</v>
      </c>
      <c r="D18881" s="71">
        <v>0.23799999999999999</v>
      </c>
      <c r="E18881" s="71">
        <v>4.7368420999999996</v>
      </c>
    </row>
    <row r="18882" spans="1:5" x14ac:dyDescent="0.2">
      <c r="A18882" s="70" t="s">
        <v>22545</v>
      </c>
      <c r="B18882" s="70" t="s">
        <v>22544</v>
      </c>
      <c r="C18882" s="70" t="s">
        <v>22545</v>
      </c>
      <c r="D18882" s="71">
        <v>0.748</v>
      </c>
      <c r="E18882" s="71">
        <v>20.283018899999998</v>
      </c>
    </row>
    <row r="18883" spans="1:5" x14ac:dyDescent="0.2">
      <c r="A18883" s="70" t="s">
        <v>22545</v>
      </c>
      <c r="B18883" s="70" t="s">
        <v>22544</v>
      </c>
      <c r="C18883" s="70" t="s">
        <v>22545</v>
      </c>
      <c r="D18883" s="71">
        <v>0.748</v>
      </c>
      <c r="E18883" s="71">
        <v>4.7101449000000004</v>
      </c>
    </row>
    <row r="18884" spans="1:5" x14ac:dyDescent="0.2">
      <c r="A18884" s="70" t="s">
        <v>22547</v>
      </c>
      <c r="B18884" s="70" t="s">
        <v>22546</v>
      </c>
      <c r="C18884" s="70" t="s">
        <v>22547</v>
      </c>
      <c r="D18884" s="71">
        <v>0.67700000000000005</v>
      </c>
      <c r="E18884" s="71">
        <v>20.9677419</v>
      </c>
    </row>
    <row r="18885" spans="1:5" x14ac:dyDescent="0.2">
      <c r="A18885" s="70" t="s">
        <v>22547</v>
      </c>
      <c r="B18885" s="70" t="s">
        <v>22546</v>
      </c>
      <c r="C18885" s="70" t="s">
        <v>22547</v>
      </c>
      <c r="D18885" s="71">
        <v>0.67700000000000005</v>
      </c>
      <c r="E18885" s="71">
        <v>6.4285714</v>
      </c>
    </row>
    <row r="18886" spans="1:5" x14ac:dyDescent="0.2">
      <c r="A18886" s="70" t="s">
        <v>22549</v>
      </c>
      <c r="B18886" s="70" t="s">
        <v>22548</v>
      </c>
      <c r="C18886" s="70" t="s">
        <v>22549</v>
      </c>
      <c r="D18886" s="71">
        <v>3.5489999999999999</v>
      </c>
      <c r="E18886" s="71">
        <v>56.25</v>
      </c>
    </row>
    <row r="18887" spans="1:5" x14ac:dyDescent="0.2">
      <c r="A18887" s="70" t="s">
        <v>22553</v>
      </c>
      <c r="B18887" s="70" t="s">
        <v>22552</v>
      </c>
      <c r="C18887" s="70" t="s">
        <v>22553</v>
      </c>
      <c r="D18887" s="71">
        <v>1.8149999999999999</v>
      </c>
      <c r="E18887" s="71">
        <v>56.818181799999998</v>
      </c>
    </row>
    <row r="18888" spans="1:5" x14ac:dyDescent="0.2">
      <c r="A18888" s="70" t="s">
        <v>22553</v>
      </c>
      <c r="B18888" s="70" t="s">
        <v>22552</v>
      </c>
      <c r="C18888" s="70" t="s">
        <v>22553</v>
      </c>
      <c r="D18888" s="71">
        <v>1.8149999999999999</v>
      </c>
      <c r="E18888" s="71">
        <v>53.125</v>
      </c>
    </row>
    <row r="18889" spans="1:5" x14ac:dyDescent="0.2">
      <c r="A18889" s="70" t="s">
        <v>25138</v>
      </c>
      <c r="B18889" s="70" t="s">
        <v>24749</v>
      </c>
      <c r="C18889" s="70" t="s">
        <v>13887</v>
      </c>
      <c r="D18889" s="71">
        <v>1.752</v>
      </c>
      <c r="E18889" s="71">
        <v>39.655172399999998</v>
      </c>
    </row>
    <row r="18890" spans="1:5" x14ac:dyDescent="0.2">
      <c r="A18890" s="70" t="s">
        <v>25138</v>
      </c>
      <c r="B18890" s="70" t="s">
        <v>24749</v>
      </c>
      <c r="C18890" s="70" t="s">
        <v>13887</v>
      </c>
      <c r="D18890" s="71">
        <v>1.752</v>
      </c>
      <c r="E18890" s="71">
        <v>38.970588200000002</v>
      </c>
    </row>
    <row r="18891" spans="1:5" x14ac:dyDescent="0.2">
      <c r="A18891" s="70" t="s">
        <v>22551</v>
      </c>
      <c r="B18891" s="70" t="s">
        <v>22550</v>
      </c>
      <c r="C18891" s="70" t="s">
        <v>22551</v>
      </c>
      <c r="D18891" s="71">
        <v>0.51700000000000002</v>
      </c>
      <c r="E18891" s="71">
        <v>9.0579710000000002</v>
      </c>
    </row>
    <row r="18892" spans="1:5" x14ac:dyDescent="0.2">
      <c r="A18892" s="70" t="s">
        <v>22501</v>
      </c>
      <c r="B18892" s="70" t="s">
        <v>22500</v>
      </c>
      <c r="C18892" s="70" t="s">
        <v>22501</v>
      </c>
      <c r="D18892" s="71">
        <v>3.2149999999999999</v>
      </c>
      <c r="E18892" s="71">
        <v>93.181818199999995</v>
      </c>
    </row>
    <row r="18893" spans="1:5" x14ac:dyDescent="0.2">
      <c r="A18893" s="70" t="s">
        <v>24750</v>
      </c>
      <c r="B18893" s="70" t="s">
        <v>24751</v>
      </c>
      <c r="C18893" s="70" t="s">
        <v>24750</v>
      </c>
      <c r="D18893" s="71">
        <v>0.10299999999999999</v>
      </c>
      <c r="E18893" s="71">
        <v>1.6233766000000001</v>
      </c>
    </row>
    <row r="18894" spans="1:5" x14ac:dyDescent="0.2">
      <c r="A18894" s="70" t="s">
        <v>22503</v>
      </c>
      <c r="B18894" s="70" t="s">
        <v>22502</v>
      </c>
      <c r="C18894" s="70" t="s">
        <v>22503</v>
      </c>
      <c r="D18894" s="71">
        <v>1.0409999999999999</v>
      </c>
      <c r="E18894" s="71">
        <v>50.324675300000003</v>
      </c>
    </row>
    <row r="18895" spans="1:5" x14ac:dyDescent="0.2">
      <c r="A18895" s="70" t="s">
        <v>22505</v>
      </c>
      <c r="B18895" s="70" t="s">
        <v>22504</v>
      </c>
      <c r="C18895" s="70" t="s">
        <v>22505</v>
      </c>
      <c r="D18895" s="71">
        <v>0.45200000000000001</v>
      </c>
      <c r="E18895" s="71">
        <v>15.259740300000001</v>
      </c>
    </row>
    <row r="18896" spans="1:5" x14ac:dyDescent="0.2">
      <c r="A18896" s="70" t="s">
        <v>22507</v>
      </c>
      <c r="B18896" s="70" t="s">
        <v>22506</v>
      </c>
      <c r="C18896" s="70" t="s">
        <v>22507</v>
      </c>
      <c r="D18896" s="71">
        <v>4.6159999999999997</v>
      </c>
      <c r="E18896" s="71">
        <v>97.7272727</v>
      </c>
    </row>
    <row r="18897" spans="1:5" x14ac:dyDescent="0.2">
      <c r="A18897" s="70" t="s">
        <v>22509</v>
      </c>
      <c r="B18897" s="70" t="s">
        <v>22508</v>
      </c>
      <c r="C18897" s="70" t="s">
        <v>22509</v>
      </c>
      <c r="D18897" s="71">
        <v>5.3999999999999999E-2</v>
      </c>
      <c r="E18897" s="71">
        <v>0.97402599999999995</v>
      </c>
    </row>
    <row r="18898" spans="1:5" x14ac:dyDescent="0.2">
      <c r="A18898" s="70" t="s">
        <v>22513</v>
      </c>
      <c r="B18898" s="70" t="s">
        <v>22512</v>
      </c>
      <c r="C18898" s="70" t="s">
        <v>22513</v>
      </c>
      <c r="D18898" s="71">
        <v>1</v>
      </c>
      <c r="E18898" s="71">
        <v>48.3766234</v>
      </c>
    </row>
    <row r="18899" spans="1:5" ht="32" x14ac:dyDescent="0.2">
      <c r="A18899" s="70" t="s">
        <v>22511</v>
      </c>
      <c r="B18899" s="70" t="s">
        <v>22510</v>
      </c>
      <c r="C18899" s="70" t="s">
        <v>22511</v>
      </c>
      <c r="D18899" s="71">
        <v>0.61899999999999999</v>
      </c>
      <c r="E18899" s="71">
        <v>14.807692299999999</v>
      </c>
    </row>
    <row r="18900" spans="1:5" ht="32" x14ac:dyDescent="0.2">
      <c r="A18900" s="70" t="s">
        <v>22511</v>
      </c>
      <c r="B18900" s="70" t="s">
        <v>22510</v>
      </c>
      <c r="C18900" s="70" t="s">
        <v>22511</v>
      </c>
      <c r="D18900" s="71">
        <v>0.61899999999999999</v>
      </c>
      <c r="E18900" s="71">
        <v>11.1764706</v>
      </c>
    </row>
    <row r="18901" spans="1:5" x14ac:dyDescent="0.2">
      <c r="A18901" s="70" t="s">
        <v>24752</v>
      </c>
      <c r="B18901" s="70" t="s">
        <v>24753</v>
      </c>
      <c r="C18901" s="70" t="s">
        <v>24752</v>
      </c>
      <c r="D18901" s="71">
        <v>2.5870000000000002</v>
      </c>
      <c r="E18901" s="71">
        <v>69.761904799999996</v>
      </c>
    </row>
    <row r="18902" spans="1:5" x14ac:dyDescent="0.2">
      <c r="A18902" s="70" t="s">
        <v>22555</v>
      </c>
      <c r="B18902" s="70" t="s">
        <v>22554</v>
      </c>
      <c r="C18902" s="70" t="s">
        <v>22555</v>
      </c>
      <c r="D18902" s="71">
        <v>1.9550000000000001</v>
      </c>
      <c r="E18902" s="71">
        <v>58.484848499999998</v>
      </c>
    </row>
    <row r="18903" spans="1:5" x14ac:dyDescent="0.2">
      <c r="A18903" s="70" t="s">
        <v>22557</v>
      </c>
      <c r="B18903" s="70" t="s">
        <v>22556</v>
      </c>
      <c r="C18903" s="70" t="s">
        <v>22557</v>
      </c>
      <c r="D18903" s="71">
        <v>2.1920000000000002</v>
      </c>
      <c r="E18903" s="71">
        <v>48.809523800000001</v>
      </c>
    </row>
    <row r="18904" spans="1:5" x14ac:dyDescent="0.2">
      <c r="A18904" s="70" t="s">
        <v>24754</v>
      </c>
      <c r="B18904" s="70" t="s">
        <v>24755</v>
      </c>
      <c r="C18904" s="70" t="s">
        <v>24754</v>
      </c>
      <c r="D18904" s="71">
        <v>3.8340000000000001</v>
      </c>
      <c r="E18904" s="71">
        <v>73.655913999999996</v>
      </c>
    </row>
    <row r="18905" spans="1:5" x14ac:dyDescent="0.2">
      <c r="A18905" s="70" t="s">
        <v>24754</v>
      </c>
      <c r="B18905" s="70" t="s">
        <v>24755</v>
      </c>
      <c r="C18905" s="70" t="s">
        <v>24754</v>
      </c>
      <c r="D18905" s="71">
        <v>3.8340000000000001</v>
      </c>
      <c r="E18905" s="71">
        <v>72.641509400000004</v>
      </c>
    </row>
    <row r="18906" spans="1:5" x14ac:dyDescent="0.2">
      <c r="A18906" s="70" t="s">
        <v>22559</v>
      </c>
      <c r="B18906" s="70" t="s">
        <v>22558</v>
      </c>
      <c r="C18906" s="70" t="s">
        <v>22559</v>
      </c>
      <c r="D18906" s="71">
        <v>0.875</v>
      </c>
      <c r="E18906" s="71">
        <v>8.3333332999999996</v>
      </c>
    </row>
    <row r="18907" spans="1:5" x14ac:dyDescent="0.2">
      <c r="A18907" s="70" t="s">
        <v>22559</v>
      </c>
      <c r="B18907" s="70" t="s">
        <v>22558</v>
      </c>
      <c r="C18907" s="70" t="s">
        <v>22559</v>
      </c>
      <c r="D18907" s="71">
        <v>0.875</v>
      </c>
      <c r="E18907" s="71">
        <v>3.8461538000000002</v>
      </c>
    </row>
    <row r="18908" spans="1:5" x14ac:dyDescent="0.2">
      <c r="A18908" s="70" t="s">
        <v>22561</v>
      </c>
      <c r="B18908" s="70" t="s">
        <v>22560</v>
      </c>
      <c r="C18908" s="70" t="s">
        <v>22561</v>
      </c>
      <c r="D18908" s="71">
        <v>2.5470000000000002</v>
      </c>
      <c r="E18908" s="71">
        <v>77.118644099999997</v>
      </c>
    </row>
    <row r="18909" spans="1:5" x14ac:dyDescent="0.2">
      <c r="A18909" s="70" t="s">
        <v>22561</v>
      </c>
      <c r="B18909" s="70" t="s">
        <v>22560</v>
      </c>
      <c r="C18909" s="70" t="s">
        <v>22561</v>
      </c>
      <c r="D18909" s="71">
        <v>2.5470000000000002</v>
      </c>
      <c r="E18909" s="71">
        <v>63.392857100000001</v>
      </c>
    </row>
    <row r="18910" spans="1:5" x14ac:dyDescent="0.2">
      <c r="A18910" s="70" t="s">
        <v>22563</v>
      </c>
      <c r="B18910" s="70" t="s">
        <v>22562</v>
      </c>
      <c r="C18910" s="70" t="s">
        <v>22563</v>
      </c>
      <c r="D18910" s="71">
        <v>2.2000000000000002</v>
      </c>
      <c r="E18910" s="71">
        <v>73.574144500000003</v>
      </c>
    </row>
    <row r="18911" spans="1:5" x14ac:dyDescent="0.2">
      <c r="A18911" s="70" t="s">
        <v>22563</v>
      </c>
      <c r="B18911" s="70" t="s">
        <v>22562</v>
      </c>
      <c r="C18911" s="70" t="s">
        <v>22563</v>
      </c>
      <c r="D18911" s="71">
        <v>2.2000000000000002</v>
      </c>
      <c r="E18911" s="71">
        <v>51.190476199999999</v>
      </c>
    </row>
    <row r="18912" spans="1:5" x14ac:dyDescent="0.2">
      <c r="A18912" s="70" t="s">
        <v>22565</v>
      </c>
      <c r="B18912" s="70" t="s">
        <v>22564</v>
      </c>
      <c r="C18912" s="70" t="s">
        <v>22565</v>
      </c>
      <c r="D18912" s="71">
        <v>4.0209999999999999</v>
      </c>
      <c r="E18912" s="71">
        <v>96.323529399999998</v>
      </c>
    </row>
    <row r="18913" spans="1:5" x14ac:dyDescent="0.2">
      <c r="A18913" s="70" t="s">
        <v>22565</v>
      </c>
      <c r="B18913" s="70" t="s">
        <v>22564</v>
      </c>
      <c r="C18913" s="70" t="s">
        <v>22565</v>
      </c>
      <c r="D18913" s="71">
        <v>4.0209999999999999</v>
      </c>
      <c r="E18913" s="71">
        <v>89.285714299999995</v>
      </c>
    </row>
    <row r="18914" spans="1:5" x14ac:dyDescent="0.2">
      <c r="A18914" s="70" t="s">
        <v>22565</v>
      </c>
      <c r="B18914" s="70" t="s">
        <v>22564</v>
      </c>
      <c r="C18914" s="70" t="s">
        <v>22565</v>
      </c>
      <c r="D18914" s="71">
        <v>4.0209999999999999</v>
      </c>
      <c r="E18914" s="71">
        <v>80.894308899999999</v>
      </c>
    </row>
    <row r="18915" spans="1:5" x14ac:dyDescent="0.2">
      <c r="A18915" s="70" t="s">
        <v>22567</v>
      </c>
      <c r="B18915" s="70" t="s">
        <v>22566</v>
      </c>
      <c r="C18915" s="70" t="s">
        <v>22567</v>
      </c>
      <c r="D18915" s="71">
        <v>3.0139999999999998</v>
      </c>
      <c r="E18915" s="71">
        <v>79.761904799999996</v>
      </c>
    </row>
    <row r="18916" spans="1:5" x14ac:dyDescent="0.2">
      <c r="A18916" s="70" t="s">
        <v>22567</v>
      </c>
      <c r="B18916" s="70" t="s">
        <v>22566</v>
      </c>
      <c r="C18916" s="70" t="s">
        <v>22567</v>
      </c>
      <c r="D18916" s="71">
        <v>3.0139999999999998</v>
      </c>
      <c r="E18916" s="71">
        <v>77.976190500000001</v>
      </c>
    </row>
    <row r="18917" spans="1:5" x14ac:dyDescent="0.2">
      <c r="A18917" s="70" t="s">
        <v>22569</v>
      </c>
      <c r="B18917" s="70" t="s">
        <v>22568</v>
      </c>
      <c r="C18917" s="70" t="s">
        <v>22569</v>
      </c>
      <c r="D18917" s="71">
        <v>2</v>
      </c>
      <c r="E18917" s="71">
        <v>51.785714300000002</v>
      </c>
    </row>
    <row r="18918" spans="1:5" x14ac:dyDescent="0.2">
      <c r="A18918" s="70" t="s">
        <v>22569</v>
      </c>
      <c r="B18918" s="70" t="s">
        <v>22568</v>
      </c>
      <c r="C18918" s="70" t="s">
        <v>22569</v>
      </c>
      <c r="D18918" s="71">
        <v>2</v>
      </c>
      <c r="E18918" s="71">
        <v>44.047618999999997</v>
      </c>
    </row>
    <row r="18919" spans="1:5" x14ac:dyDescent="0.2">
      <c r="A18919" s="70" t="s">
        <v>22569</v>
      </c>
      <c r="B18919" s="70" t="s">
        <v>22568</v>
      </c>
      <c r="C18919" s="70" t="s">
        <v>22569</v>
      </c>
      <c r="D18919" s="71">
        <v>2</v>
      </c>
      <c r="E18919" s="71">
        <v>40.243902400000003</v>
      </c>
    </row>
    <row r="18920" spans="1:5" x14ac:dyDescent="0.2">
      <c r="A18920" s="70" t="s">
        <v>22569</v>
      </c>
      <c r="B18920" s="70" t="s">
        <v>22568</v>
      </c>
      <c r="C18920" s="70" t="s">
        <v>22569</v>
      </c>
      <c r="D18920" s="71">
        <v>2</v>
      </c>
      <c r="E18920" s="71">
        <v>32.051282100000002</v>
      </c>
    </row>
    <row r="18921" spans="1:5" x14ac:dyDescent="0.2">
      <c r="A18921" s="70" t="s">
        <v>24756</v>
      </c>
      <c r="B18921" s="70" t="s">
        <v>24757</v>
      </c>
      <c r="C18921" s="70" t="s">
        <v>24756</v>
      </c>
      <c r="D18921" s="71">
        <v>2.0430000000000001</v>
      </c>
      <c r="E18921" s="71">
        <v>46.428571400000003</v>
      </c>
    </row>
    <row r="18922" spans="1:5" x14ac:dyDescent="0.2">
      <c r="A18922" s="70" t="s">
        <v>22571</v>
      </c>
      <c r="B18922" s="70" t="s">
        <v>22570</v>
      </c>
      <c r="C18922" s="70" t="s">
        <v>22571</v>
      </c>
      <c r="D18922" s="71">
        <v>2.8279999999999998</v>
      </c>
      <c r="E18922" s="71">
        <v>70.238095200000004</v>
      </c>
    </row>
    <row r="18923" spans="1:5" x14ac:dyDescent="0.2">
      <c r="A18923" s="70" t="s">
        <v>22571</v>
      </c>
      <c r="B18923" s="70" t="s">
        <v>22570</v>
      </c>
      <c r="C18923" s="70" t="s">
        <v>22571</v>
      </c>
      <c r="D18923" s="71">
        <v>2.8279999999999998</v>
      </c>
      <c r="E18923" s="71">
        <v>63.008130100000002</v>
      </c>
    </row>
    <row r="18924" spans="1:5" x14ac:dyDescent="0.2">
      <c r="A18924" s="70" t="s">
        <v>22573</v>
      </c>
      <c r="B18924" s="70" t="s">
        <v>22572</v>
      </c>
      <c r="C18924" s="70" t="s">
        <v>22573</v>
      </c>
      <c r="D18924" s="71">
        <v>1.8879999999999999</v>
      </c>
      <c r="E18924" s="71">
        <v>40.9574468</v>
      </c>
    </row>
    <row r="18925" spans="1:5" x14ac:dyDescent="0.2">
      <c r="A18925" s="70" t="s">
        <v>22583</v>
      </c>
      <c r="B18925" s="70" t="s">
        <v>22582</v>
      </c>
      <c r="C18925" s="70" t="s">
        <v>22583</v>
      </c>
      <c r="D18925" s="71">
        <v>2.5179999999999998</v>
      </c>
      <c r="E18925" s="71">
        <v>60.588235300000001</v>
      </c>
    </row>
    <row r="18926" spans="1:5" x14ac:dyDescent="0.2">
      <c r="A18926" s="70" t="s">
        <v>22585</v>
      </c>
      <c r="B18926" s="70" t="s">
        <v>22584</v>
      </c>
      <c r="C18926" s="70" t="s">
        <v>22585</v>
      </c>
      <c r="D18926" s="71">
        <v>0.49299999999999999</v>
      </c>
      <c r="E18926" s="71">
        <v>5.2941175999999999</v>
      </c>
    </row>
    <row r="18927" spans="1:5" x14ac:dyDescent="0.2">
      <c r="A18927" s="70" t="s">
        <v>22577</v>
      </c>
      <c r="B18927" s="70" t="s">
        <v>22576</v>
      </c>
      <c r="C18927" s="70" t="s">
        <v>22577</v>
      </c>
      <c r="D18927" s="71">
        <v>1.698</v>
      </c>
      <c r="E18927" s="71">
        <v>28.823529400000002</v>
      </c>
    </row>
    <row r="18928" spans="1:5" x14ac:dyDescent="0.2">
      <c r="A18928" s="70" t="s">
        <v>22575</v>
      </c>
      <c r="B18928" s="70" t="s">
        <v>22574</v>
      </c>
      <c r="C18928" s="70" t="s">
        <v>22575</v>
      </c>
      <c r="D18928" s="71">
        <v>2.0179999999999998</v>
      </c>
      <c r="E18928" s="71">
        <v>46.470588200000002</v>
      </c>
    </row>
    <row r="18929" spans="1:5" x14ac:dyDescent="0.2">
      <c r="A18929" s="70" t="s">
        <v>22581</v>
      </c>
      <c r="B18929" s="70" t="s">
        <v>22580</v>
      </c>
      <c r="C18929" s="70" t="s">
        <v>22581</v>
      </c>
      <c r="D18929" s="71">
        <v>2.8820000000000001</v>
      </c>
      <c r="E18929" s="71">
        <v>67.647058799999996</v>
      </c>
    </row>
    <row r="18930" spans="1:5" x14ac:dyDescent="0.2">
      <c r="A18930" s="70" t="s">
        <v>22581</v>
      </c>
      <c r="B18930" s="70" t="s">
        <v>22580</v>
      </c>
      <c r="C18930" s="70" t="s">
        <v>22581</v>
      </c>
      <c r="D18930" s="71">
        <v>2.8820000000000001</v>
      </c>
      <c r="E18930" s="71">
        <v>40.368852500000003</v>
      </c>
    </row>
    <row r="18931" spans="1:5" x14ac:dyDescent="0.2">
      <c r="A18931" s="70" t="s">
        <v>22587</v>
      </c>
      <c r="B18931" s="70" t="s">
        <v>22586</v>
      </c>
      <c r="C18931" s="70" t="s">
        <v>22587</v>
      </c>
      <c r="D18931" s="71">
        <v>1.9239999999999999</v>
      </c>
      <c r="E18931" s="71">
        <v>44.117647099999999</v>
      </c>
    </row>
    <row r="18932" spans="1:5" x14ac:dyDescent="0.2">
      <c r="A18932" s="70" t="s">
        <v>22579</v>
      </c>
      <c r="B18932" s="70" t="s">
        <v>22578</v>
      </c>
      <c r="C18932" s="70" t="s">
        <v>22579</v>
      </c>
      <c r="D18932" s="71">
        <v>1.3779999999999999</v>
      </c>
      <c r="E18932" s="71">
        <v>21.764705899999999</v>
      </c>
    </row>
    <row r="18933" spans="1:5" x14ac:dyDescent="0.2">
      <c r="A18933" s="70" t="s">
        <v>22589</v>
      </c>
      <c r="B18933" s="70" t="s">
        <v>22588</v>
      </c>
      <c r="C18933" s="70" t="s">
        <v>22589</v>
      </c>
      <c r="D18933" s="71">
        <v>0.84599999999999997</v>
      </c>
      <c r="E18933" s="71">
        <v>31.25</v>
      </c>
    </row>
    <row r="18934" spans="1:5" x14ac:dyDescent="0.2">
      <c r="A18934" s="70" t="s">
        <v>22591</v>
      </c>
      <c r="B18934" s="70" t="s">
        <v>22590</v>
      </c>
      <c r="C18934" s="70" t="s">
        <v>22591</v>
      </c>
      <c r="D18934" s="71">
        <v>4.6820000000000004</v>
      </c>
      <c r="E18934" s="71">
        <v>84.090909100000005</v>
      </c>
    </row>
    <row r="18935" spans="1:5" x14ac:dyDescent="0.2">
      <c r="A18935" s="70" t="s">
        <v>22595</v>
      </c>
      <c r="B18935" s="70" t="s">
        <v>22594</v>
      </c>
      <c r="C18935" s="70" t="s">
        <v>22595</v>
      </c>
      <c r="D18935" s="71">
        <v>0.28799999999999998</v>
      </c>
      <c r="E18935" s="71">
        <v>0.96153849999999996</v>
      </c>
    </row>
    <row r="18936" spans="1:5" x14ac:dyDescent="0.2">
      <c r="A18936" s="70" t="s">
        <v>22595</v>
      </c>
      <c r="B18936" s="70" t="s">
        <v>22594</v>
      </c>
      <c r="C18936" s="70" t="s">
        <v>22595</v>
      </c>
      <c r="D18936" s="71">
        <v>0.28799999999999998</v>
      </c>
      <c r="E18936" s="71">
        <v>0.40322580000000002</v>
      </c>
    </row>
    <row r="18937" spans="1:5" x14ac:dyDescent="0.2">
      <c r="A18937" s="70" t="s">
        <v>22593</v>
      </c>
      <c r="B18937" s="70" t="s">
        <v>22592</v>
      </c>
      <c r="C18937" s="70" t="s">
        <v>22593</v>
      </c>
      <c r="D18937" s="71">
        <v>1.835</v>
      </c>
      <c r="E18937" s="71">
        <v>33.773584900000003</v>
      </c>
    </row>
    <row r="18938" spans="1:5" x14ac:dyDescent="0.2">
      <c r="A18938" s="70" t="s">
        <v>22593</v>
      </c>
      <c r="B18938" s="70" t="s">
        <v>22592</v>
      </c>
      <c r="C18938" s="70" t="s">
        <v>22593</v>
      </c>
      <c r="D18938" s="71">
        <v>1.835</v>
      </c>
      <c r="E18938" s="71">
        <v>32.926829300000001</v>
      </c>
    </row>
    <row r="18939" spans="1:5" x14ac:dyDescent="0.2">
      <c r="A18939" s="70" t="s">
        <v>22593</v>
      </c>
      <c r="B18939" s="70" t="s">
        <v>22592</v>
      </c>
      <c r="C18939" s="70" t="s">
        <v>22593</v>
      </c>
      <c r="D18939" s="71">
        <v>1.835</v>
      </c>
      <c r="E18939" s="71">
        <v>26.339285700000001</v>
      </c>
    </row>
    <row r="18940" spans="1:5" x14ac:dyDescent="0.2">
      <c r="A18940" s="70" t="s">
        <v>22599</v>
      </c>
      <c r="B18940" s="70" t="s">
        <v>22598</v>
      </c>
      <c r="C18940" s="70" t="s">
        <v>22599</v>
      </c>
      <c r="D18940" s="71">
        <v>3.1429999999999998</v>
      </c>
      <c r="E18940" s="71">
        <v>51.086956499999999</v>
      </c>
    </row>
    <row r="18941" spans="1:5" x14ac:dyDescent="0.2">
      <c r="A18941" s="70" t="s">
        <v>22599</v>
      </c>
      <c r="B18941" s="70" t="s">
        <v>22598</v>
      </c>
      <c r="C18941" s="70" t="s">
        <v>22599</v>
      </c>
      <c r="D18941" s="71">
        <v>3.1429999999999998</v>
      </c>
      <c r="E18941" s="71">
        <v>43.354430399999998</v>
      </c>
    </row>
    <row r="18942" spans="1:5" x14ac:dyDescent="0.2">
      <c r="A18942" s="70" t="s">
        <v>25139</v>
      </c>
      <c r="B18942" s="70" t="s">
        <v>24758</v>
      </c>
      <c r="C18942" s="70" t="s">
        <v>13887</v>
      </c>
      <c r="D18942" s="71">
        <v>4.0860000000000003</v>
      </c>
      <c r="E18942" s="71">
        <v>64.240506300000007</v>
      </c>
    </row>
    <row r="18943" spans="1:5" x14ac:dyDescent="0.2">
      <c r="A18943" s="70" t="s">
        <v>25139</v>
      </c>
      <c r="B18943" s="70" t="s">
        <v>24758</v>
      </c>
      <c r="C18943" s="70" t="s">
        <v>13887</v>
      </c>
      <c r="D18943" s="71">
        <v>4.0860000000000003</v>
      </c>
      <c r="E18943" s="71">
        <v>64.130434800000003</v>
      </c>
    </row>
    <row r="18944" spans="1:5" x14ac:dyDescent="0.2">
      <c r="A18944" s="70" t="s">
        <v>22601</v>
      </c>
      <c r="B18944" s="70" t="s">
        <v>22600</v>
      </c>
      <c r="C18944" s="70" t="s">
        <v>22601</v>
      </c>
      <c r="D18944" s="71">
        <v>2.9060000000000001</v>
      </c>
      <c r="E18944" s="71">
        <v>65.259740300000004</v>
      </c>
    </row>
    <row r="18945" spans="1:5" x14ac:dyDescent="0.2">
      <c r="A18945" s="70" t="s">
        <v>22601</v>
      </c>
      <c r="B18945" s="70" t="s">
        <v>22600</v>
      </c>
      <c r="C18945" s="70" t="s">
        <v>22601</v>
      </c>
      <c r="D18945" s="71">
        <v>2.9060000000000001</v>
      </c>
      <c r="E18945" s="71">
        <v>55.254777099999998</v>
      </c>
    </row>
    <row r="18946" spans="1:5" x14ac:dyDescent="0.2">
      <c r="A18946" s="70" t="s">
        <v>25140</v>
      </c>
      <c r="B18946" s="70" t="s">
        <v>22602</v>
      </c>
      <c r="C18946" s="70" t="s">
        <v>25140</v>
      </c>
      <c r="D18946" s="71">
        <v>2.504</v>
      </c>
      <c r="E18946" s="71">
        <v>66.489361700000003</v>
      </c>
    </row>
    <row r="18947" spans="1:5" x14ac:dyDescent="0.2">
      <c r="A18947" s="70" t="s">
        <v>25140</v>
      </c>
      <c r="B18947" s="70" t="s">
        <v>22602</v>
      </c>
      <c r="C18947" s="70" t="s">
        <v>25140</v>
      </c>
      <c r="D18947" s="71">
        <v>2.504</v>
      </c>
      <c r="E18947" s="71">
        <v>61.8421053</v>
      </c>
    </row>
    <row r="18948" spans="1:5" x14ac:dyDescent="0.2">
      <c r="A18948" s="70" t="s">
        <v>25140</v>
      </c>
      <c r="B18948" s="70" t="s">
        <v>22602</v>
      </c>
      <c r="C18948" s="70" t="s">
        <v>25140</v>
      </c>
      <c r="D18948" s="71">
        <v>2.504</v>
      </c>
      <c r="E18948" s="71">
        <v>51.886792499999999</v>
      </c>
    </row>
    <row r="18949" spans="1:5" x14ac:dyDescent="0.2">
      <c r="A18949" s="70" t="s">
        <v>22604</v>
      </c>
      <c r="B18949" s="70" t="s">
        <v>22603</v>
      </c>
      <c r="C18949" s="70" t="s">
        <v>22604</v>
      </c>
      <c r="D18949" s="71">
        <v>4.7480000000000002</v>
      </c>
      <c r="E18949" s="71">
        <v>95.013477100000003</v>
      </c>
    </row>
    <row r="18950" spans="1:5" x14ac:dyDescent="0.2">
      <c r="A18950" s="70" t="s">
        <v>22604</v>
      </c>
      <c r="B18950" s="70" t="s">
        <v>22603</v>
      </c>
      <c r="C18950" s="70" t="s">
        <v>22604</v>
      </c>
      <c r="D18950" s="71">
        <v>4.7480000000000002</v>
      </c>
      <c r="E18950" s="71">
        <v>94.827586199999999</v>
      </c>
    </row>
    <row r="18951" spans="1:5" x14ac:dyDescent="0.2">
      <c r="A18951" s="70" t="s">
        <v>22604</v>
      </c>
      <c r="B18951" s="70" t="s">
        <v>22603</v>
      </c>
      <c r="C18951" s="70" t="s">
        <v>22604</v>
      </c>
      <c r="D18951" s="71">
        <v>4.7480000000000002</v>
      </c>
      <c r="E18951" s="71">
        <v>93.627450999999994</v>
      </c>
    </row>
    <row r="18952" spans="1:5" x14ac:dyDescent="0.2">
      <c r="A18952" s="70" t="s">
        <v>22606</v>
      </c>
      <c r="B18952" s="70" t="s">
        <v>22605</v>
      </c>
      <c r="C18952" s="70" t="s">
        <v>22606</v>
      </c>
      <c r="D18952" s="71">
        <v>2.4319999999999999</v>
      </c>
      <c r="E18952" s="71">
        <v>85.389610399999995</v>
      </c>
    </row>
    <row r="18953" spans="1:5" x14ac:dyDescent="0.2">
      <c r="A18953" s="70" t="s">
        <v>22608</v>
      </c>
      <c r="B18953" s="70" t="s">
        <v>22607</v>
      </c>
      <c r="C18953" s="70" t="s">
        <v>22608</v>
      </c>
      <c r="D18953" s="71">
        <v>1.831</v>
      </c>
      <c r="E18953" s="71">
        <v>26.923076900000002</v>
      </c>
    </row>
    <row r="18954" spans="1:5" x14ac:dyDescent="0.2">
      <c r="A18954" s="70" t="s">
        <v>22616</v>
      </c>
      <c r="B18954" s="70" t="s">
        <v>22615</v>
      </c>
      <c r="C18954" s="70" t="s">
        <v>22616</v>
      </c>
      <c r="D18954" s="71">
        <v>1.3149999999999999</v>
      </c>
      <c r="E18954" s="71">
        <v>11.5384615</v>
      </c>
    </row>
    <row r="18955" spans="1:5" x14ac:dyDescent="0.2">
      <c r="A18955" s="70" t="s">
        <v>22610</v>
      </c>
      <c r="B18955" s="70" t="s">
        <v>22609</v>
      </c>
      <c r="C18955" s="70" t="s">
        <v>22610</v>
      </c>
      <c r="D18955" s="71">
        <v>0.872</v>
      </c>
      <c r="E18955" s="71">
        <v>12.142857100000001</v>
      </c>
    </row>
    <row r="18956" spans="1:5" x14ac:dyDescent="0.2">
      <c r="A18956" s="70" t="s">
        <v>22610</v>
      </c>
      <c r="B18956" s="70" t="s">
        <v>22609</v>
      </c>
      <c r="C18956" s="70" t="s">
        <v>22610</v>
      </c>
      <c r="D18956" s="71">
        <v>0.872</v>
      </c>
      <c r="E18956" s="71">
        <v>2.3076922999999998</v>
      </c>
    </row>
    <row r="18957" spans="1:5" x14ac:dyDescent="0.2">
      <c r="A18957" s="70" t="s">
        <v>22612</v>
      </c>
      <c r="B18957" s="70" t="s">
        <v>22611</v>
      </c>
      <c r="C18957" s="70" t="s">
        <v>22612</v>
      </c>
      <c r="D18957" s="71">
        <v>2.5089999999999999</v>
      </c>
      <c r="E18957" s="71">
        <v>46.923076899999998</v>
      </c>
    </row>
    <row r="18958" spans="1:5" x14ac:dyDescent="0.2">
      <c r="A18958" s="70" t="s">
        <v>22614</v>
      </c>
      <c r="B18958" s="70" t="s">
        <v>22613</v>
      </c>
      <c r="C18958" s="70" t="s">
        <v>22614</v>
      </c>
      <c r="D18958" s="71">
        <v>4.1520000000000001</v>
      </c>
      <c r="E18958" s="71">
        <v>80.185185200000006</v>
      </c>
    </row>
    <row r="18959" spans="1:5" x14ac:dyDescent="0.2">
      <c r="A18959" s="70" t="s">
        <v>22618</v>
      </c>
      <c r="B18959" s="70" t="s">
        <v>22617</v>
      </c>
      <c r="C18959" s="70" t="s">
        <v>22618</v>
      </c>
      <c r="D18959" s="71">
        <v>2.0409999999999999</v>
      </c>
      <c r="E18959" s="71">
        <v>49.481865300000003</v>
      </c>
    </row>
    <row r="18960" spans="1:5" x14ac:dyDescent="0.2">
      <c r="A18960" s="70" t="s">
        <v>22618</v>
      </c>
      <c r="B18960" s="70" t="s">
        <v>22617</v>
      </c>
      <c r="C18960" s="70" t="s">
        <v>22618</v>
      </c>
      <c r="D18960" s="71">
        <v>2.0409999999999999</v>
      </c>
      <c r="E18960" s="71">
        <v>23.118279600000001</v>
      </c>
    </row>
    <row r="18961" spans="1:5" x14ac:dyDescent="0.2">
      <c r="A18961" s="70" t="s">
        <v>22620</v>
      </c>
      <c r="B18961" s="70" t="s">
        <v>22619</v>
      </c>
      <c r="C18961" s="70" t="s">
        <v>22620</v>
      </c>
      <c r="D18961" s="71">
        <v>2.3639999999999999</v>
      </c>
      <c r="E18961" s="71">
        <v>86.363636400000004</v>
      </c>
    </row>
    <row r="18962" spans="1:5" x14ac:dyDescent="0.2">
      <c r="A18962" s="70" t="s">
        <v>22620</v>
      </c>
      <c r="B18962" s="70" t="s">
        <v>22619</v>
      </c>
      <c r="C18962" s="70" t="s">
        <v>22620</v>
      </c>
      <c r="D18962" s="71">
        <v>2.3639999999999999</v>
      </c>
      <c r="E18962" s="71">
        <v>69.444444399999995</v>
      </c>
    </row>
    <row r="18963" spans="1:5" x14ac:dyDescent="0.2">
      <c r="A18963" s="70" t="s">
        <v>22624</v>
      </c>
      <c r="B18963" s="70" t="s">
        <v>22623</v>
      </c>
      <c r="C18963" s="70" t="s">
        <v>22624</v>
      </c>
      <c r="D18963" s="71">
        <v>2.581</v>
      </c>
      <c r="E18963" s="71">
        <v>65</v>
      </c>
    </row>
    <row r="18964" spans="1:5" x14ac:dyDescent="0.2">
      <c r="A18964" s="70" t="s">
        <v>22622</v>
      </c>
      <c r="B18964" s="70" t="s">
        <v>22621</v>
      </c>
      <c r="C18964" s="70" t="s">
        <v>22622</v>
      </c>
      <c r="D18964" s="71">
        <v>4.7060000000000004</v>
      </c>
      <c r="E18964" s="71">
        <v>82.777777799999996</v>
      </c>
    </row>
    <row r="18965" spans="1:5" x14ac:dyDescent="0.2">
      <c r="A18965" s="70" t="s">
        <v>22622</v>
      </c>
      <c r="B18965" s="70" t="s">
        <v>22621</v>
      </c>
      <c r="C18965" s="70" t="s">
        <v>22622</v>
      </c>
      <c r="D18965" s="71">
        <v>4.7060000000000004</v>
      </c>
      <c r="E18965" s="71">
        <v>79.166666699999993</v>
      </c>
    </row>
    <row r="18966" spans="1:5" x14ac:dyDescent="0.2">
      <c r="A18966" s="70" t="s">
        <v>24759</v>
      </c>
      <c r="B18966" s="70" t="s">
        <v>24760</v>
      </c>
      <c r="C18966" s="70" t="s">
        <v>24759</v>
      </c>
      <c r="D18966" s="71">
        <v>1.8440000000000001</v>
      </c>
      <c r="E18966" s="71">
        <v>58.796296300000002</v>
      </c>
    </row>
    <row r="18967" spans="1:5" x14ac:dyDescent="0.2">
      <c r="A18967" s="70" t="s">
        <v>22626</v>
      </c>
      <c r="B18967" s="70" t="s">
        <v>22625</v>
      </c>
      <c r="C18967" s="70" t="s">
        <v>22626</v>
      </c>
      <c r="D18967" s="71">
        <v>0.74399999999999999</v>
      </c>
      <c r="E18967" s="71">
        <v>15.648854999999999</v>
      </c>
    </row>
    <row r="18968" spans="1:5" x14ac:dyDescent="0.2">
      <c r="A18968" s="70" t="s">
        <v>22626</v>
      </c>
      <c r="B18968" s="70" t="s">
        <v>22625</v>
      </c>
      <c r="C18968" s="70" t="s">
        <v>22626</v>
      </c>
      <c r="D18968" s="71">
        <v>0.74399999999999999</v>
      </c>
      <c r="E18968" s="71">
        <v>7.4193547999999998</v>
      </c>
    </row>
    <row r="18969" spans="1:5" x14ac:dyDescent="0.2">
      <c r="A18969" s="70" t="s">
        <v>22628</v>
      </c>
      <c r="B18969" s="70" t="s">
        <v>22627</v>
      </c>
      <c r="C18969" s="70" t="s">
        <v>22628</v>
      </c>
      <c r="D18969" s="71">
        <v>1.167</v>
      </c>
      <c r="E18969" s="71">
        <v>49.107142899999999</v>
      </c>
    </row>
    <row r="18970" spans="1:5" x14ac:dyDescent="0.2">
      <c r="A18970" s="70" t="s">
        <v>22650</v>
      </c>
      <c r="B18970" s="70" t="s">
        <v>22649</v>
      </c>
      <c r="C18970" s="70" t="s">
        <v>22650</v>
      </c>
      <c r="D18970" s="71">
        <v>0.91800000000000004</v>
      </c>
      <c r="E18970" s="71">
        <v>38.380281699999998</v>
      </c>
    </row>
    <row r="18971" spans="1:5" x14ac:dyDescent="0.2">
      <c r="A18971" s="70" t="s">
        <v>24761</v>
      </c>
      <c r="B18971" s="70" t="s">
        <v>22655</v>
      </c>
      <c r="C18971" s="70" t="s">
        <v>24761</v>
      </c>
      <c r="D18971" s="71">
        <v>0.192</v>
      </c>
      <c r="E18971" s="71">
        <v>5.2816900999999996</v>
      </c>
    </row>
    <row r="18972" spans="1:5" x14ac:dyDescent="0.2">
      <c r="A18972" s="70" t="s">
        <v>22654</v>
      </c>
      <c r="B18972" s="70" t="s">
        <v>22653</v>
      </c>
      <c r="C18972" s="70" t="s">
        <v>22654</v>
      </c>
      <c r="D18972" s="71">
        <v>0.58799999999999997</v>
      </c>
      <c r="E18972" s="71">
        <v>28.521126800000001</v>
      </c>
    </row>
    <row r="18973" spans="1:5" x14ac:dyDescent="0.2">
      <c r="A18973" s="70" t="s">
        <v>22632</v>
      </c>
      <c r="B18973" s="70" t="s">
        <v>22631</v>
      </c>
      <c r="C18973" s="70" t="s">
        <v>22632</v>
      </c>
      <c r="D18973" s="71">
        <v>0.49199999999999999</v>
      </c>
      <c r="E18973" s="71">
        <v>21.478873199999999</v>
      </c>
    </row>
    <row r="18974" spans="1:5" x14ac:dyDescent="0.2">
      <c r="A18974" s="70" t="s">
        <v>22630</v>
      </c>
      <c r="B18974" s="70" t="s">
        <v>22629</v>
      </c>
      <c r="C18974" s="70" t="s">
        <v>22630</v>
      </c>
      <c r="D18974" s="71">
        <v>1.3680000000000001</v>
      </c>
      <c r="E18974" s="71">
        <v>62.323943700000001</v>
      </c>
    </row>
    <row r="18975" spans="1:5" x14ac:dyDescent="0.2">
      <c r="A18975" s="70" t="s">
        <v>22642</v>
      </c>
      <c r="B18975" s="70" t="s">
        <v>22641</v>
      </c>
      <c r="C18975" s="70" t="s">
        <v>22642</v>
      </c>
      <c r="D18975" s="71">
        <v>1.7490000000000001</v>
      </c>
      <c r="E18975" s="71">
        <v>75.704225399999999</v>
      </c>
    </row>
    <row r="18976" spans="1:5" x14ac:dyDescent="0.2">
      <c r="A18976" s="70" t="s">
        <v>22644</v>
      </c>
      <c r="B18976" s="70" t="s">
        <v>22643</v>
      </c>
      <c r="C18976" s="70" t="s">
        <v>22644</v>
      </c>
      <c r="D18976" s="71">
        <v>0.877</v>
      </c>
      <c r="E18976" s="71">
        <v>37.676056299999999</v>
      </c>
    </row>
    <row r="18977" spans="1:5" x14ac:dyDescent="0.2">
      <c r="A18977" s="70" t="s">
        <v>22644</v>
      </c>
      <c r="B18977" s="70" t="s">
        <v>22643</v>
      </c>
      <c r="C18977" s="70" t="s">
        <v>22644</v>
      </c>
      <c r="D18977" s="71">
        <v>0.877</v>
      </c>
      <c r="E18977" s="71">
        <v>33.035714300000002</v>
      </c>
    </row>
    <row r="18978" spans="1:5" x14ac:dyDescent="0.2">
      <c r="A18978" s="70" t="s">
        <v>22640</v>
      </c>
      <c r="B18978" s="70" t="s">
        <v>22639</v>
      </c>
      <c r="C18978" s="70" t="s">
        <v>22640</v>
      </c>
      <c r="D18978" s="71">
        <v>0.85199999999999998</v>
      </c>
      <c r="E18978" s="71">
        <v>36.267605600000003</v>
      </c>
    </row>
    <row r="18979" spans="1:5" x14ac:dyDescent="0.2">
      <c r="A18979" s="70" t="s">
        <v>22634</v>
      </c>
      <c r="B18979" s="70" t="s">
        <v>22633</v>
      </c>
      <c r="C18979" s="70" t="s">
        <v>22634</v>
      </c>
      <c r="D18979" s="71">
        <v>0.77</v>
      </c>
      <c r="E18979" s="71">
        <v>34.8591549</v>
      </c>
    </row>
    <row r="18980" spans="1:5" x14ac:dyDescent="0.2">
      <c r="A18980" s="70" t="s">
        <v>22636</v>
      </c>
      <c r="B18980" s="70" t="s">
        <v>22635</v>
      </c>
      <c r="C18980" s="70" t="s">
        <v>22636</v>
      </c>
      <c r="D18980" s="71">
        <v>1.6319999999999999</v>
      </c>
      <c r="E18980" s="71">
        <v>71.478873199999995</v>
      </c>
    </row>
    <row r="18981" spans="1:5" x14ac:dyDescent="0.2">
      <c r="A18981" s="70" t="s">
        <v>22638</v>
      </c>
      <c r="B18981" s="70" t="s">
        <v>22637</v>
      </c>
      <c r="C18981" s="70" t="s">
        <v>22638</v>
      </c>
      <c r="D18981" s="71">
        <v>1.256</v>
      </c>
      <c r="E18981" s="71">
        <v>58.098591499999998</v>
      </c>
    </row>
    <row r="18982" spans="1:5" x14ac:dyDescent="0.2">
      <c r="A18982" s="70" t="s">
        <v>22646</v>
      </c>
      <c r="B18982" s="70" t="s">
        <v>22645</v>
      </c>
      <c r="C18982" s="70" t="s">
        <v>22646</v>
      </c>
      <c r="D18982" s="71">
        <v>1.6970000000000001</v>
      </c>
      <c r="E18982" s="71">
        <v>74.295774600000001</v>
      </c>
    </row>
    <row r="18983" spans="1:5" x14ac:dyDescent="0.2">
      <c r="A18983" s="70" t="s">
        <v>22646</v>
      </c>
      <c r="B18983" s="70" t="s">
        <v>22645</v>
      </c>
      <c r="C18983" s="70" t="s">
        <v>22646</v>
      </c>
      <c r="D18983" s="71">
        <v>1.6970000000000001</v>
      </c>
      <c r="E18983" s="71">
        <v>37.5</v>
      </c>
    </row>
    <row r="18984" spans="1:5" x14ac:dyDescent="0.2">
      <c r="A18984" s="70" t="s">
        <v>22648</v>
      </c>
      <c r="B18984" s="70" t="s">
        <v>22647</v>
      </c>
      <c r="C18984" s="70" t="s">
        <v>22648</v>
      </c>
      <c r="D18984" s="71">
        <v>1.7130000000000001</v>
      </c>
      <c r="E18984" s="71">
        <v>75</v>
      </c>
    </row>
    <row r="18985" spans="1:5" x14ac:dyDescent="0.2">
      <c r="A18985" s="70" t="s">
        <v>22648</v>
      </c>
      <c r="B18985" s="70" t="s">
        <v>22647</v>
      </c>
      <c r="C18985" s="70" t="s">
        <v>22648</v>
      </c>
      <c r="D18985" s="71">
        <v>1.7130000000000001</v>
      </c>
      <c r="E18985" s="71">
        <v>15.5063291</v>
      </c>
    </row>
    <row r="18986" spans="1:5" x14ac:dyDescent="0.2">
      <c r="A18986" s="70" t="s">
        <v>22652</v>
      </c>
      <c r="B18986" s="70" t="s">
        <v>22651</v>
      </c>
      <c r="C18986" s="70" t="s">
        <v>22652</v>
      </c>
      <c r="D18986" s="71">
        <v>2.1150000000000002</v>
      </c>
      <c r="E18986" s="71">
        <v>82.7464789</v>
      </c>
    </row>
    <row r="18987" spans="1:5" x14ac:dyDescent="0.2">
      <c r="A18987" s="70" t="s">
        <v>25141</v>
      </c>
      <c r="B18987" s="70" t="s">
        <v>24762</v>
      </c>
      <c r="C18987" s="70" t="s">
        <v>13887</v>
      </c>
      <c r="D18987" s="71">
        <v>0.95399999999999996</v>
      </c>
      <c r="E18987" s="71">
        <v>39.788732400000001</v>
      </c>
    </row>
    <row r="18988" spans="1:5" x14ac:dyDescent="0.2">
      <c r="A18988" s="70" t="s">
        <v>22657</v>
      </c>
      <c r="B18988" s="70" t="s">
        <v>22656</v>
      </c>
      <c r="C18988" s="70" t="s">
        <v>22657</v>
      </c>
      <c r="D18988" s="71">
        <v>3.03</v>
      </c>
      <c r="E18988" s="71">
        <v>95.422535199999999</v>
      </c>
    </row>
    <row r="18989" spans="1:5" x14ac:dyDescent="0.2">
      <c r="A18989" s="70" t="s">
        <v>22657</v>
      </c>
      <c r="B18989" s="70" t="s">
        <v>22656</v>
      </c>
      <c r="C18989" s="70" t="s">
        <v>22657</v>
      </c>
      <c r="D18989" s="71">
        <v>3.03</v>
      </c>
      <c r="E18989" s="71">
        <v>52.962963000000002</v>
      </c>
    </row>
    <row r="18990" spans="1:5" x14ac:dyDescent="0.2">
      <c r="A18990" s="70" t="s">
        <v>22659</v>
      </c>
      <c r="B18990" s="70" t="s">
        <v>22658</v>
      </c>
      <c r="C18990" s="70" t="s">
        <v>22659</v>
      </c>
      <c r="D18990" s="71">
        <v>1.105</v>
      </c>
      <c r="E18990" s="71">
        <v>48.943662000000003</v>
      </c>
    </row>
    <row r="18991" spans="1:5" x14ac:dyDescent="0.2">
      <c r="A18991" s="70" t="s">
        <v>22661</v>
      </c>
      <c r="B18991" s="70" t="s">
        <v>22660</v>
      </c>
      <c r="C18991" s="70" t="s">
        <v>22661</v>
      </c>
      <c r="D18991" s="71">
        <v>2.157</v>
      </c>
      <c r="E18991" s="71">
        <v>83.450704200000004</v>
      </c>
    </row>
    <row r="18992" spans="1:5" x14ac:dyDescent="0.2">
      <c r="A18992" s="70" t="s">
        <v>22661</v>
      </c>
      <c r="B18992" s="70" t="s">
        <v>22660</v>
      </c>
      <c r="C18992" s="70" t="s">
        <v>22661</v>
      </c>
      <c r="D18992" s="71">
        <v>2.157</v>
      </c>
      <c r="E18992" s="71">
        <v>62.820512800000003</v>
      </c>
    </row>
    <row r="18993" spans="1:5" x14ac:dyDescent="0.2">
      <c r="A18993" s="70" t="s">
        <v>22663</v>
      </c>
      <c r="B18993" s="70" t="s">
        <v>22662</v>
      </c>
      <c r="C18993" s="70" t="s">
        <v>22663</v>
      </c>
      <c r="D18993" s="71">
        <v>2.0099999999999998</v>
      </c>
      <c r="E18993" s="71">
        <v>80.633802799999998</v>
      </c>
    </row>
    <row r="18994" spans="1:5" x14ac:dyDescent="0.2">
      <c r="A18994" s="70" t="s">
        <v>22663</v>
      </c>
      <c r="B18994" s="70" t="s">
        <v>22662</v>
      </c>
      <c r="C18994" s="70" t="s">
        <v>22663</v>
      </c>
      <c r="D18994" s="71">
        <v>2.0099999999999998</v>
      </c>
      <c r="E18994" s="71">
        <v>42.948717899999998</v>
      </c>
    </row>
    <row r="18995" spans="1:5" x14ac:dyDescent="0.2">
      <c r="A18995" s="70" t="s">
        <v>22665</v>
      </c>
      <c r="B18995" s="70" t="s">
        <v>22664</v>
      </c>
      <c r="C18995" s="70" t="s">
        <v>22665</v>
      </c>
      <c r="D18995" s="71">
        <v>2.3410000000000002</v>
      </c>
      <c r="E18995" s="71">
        <v>91.901408500000002</v>
      </c>
    </row>
    <row r="18996" spans="1:5" x14ac:dyDescent="0.2">
      <c r="A18996" s="70" t="s">
        <v>22667</v>
      </c>
      <c r="B18996" s="70" t="s">
        <v>22666</v>
      </c>
      <c r="C18996" s="70" t="s">
        <v>22667</v>
      </c>
      <c r="D18996" s="71">
        <v>1.226</v>
      </c>
      <c r="E18996" s="71">
        <v>54.577464800000001</v>
      </c>
    </row>
    <row r="18997" spans="1:5" x14ac:dyDescent="0.2">
      <c r="A18997" s="70" t="s">
        <v>22669</v>
      </c>
      <c r="B18997" s="70" t="s">
        <v>22668</v>
      </c>
      <c r="C18997" s="70" t="s">
        <v>22669</v>
      </c>
      <c r="D18997" s="71">
        <v>2.4420000000000002</v>
      </c>
      <c r="E18997" s="71">
        <v>93.309859200000005</v>
      </c>
    </row>
    <row r="18998" spans="1:5" x14ac:dyDescent="0.2">
      <c r="A18998" s="70" t="s">
        <v>22671</v>
      </c>
      <c r="B18998" s="70" t="s">
        <v>22670</v>
      </c>
      <c r="C18998" s="70" t="s">
        <v>22671</v>
      </c>
      <c r="D18998" s="71">
        <v>3.3570000000000002</v>
      </c>
      <c r="E18998" s="71">
        <v>96.126760599999997</v>
      </c>
    </row>
    <row r="18999" spans="1:5" x14ac:dyDescent="0.2">
      <c r="A18999" s="70" t="s">
        <v>22673</v>
      </c>
      <c r="B18999" s="70" t="s">
        <v>22672</v>
      </c>
      <c r="C18999" s="70" t="s">
        <v>22673</v>
      </c>
      <c r="D18999" s="71">
        <v>1.2929999999999999</v>
      </c>
      <c r="E18999" s="71">
        <v>59.507042300000002</v>
      </c>
    </row>
    <row r="19000" spans="1:5" x14ac:dyDescent="0.2">
      <c r="A19000" s="70" t="s">
        <v>22675</v>
      </c>
      <c r="B19000" s="70" t="s">
        <v>22674</v>
      </c>
      <c r="C19000" s="70" t="s">
        <v>22675</v>
      </c>
      <c r="D19000" s="71">
        <v>0.89300000000000002</v>
      </c>
      <c r="E19000" s="71">
        <v>34.226190500000001</v>
      </c>
    </row>
    <row r="19001" spans="1:5" x14ac:dyDescent="0.2">
      <c r="A19001" s="70" t="s">
        <v>22677</v>
      </c>
      <c r="B19001" s="70" t="s">
        <v>22676</v>
      </c>
      <c r="C19001" s="70" t="s">
        <v>22677</v>
      </c>
      <c r="D19001" s="71">
        <v>1.2549999999999999</v>
      </c>
      <c r="E19001" s="71">
        <v>57.3943662</v>
      </c>
    </row>
    <row r="19002" spans="1:5" x14ac:dyDescent="0.2">
      <c r="A19002" s="70" t="s">
        <v>22679</v>
      </c>
      <c r="B19002" s="70" t="s">
        <v>22678</v>
      </c>
      <c r="C19002" s="70" t="s">
        <v>22679</v>
      </c>
      <c r="D19002" s="71">
        <v>1</v>
      </c>
      <c r="E19002" s="71">
        <v>56.951871699999998</v>
      </c>
    </row>
    <row r="19003" spans="1:5" x14ac:dyDescent="0.2">
      <c r="A19003" s="70" t="s">
        <v>22681</v>
      </c>
      <c r="B19003" s="70" t="s">
        <v>22680</v>
      </c>
      <c r="C19003" s="70" t="s">
        <v>22681</v>
      </c>
      <c r="D19003" s="71">
        <v>1.917</v>
      </c>
      <c r="E19003" s="71">
        <v>53.571428599999997</v>
      </c>
    </row>
    <row r="19004" spans="1:5" x14ac:dyDescent="0.2">
      <c r="A19004" s="70" t="s">
        <v>22681</v>
      </c>
      <c r="B19004" s="70" t="s">
        <v>22680</v>
      </c>
      <c r="C19004" s="70" t="s">
        <v>22681</v>
      </c>
      <c r="D19004" s="71">
        <v>1.917</v>
      </c>
      <c r="E19004" s="71">
        <v>42.441860499999997</v>
      </c>
    </row>
    <row r="19005" spans="1:5" x14ac:dyDescent="0.2">
      <c r="A19005" s="70" t="s">
        <v>22681</v>
      </c>
      <c r="B19005" s="70" t="s">
        <v>22680</v>
      </c>
      <c r="C19005" s="70" t="s">
        <v>22681</v>
      </c>
      <c r="D19005" s="71">
        <v>1.917</v>
      </c>
      <c r="E19005" s="71">
        <v>30.5031447</v>
      </c>
    </row>
    <row r="19006" spans="1:5" x14ac:dyDescent="0.2">
      <c r="A19006" s="70" t="s">
        <v>24763</v>
      </c>
      <c r="B19006" s="70" t="s">
        <v>24764</v>
      </c>
      <c r="C19006" s="70" t="s">
        <v>24763</v>
      </c>
      <c r="D19006" s="71">
        <v>1.1180000000000001</v>
      </c>
      <c r="E19006" s="71">
        <v>32.608695699999998</v>
      </c>
    </row>
    <row r="19007" spans="1:5" x14ac:dyDescent="0.2">
      <c r="A19007" s="70" t="s">
        <v>22683</v>
      </c>
      <c r="B19007" s="70" t="s">
        <v>22682</v>
      </c>
      <c r="C19007" s="70" t="s">
        <v>22683</v>
      </c>
      <c r="D19007" s="71">
        <v>1.0609999999999999</v>
      </c>
      <c r="E19007" s="71">
        <v>18.3333333</v>
      </c>
    </row>
    <row r="19008" spans="1:5" x14ac:dyDescent="0.2">
      <c r="A19008" s="70" t="s">
        <v>22685</v>
      </c>
      <c r="B19008" s="70" t="s">
        <v>22684</v>
      </c>
      <c r="C19008" s="70" t="s">
        <v>22685</v>
      </c>
      <c r="D19008" s="71">
        <v>0.434</v>
      </c>
      <c r="E19008" s="71">
        <v>3.3018868000000001</v>
      </c>
    </row>
    <row r="19009" spans="1:5" x14ac:dyDescent="0.2">
      <c r="A19009" s="70" t="s">
        <v>22685</v>
      </c>
      <c r="B19009" s="70" t="s">
        <v>22684</v>
      </c>
      <c r="C19009" s="70" t="s">
        <v>22685</v>
      </c>
      <c r="D19009" s="71">
        <v>0.434</v>
      </c>
      <c r="E19009" s="71">
        <v>3.2738095</v>
      </c>
    </row>
    <row r="19010" spans="1:5" x14ac:dyDescent="0.2">
      <c r="A19010" s="70" t="s">
        <v>22687</v>
      </c>
      <c r="B19010" s="70" t="s">
        <v>22686</v>
      </c>
      <c r="C19010" s="70" t="s">
        <v>22687</v>
      </c>
      <c r="D19010" s="71">
        <v>1.7969999999999999</v>
      </c>
      <c r="E19010" s="71">
        <v>78.888888899999998</v>
      </c>
    </row>
    <row r="19011" spans="1:5" x14ac:dyDescent="0.2">
      <c r="A19011" s="70" t="s">
        <v>22689</v>
      </c>
      <c r="B19011" s="70" t="s">
        <v>22688</v>
      </c>
      <c r="C19011" s="70" t="s">
        <v>22689</v>
      </c>
      <c r="D19011" s="71">
        <v>0.59799999999999998</v>
      </c>
      <c r="E19011" s="71">
        <v>7.9710144999999999</v>
      </c>
    </row>
    <row r="19012" spans="1:5" x14ac:dyDescent="0.2">
      <c r="A19012" s="70" t="s">
        <v>22691</v>
      </c>
      <c r="B19012" s="70" t="s">
        <v>22690</v>
      </c>
      <c r="C19012" s="70" t="s">
        <v>22691</v>
      </c>
      <c r="D19012" s="71">
        <v>1.6950000000000001</v>
      </c>
      <c r="E19012" s="71">
        <v>14.873417699999999</v>
      </c>
    </row>
    <row r="19013" spans="1:5" x14ac:dyDescent="0.2">
      <c r="A19013" s="70" t="s">
        <v>22691</v>
      </c>
      <c r="B19013" s="70" t="s">
        <v>22690</v>
      </c>
      <c r="C19013" s="70" t="s">
        <v>22691</v>
      </c>
      <c r="D19013" s="71">
        <v>1.6950000000000001</v>
      </c>
      <c r="E19013" s="71">
        <v>14.864864900000001</v>
      </c>
    </row>
    <row r="19014" spans="1:5" x14ac:dyDescent="0.2">
      <c r="A19014" s="70" t="s">
        <v>22693</v>
      </c>
      <c r="B19014" s="70" t="s">
        <v>22692</v>
      </c>
      <c r="C19014" s="70" t="s">
        <v>22693</v>
      </c>
      <c r="D19014" s="71">
        <v>2.9060000000000001</v>
      </c>
      <c r="E19014" s="71">
        <v>69.871794899999998</v>
      </c>
    </row>
    <row r="19015" spans="1:5" x14ac:dyDescent="0.2">
      <c r="A19015" s="70" t="s">
        <v>22597</v>
      </c>
      <c r="B19015" s="70" t="s">
        <v>22596</v>
      </c>
      <c r="C19015" s="70" t="s">
        <v>22597</v>
      </c>
      <c r="D19015" s="71">
        <v>2.5960000000000001</v>
      </c>
      <c r="E19015" s="71">
        <v>89.285714299999995</v>
      </c>
    </row>
    <row r="19016" spans="1:5" x14ac:dyDescent="0.2">
      <c r="A19016" s="70" t="s">
        <v>22696</v>
      </c>
      <c r="B19016" s="70" t="s">
        <v>22695</v>
      </c>
      <c r="C19016" s="70" t="s">
        <v>22696</v>
      </c>
      <c r="D19016" s="71">
        <v>3.242</v>
      </c>
      <c r="E19016" s="71">
        <v>58.108108100000003</v>
      </c>
    </row>
    <row r="19017" spans="1:5" x14ac:dyDescent="0.2">
      <c r="A19017" s="70" t="s">
        <v>22698</v>
      </c>
      <c r="B19017" s="70" t="s">
        <v>22697</v>
      </c>
      <c r="C19017" s="70" t="s">
        <v>22698</v>
      </c>
      <c r="D19017" s="71">
        <v>0.21199999999999999</v>
      </c>
      <c r="E19017" s="71">
        <v>1.3513514</v>
      </c>
    </row>
    <row r="19018" spans="1:5" x14ac:dyDescent="0.2">
      <c r="A19018" s="70" t="s">
        <v>22700</v>
      </c>
      <c r="B19018" s="70" t="s">
        <v>22699</v>
      </c>
      <c r="C19018" s="70" t="s">
        <v>22700</v>
      </c>
      <c r="D19018" s="71">
        <v>2.819</v>
      </c>
      <c r="E19018" s="71">
        <v>47.297297299999997</v>
      </c>
    </row>
    <row r="19019" spans="1:5" x14ac:dyDescent="0.2">
      <c r="A19019" s="70" t="s">
        <v>25142</v>
      </c>
      <c r="B19019" s="70" t="s">
        <v>22694</v>
      </c>
      <c r="C19019" s="70" t="s">
        <v>25142</v>
      </c>
      <c r="D19019" s="71">
        <v>2.5790000000000002</v>
      </c>
      <c r="E19019" s="71">
        <v>39.189189200000001</v>
      </c>
    </row>
    <row r="19020" spans="1:5" x14ac:dyDescent="0.2">
      <c r="A19020" s="70" t="s">
        <v>24765</v>
      </c>
      <c r="B19020" s="70" t="s">
        <v>24766</v>
      </c>
      <c r="C19020" s="70" t="s">
        <v>24765</v>
      </c>
      <c r="D19020" s="71">
        <v>7.31</v>
      </c>
      <c r="E19020" s="71">
        <v>97</v>
      </c>
    </row>
    <row r="19021" spans="1:5" x14ac:dyDescent="0.2">
      <c r="A19021" s="70" t="s">
        <v>24765</v>
      </c>
      <c r="B19021" s="70" t="s">
        <v>24766</v>
      </c>
      <c r="C19021" s="70" t="s">
        <v>24765</v>
      </c>
      <c r="D19021" s="71">
        <v>7.31</v>
      </c>
      <c r="E19021" s="71">
        <v>85.828025499999995</v>
      </c>
    </row>
    <row r="19022" spans="1:5" x14ac:dyDescent="0.2">
      <c r="A19022" s="70" t="s">
        <v>22702</v>
      </c>
      <c r="B19022" s="70" t="s">
        <v>22701</v>
      </c>
      <c r="C19022" s="70" t="s">
        <v>22702</v>
      </c>
      <c r="D19022" s="71">
        <v>3.6339999999999999</v>
      </c>
      <c r="E19022" s="71">
        <v>86.574074100000004</v>
      </c>
    </row>
    <row r="19023" spans="1:5" x14ac:dyDescent="0.2">
      <c r="A19023" s="70" t="s">
        <v>22702</v>
      </c>
      <c r="B19023" s="70" t="s">
        <v>22701</v>
      </c>
      <c r="C19023" s="70" t="s">
        <v>22702</v>
      </c>
      <c r="D19023" s="71">
        <v>3.6339999999999999</v>
      </c>
      <c r="E19023" s="71">
        <v>73.853211000000002</v>
      </c>
    </row>
    <row r="19024" spans="1:5" x14ac:dyDescent="0.2">
      <c r="A19024" s="70" t="s">
        <v>22702</v>
      </c>
      <c r="B19024" s="70" t="s">
        <v>22701</v>
      </c>
      <c r="C19024" s="70" t="s">
        <v>22702</v>
      </c>
      <c r="D19024" s="71">
        <v>3.6339999999999999</v>
      </c>
      <c r="E19024" s="71">
        <v>64.814814799999994</v>
      </c>
    </row>
    <row r="19025" spans="1:5" x14ac:dyDescent="0.2">
      <c r="A19025" s="70" t="s">
        <v>22704</v>
      </c>
      <c r="B19025" s="70" t="s">
        <v>22703</v>
      </c>
      <c r="C19025" s="70" t="s">
        <v>22704</v>
      </c>
      <c r="D19025" s="71">
        <v>5.5419999999999998</v>
      </c>
      <c r="E19025" s="71">
        <v>90.860215100000005</v>
      </c>
    </row>
    <row r="19026" spans="1:5" x14ac:dyDescent="0.2">
      <c r="A19026" s="70" t="s">
        <v>22704</v>
      </c>
      <c r="B19026" s="70" t="s">
        <v>22703</v>
      </c>
      <c r="C19026" s="70" t="s">
        <v>22704</v>
      </c>
      <c r="D19026" s="71">
        <v>5.5419999999999998</v>
      </c>
      <c r="E19026" s="71">
        <v>84.074074100000004</v>
      </c>
    </row>
    <row r="19027" spans="1:5" x14ac:dyDescent="0.2">
      <c r="A19027" s="70" t="s">
        <v>22704</v>
      </c>
      <c r="B19027" s="70" t="s">
        <v>22703</v>
      </c>
      <c r="C19027" s="70" t="s">
        <v>22704</v>
      </c>
      <c r="D19027" s="71">
        <v>5.5419999999999998</v>
      </c>
      <c r="E19027" s="71">
        <v>79.430379700000003</v>
      </c>
    </row>
    <row r="19028" spans="1:5" x14ac:dyDescent="0.2">
      <c r="A19028" s="70" t="s">
        <v>25143</v>
      </c>
      <c r="B19028" s="70" t="s">
        <v>24767</v>
      </c>
      <c r="C19028" s="70" t="s">
        <v>13887</v>
      </c>
      <c r="D19028" s="71">
        <v>5.5490000000000004</v>
      </c>
      <c r="E19028" s="71">
        <v>90.540540500000006</v>
      </c>
    </row>
    <row r="19029" spans="1:5" x14ac:dyDescent="0.2">
      <c r="A19029" s="70" t="s">
        <v>22706</v>
      </c>
      <c r="B19029" s="70" t="s">
        <v>22705</v>
      </c>
      <c r="C19029" s="70" t="s">
        <v>22706</v>
      </c>
      <c r="D19029" s="71">
        <v>1.9910000000000001</v>
      </c>
      <c r="E19029" s="71">
        <v>30.225988699999998</v>
      </c>
    </row>
    <row r="19030" spans="1:5" x14ac:dyDescent="0.2">
      <c r="A19030" s="70" t="s">
        <v>22706</v>
      </c>
      <c r="B19030" s="70" t="s">
        <v>22705</v>
      </c>
      <c r="C19030" s="70" t="s">
        <v>22706</v>
      </c>
      <c r="D19030" s="71">
        <v>1.9910000000000001</v>
      </c>
      <c r="E19030" s="71">
        <v>22.972973</v>
      </c>
    </row>
    <row r="19031" spans="1:5" x14ac:dyDescent="0.2">
      <c r="A19031" s="70" t="s">
        <v>22708</v>
      </c>
      <c r="B19031" s="70" t="s">
        <v>22707</v>
      </c>
      <c r="C19031" s="70" t="s">
        <v>22708</v>
      </c>
      <c r="D19031" s="71">
        <v>2.9340000000000002</v>
      </c>
      <c r="E19031" s="71">
        <v>52.702702700000003</v>
      </c>
    </row>
    <row r="19032" spans="1:5" x14ac:dyDescent="0.2">
      <c r="A19032" s="70" t="s">
        <v>25144</v>
      </c>
      <c r="B19032" s="70" t="s">
        <v>22709</v>
      </c>
      <c r="C19032" s="70" t="s">
        <v>25144</v>
      </c>
      <c r="D19032" s="71">
        <v>3.8159999999999998</v>
      </c>
      <c r="E19032" s="71">
        <v>68.918918899999994</v>
      </c>
    </row>
    <row r="19033" spans="1:5" x14ac:dyDescent="0.2">
      <c r="A19033" s="70" t="s">
        <v>24768</v>
      </c>
      <c r="B19033" s="70" t="s">
        <v>24769</v>
      </c>
      <c r="C19033" s="70" t="s">
        <v>24768</v>
      </c>
      <c r="D19033" s="71">
        <v>1.9410000000000001</v>
      </c>
      <c r="E19033" s="71">
        <v>52.142857100000001</v>
      </c>
    </row>
    <row r="19034" spans="1:5" x14ac:dyDescent="0.2">
      <c r="A19034" s="70" t="s">
        <v>24768</v>
      </c>
      <c r="B19034" s="70" t="s">
        <v>24769</v>
      </c>
      <c r="C19034" s="70" t="s">
        <v>24768</v>
      </c>
      <c r="D19034" s="71">
        <v>1.9410000000000001</v>
      </c>
      <c r="E19034" s="71">
        <v>14.2045455</v>
      </c>
    </row>
    <row r="19035" spans="1:5" x14ac:dyDescent="0.2">
      <c r="A19035" s="70" t="s">
        <v>22713</v>
      </c>
      <c r="B19035" s="70" t="s">
        <v>22712</v>
      </c>
      <c r="C19035" s="70" t="s">
        <v>22713</v>
      </c>
      <c r="D19035" s="71">
        <v>2.61</v>
      </c>
      <c r="E19035" s="71">
        <v>69.166666699999993</v>
      </c>
    </row>
    <row r="19036" spans="1:5" x14ac:dyDescent="0.2">
      <c r="A19036" s="70" t="s">
        <v>22713</v>
      </c>
      <c r="B19036" s="70" t="s">
        <v>22712</v>
      </c>
      <c r="C19036" s="70" t="s">
        <v>22713</v>
      </c>
      <c r="D19036" s="71">
        <v>2.61</v>
      </c>
      <c r="E19036" s="71">
        <v>65.5844156</v>
      </c>
    </row>
    <row r="19037" spans="1:5" x14ac:dyDescent="0.2">
      <c r="A19037" s="70" t="s">
        <v>22713</v>
      </c>
      <c r="B19037" s="70" t="s">
        <v>22712</v>
      </c>
      <c r="C19037" s="70" t="s">
        <v>22713</v>
      </c>
      <c r="D19037" s="71">
        <v>2.61</v>
      </c>
      <c r="E19037" s="71">
        <v>37.453874499999998</v>
      </c>
    </row>
    <row r="19038" spans="1:5" x14ac:dyDescent="0.2">
      <c r="A19038" s="70" t="s">
        <v>22711</v>
      </c>
      <c r="B19038" s="70" t="s">
        <v>22710</v>
      </c>
      <c r="C19038" s="70" t="s">
        <v>22711</v>
      </c>
      <c r="D19038" s="71">
        <v>1.1020000000000001</v>
      </c>
      <c r="E19038" s="71">
        <v>12.068965499999999</v>
      </c>
    </row>
    <row r="19039" spans="1:5" x14ac:dyDescent="0.2">
      <c r="A19039" s="70" t="s">
        <v>22715</v>
      </c>
      <c r="B19039" s="70" t="s">
        <v>22714</v>
      </c>
      <c r="C19039" s="70" t="s">
        <v>22715</v>
      </c>
      <c r="D19039" s="71">
        <v>0.52300000000000002</v>
      </c>
      <c r="E19039" s="71">
        <v>5.9782609000000004</v>
      </c>
    </row>
    <row r="19040" spans="1:5" x14ac:dyDescent="0.2">
      <c r="A19040" s="70" t="s">
        <v>22717</v>
      </c>
      <c r="B19040" s="70" t="s">
        <v>22716</v>
      </c>
      <c r="C19040" s="70" t="s">
        <v>22717</v>
      </c>
      <c r="D19040" s="71">
        <v>1.456</v>
      </c>
      <c r="E19040" s="71">
        <v>44.907407399999997</v>
      </c>
    </row>
    <row r="19041" spans="1:5" x14ac:dyDescent="0.2">
      <c r="A19041" s="70" t="s">
        <v>22719</v>
      </c>
      <c r="B19041" s="70" t="s">
        <v>22718</v>
      </c>
      <c r="C19041" s="70" t="s">
        <v>22719</v>
      </c>
      <c r="D19041" s="71">
        <v>3</v>
      </c>
      <c r="E19041" s="71">
        <v>79.166666699999993</v>
      </c>
    </row>
    <row r="19042" spans="1:5" x14ac:dyDescent="0.2">
      <c r="A19042" s="70" t="s">
        <v>22719</v>
      </c>
      <c r="B19042" s="70" t="s">
        <v>22718</v>
      </c>
      <c r="C19042" s="70" t="s">
        <v>22719</v>
      </c>
      <c r="D19042" s="71">
        <v>3</v>
      </c>
      <c r="E19042" s="71">
        <v>48.892988899999999</v>
      </c>
    </row>
    <row r="19043" spans="1:5" x14ac:dyDescent="0.2">
      <c r="A19043" s="70" t="s">
        <v>22721</v>
      </c>
      <c r="B19043" s="70" t="s">
        <v>22720</v>
      </c>
      <c r="C19043" s="70" t="s">
        <v>22721</v>
      </c>
      <c r="D19043" s="71">
        <v>2.5569999999999999</v>
      </c>
      <c r="E19043" s="71">
        <v>36.531986500000002</v>
      </c>
    </row>
    <row r="19044" spans="1:5" x14ac:dyDescent="0.2">
      <c r="A19044" s="70" t="s">
        <v>22721</v>
      </c>
      <c r="B19044" s="70" t="s">
        <v>22720</v>
      </c>
      <c r="C19044" s="70" t="s">
        <v>22721</v>
      </c>
      <c r="D19044" s="71">
        <v>2.5569999999999999</v>
      </c>
      <c r="E19044" s="71">
        <v>31.118881099999999</v>
      </c>
    </row>
    <row r="19045" spans="1:5" x14ac:dyDescent="0.2">
      <c r="A19045" s="70" t="s">
        <v>22723</v>
      </c>
      <c r="B19045" s="70" t="s">
        <v>22722</v>
      </c>
      <c r="C19045" s="70" t="s">
        <v>22723</v>
      </c>
      <c r="D19045" s="71">
        <v>1.532</v>
      </c>
      <c r="E19045" s="71">
        <v>62.5</v>
      </c>
    </row>
    <row r="19046" spans="1:5" x14ac:dyDescent="0.2">
      <c r="A19046" s="70" t="s">
        <v>22725</v>
      </c>
      <c r="B19046" s="70" t="s">
        <v>22724</v>
      </c>
      <c r="C19046" s="70" t="s">
        <v>22725</v>
      </c>
      <c r="D19046" s="71">
        <v>0.25</v>
      </c>
      <c r="E19046" s="71">
        <v>8.0985914999999995</v>
      </c>
    </row>
    <row r="19047" spans="1:5" x14ac:dyDescent="0.2">
      <c r="A19047" s="70" t="s">
        <v>22727</v>
      </c>
      <c r="B19047" s="70" t="s">
        <v>22726</v>
      </c>
      <c r="C19047" s="70" t="s">
        <v>22727</v>
      </c>
      <c r="D19047" s="71">
        <v>2.9039999999999999</v>
      </c>
      <c r="E19047" s="71">
        <v>72.641509400000004</v>
      </c>
    </row>
    <row r="19048" spans="1:5" x14ac:dyDescent="0.2">
      <c r="A19048" s="70" t="s">
        <v>22727</v>
      </c>
      <c r="B19048" s="70" t="s">
        <v>22726</v>
      </c>
      <c r="C19048" s="70" t="s">
        <v>22727</v>
      </c>
      <c r="D19048" s="71">
        <v>2.9039999999999999</v>
      </c>
      <c r="E19048" s="71">
        <v>62.5</v>
      </c>
    </row>
    <row r="19049" spans="1:5" x14ac:dyDescent="0.2">
      <c r="A19049" s="70" t="s">
        <v>22729</v>
      </c>
      <c r="B19049" s="70" t="s">
        <v>22728</v>
      </c>
      <c r="C19049" s="70" t="s">
        <v>22729</v>
      </c>
      <c r="D19049" s="71">
        <v>1.5249999999999999</v>
      </c>
      <c r="E19049" s="71">
        <v>47.338403</v>
      </c>
    </row>
    <row r="19050" spans="1:5" x14ac:dyDescent="0.2">
      <c r="A19050" s="70" t="s">
        <v>22731</v>
      </c>
      <c r="B19050" s="70" t="s">
        <v>22730</v>
      </c>
      <c r="C19050" s="70" t="s">
        <v>22731</v>
      </c>
      <c r="D19050" s="71">
        <v>0.152</v>
      </c>
      <c r="E19050" s="71">
        <v>2.7272726999999999</v>
      </c>
    </row>
    <row r="19051" spans="1:5" x14ac:dyDescent="0.2">
      <c r="A19051" s="70" t="s">
        <v>22733</v>
      </c>
      <c r="B19051" s="70" t="s">
        <v>22732</v>
      </c>
      <c r="C19051" s="70" t="s">
        <v>22733</v>
      </c>
      <c r="D19051" s="71">
        <v>1.538</v>
      </c>
      <c r="E19051" s="71">
        <v>46.590909099999998</v>
      </c>
    </row>
    <row r="19052" spans="1:5" x14ac:dyDescent="0.2">
      <c r="A19052" s="70" t="s">
        <v>22735</v>
      </c>
      <c r="B19052" s="70" t="s">
        <v>22734</v>
      </c>
      <c r="C19052" s="70" t="s">
        <v>22735</v>
      </c>
      <c r="D19052" s="71">
        <v>0.30399999999999999</v>
      </c>
      <c r="E19052" s="71">
        <v>4.1666667000000004</v>
      </c>
    </row>
    <row r="19053" spans="1:5" x14ac:dyDescent="0.2">
      <c r="A19053" s="70" t="s">
        <v>22737</v>
      </c>
      <c r="B19053" s="70" t="s">
        <v>22736</v>
      </c>
      <c r="C19053" s="70" t="s">
        <v>22737</v>
      </c>
      <c r="D19053" s="71">
        <v>2.347</v>
      </c>
      <c r="E19053" s="71">
        <v>40.131578900000001</v>
      </c>
    </row>
    <row r="19054" spans="1:5" x14ac:dyDescent="0.2">
      <c r="A19054" s="70" t="s">
        <v>22741</v>
      </c>
      <c r="B19054" s="70" t="s">
        <v>22740</v>
      </c>
      <c r="C19054" s="70" t="s">
        <v>22741</v>
      </c>
      <c r="D19054" s="71">
        <v>0.219</v>
      </c>
      <c r="E19054" s="71">
        <v>12.5</v>
      </c>
    </row>
    <row r="19055" spans="1:5" x14ac:dyDescent="0.2">
      <c r="A19055" s="70" t="s">
        <v>22739</v>
      </c>
      <c r="B19055" s="70" t="s">
        <v>22738</v>
      </c>
      <c r="C19055" s="70" t="s">
        <v>22739</v>
      </c>
      <c r="D19055" s="71">
        <v>0.65</v>
      </c>
      <c r="E19055" s="71">
        <v>73.5</v>
      </c>
    </row>
    <row r="19056" spans="1:5" x14ac:dyDescent="0.2">
      <c r="A19056" s="70" t="s">
        <v>22739</v>
      </c>
      <c r="B19056" s="70" t="s">
        <v>22738</v>
      </c>
      <c r="C19056" s="70" t="s">
        <v>22739</v>
      </c>
      <c r="D19056" s="71">
        <v>0.65</v>
      </c>
      <c r="E19056" s="71">
        <v>19.473684200000001</v>
      </c>
    </row>
    <row r="19057" spans="1:5" x14ac:dyDescent="0.2">
      <c r="A19057" s="70" t="s">
        <v>22743</v>
      </c>
      <c r="B19057" s="70" t="s">
        <v>22742</v>
      </c>
      <c r="C19057" s="70" t="s">
        <v>22743</v>
      </c>
      <c r="D19057" s="71">
        <v>2.0499999999999998</v>
      </c>
      <c r="E19057" s="71">
        <v>80.194805200000005</v>
      </c>
    </row>
    <row r="19058" spans="1:5" x14ac:dyDescent="0.2">
      <c r="A19058" s="70" t="s">
        <v>22745</v>
      </c>
      <c r="B19058" s="70" t="s">
        <v>22744</v>
      </c>
      <c r="C19058" s="70" t="s">
        <v>22745</v>
      </c>
      <c r="D19058" s="71">
        <v>1.288</v>
      </c>
      <c r="E19058" s="71">
        <v>63.3116883</v>
      </c>
    </row>
    <row r="19059" spans="1:5" x14ac:dyDescent="0.2">
      <c r="A19059" s="70" t="s">
        <v>22745</v>
      </c>
      <c r="B19059" s="70" t="s">
        <v>22744</v>
      </c>
      <c r="C19059" s="70" t="s">
        <v>22745</v>
      </c>
      <c r="D19059" s="71">
        <v>1.288</v>
      </c>
      <c r="E19059" s="71">
        <v>51.052631599999998</v>
      </c>
    </row>
    <row r="19060" spans="1:5" x14ac:dyDescent="0.2">
      <c r="A19060" s="70" t="s">
        <v>22747</v>
      </c>
      <c r="B19060" s="70" t="s">
        <v>22746</v>
      </c>
      <c r="C19060" s="70" t="s">
        <v>22747</v>
      </c>
      <c r="D19060" s="71">
        <v>7.8E-2</v>
      </c>
      <c r="E19060" s="71">
        <v>0.53191489999999997</v>
      </c>
    </row>
    <row r="19061" spans="1:5" x14ac:dyDescent="0.2">
      <c r="A19061" s="70" t="s">
        <v>22749</v>
      </c>
      <c r="B19061" s="70" t="s">
        <v>22748</v>
      </c>
      <c r="C19061" s="70" t="s">
        <v>22749</v>
      </c>
      <c r="D19061" s="71">
        <v>2.851</v>
      </c>
      <c r="E19061" s="71">
        <v>60.943396200000002</v>
      </c>
    </row>
    <row r="19062" spans="1:5" x14ac:dyDescent="0.2">
      <c r="A19062" s="70" t="s">
        <v>22751</v>
      </c>
      <c r="B19062" s="70" t="s">
        <v>22750</v>
      </c>
      <c r="C19062" s="70" t="s">
        <v>22751</v>
      </c>
      <c r="D19062" s="71">
        <v>5.4480000000000004</v>
      </c>
      <c r="E19062" s="71">
        <v>86.981132099999996</v>
      </c>
    </row>
    <row r="19063" spans="1:5" x14ac:dyDescent="0.2">
      <c r="A19063" s="70" t="s">
        <v>22751</v>
      </c>
      <c r="B19063" s="70" t="s">
        <v>22750</v>
      </c>
      <c r="C19063" s="70" t="s">
        <v>22751</v>
      </c>
      <c r="D19063" s="71">
        <v>5.4480000000000004</v>
      </c>
      <c r="E19063" s="71">
        <v>80.188679199999996</v>
      </c>
    </row>
    <row r="19064" spans="1:5" x14ac:dyDescent="0.2">
      <c r="A19064" s="70" t="s">
        <v>22753</v>
      </c>
      <c r="B19064" s="70" t="s">
        <v>22752</v>
      </c>
      <c r="C19064" s="70" t="s">
        <v>22753</v>
      </c>
      <c r="D19064" s="71">
        <v>2.7709999999999999</v>
      </c>
      <c r="E19064" s="71">
        <v>59.811320799999997</v>
      </c>
    </row>
    <row r="19065" spans="1:5" x14ac:dyDescent="0.2">
      <c r="A19065" s="70" t="s">
        <v>22753</v>
      </c>
      <c r="B19065" s="70" t="s">
        <v>22752</v>
      </c>
      <c r="C19065" s="70" t="s">
        <v>22753</v>
      </c>
      <c r="D19065" s="71">
        <v>2.7709999999999999</v>
      </c>
      <c r="E19065" s="71">
        <v>50</v>
      </c>
    </row>
    <row r="19066" spans="1:5" x14ac:dyDescent="0.2">
      <c r="A19066" s="70" t="s">
        <v>25145</v>
      </c>
      <c r="B19066" s="70" t="s">
        <v>22784</v>
      </c>
      <c r="C19066" s="70" t="s">
        <v>25145</v>
      </c>
      <c r="D19066" s="71">
        <v>2.544</v>
      </c>
      <c r="E19066" s="71">
        <v>67.553191499999997</v>
      </c>
    </row>
    <row r="19067" spans="1:5" x14ac:dyDescent="0.2">
      <c r="A19067" s="70" t="s">
        <v>22755</v>
      </c>
      <c r="B19067" s="70" t="s">
        <v>22754</v>
      </c>
      <c r="C19067" s="70" t="s">
        <v>22755</v>
      </c>
      <c r="D19067" s="71">
        <v>1.9</v>
      </c>
      <c r="E19067" s="71">
        <v>43.085106400000001</v>
      </c>
    </row>
    <row r="19068" spans="1:5" x14ac:dyDescent="0.2">
      <c r="A19068" s="70" t="s">
        <v>22755</v>
      </c>
      <c r="B19068" s="70" t="s">
        <v>22754</v>
      </c>
      <c r="C19068" s="70" t="s">
        <v>22755</v>
      </c>
      <c r="D19068" s="71">
        <v>1.9</v>
      </c>
      <c r="E19068" s="71">
        <v>36.0377358</v>
      </c>
    </row>
    <row r="19069" spans="1:5" x14ac:dyDescent="0.2">
      <c r="A19069" s="70" t="s">
        <v>22755</v>
      </c>
      <c r="B19069" s="70" t="s">
        <v>22754</v>
      </c>
      <c r="C19069" s="70" t="s">
        <v>22755</v>
      </c>
      <c r="D19069" s="71">
        <v>1.9</v>
      </c>
      <c r="E19069" s="71">
        <v>31.720430100000002</v>
      </c>
    </row>
    <row r="19070" spans="1:5" ht="32" x14ac:dyDescent="0.2">
      <c r="A19070" s="70" t="s">
        <v>22757</v>
      </c>
      <c r="B19070" s="70" t="s">
        <v>22756</v>
      </c>
      <c r="C19070" s="70" t="s">
        <v>22757</v>
      </c>
      <c r="D19070" s="71">
        <v>1.9790000000000001</v>
      </c>
      <c r="E19070" s="71">
        <v>46.276595700000001</v>
      </c>
    </row>
    <row r="19071" spans="1:5" ht="32" x14ac:dyDescent="0.2">
      <c r="A19071" s="70" t="s">
        <v>22757</v>
      </c>
      <c r="B19071" s="70" t="s">
        <v>22756</v>
      </c>
      <c r="C19071" s="70" t="s">
        <v>22757</v>
      </c>
      <c r="D19071" s="71">
        <v>1.9790000000000001</v>
      </c>
      <c r="E19071" s="71">
        <v>39.430894299999999</v>
      </c>
    </row>
    <row r="19072" spans="1:5" x14ac:dyDescent="0.2">
      <c r="A19072" s="70" t="s">
        <v>22759</v>
      </c>
      <c r="B19072" s="70" t="s">
        <v>22758</v>
      </c>
      <c r="C19072" s="70" t="s">
        <v>22759</v>
      </c>
      <c r="D19072" s="71">
        <v>1.4259999999999999</v>
      </c>
      <c r="E19072" s="71">
        <v>43.181818200000002</v>
      </c>
    </row>
    <row r="19073" spans="1:5" x14ac:dyDescent="0.2">
      <c r="A19073" s="70" t="s">
        <v>22759</v>
      </c>
      <c r="B19073" s="70" t="s">
        <v>22758</v>
      </c>
      <c r="C19073" s="70" t="s">
        <v>22759</v>
      </c>
      <c r="D19073" s="71">
        <v>1.4259999999999999</v>
      </c>
      <c r="E19073" s="71">
        <v>29.255319100000001</v>
      </c>
    </row>
    <row r="19074" spans="1:5" x14ac:dyDescent="0.2">
      <c r="A19074" s="70" t="s">
        <v>22759</v>
      </c>
      <c r="B19074" s="70" t="s">
        <v>22758</v>
      </c>
      <c r="C19074" s="70" t="s">
        <v>22759</v>
      </c>
      <c r="D19074" s="71">
        <v>1.4259999999999999</v>
      </c>
      <c r="E19074" s="71">
        <v>19.433962300000001</v>
      </c>
    </row>
    <row r="19075" spans="1:5" x14ac:dyDescent="0.2">
      <c r="A19075" s="70" t="s">
        <v>22761</v>
      </c>
      <c r="B19075" s="70" t="s">
        <v>22760</v>
      </c>
      <c r="C19075" s="70" t="s">
        <v>22761</v>
      </c>
      <c r="D19075" s="71">
        <v>1.151</v>
      </c>
      <c r="E19075" s="71">
        <v>29.545454500000002</v>
      </c>
    </row>
    <row r="19076" spans="1:5" x14ac:dyDescent="0.2">
      <c r="A19076" s="70" t="s">
        <v>22761</v>
      </c>
      <c r="B19076" s="70" t="s">
        <v>22760</v>
      </c>
      <c r="C19076" s="70" t="s">
        <v>22761</v>
      </c>
      <c r="D19076" s="71">
        <v>1.151</v>
      </c>
      <c r="E19076" s="71">
        <v>20.744680899999999</v>
      </c>
    </row>
    <row r="19077" spans="1:5" x14ac:dyDescent="0.2">
      <c r="A19077" s="70" t="s">
        <v>22761</v>
      </c>
      <c r="B19077" s="70" t="s">
        <v>22760</v>
      </c>
      <c r="C19077" s="70" t="s">
        <v>22761</v>
      </c>
      <c r="D19077" s="71">
        <v>1.151</v>
      </c>
      <c r="E19077" s="71">
        <v>12.6415094</v>
      </c>
    </row>
    <row r="19078" spans="1:5" x14ac:dyDescent="0.2">
      <c r="A19078" s="70" t="s">
        <v>22761</v>
      </c>
      <c r="B19078" s="70" t="s">
        <v>22760</v>
      </c>
      <c r="C19078" s="70" t="s">
        <v>22761</v>
      </c>
      <c r="D19078" s="71">
        <v>1.151</v>
      </c>
      <c r="E19078" s="71">
        <v>12.264150900000001</v>
      </c>
    </row>
    <row r="19079" spans="1:5" x14ac:dyDescent="0.2">
      <c r="A19079" s="70" t="s">
        <v>22763</v>
      </c>
      <c r="B19079" s="70" t="s">
        <v>22762</v>
      </c>
      <c r="C19079" s="70" t="s">
        <v>22763</v>
      </c>
      <c r="D19079" s="71">
        <v>1.899</v>
      </c>
      <c r="E19079" s="71">
        <v>54.104477600000003</v>
      </c>
    </row>
    <row r="19080" spans="1:5" x14ac:dyDescent="0.2">
      <c r="A19080" s="70" t="s">
        <v>22763</v>
      </c>
      <c r="B19080" s="70" t="s">
        <v>22762</v>
      </c>
      <c r="C19080" s="70" t="s">
        <v>22763</v>
      </c>
      <c r="D19080" s="71">
        <v>1.899</v>
      </c>
      <c r="E19080" s="71">
        <v>42.0212766</v>
      </c>
    </row>
    <row r="19081" spans="1:5" x14ac:dyDescent="0.2">
      <c r="A19081" s="70" t="s">
        <v>22765</v>
      </c>
      <c r="B19081" s="70" t="s">
        <v>22764</v>
      </c>
      <c r="C19081" s="70" t="s">
        <v>22765</v>
      </c>
      <c r="D19081" s="71">
        <v>1.093</v>
      </c>
      <c r="E19081" s="71">
        <v>18.617021300000001</v>
      </c>
    </row>
    <row r="19082" spans="1:5" x14ac:dyDescent="0.2">
      <c r="A19082" s="70" t="s">
        <v>22767</v>
      </c>
      <c r="B19082" s="70" t="s">
        <v>22766</v>
      </c>
      <c r="C19082" s="70" t="s">
        <v>22767</v>
      </c>
      <c r="D19082" s="71">
        <v>0.64300000000000002</v>
      </c>
      <c r="E19082" s="71">
        <v>7.9787233999999998</v>
      </c>
    </row>
    <row r="19083" spans="1:5" x14ac:dyDescent="0.2">
      <c r="A19083" s="70" t="s">
        <v>22769</v>
      </c>
      <c r="B19083" s="70" t="s">
        <v>22768</v>
      </c>
      <c r="C19083" s="70" t="s">
        <v>22769</v>
      </c>
      <c r="D19083" s="71">
        <v>9.1300000000000008</v>
      </c>
      <c r="E19083" s="71">
        <v>99.468085099999996</v>
      </c>
    </row>
    <row r="19084" spans="1:5" x14ac:dyDescent="0.2">
      <c r="A19084" s="70" t="s">
        <v>22769</v>
      </c>
      <c r="B19084" s="70" t="s">
        <v>22768</v>
      </c>
      <c r="C19084" s="70" t="s">
        <v>22769</v>
      </c>
      <c r="D19084" s="71">
        <v>9.1300000000000008</v>
      </c>
      <c r="E19084" s="71">
        <v>97.924528300000006</v>
      </c>
    </row>
    <row r="19085" spans="1:5" x14ac:dyDescent="0.2">
      <c r="A19085" s="70" t="s">
        <v>22769</v>
      </c>
      <c r="B19085" s="70" t="s">
        <v>22768</v>
      </c>
      <c r="C19085" s="70" t="s">
        <v>22769</v>
      </c>
      <c r="D19085" s="71">
        <v>9.1300000000000008</v>
      </c>
      <c r="E19085" s="71">
        <v>95.283018900000002</v>
      </c>
    </row>
    <row r="19086" spans="1:5" x14ac:dyDescent="0.2">
      <c r="A19086" s="70" t="s">
        <v>22775</v>
      </c>
      <c r="B19086" s="70" t="s">
        <v>22774</v>
      </c>
      <c r="C19086" s="70" t="s">
        <v>22775</v>
      </c>
      <c r="D19086" s="71">
        <v>0.55600000000000005</v>
      </c>
      <c r="E19086" s="71">
        <v>4.7872339999999998</v>
      </c>
    </row>
    <row r="19087" spans="1:5" x14ac:dyDescent="0.2">
      <c r="A19087" s="70" t="s">
        <v>24770</v>
      </c>
      <c r="B19087" s="70" t="s">
        <v>24771</v>
      </c>
      <c r="C19087" s="70" t="s">
        <v>24770</v>
      </c>
      <c r="D19087" s="71">
        <v>1.875</v>
      </c>
      <c r="E19087" s="71">
        <v>68.328840999999997</v>
      </c>
    </row>
    <row r="19088" spans="1:5" x14ac:dyDescent="0.2">
      <c r="A19088" s="70" t="s">
        <v>24770</v>
      </c>
      <c r="B19088" s="70" t="s">
        <v>24771</v>
      </c>
      <c r="C19088" s="70" t="s">
        <v>24770</v>
      </c>
      <c r="D19088" s="71">
        <v>1.875</v>
      </c>
      <c r="E19088" s="71">
        <v>38.829787199999998</v>
      </c>
    </row>
    <row r="19089" spans="1:5" x14ac:dyDescent="0.2">
      <c r="A19089" s="70" t="s">
        <v>24770</v>
      </c>
      <c r="B19089" s="70" t="s">
        <v>24771</v>
      </c>
      <c r="C19089" s="70" t="s">
        <v>24770</v>
      </c>
      <c r="D19089" s="71">
        <v>1.875</v>
      </c>
      <c r="E19089" s="71">
        <v>36.1788618</v>
      </c>
    </row>
    <row r="19090" spans="1:5" x14ac:dyDescent="0.2">
      <c r="A19090" s="70" t="s">
        <v>24770</v>
      </c>
      <c r="B19090" s="70" t="s">
        <v>24771</v>
      </c>
      <c r="C19090" s="70" t="s">
        <v>24770</v>
      </c>
      <c r="D19090" s="71">
        <v>1.875</v>
      </c>
      <c r="E19090" s="71">
        <v>35.283018900000002</v>
      </c>
    </row>
    <row r="19091" spans="1:5" x14ac:dyDescent="0.2">
      <c r="A19091" s="70" t="s">
        <v>22771</v>
      </c>
      <c r="B19091" s="70" t="s">
        <v>22770</v>
      </c>
      <c r="C19091" s="70" t="s">
        <v>22771</v>
      </c>
      <c r="D19091" s="71">
        <v>2.9239999999999999</v>
      </c>
      <c r="E19091" s="71">
        <v>79.477611899999999</v>
      </c>
    </row>
    <row r="19092" spans="1:5" x14ac:dyDescent="0.2">
      <c r="A19092" s="70" t="s">
        <v>22771</v>
      </c>
      <c r="B19092" s="70" t="s">
        <v>22770</v>
      </c>
      <c r="C19092" s="70" t="s">
        <v>22771</v>
      </c>
      <c r="D19092" s="71">
        <v>2.9239999999999999</v>
      </c>
      <c r="E19092" s="71">
        <v>73.936170200000007</v>
      </c>
    </row>
    <row r="19093" spans="1:5" x14ac:dyDescent="0.2">
      <c r="A19093" s="70" t="s">
        <v>22773</v>
      </c>
      <c r="B19093" s="70" t="s">
        <v>22772</v>
      </c>
      <c r="C19093" s="70" t="s">
        <v>22773</v>
      </c>
      <c r="D19093" s="71">
        <v>4.3090000000000002</v>
      </c>
      <c r="E19093" s="71">
        <v>93.181818199999995</v>
      </c>
    </row>
    <row r="19094" spans="1:5" x14ac:dyDescent="0.2">
      <c r="A19094" s="70" t="s">
        <v>22773</v>
      </c>
      <c r="B19094" s="70" t="s">
        <v>22772</v>
      </c>
      <c r="C19094" s="70" t="s">
        <v>22773</v>
      </c>
      <c r="D19094" s="71">
        <v>4.3090000000000002</v>
      </c>
      <c r="E19094" s="71">
        <v>90.9574468</v>
      </c>
    </row>
    <row r="19095" spans="1:5" x14ac:dyDescent="0.2">
      <c r="A19095" s="70" t="s">
        <v>22773</v>
      </c>
      <c r="B19095" s="70" t="s">
        <v>22772</v>
      </c>
      <c r="C19095" s="70" t="s">
        <v>22773</v>
      </c>
      <c r="D19095" s="71">
        <v>4.3090000000000002</v>
      </c>
      <c r="E19095" s="71">
        <v>79.056603800000005</v>
      </c>
    </row>
    <row r="19096" spans="1:5" x14ac:dyDescent="0.2">
      <c r="A19096" s="70" t="s">
        <v>22777</v>
      </c>
      <c r="B19096" s="70" t="s">
        <v>22776</v>
      </c>
      <c r="C19096" s="70" t="s">
        <v>22777</v>
      </c>
      <c r="D19096" s="71">
        <v>1.0940000000000001</v>
      </c>
      <c r="E19096" s="71">
        <v>19.680851100000002</v>
      </c>
    </row>
    <row r="19097" spans="1:5" x14ac:dyDescent="0.2">
      <c r="A19097" s="70" t="s">
        <v>22779</v>
      </c>
      <c r="B19097" s="70" t="s">
        <v>22778</v>
      </c>
      <c r="C19097" s="70" t="s">
        <v>22779</v>
      </c>
      <c r="D19097" s="71">
        <v>1.6379999999999999</v>
      </c>
      <c r="E19097" s="71">
        <v>34.574468099999997</v>
      </c>
    </row>
    <row r="19098" spans="1:5" x14ac:dyDescent="0.2">
      <c r="A19098" s="70" t="s">
        <v>22779</v>
      </c>
      <c r="B19098" s="70" t="s">
        <v>22778</v>
      </c>
      <c r="C19098" s="70" t="s">
        <v>22779</v>
      </c>
      <c r="D19098" s="71">
        <v>1.6379999999999999</v>
      </c>
      <c r="E19098" s="71">
        <v>26.9811321</v>
      </c>
    </row>
    <row r="19099" spans="1:5" x14ac:dyDescent="0.2">
      <c r="A19099" s="70" t="s">
        <v>22779</v>
      </c>
      <c r="B19099" s="70" t="s">
        <v>22778</v>
      </c>
      <c r="C19099" s="70" t="s">
        <v>22779</v>
      </c>
      <c r="D19099" s="71">
        <v>1.6379999999999999</v>
      </c>
      <c r="E19099" s="71">
        <v>19.811320800000001</v>
      </c>
    </row>
    <row r="19100" spans="1:5" x14ac:dyDescent="0.2">
      <c r="A19100" s="70" t="s">
        <v>22781</v>
      </c>
      <c r="B19100" s="70" t="s">
        <v>22780</v>
      </c>
      <c r="C19100" s="70" t="s">
        <v>22781</v>
      </c>
      <c r="D19100" s="71">
        <v>0.9</v>
      </c>
      <c r="E19100" s="71">
        <v>12.2340426</v>
      </c>
    </row>
    <row r="19101" spans="1:5" x14ac:dyDescent="0.2">
      <c r="A19101" s="70" t="s">
        <v>22781</v>
      </c>
      <c r="B19101" s="70" t="s">
        <v>22780</v>
      </c>
      <c r="C19101" s="70" t="s">
        <v>22781</v>
      </c>
      <c r="D19101" s="71">
        <v>0.9</v>
      </c>
      <c r="E19101" s="71">
        <v>10.3773585</v>
      </c>
    </row>
    <row r="19102" spans="1:5" x14ac:dyDescent="0.2">
      <c r="A19102" s="70" t="s">
        <v>22781</v>
      </c>
      <c r="B19102" s="70" t="s">
        <v>22780</v>
      </c>
      <c r="C19102" s="70" t="s">
        <v>22781</v>
      </c>
      <c r="D19102" s="71">
        <v>0.9</v>
      </c>
      <c r="E19102" s="71">
        <v>8.8679245000000009</v>
      </c>
    </row>
    <row r="19103" spans="1:5" x14ac:dyDescent="0.2">
      <c r="A19103" s="70" t="s">
        <v>22783</v>
      </c>
      <c r="B19103" s="70" t="s">
        <v>22782</v>
      </c>
      <c r="C19103" s="70" t="s">
        <v>22783</v>
      </c>
      <c r="D19103" s="71">
        <v>0.58399999999999996</v>
      </c>
      <c r="E19103" s="71">
        <v>26.785714299999999</v>
      </c>
    </row>
    <row r="19104" spans="1:5" x14ac:dyDescent="0.2">
      <c r="A19104" s="70" t="s">
        <v>22786</v>
      </c>
      <c r="B19104" s="70" t="s">
        <v>22785</v>
      </c>
      <c r="C19104" s="70" t="s">
        <v>22786</v>
      </c>
      <c r="D19104" s="71">
        <v>1.5629999999999999</v>
      </c>
      <c r="E19104" s="71">
        <v>51.5625</v>
      </c>
    </row>
    <row r="19105" spans="1:5" x14ac:dyDescent="0.2">
      <c r="A19105" s="70" t="s">
        <v>22786</v>
      </c>
      <c r="B19105" s="70" t="s">
        <v>22785</v>
      </c>
      <c r="C19105" s="70" t="s">
        <v>22786</v>
      </c>
      <c r="D19105" s="71">
        <v>1.5629999999999999</v>
      </c>
      <c r="E19105" s="71">
        <v>45.2941176</v>
      </c>
    </row>
    <row r="19106" spans="1:5" x14ac:dyDescent="0.2">
      <c r="A19106" s="70" t="s">
        <v>22786</v>
      </c>
      <c r="B19106" s="70" t="s">
        <v>22785</v>
      </c>
      <c r="C19106" s="70" t="s">
        <v>22786</v>
      </c>
      <c r="D19106" s="71">
        <v>1.5629999999999999</v>
      </c>
      <c r="E19106" s="71">
        <v>32.720588200000002</v>
      </c>
    </row>
    <row r="19107" spans="1:5" x14ac:dyDescent="0.2">
      <c r="A19107" s="70" t="s">
        <v>22788</v>
      </c>
      <c r="B19107" s="70" t="s">
        <v>22787</v>
      </c>
      <c r="C19107" s="70" t="s">
        <v>22788</v>
      </c>
      <c r="D19107" s="71">
        <v>3.33</v>
      </c>
      <c r="E19107" s="71">
        <v>79.411764700000006</v>
      </c>
    </row>
    <row r="19108" spans="1:5" x14ac:dyDescent="0.2">
      <c r="A19108" s="70" t="s">
        <v>22790</v>
      </c>
      <c r="B19108" s="70" t="s">
        <v>22789</v>
      </c>
      <c r="C19108" s="70" t="s">
        <v>22790</v>
      </c>
      <c r="D19108" s="71">
        <v>4.1079999999999997</v>
      </c>
      <c r="E19108" s="71">
        <v>85.769230800000003</v>
      </c>
    </row>
    <row r="19109" spans="1:5" x14ac:dyDescent="0.2">
      <c r="A19109" s="70" t="s">
        <v>22790</v>
      </c>
      <c r="B19109" s="70" t="s">
        <v>22789</v>
      </c>
      <c r="C19109" s="70" t="s">
        <v>22790</v>
      </c>
      <c r="D19109" s="71">
        <v>4.1079999999999997</v>
      </c>
      <c r="E19109" s="71">
        <v>71.178343900000002</v>
      </c>
    </row>
    <row r="19110" spans="1:5" x14ac:dyDescent="0.2">
      <c r="A19110" s="70" t="s">
        <v>22792</v>
      </c>
      <c r="B19110" s="70" t="s">
        <v>22791</v>
      </c>
      <c r="C19110" s="70" t="s">
        <v>22792</v>
      </c>
      <c r="D19110" s="71">
        <v>0.94299999999999995</v>
      </c>
      <c r="E19110" s="71">
        <v>8.0645161000000005</v>
      </c>
    </row>
    <row r="19111" spans="1:5" x14ac:dyDescent="0.2">
      <c r="A19111" s="70" t="s">
        <v>24772</v>
      </c>
      <c r="B19111" s="70" t="s">
        <v>24773</v>
      </c>
      <c r="C19111" s="70" t="s">
        <v>24772</v>
      </c>
      <c r="D19111" s="71">
        <v>4.6980000000000004</v>
      </c>
      <c r="E19111" s="71">
        <v>87.6344086</v>
      </c>
    </row>
    <row r="19112" spans="1:5" x14ac:dyDescent="0.2">
      <c r="A19112" s="70" t="s">
        <v>22796</v>
      </c>
      <c r="B19112" s="70" t="s">
        <v>22795</v>
      </c>
      <c r="C19112" s="70" t="s">
        <v>22796</v>
      </c>
      <c r="D19112" s="71">
        <v>2.95</v>
      </c>
      <c r="E19112" s="71">
        <v>59.677419399999998</v>
      </c>
    </row>
    <row r="19113" spans="1:5" x14ac:dyDescent="0.2">
      <c r="A19113" s="70" t="s">
        <v>22794</v>
      </c>
      <c r="B19113" s="70" t="s">
        <v>22793</v>
      </c>
      <c r="C19113" s="70" t="s">
        <v>22794</v>
      </c>
      <c r="D19113" s="71">
        <v>1.958</v>
      </c>
      <c r="E19113" s="71">
        <v>38.617886200000001</v>
      </c>
    </row>
    <row r="19114" spans="1:5" x14ac:dyDescent="0.2">
      <c r="A19114" s="70" t="s">
        <v>22794</v>
      </c>
      <c r="B19114" s="70" t="s">
        <v>22793</v>
      </c>
      <c r="C19114" s="70" t="s">
        <v>22794</v>
      </c>
      <c r="D19114" s="71">
        <v>1.958</v>
      </c>
      <c r="E19114" s="71">
        <v>34.946236599999999</v>
      </c>
    </row>
    <row r="19115" spans="1:5" x14ac:dyDescent="0.2">
      <c r="A19115" s="70" t="s">
        <v>22798</v>
      </c>
      <c r="B19115" s="70" t="s">
        <v>22797</v>
      </c>
      <c r="C19115" s="70" t="s">
        <v>22798</v>
      </c>
      <c r="D19115" s="71">
        <v>1.56</v>
      </c>
      <c r="E19115" s="71">
        <v>34.821428599999997</v>
      </c>
    </row>
    <row r="19116" spans="1:5" x14ac:dyDescent="0.2">
      <c r="A19116" s="70" t="s">
        <v>22798</v>
      </c>
      <c r="B19116" s="70" t="s">
        <v>22797</v>
      </c>
      <c r="C19116" s="70" t="s">
        <v>22798</v>
      </c>
      <c r="D19116" s="71">
        <v>1.56</v>
      </c>
      <c r="E19116" s="71">
        <v>25.094339600000001</v>
      </c>
    </row>
    <row r="19117" spans="1:5" x14ac:dyDescent="0.2">
      <c r="A19117" s="70" t="s">
        <v>22800</v>
      </c>
      <c r="B19117" s="70" t="s">
        <v>22799</v>
      </c>
      <c r="C19117" s="70" t="s">
        <v>22800</v>
      </c>
      <c r="D19117" s="71">
        <v>0.89200000000000002</v>
      </c>
      <c r="E19117" s="71">
        <v>32.417582400000001</v>
      </c>
    </row>
    <row r="19118" spans="1:5" x14ac:dyDescent="0.2">
      <c r="A19118" s="70" t="s">
        <v>22800</v>
      </c>
      <c r="B19118" s="70" t="s">
        <v>22799</v>
      </c>
      <c r="C19118" s="70" t="s">
        <v>22800</v>
      </c>
      <c r="D19118" s="71">
        <v>0.89200000000000002</v>
      </c>
      <c r="E19118" s="71">
        <v>24.572649599999998</v>
      </c>
    </row>
    <row r="19119" spans="1:5" x14ac:dyDescent="0.2">
      <c r="A19119" s="70" t="s">
        <v>22802</v>
      </c>
      <c r="B19119" s="70" t="s">
        <v>22801</v>
      </c>
      <c r="C19119" s="70" t="s">
        <v>22802</v>
      </c>
      <c r="D19119" s="71">
        <v>2.0110000000000001</v>
      </c>
      <c r="E19119" s="71">
        <v>70.879120900000004</v>
      </c>
    </row>
    <row r="19120" spans="1:5" x14ac:dyDescent="0.2">
      <c r="A19120" s="70" t="s">
        <v>22802</v>
      </c>
      <c r="B19120" s="70" t="s">
        <v>22801</v>
      </c>
      <c r="C19120" s="70" t="s">
        <v>22802</v>
      </c>
      <c r="D19120" s="71">
        <v>2.0110000000000001</v>
      </c>
      <c r="E19120" s="71">
        <v>61.752136800000002</v>
      </c>
    </row>
    <row r="19121" spans="1:5" x14ac:dyDescent="0.2">
      <c r="A19121" s="70" t="s">
        <v>22804</v>
      </c>
      <c r="B19121" s="70" t="s">
        <v>22803</v>
      </c>
      <c r="C19121" s="70" t="s">
        <v>22804</v>
      </c>
      <c r="D19121" s="71">
        <v>2.258</v>
      </c>
      <c r="E19121" s="71">
        <v>78.571428600000004</v>
      </c>
    </row>
    <row r="19122" spans="1:5" x14ac:dyDescent="0.2">
      <c r="A19122" s="70" t="s">
        <v>22804</v>
      </c>
      <c r="B19122" s="70" t="s">
        <v>22803</v>
      </c>
      <c r="C19122" s="70" t="s">
        <v>22804</v>
      </c>
      <c r="D19122" s="71">
        <v>2.258</v>
      </c>
      <c r="E19122" s="71">
        <v>67.735042699999994</v>
      </c>
    </row>
    <row r="19123" spans="1:5" x14ac:dyDescent="0.2">
      <c r="A19123" s="70" t="s">
        <v>22806</v>
      </c>
      <c r="B19123" s="70" t="s">
        <v>22805</v>
      </c>
      <c r="C19123" s="70" t="s">
        <v>22806</v>
      </c>
      <c r="D19123" s="71">
        <v>1.2589999999999999</v>
      </c>
      <c r="E19123" s="71">
        <v>47.802197800000002</v>
      </c>
    </row>
    <row r="19124" spans="1:5" x14ac:dyDescent="0.2">
      <c r="A19124" s="70" t="s">
        <v>22806</v>
      </c>
      <c r="B19124" s="70" t="s">
        <v>22805</v>
      </c>
      <c r="C19124" s="70" t="s">
        <v>22806</v>
      </c>
      <c r="D19124" s="71">
        <v>1.2589999999999999</v>
      </c>
      <c r="E19124" s="71">
        <v>40.384615400000001</v>
      </c>
    </row>
    <row r="19125" spans="1:5" x14ac:dyDescent="0.2">
      <c r="A19125" s="70" t="s">
        <v>22810</v>
      </c>
      <c r="B19125" s="70" t="s">
        <v>22809</v>
      </c>
      <c r="C19125" s="70" t="s">
        <v>22810</v>
      </c>
      <c r="D19125" s="71">
        <v>1.589</v>
      </c>
      <c r="E19125" s="71">
        <v>56.329113900000003</v>
      </c>
    </row>
    <row r="19126" spans="1:5" x14ac:dyDescent="0.2">
      <c r="A19126" s="70" t="s">
        <v>22808</v>
      </c>
      <c r="B19126" s="70" t="s">
        <v>22807</v>
      </c>
      <c r="C19126" s="70" t="s">
        <v>22808</v>
      </c>
      <c r="D19126" s="71">
        <v>1.2190000000000001</v>
      </c>
      <c r="E19126" s="71">
        <v>43.670886099999997</v>
      </c>
    </row>
    <row r="19127" spans="1:5" x14ac:dyDescent="0.2">
      <c r="A19127" s="70" t="s">
        <v>22812</v>
      </c>
      <c r="B19127" s="70" t="s">
        <v>22811</v>
      </c>
      <c r="C19127" s="70" t="s">
        <v>22812</v>
      </c>
      <c r="D19127" s="71">
        <v>2.1509999999999998</v>
      </c>
      <c r="E19127" s="71">
        <v>73.611111100000002</v>
      </c>
    </row>
    <row r="19128" spans="1:5" x14ac:dyDescent="0.2">
      <c r="A19128" s="70" t="s">
        <v>24774</v>
      </c>
      <c r="B19128" s="70" t="s">
        <v>24775</v>
      </c>
      <c r="C19128" s="70" t="s">
        <v>24774</v>
      </c>
      <c r="D19128" s="71">
        <v>9.8000000000000004E-2</v>
      </c>
      <c r="E19128" s="71">
        <v>0.90909090000000004</v>
      </c>
    </row>
    <row r="19129" spans="1:5" x14ac:dyDescent="0.2">
      <c r="A19129" s="70" t="s">
        <v>24776</v>
      </c>
      <c r="B19129" s="70" t="s">
        <v>24777</v>
      </c>
      <c r="C19129" s="70" t="s">
        <v>24776</v>
      </c>
      <c r="D19129" s="71">
        <v>1.8069999999999999</v>
      </c>
      <c r="E19129" s="71">
        <v>56.451612900000001</v>
      </c>
    </row>
    <row r="19130" spans="1:5" x14ac:dyDescent="0.2">
      <c r="A19130" s="70" t="s">
        <v>22816</v>
      </c>
      <c r="B19130" s="70" t="s">
        <v>22815</v>
      </c>
      <c r="C19130" s="70" t="s">
        <v>22816</v>
      </c>
      <c r="D19130" s="71">
        <v>1.6020000000000001</v>
      </c>
      <c r="E19130" s="71">
        <v>62.195121999999998</v>
      </c>
    </row>
    <row r="19131" spans="1:5" x14ac:dyDescent="0.2">
      <c r="A19131" s="70" t="s">
        <v>22814</v>
      </c>
      <c r="B19131" s="70" t="s">
        <v>22813</v>
      </c>
      <c r="C19131" s="70" t="s">
        <v>22814</v>
      </c>
      <c r="D19131" s="71">
        <v>0.44700000000000001</v>
      </c>
      <c r="E19131" s="71">
        <v>7.6271186000000002</v>
      </c>
    </row>
    <row r="19132" spans="1:5" x14ac:dyDescent="0.2">
      <c r="A19132" s="70" t="s">
        <v>22814</v>
      </c>
      <c r="B19132" s="70" t="s">
        <v>22813</v>
      </c>
      <c r="C19132" s="70" t="s">
        <v>22814</v>
      </c>
      <c r="D19132" s="71">
        <v>0.44700000000000001</v>
      </c>
      <c r="E19132" s="71">
        <v>3.8690476</v>
      </c>
    </row>
    <row r="19133" spans="1:5" x14ac:dyDescent="0.2">
      <c r="A19133" s="70" t="s">
        <v>22820</v>
      </c>
      <c r="B19133" s="70" t="s">
        <v>22819</v>
      </c>
      <c r="C19133" s="70" t="s">
        <v>22820</v>
      </c>
      <c r="D19133" s="71">
        <v>1.7829999999999999</v>
      </c>
      <c r="E19133" s="71">
        <v>40.773809499999999</v>
      </c>
    </row>
    <row r="19134" spans="1:5" x14ac:dyDescent="0.2">
      <c r="A19134" s="70" t="s">
        <v>22820</v>
      </c>
      <c r="B19134" s="70" t="s">
        <v>22819</v>
      </c>
      <c r="C19134" s="70" t="s">
        <v>22820</v>
      </c>
      <c r="D19134" s="71">
        <v>1.7829999999999999</v>
      </c>
      <c r="E19134" s="71">
        <v>32.264150899999997</v>
      </c>
    </row>
    <row r="19135" spans="1:5" x14ac:dyDescent="0.2">
      <c r="A19135" s="70" t="s">
        <v>22818</v>
      </c>
      <c r="B19135" s="70" t="s">
        <v>22817</v>
      </c>
      <c r="C19135" s="70" t="s">
        <v>22818</v>
      </c>
      <c r="D19135" s="71">
        <v>1.2210000000000001</v>
      </c>
      <c r="E19135" s="71">
        <v>22.872340399999999</v>
      </c>
    </row>
    <row r="19136" spans="1:5" x14ac:dyDescent="0.2">
      <c r="A19136" s="70" t="s">
        <v>22818</v>
      </c>
      <c r="B19136" s="70" t="s">
        <v>22817</v>
      </c>
      <c r="C19136" s="70" t="s">
        <v>22818</v>
      </c>
      <c r="D19136" s="71">
        <v>1.2210000000000001</v>
      </c>
      <c r="E19136" s="71">
        <v>13.773584899999999</v>
      </c>
    </row>
    <row r="19137" spans="1:5" x14ac:dyDescent="0.2">
      <c r="A19137" s="70" t="s">
        <v>22822</v>
      </c>
      <c r="B19137" s="70" t="s">
        <v>22821</v>
      </c>
      <c r="C19137" s="70" t="s">
        <v>22822</v>
      </c>
      <c r="D19137" s="71">
        <v>59</v>
      </c>
      <c r="E19137" s="71">
        <v>99.740932599999994</v>
      </c>
    </row>
    <row r="19138" spans="1:5" x14ac:dyDescent="0.2">
      <c r="A19138" s="70" t="s">
        <v>22824</v>
      </c>
      <c r="B19138" s="70" t="s">
        <v>22823</v>
      </c>
      <c r="C19138" s="70" t="s">
        <v>22824</v>
      </c>
      <c r="D19138" s="71">
        <v>1.323</v>
      </c>
      <c r="E19138" s="71">
        <v>40.303030300000003</v>
      </c>
    </row>
    <row r="19139" spans="1:5" x14ac:dyDescent="0.2">
      <c r="A19139" s="70" t="s">
        <v>22826</v>
      </c>
      <c r="B19139" s="70" t="s">
        <v>22825</v>
      </c>
      <c r="C19139" s="70" t="s">
        <v>22826</v>
      </c>
      <c r="D19139" s="71">
        <v>0.19600000000000001</v>
      </c>
      <c r="E19139" s="71">
        <v>5.9859154999999999</v>
      </c>
    </row>
    <row r="19140" spans="1:5" x14ac:dyDescent="0.2">
      <c r="A19140" s="70" t="s">
        <v>22828</v>
      </c>
      <c r="B19140" s="70" t="s">
        <v>22827</v>
      </c>
      <c r="C19140" s="70" t="s">
        <v>22828</v>
      </c>
      <c r="D19140" s="71">
        <v>1.4259999999999999</v>
      </c>
      <c r="E19140" s="71">
        <v>25.1295337</v>
      </c>
    </row>
    <row r="19141" spans="1:5" x14ac:dyDescent="0.2">
      <c r="A19141" s="70" t="s">
        <v>22828</v>
      </c>
      <c r="B19141" s="70" t="s">
        <v>22827</v>
      </c>
      <c r="C19141" s="70" t="s">
        <v>22828</v>
      </c>
      <c r="D19141" s="71">
        <v>1.4259999999999999</v>
      </c>
      <c r="E19141" s="71">
        <v>20.588235300000001</v>
      </c>
    </row>
    <row r="19142" spans="1:5" x14ac:dyDescent="0.2">
      <c r="A19142" s="70" t="s">
        <v>24778</v>
      </c>
      <c r="B19142" s="70" t="s">
        <v>24779</v>
      </c>
      <c r="C19142" s="70" t="s">
        <v>24778</v>
      </c>
      <c r="D19142" s="71">
        <v>0.35</v>
      </c>
      <c r="E19142" s="71">
        <v>12.5</v>
      </c>
    </row>
    <row r="19143" spans="1:5" x14ac:dyDescent="0.2">
      <c r="A19143" s="70" t="s">
        <v>22830</v>
      </c>
      <c r="B19143" s="70" t="s">
        <v>22829</v>
      </c>
      <c r="C19143" s="70" t="s">
        <v>22830</v>
      </c>
      <c r="D19143" s="71">
        <v>1.258</v>
      </c>
      <c r="E19143" s="71">
        <v>54.464285699999998</v>
      </c>
    </row>
    <row r="19144" spans="1:5" x14ac:dyDescent="0.2">
      <c r="A19144" s="70" t="s">
        <v>22830</v>
      </c>
      <c r="B19144" s="70" t="s">
        <v>22829</v>
      </c>
      <c r="C19144" s="70" t="s">
        <v>22830</v>
      </c>
      <c r="D19144" s="71">
        <v>1.258</v>
      </c>
      <c r="E19144" s="71">
        <v>25.297619000000001</v>
      </c>
    </row>
    <row r="19145" spans="1:5" x14ac:dyDescent="0.2">
      <c r="A19145" s="70" t="s">
        <v>22832</v>
      </c>
      <c r="B19145" s="70" t="s">
        <v>22831</v>
      </c>
      <c r="C19145" s="70" t="s">
        <v>22832</v>
      </c>
      <c r="D19145" s="71">
        <v>2.222</v>
      </c>
      <c r="E19145" s="71">
        <v>86.607142899999999</v>
      </c>
    </row>
    <row r="19146" spans="1:5" x14ac:dyDescent="0.2">
      <c r="A19146" s="70" t="s">
        <v>22832</v>
      </c>
      <c r="B19146" s="70" t="s">
        <v>22831</v>
      </c>
      <c r="C19146" s="70" t="s">
        <v>22832</v>
      </c>
      <c r="D19146" s="71">
        <v>2.222</v>
      </c>
      <c r="E19146" s="71">
        <v>54.464285699999998</v>
      </c>
    </row>
    <row r="19147" spans="1:5" x14ac:dyDescent="0.2">
      <c r="A19147" s="70" t="s">
        <v>22834</v>
      </c>
      <c r="B19147" s="70" t="s">
        <v>22833</v>
      </c>
      <c r="C19147" s="70" t="s">
        <v>22834</v>
      </c>
      <c r="D19147" s="71">
        <v>1.669</v>
      </c>
      <c r="E19147" s="71">
        <v>71.130952399999998</v>
      </c>
    </row>
    <row r="19148" spans="1:5" x14ac:dyDescent="0.2">
      <c r="A19148" s="70" t="s">
        <v>22834</v>
      </c>
      <c r="B19148" s="70" t="s">
        <v>22833</v>
      </c>
      <c r="C19148" s="70" t="s">
        <v>22834</v>
      </c>
      <c r="D19148" s="71">
        <v>1.669</v>
      </c>
      <c r="E19148" s="71">
        <v>39.5833333</v>
      </c>
    </row>
    <row r="19149" spans="1:5" x14ac:dyDescent="0.2">
      <c r="A19149" s="70" t="s">
        <v>22836</v>
      </c>
      <c r="B19149" s="70" t="s">
        <v>22835</v>
      </c>
      <c r="C19149" s="70" t="s">
        <v>22836</v>
      </c>
      <c r="D19149" s="71">
        <v>1.359</v>
      </c>
      <c r="E19149" s="71">
        <v>33.050847500000003</v>
      </c>
    </row>
    <row r="19150" spans="1:5" x14ac:dyDescent="0.2">
      <c r="A19150" s="70" t="s">
        <v>22852</v>
      </c>
      <c r="B19150" s="70" t="s">
        <v>22851</v>
      </c>
      <c r="C19150" s="70" t="s">
        <v>22852</v>
      </c>
      <c r="D19150" s="71">
        <v>6.0990000000000002</v>
      </c>
      <c r="E19150" s="71">
        <v>95.161290300000005</v>
      </c>
    </row>
    <row r="19151" spans="1:5" x14ac:dyDescent="0.2">
      <c r="A19151" s="70" t="s">
        <v>22852</v>
      </c>
      <c r="B19151" s="70" t="s">
        <v>22851</v>
      </c>
      <c r="C19151" s="70" t="s">
        <v>22852</v>
      </c>
      <c r="D19151" s="71">
        <v>6.0990000000000002</v>
      </c>
      <c r="E19151" s="71">
        <v>93.089430899999996</v>
      </c>
    </row>
    <row r="19152" spans="1:5" x14ac:dyDescent="0.2">
      <c r="A19152" s="70" t="s">
        <v>22854</v>
      </c>
      <c r="B19152" s="70" t="s">
        <v>22853</v>
      </c>
      <c r="C19152" s="70" t="s">
        <v>22854</v>
      </c>
      <c r="D19152" s="71">
        <v>2.88</v>
      </c>
      <c r="E19152" s="71">
        <v>78.735632199999998</v>
      </c>
    </row>
    <row r="19153" spans="1:5" x14ac:dyDescent="0.2">
      <c r="A19153" s="70" t="s">
        <v>22856</v>
      </c>
      <c r="B19153" s="70" t="s">
        <v>22855</v>
      </c>
      <c r="C19153" s="70" t="s">
        <v>22856</v>
      </c>
      <c r="D19153" s="71">
        <v>16.777999999999999</v>
      </c>
      <c r="E19153" s="71">
        <v>99.152542400000002</v>
      </c>
    </row>
    <row r="19154" spans="1:5" x14ac:dyDescent="0.2">
      <c r="A19154" s="70" t="s">
        <v>22856</v>
      </c>
      <c r="B19154" s="70" t="s">
        <v>22855</v>
      </c>
      <c r="C19154" s="70" t="s">
        <v>22856</v>
      </c>
      <c r="D19154" s="71">
        <v>16.777999999999999</v>
      </c>
      <c r="E19154" s="71">
        <v>94.067796599999994</v>
      </c>
    </row>
    <row r="19155" spans="1:5" x14ac:dyDescent="0.2">
      <c r="A19155" s="70" t="s">
        <v>22858</v>
      </c>
      <c r="B19155" s="70" t="s">
        <v>22857</v>
      </c>
      <c r="C19155" s="70" t="s">
        <v>22858</v>
      </c>
      <c r="D19155" s="71">
        <v>4.476</v>
      </c>
      <c r="E19155" s="71">
        <v>89.3518519</v>
      </c>
    </row>
    <row r="19156" spans="1:5" x14ac:dyDescent="0.2">
      <c r="A19156" s="70" t="s">
        <v>22858</v>
      </c>
      <c r="B19156" s="70" t="s">
        <v>22857</v>
      </c>
      <c r="C19156" s="70" t="s">
        <v>22858</v>
      </c>
      <c r="D19156" s="71">
        <v>4.476</v>
      </c>
      <c r="E19156" s="71">
        <v>80.514705899999996</v>
      </c>
    </row>
    <row r="19157" spans="1:5" x14ac:dyDescent="0.2">
      <c r="A19157" s="70" t="s">
        <v>22860</v>
      </c>
      <c r="B19157" s="70" t="s">
        <v>22859</v>
      </c>
      <c r="C19157" s="70" t="s">
        <v>22860</v>
      </c>
      <c r="D19157" s="71">
        <v>3.883</v>
      </c>
      <c r="E19157" s="71">
        <v>79.268292700000003</v>
      </c>
    </row>
    <row r="19158" spans="1:5" x14ac:dyDescent="0.2">
      <c r="A19158" s="70" t="s">
        <v>22862</v>
      </c>
      <c r="B19158" s="70" t="s">
        <v>22861</v>
      </c>
      <c r="C19158" s="70" t="s">
        <v>22862</v>
      </c>
      <c r="D19158" s="71">
        <v>2.9220000000000002</v>
      </c>
      <c r="E19158" s="71">
        <v>46.875</v>
      </c>
    </row>
    <row r="19159" spans="1:5" x14ac:dyDescent="0.2">
      <c r="A19159" s="70" t="s">
        <v>22864</v>
      </c>
      <c r="B19159" s="70" t="s">
        <v>22863</v>
      </c>
      <c r="C19159" s="70" t="s">
        <v>22864</v>
      </c>
      <c r="D19159" s="71">
        <v>7.6890000000000001</v>
      </c>
      <c r="E19159" s="71">
        <v>91.666666699999993</v>
      </c>
    </row>
    <row r="19160" spans="1:5" x14ac:dyDescent="0.2">
      <c r="A19160" s="70" t="s">
        <v>22864</v>
      </c>
      <c r="B19160" s="70" t="s">
        <v>22863</v>
      </c>
      <c r="C19160" s="70" t="s">
        <v>22864</v>
      </c>
      <c r="D19160" s="71">
        <v>7.6890000000000001</v>
      </c>
      <c r="E19160" s="71">
        <v>81.067961199999999</v>
      </c>
    </row>
    <row r="19161" spans="1:5" x14ac:dyDescent="0.2">
      <c r="A19161" s="70" t="s">
        <v>22866</v>
      </c>
      <c r="B19161" s="70" t="s">
        <v>22865</v>
      </c>
      <c r="C19161" s="70" t="s">
        <v>22866</v>
      </c>
      <c r="D19161" s="71">
        <v>6.9130000000000003</v>
      </c>
      <c r="E19161" s="71">
        <v>82.307692299999999</v>
      </c>
    </row>
    <row r="19162" spans="1:5" x14ac:dyDescent="0.2">
      <c r="A19162" s="70" t="s">
        <v>22868</v>
      </c>
      <c r="B19162" s="70" t="s">
        <v>22867</v>
      </c>
      <c r="C19162" s="70" t="s">
        <v>22868</v>
      </c>
      <c r="D19162" s="71">
        <v>4.2750000000000004</v>
      </c>
      <c r="E19162" s="71">
        <v>72.101449299999999</v>
      </c>
    </row>
    <row r="19163" spans="1:5" x14ac:dyDescent="0.2">
      <c r="A19163" s="70" t="s">
        <v>22870</v>
      </c>
      <c r="B19163" s="70" t="s">
        <v>22869</v>
      </c>
      <c r="C19163" s="70" t="s">
        <v>22870</v>
      </c>
      <c r="D19163" s="71">
        <v>4.4509999999999996</v>
      </c>
      <c r="E19163" s="71">
        <v>93.085106400000001</v>
      </c>
    </row>
    <row r="19164" spans="1:5" x14ac:dyDescent="0.2">
      <c r="A19164" s="70" t="s">
        <v>22870</v>
      </c>
      <c r="B19164" s="70" t="s">
        <v>22869</v>
      </c>
      <c r="C19164" s="70" t="s">
        <v>22870</v>
      </c>
      <c r="D19164" s="71">
        <v>4.4509999999999996</v>
      </c>
      <c r="E19164" s="71">
        <v>79.811320800000004</v>
      </c>
    </row>
    <row r="19165" spans="1:5" x14ac:dyDescent="0.2">
      <c r="A19165" s="70" t="s">
        <v>22838</v>
      </c>
      <c r="B19165" s="70" t="s">
        <v>22837</v>
      </c>
      <c r="C19165" s="70" t="s">
        <v>22838</v>
      </c>
      <c r="D19165" s="71">
        <v>0.88700000000000001</v>
      </c>
      <c r="E19165" s="71">
        <v>24.145299099999999</v>
      </c>
    </row>
    <row r="19166" spans="1:5" x14ac:dyDescent="0.2">
      <c r="A19166" s="70" t="s">
        <v>22840</v>
      </c>
      <c r="B19166" s="70" t="s">
        <v>22839</v>
      </c>
      <c r="C19166" s="70" t="s">
        <v>22840</v>
      </c>
      <c r="D19166" s="71">
        <v>0.57399999999999995</v>
      </c>
      <c r="E19166" s="71">
        <v>23.214285700000001</v>
      </c>
    </row>
    <row r="19167" spans="1:5" x14ac:dyDescent="0.2">
      <c r="A19167" s="70" t="s">
        <v>22844</v>
      </c>
      <c r="B19167" s="70" t="s">
        <v>22843</v>
      </c>
      <c r="C19167" s="70" t="s">
        <v>22844</v>
      </c>
      <c r="D19167" s="71">
        <v>1.9219999999999999</v>
      </c>
      <c r="E19167" s="71">
        <v>54.850746299999997</v>
      </c>
    </row>
    <row r="19168" spans="1:5" x14ac:dyDescent="0.2">
      <c r="A19168" s="70" t="s">
        <v>22844</v>
      </c>
      <c r="B19168" s="70" t="s">
        <v>22843</v>
      </c>
      <c r="C19168" s="70" t="s">
        <v>22844</v>
      </c>
      <c r="D19168" s="71">
        <v>1.9219999999999999</v>
      </c>
      <c r="E19168" s="71">
        <v>53.1746032</v>
      </c>
    </row>
    <row r="19169" spans="1:5" x14ac:dyDescent="0.2">
      <c r="A19169" s="70" t="s">
        <v>22844</v>
      </c>
      <c r="B19169" s="70" t="s">
        <v>22843</v>
      </c>
      <c r="C19169" s="70" t="s">
        <v>22844</v>
      </c>
      <c r="D19169" s="71">
        <v>1.9219999999999999</v>
      </c>
      <c r="E19169" s="71">
        <v>43.014705900000003</v>
      </c>
    </row>
    <row r="19170" spans="1:5" x14ac:dyDescent="0.2">
      <c r="A19170" s="70" t="s">
        <v>22842</v>
      </c>
      <c r="B19170" s="70" t="s">
        <v>22841</v>
      </c>
      <c r="C19170" s="70" t="s">
        <v>22842</v>
      </c>
      <c r="D19170" s="71">
        <v>2.6459999999999999</v>
      </c>
      <c r="E19170" s="71">
        <v>66.538461499999997</v>
      </c>
    </row>
    <row r="19171" spans="1:5" x14ac:dyDescent="0.2">
      <c r="A19171" s="70" t="s">
        <v>22842</v>
      </c>
      <c r="B19171" s="70" t="s">
        <v>22841</v>
      </c>
      <c r="C19171" s="70" t="s">
        <v>22842</v>
      </c>
      <c r="D19171" s="71">
        <v>2.6459999999999999</v>
      </c>
      <c r="E19171" s="71">
        <v>42.410714300000002</v>
      </c>
    </row>
    <row r="19172" spans="1:5" x14ac:dyDescent="0.2">
      <c r="A19172" s="70" t="s">
        <v>22846</v>
      </c>
      <c r="B19172" s="70" t="s">
        <v>22845</v>
      </c>
      <c r="C19172" s="70" t="s">
        <v>22846</v>
      </c>
      <c r="D19172" s="71">
        <v>1.819</v>
      </c>
      <c r="E19172" s="71">
        <v>42.6691729</v>
      </c>
    </row>
    <row r="19173" spans="1:5" x14ac:dyDescent="0.2">
      <c r="A19173" s="70" t="s">
        <v>22846</v>
      </c>
      <c r="B19173" s="70" t="s">
        <v>22845</v>
      </c>
      <c r="C19173" s="70" t="s">
        <v>22846</v>
      </c>
      <c r="D19173" s="71">
        <v>1.819</v>
      </c>
      <c r="E19173" s="71">
        <v>36.111111100000002</v>
      </c>
    </row>
    <row r="19174" spans="1:5" x14ac:dyDescent="0.2">
      <c r="A19174" s="70" t="s">
        <v>22846</v>
      </c>
      <c r="B19174" s="70" t="s">
        <v>22845</v>
      </c>
      <c r="C19174" s="70" t="s">
        <v>22846</v>
      </c>
      <c r="D19174" s="71">
        <v>1.819</v>
      </c>
      <c r="E19174" s="71">
        <v>35.576923100000002</v>
      </c>
    </row>
    <row r="19175" spans="1:5" x14ac:dyDescent="0.2">
      <c r="A19175" s="70" t="s">
        <v>22848</v>
      </c>
      <c r="B19175" s="70" t="s">
        <v>22847</v>
      </c>
      <c r="C19175" s="70" t="s">
        <v>22848</v>
      </c>
      <c r="D19175" s="71">
        <v>2.6589999999999998</v>
      </c>
      <c r="E19175" s="71">
        <v>56.954887200000002</v>
      </c>
    </row>
    <row r="19176" spans="1:5" x14ac:dyDescent="0.2">
      <c r="A19176" s="70" t="s">
        <v>22848</v>
      </c>
      <c r="B19176" s="70" t="s">
        <v>22847</v>
      </c>
      <c r="C19176" s="70" t="s">
        <v>22848</v>
      </c>
      <c r="D19176" s="71">
        <v>2.6589999999999998</v>
      </c>
      <c r="E19176" s="71">
        <v>54.1666667</v>
      </c>
    </row>
    <row r="19177" spans="1:5" x14ac:dyDescent="0.2">
      <c r="A19177" s="70" t="s">
        <v>22848</v>
      </c>
      <c r="B19177" s="70" t="s">
        <v>22847</v>
      </c>
      <c r="C19177" s="70" t="s">
        <v>22848</v>
      </c>
      <c r="D19177" s="71">
        <v>2.6589999999999998</v>
      </c>
      <c r="E19177" s="71">
        <v>52.777777800000003</v>
      </c>
    </row>
    <row r="19178" spans="1:5" x14ac:dyDescent="0.2">
      <c r="A19178" s="70" t="s">
        <v>22850</v>
      </c>
      <c r="B19178" s="70" t="s">
        <v>22849</v>
      </c>
      <c r="C19178" s="70" t="s">
        <v>22850</v>
      </c>
      <c r="D19178" s="71">
        <v>1.0609999999999999</v>
      </c>
      <c r="E19178" s="71">
        <v>11.6666667</v>
      </c>
    </row>
    <row r="19179" spans="1:5" x14ac:dyDescent="0.2">
      <c r="A19179" s="70" t="s">
        <v>22872</v>
      </c>
      <c r="B19179" s="70" t="s">
        <v>22871</v>
      </c>
      <c r="C19179" s="70" t="s">
        <v>22872</v>
      </c>
      <c r="D19179" s="71">
        <v>0.71699999999999997</v>
      </c>
      <c r="E19179" s="71">
        <v>33.441558399999998</v>
      </c>
    </row>
    <row r="19180" spans="1:5" x14ac:dyDescent="0.2">
      <c r="A19180" s="70" t="s">
        <v>22874</v>
      </c>
      <c r="B19180" s="70" t="s">
        <v>22873</v>
      </c>
      <c r="C19180" s="70" t="s">
        <v>22874</v>
      </c>
      <c r="D19180" s="71">
        <v>0.02</v>
      </c>
      <c r="E19180" s="71">
        <v>7.1428570999999996</v>
      </c>
    </row>
    <row r="19181" spans="1:5" x14ac:dyDescent="0.2">
      <c r="A19181" s="70" t="s">
        <v>24780</v>
      </c>
      <c r="B19181" s="70" t="s">
        <v>24781</v>
      </c>
      <c r="C19181" s="70" t="s">
        <v>24780</v>
      </c>
      <c r="D19181" s="71">
        <v>0.875</v>
      </c>
      <c r="E19181" s="71">
        <v>38.888888899999998</v>
      </c>
    </row>
    <row r="19182" spans="1:5" x14ac:dyDescent="0.2">
      <c r="A19182" s="70" t="s">
        <v>24780</v>
      </c>
      <c r="B19182" s="70" t="s">
        <v>24781</v>
      </c>
      <c r="C19182" s="70" t="s">
        <v>24780</v>
      </c>
      <c r="D19182" s="71">
        <v>0.875</v>
      </c>
      <c r="E19182" s="71">
        <v>18.115942</v>
      </c>
    </row>
    <row r="19183" spans="1:5" x14ac:dyDescent="0.2">
      <c r="A19183" s="70" t="s">
        <v>22878</v>
      </c>
      <c r="B19183" s="70" t="s">
        <v>22877</v>
      </c>
      <c r="C19183" s="70" t="s">
        <v>22878</v>
      </c>
      <c r="D19183" s="71">
        <v>1.095</v>
      </c>
      <c r="E19183" s="71">
        <v>50</v>
      </c>
    </row>
    <row r="19184" spans="1:5" x14ac:dyDescent="0.2">
      <c r="A19184" s="70" t="s">
        <v>22878</v>
      </c>
      <c r="B19184" s="70" t="s">
        <v>22877</v>
      </c>
      <c r="C19184" s="70" t="s">
        <v>22878</v>
      </c>
      <c r="D19184" s="71">
        <v>1.095</v>
      </c>
      <c r="E19184" s="71">
        <v>17.3529412</v>
      </c>
    </row>
    <row r="19185" spans="1:5" x14ac:dyDescent="0.2">
      <c r="A19185" s="70" t="s">
        <v>22884</v>
      </c>
      <c r="B19185" s="70" t="s">
        <v>22883</v>
      </c>
      <c r="C19185" s="70" t="s">
        <v>22884</v>
      </c>
      <c r="D19185" s="71">
        <v>0.38800000000000001</v>
      </c>
      <c r="E19185" s="71">
        <v>18.888888900000001</v>
      </c>
    </row>
    <row r="19186" spans="1:5" x14ac:dyDescent="0.2">
      <c r="A19186" s="70" t="s">
        <v>22884</v>
      </c>
      <c r="B19186" s="70" t="s">
        <v>22883</v>
      </c>
      <c r="C19186" s="70" t="s">
        <v>22884</v>
      </c>
      <c r="D19186" s="71">
        <v>0.38800000000000001</v>
      </c>
      <c r="E19186" s="71">
        <v>3.2608695999999999</v>
      </c>
    </row>
    <row r="19187" spans="1:5" x14ac:dyDescent="0.2">
      <c r="A19187" s="70" t="s">
        <v>22876</v>
      </c>
      <c r="B19187" s="70" t="s">
        <v>22875</v>
      </c>
      <c r="C19187" s="70" t="s">
        <v>22876</v>
      </c>
      <c r="D19187" s="71">
        <v>2.3079999999999998</v>
      </c>
      <c r="E19187" s="71">
        <v>92.276422800000006</v>
      </c>
    </row>
    <row r="19188" spans="1:5" x14ac:dyDescent="0.2">
      <c r="A19188" s="70" t="s">
        <v>22876</v>
      </c>
      <c r="B19188" s="70" t="s">
        <v>22875</v>
      </c>
      <c r="C19188" s="70" t="s">
        <v>22876</v>
      </c>
      <c r="D19188" s="71">
        <v>2.3079999999999998</v>
      </c>
      <c r="E19188" s="71">
        <v>62.804878000000002</v>
      </c>
    </row>
    <row r="19189" spans="1:5" x14ac:dyDescent="0.2">
      <c r="A19189" s="70" t="s">
        <v>22880</v>
      </c>
      <c r="B19189" s="70" t="s">
        <v>22879</v>
      </c>
      <c r="C19189" s="70" t="s">
        <v>22880</v>
      </c>
      <c r="D19189" s="71">
        <v>2.355</v>
      </c>
      <c r="E19189" s="71">
        <v>90</v>
      </c>
    </row>
    <row r="19190" spans="1:5" x14ac:dyDescent="0.2">
      <c r="A19190" s="70" t="s">
        <v>22880</v>
      </c>
      <c r="B19190" s="70" t="s">
        <v>22879</v>
      </c>
      <c r="C19190" s="70" t="s">
        <v>22880</v>
      </c>
      <c r="D19190" s="71">
        <v>2.355</v>
      </c>
      <c r="E19190" s="71">
        <v>72.058823500000003</v>
      </c>
    </row>
    <row r="19191" spans="1:5" x14ac:dyDescent="0.2">
      <c r="A19191" s="70" t="s">
        <v>22882</v>
      </c>
      <c r="B19191" s="70" t="s">
        <v>22881</v>
      </c>
      <c r="C19191" s="70" t="s">
        <v>22882</v>
      </c>
      <c r="D19191" s="71">
        <v>0.93899999999999995</v>
      </c>
      <c r="E19191" s="71">
        <v>41.111111100000002</v>
      </c>
    </row>
    <row r="19192" spans="1:5" x14ac:dyDescent="0.2">
      <c r="A19192" s="70" t="s">
        <v>22886</v>
      </c>
      <c r="B19192" s="70" t="s">
        <v>22885</v>
      </c>
      <c r="C19192" s="70" t="s">
        <v>22886</v>
      </c>
      <c r="D19192" s="71">
        <v>1.1040000000000001</v>
      </c>
      <c r="E19192" s="71">
        <v>56.25</v>
      </c>
    </row>
    <row r="19193" spans="1:5" x14ac:dyDescent="0.2">
      <c r="A19193" s="70" t="s">
        <v>22886</v>
      </c>
      <c r="B19193" s="70" t="s">
        <v>22885</v>
      </c>
      <c r="C19193" s="70" t="s">
        <v>22886</v>
      </c>
      <c r="D19193" s="71">
        <v>1.1040000000000001</v>
      </c>
      <c r="E19193" s="71">
        <v>54.761904800000003</v>
      </c>
    </row>
    <row r="19194" spans="1:5" x14ac:dyDescent="0.2">
      <c r="A19194" s="70" t="s">
        <v>22886</v>
      </c>
      <c r="B19194" s="70" t="s">
        <v>22885</v>
      </c>
      <c r="C19194" s="70" t="s">
        <v>22886</v>
      </c>
      <c r="D19194" s="71">
        <v>1.1040000000000001</v>
      </c>
      <c r="E19194" s="71">
        <v>28.676470599999998</v>
      </c>
    </row>
    <row r="19195" spans="1:5" x14ac:dyDescent="0.2">
      <c r="A19195" s="70" t="s">
        <v>24782</v>
      </c>
      <c r="B19195" s="70" t="s">
        <v>24783</v>
      </c>
      <c r="C19195" s="70" t="s">
        <v>24782</v>
      </c>
      <c r="D19195" s="71">
        <v>1.2649999999999999</v>
      </c>
      <c r="E19195" s="71">
        <v>64.285714299999995</v>
      </c>
    </row>
    <row r="19196" spans="1:5" x14ac:dyDescent="0.2">
      <c r="A19196" s="70" t="s">
        <v>22888</v>
      </c>
      <c r="B19196" s="70" t="s">
        <v>22887</v>
      </c>
      <c r="C19196" s="70" t="s">
        <v>22888</v>
      </c>
      <c r="D19196" s="71">
        <v>0.68799999999999994</v>
      </c>
      <c r="E19196" s="71">
        <v>40.476190500000001</v>
      </c>
    </row>
    <row r="19197" spans="1:5" x14ac:dyDescent="0.2">
      <c r="A19197" s="70" t="s">
        <v>22890</v>
      </c>
      <c r="B19197" s="70" t="s">
        <v>22889</v>
      </c>
      <c r="C19197" s="70" t="s">
        <v>22890</v>
      </c>
      <c r="D19197" s="71">
        <v>2.109</v>
      </c>
      <c r="E19197" s="71">
        <v>92.857142899999999</v>
      </c>
    </row>
    <row r="19198" spans="1:5" x14ac:dyDescent="0.2">
      <c r="A19198" s="70" t="s">
        <v>22890</v>
      </c>
      <c r="B19198" s="70" t="s">
        <v>22889</v>
      </c>
      <c r="C19198" s="70" t="s">
        <v>22890</v>
      </c>
      <c r="D19198" s="71">
        <v>2.109</v>
      </c>
      <c r="E19198" s="71">
        <v>72.794117600000007</v>
      </c>
    </row>
    <row r="19199" spans="1:5" x14ac:dyDescent="0.2">
      <c r="A19199" s="70" t="s">
        <v>24784</v>
      </c>
      <c r="B19199" s="70" t="s">
        <v>24785</v>
      </c>
      <c r="C19199" s="70" t="s">
        <v>24784</v>
      </c>
      <c r="D19199" s="71">
        <v>2.2810000000000001</v>
      </c>
      <c r="E19199" s="71">
        <v>65</v>
      </c>
    </row>
    <row r="19200" spans="1:5" x14ac:dyDescent="0.2">
      <c r="A19200" s="70" t="s">
        <v>24784</v>
      </c>
      <c r="B19200" s="70" t="s">
        <v>24785</v>
      </c>
      <c r="C19200" s="70" t="s">
        <v>24784</v>
      </c>
      <c r="D19200" s="71">
        <v>2.2810000000000001</v>
      </c>
      <c r="E19200" s="71">
        <v>56.547618999999997</v>
      </c>
    </row>
    <row r="19201" spans="1:5" x14ac:dyDescent="0.2">
      <c r="A19201" s="70" t="s">
        <v>24784</v>
      </c>
      <c r="B19201" s="70" t="s">
        <v>24785</v>
      </c>
      <c r="C19201" s="70" t="s">
        <v>24784</v>
      </c>
      <c r="D19201" s="71">
        <v>2.2810000000000001</v>
      </c>
      <c r="E19201" s="71">
        <v>44.911504399999998</v>
      </c>
    </row>
    <row r="19202" spans="1:5" x14ac:dyDescent="0.2">
      <c r="A19202" s="70" t="s">
        <v>22896</v>
      </c>
      <c r="B19202" s="70" t="s">
        <v>22895</v>
      </c>
      <c r="C19202" s="70" t="s">
        <v>22896</v>
      </c>
      <c r="D19202" s="71">
        <v>2.875</v>
      </c>
      <c r="E19202" s="71">
        <v>91</v>
      </c>
    </row>
    <row r="19203" spans="1:5" x14ac:dyDescent="0.2">
      <c r="A19203" s="70" t="s">
        <v>22896</v>
      </c>
      <c r="B19203" s="70" t="s">
        <v>22895</v>
      </c>
      <c r="C19203" s="70" t="s">
        <v>22896</v>
      </c>
      <c r="D19203" s="71">
        <v>2.875</v>
      </c>
      <c r="E19203" s="71">
        <v>75</v>
      </c>
    </row>
    <row r="19204" spans="1:5" x14ac:dyDescent="0.2">
      <c r="A19204" s="70" t="s">
        <v>22898</v>
      </c>
      <c r="B19204" s="70" t="s">
        <v>22897</v>
      </c>
      <c r="C19204" s="70" t="s">
        <v>22898</v>
      </c>
      <c r="D19204" s="71">
        <v>3.6339999999999999</v>
      </c>
      <c r="E19204" s="71">
        <v>85.119047600000002</v>
      </c>
    </row>
    <row r="19205" spans="1:5" x14ac:dyDescent="0.2">
      <c r="A19205" s="70" t="s">
        <v>22894</v>
      </c>
      <c r="B19205" s="70" t="s">
        <v>22893</v>
      </c>
      <c r="C19205" s="70" t="s">
        <v>22894</v>
      </c>
      <c r="D19205" s="71">
        <v>3.1709999999999998</v>
      </c>
      <c r="E19205" s="71">
        <v>94.333333300000007</v>
      </c>
    </row>
    <row r="19206" spans="1:5" x14ac:dyDescent="0.2">
      <c r="A19206" s="70" t="s">
        <v>22894</v>
      </c>
      <c r="B19206" s="70" t="s">
        <v>22893</v>
      </c>
      <c r="C19206" s="70" t="s">
        <v>22894</v>
      </c>
      <c r="D19206" s="71">
        <v>3.1709999999999998</v>
      </c>
      <c r="E19206" s="71">
        <v>85.579514799999998</v>
      </c>
    </row>
    <row r="19207" spans="1:5" x14ac:dyDescent="0.2">
      <c r="A19207" s="70" t="s">
        <v>22894</v>
      </c>
      <c r="B19207" s="70" t="s">
        <v>22893</v>
      </c>
      <c r="C19207" s="70" t="s">
        <v>22894</v>
      </c>
      <c r="D19207" s="71">
        <v>3.1709999999999998</v>
      </c>
      <c r="E19207" s="71">
        <v>85</v>
      </c>
    </row>
    <row r="19208" spans="1:5" x14ac:dyDescent="0.2">
      <c r="A19208" s="70" t="s">
        <v>22892</v>
      </c>
      <c r="B19208" s="70" t="s">
        <v>22891</v>
      </c>
      <c r="C19208" s="70" t="s">
        <v>22892</v>
      </c>
      <c r="D19208" s="71">
        <v>1.1319999999999999</v>
      </c>
      <c r="E19208" s="71">
        <v>20.882352900000001</v>
      </c>
    </row>
    <row r="19209" spans="1:5" x14ac:dyDescent="0.2">
      <c r="A19209" s="70" t="s">
        <v>22900</v>
      </c>
      <c r="B19209" s="70" t="s">
        <v>22899</v>
      </c>
      <c r="C19209" s="70" t="s">
        <v>22900</v>
      </c>
      <c r="D19209" s="71">
        <v>1.2270000000000001</v>
      </c>
      <c r="E19209" s="71">
        <v>38.617886200000001</v>
      </c>
    </row>
    <row r="19210" spans="1:5" x14ac:dyDescent="0.2">
      <c r="A19210" s="70" t="s">
        <v>22902</v>
      </c>
      <c r="B19210" s="70" t="s">
        <v>22901</v>
      </c>
      <c r="C19210" s="70" t="s">
        <v>22902</v>
      </c>
      <c r="D19210" s="71">
        <v>3.5059999999999998</v>
      </c>
      <c r="E19210" s="71">
        <v>52.848101300000003</v>
      </c>
    </row>
    <row r="19211" spans="1:5" x14ac:dyDescent="0.2">
      <c r="A19211" s="70" t="s">
        <v>22902</v>
      </c>
      <c r="B19211" s="70" t="s">
        <v>22901</v>
      </c>
      <c r="C19211" s="70" t="s">
        <v>22902</v>
      </c>
      <c r="D19211" s="71">
        <v>3.5059999999999998</v>
      </c>
      <c r="E19211" s="71">
        <v>51.785714300000002</v>
      </c>
    </row>
    <row r="19212" spans="1:5" x14ac:dyDescent="0.2">
      <c r="A19212" s="70" t="s">
        <v>22904</v>
      </c>
      <c r="B19212" s="70" t="s">
        <v>22903</v>
      </c>
      <c r="C19212" s="70" t="s">
        <v>22904</v>
      </c>
      <c r="D19212" s="71">
        <v>1.7609999999999999</v>
      </c>
      <c r="E19212" s="71">
        <v>65.363881399999997</v>
      </c>
    </row>
    <row r="19213" spans="1:5" x14ac:dyDescent="0.2">
      <c r="A19213" s="70" t="s">
        <v>22904</v>
      </c>
      <c r="B19213" s="70" t="s">
        <v>22903</v>
      </c>
      <c r="C19213" s="70" t="s">
        <v>22904</v>
      </c>
      <c r="D19213" s="71">
        <v>1.7609999999999999</v>
      </c>
      <c r="E19213" s="71">
        <v>54.878048800000002</v>
      </c>
    </row>
    <row r="19214" spans="1:5" x14ac:dyDescent="0.2">
      <c r="A19214" s="70" t="s">
        <v>22904</v>
      </c>
      <c r="B19214" s="70" t="s">
        <v>22903</v>
      </c>
      <c r="C19214" s="70" t="s">
        <v>22904</v>
      </c>
      <c r="D19214" s="71">
        <v>1.7609999999999999</v>
      </c>
      <c r="E19214" s="71">
        <v>54.1666667</v>
      </c>
    </row>
    <row r="19215" spans="1:5" x14ac:dyDescent="0.2">
      <c r="A19215" s="70" t="s">
        <v>22906</v>
      </c>
      <c r="B19215" s="70" t="s">
        <v>22905</v>
      </c>
      <c r="C19215" s="70" t="s">
        <v>22906</v>
      </c>
      <c r="D19215" s="71">
        <v>3.5</v>
      </c>
      <c r="E19215" s="71">
        <v>89.083557999999996</v>
      </c>
    </row>
    <row r="19216" spans="1:5" x14ac:dyDescent="0.2">
      <c r="A19216" s="70" t="s">
        <v>22906</v>
      </c>
      <c r="B19216" s="70" t="s">
        <v>22905</v>
      </c>
      <c r="C19216" s="70" t="s">
        <v>22906</v>
      </c>
      <c r="D19216" s="71">
        <v>3.5</v>
      </c>
      <c r="E19216" s="71">
        <v>84.146341500000005</v>
      </c>
    </row>
    <row r="19217" spans="1:5" x14ac:dyDescent="0.2">
      <c r="A19217" s="70" t="s">
        <v>22908</v>
      </c>
      <c r="B19217" s="70" t="s">
        <v>22907</v>
      </c>
      <c r="C19217" s="70" t="s">
        <v>22908</v>
      </c>
      <c r="D19217" s="71">
        <v>3.8690000000000002</v>
      </c>
      <c r="E19217" s="71">
        <v>91.2398922</v>
      </c>
    </row>
    <row r="19218" spans="1:5" x14ac:dyDescent="0.2">
      <c r="A19218" s="70" t="s">
        <v>22908</v>
      </c>
      <c r="B19218" s="70" t="s">
        <v>22907</v>
      </c>
      <c r="C19218" s="70" t="s">
        <v>22908</v>
      </c>
      <c r="D19218" s="71">
        <v>3.8690000000000002</v>
      </c>
      <c r="E19218" s="71">
        <v>86.585365899999999</v>
      </c>
    </row>
    <row r="19219" spans="1:5" x14ac:dyDescent="0.2">
      <c r="A19219" s="70" t="s">
        <v>22910</v>
      </c>
      <c r="B19219" s="70" t="s">
        <v>22909</v>
      </c>
      <c r="C19219" s="70" t="s">
        <v>22910</v>
      </c>
      <c r="D19219" s="71">
        <v>0.96</v>
      </c>
      <c r="E19219" s="71">
        <v>36.315789500000001</v>
      </c>
    </row>
    <row r="19220" spans="1:5" x14ac:dyDescent="0.2">
      <c r="A19220" s="70" t="s">
        <v>22910</v>
      </c>
      <c r="B19220" s="70" t="s">
        <v>22909</v>
      </c>
      <c r="C19220" s="70" t="s">
        <v>22910</v>
      </c>
      <c r="D19220" s="71">
        <v>0.96</v>
      </c>
      <c r="E19220" s="71">
        <v>32.4797844</v>
      </c>
    </row>
    <row r="19221" spans="1:5" x14ac:dyDescent="0.2">
      <c r="A19221" s="70" t="s">
        <v>22910</v>
      </c>
      <c r="B19221" s="70" t="s">
        <v>22909</v>
      </c>
      <c r="C19221" s="70" t="s">
        <v>22910</v>
      </c>
      <c r="D19221" s="71">
        <v>0.96</v>
      </c>
      <c r="E19221" s="71">
        <v>20.8333333</v>
      </c>
    </row>
    <row r="19222" spans="1:5" x14ac:dyDescent="0.2">
      <c r="A19222" s="70" t="s">
        <v>22912</v>
      </c>
      <c r="B19222" s="70" t="s">
        <v>22911</v>
      </c>
      <c r="C19222" s="70" t="s">
        <v>22912</v>
      </c>
      <c r="D19222" s="71">
        <v>0.60399999999999998</v>
      </c>
      <c r="E19222" s="71">
        <v>33.957219299999998</v>
      </c>
    </row>
    <row r="19223" spans="1:5" x14ac:dyDescent="0.2">
      <c r="A19223" s="70" t="s">
        <v>22914</v>
      </c>
      <c r="B19223" s="70" t="s">
        <v>22913</v>
      </c>
      <c r="C19223" s="70" t="s">
        <v>22914</v>
      </c>
      <c r="D19223" s="71">
        <v>4.1639999999999997</v>
      </c>
      <c r="E19223" s="71">
        <v>77.096774199999999</v>
      </c>
    </row>
    <row r="19224" spans="1:5" x14ac:dyDescent="0.2">
      <c r="A19224" s="70" t="s">
        <v>22916</v>
      </c>
      <c r="B19224" s="70" t="s">
        <v>22915</v>
      </c>
      <c r="C19224" s="70" t="s">
        <v>22916</v>
      </c>
      <c r="D19224" s="71">
        <v>1.0129999999999999</v>
      </c>
      <c r="E19224" s="71">
        <v>27.575757599999999</v>
      </c>
    </row>
    <row r="19225" spans="1:5" x14ac:dyDescent="0.2">
      <c r="A19225" s="70" t="s">
        <v>25146</v>
      </c>
      <c r="B19225" s="70" t="s">
        <v>24786</v>
      </c>
      <c r="C19225" s="70" t="s">
        <v>13887</v>
      </c>
      <c r="D19225" s="71">
        <v>3.2469999999999999</v>
      </c>
      <c r="E19225" s="71">
        <v>51.398601399999997</v>
      </c>
    </row>
    <row r="19226" spans="1:5" x14ac:dyDescent="0.2">
      <c r="A19226" s="70" t="s">
        <v>24787</v>
      </c>
      <c r="B19226" s="70" t="s">
        <v>24788</v>
      </c>
      <c r="C19226" s="70" t="s">
        <v>24787</v>
      </c>
      <c r="D19226" s="71">
        <v>1.7430000000000001</v>
      </c>
      <c r="E19226" s="71">
        <v>53.225806499999997</v>
      </c>
    </row>
    <row r="19227" spans="1:5" x14ac:dyDescent="0.2">
      <c r="A19227" s="70" t="s">
        <v>22918</v>
      </c>
      <c r="B19227" s="70" t="s">
        <v>22917</v>
      </c>
      <c r="C19227" s="70" t="s">
        <v>22918</v>
      </c>
      <c r="D19227" s="71">
        <v>4.0999999999999996</v>
      </c>
      <c r="E19227" s="71">
        <v>91.935483899999994</v>
      </c>
    </row>
    <row r="19228" spans="1:5" x14ac:dyDescent="0.2">
      <c r="A19228" s="70" t="s">
        <v>22918</v>
      </c>
      <c r="B19228" s="70" t="s">
        <v>22917</v>
      </c>
      <c r="C19228" s="70" t="s">
        <v>22918</v>
      </c>
      <c r="D19228" s="71">
        <v>4.0999999999999996</v>
      </c>
      <c r="E19228" s="71">
        <v>88.809523799999994</v>
      </c>
    </row>
    <row r="19229" spans="1:5" x14ac:dyDescent="0.2">
      <c r="A19229" s="70" t="s">
        <v>22922</v>
      </c>
      <c r="B19229" s="70" t="s">
        <v>22921</v>
      </c>
      <c r="C19229" s="70" t="s">
        <v>22922</v>
      </c>
      <c r="D19229" s="71">
        <v>3.665</v>
      </c>
      <c r="E19229" s="71">
        <v>60.795454499999998</v>
      </c>
    </row>
    <row r="19230" spans="1:5" x14ac:dyDescent="0.2">
      <c r="A19230" s="70" t="s">
        <v>22920</v>
      </c>
      <c r="B19230" s="70" t="s">
        <v>22919</v>
      </c>
      <c r="C19230" s="70" t="s">
        <v>22920</v>
      </c>
      <c r="D19230" s="71">
        <v>2.8980000000000001</v>
      </c>
      <c r="E19230" s="71">
        <v>41.598360700000001</v>
      </c>
    </row>
    <row r="19231" spans="1:5" x14ac:dyDescent="0.2">
      <c r="A19231" s="70" t="s">
        <v>22920</v>
      </c>
      <c r="B19231" s="70" t="s">
        <v>22919</v>
      </c>
      <c r="C19231" s="70" t="s">
        <v>22920</v>
      </c>
      <c r="D19231" s="71">
        <v>2.8980000000000001</v>
      </c>
      <c r="E19231" s="71">
        <v>38.068181799999998</v>
      </c>
    </row>
    <row r="19232" spans="1:5" x14ac:dyDescent="0.2">
      <c r="A19232" s="70" t="s">
        <v>24789</v>
      </c>
      <c r="B19232" s="70" t="s">
        <v>24790</v>
      </c>
      <c r="C19232" s="70" t="s">
        <v>24789</v>
      </c>
      <c r="D19232" s="71">
        <v>1.863</v>
      </c>
      <c r="E19232" s="71">
        <v>48.3333333</v>
      </c>
    </row>
    <row r="19233" spans="1:5" x14ac:dyDescent="0.2">
      <c r="A19233" s="70" t="s">
        <v>24789</v>
      </c>
      <c r="B19233" s="70" t="s">
        <v>24790</v>
      </c>
      <c r="C19233" s="70" t="s">
        <v>24789</v>
      </c>
      <c r="D19233" s="71">
        <v>1.863</v>
      </c>
      <c r="E19233" s="71">
        <v>13.0681818</v>
      </c>
    </row>
    <row r="19234" spans="1:5" x14ac:dyDescent="0.2">
      <c r="A19234" s="70" t="s">
        <v>22924</v>
      </c>
      <c r="B19234" s="70" t="s">
        <v>22923</v>
      </c>
      <c r="C19234" s="70" t="s">
        <v>22924</v>
      </c>
      <c r="D19234" s="71">
        <v>2.5470000000000002</v>
      </c>
      <c r="E19234" s="71">
        <v>68.75</v>
      </c>
    </row>
    <row r="19235" spans="1:5" x14ac:dyDescent="0.2">
      <c r="A19235" s="70" t="s">
        <v>22924</v>
      </c>
      <c r="B19235" s="70" t="s">
        <v>22923</v>
      </c>
      <c r="C19235" s="70" t="s">
        <v>22924</v>
      </c>
      <c r="D19235" s="71">
        <v>2.5470000000000002</v>
      </c>
      <c r="E19235" s="71">
        <v>62.941176499999997</v>
      </c>
    </row>
    <row r="19236" spans="1:5" x14ac:dyDescent="0.2">
      <c r="A19236" s="70" t="s">
        <v>22926</v>
      </c>
      <c r="B19236" s="70" t="s">
        <v>22925</v>
      </c>
      <c r="C19236" s="70" t="s">
        <v>22926</v>
      </c>
      <c r="D19236" s="71">
        <v>2.4769999999999999</v>
      </c>
      <c r="E19236" s="71">
        <v>49.038461499999997</v>
      </c>
    </row>
    <row r="19237" spans="1:5" x14ac:dyDescent="0.2">
      <c r="A19237" s="70" t="s">
        <v>22928</v>
      </c>
      <c r="B19237" s="70" t="s">
        <v>22927</v>
      </c>
      <c r="C19237" s="70" t="s">
        <v>22928</v>
      </c>
      <c r="D19237" s="71">
        <v>1.4370000000000001</v>
      </c>
      <c r="E19237" s="71">
        <v>31.640625</v>
      </c>
    </row>
    <row r="19238" spans="1:5" x14ac:dyDescent="0.2">
      <c r="A19238" s="70" t="s">
        <v>24791</v>
      </c>
      <c r="B19238" s="70" t="s">
        <v>24792</v>
      </c>
      <c r="C19238" s="70" t="s">
        <v>24791</v>
      </c>
      <c r="D19238" s="71">
        <v>3.5449999999999999</v>
      </c>
      <c r="E19238" s="71">
        <v>70.645161299999998</v>
      </c>
    </row>
    <row r="19239" spans="1:5" x14ac:dyDescent="0.2">
      <c r="A19239" s="70" t="s">
        <v>22930</v>
      </c>
      <c r="B19239" s="70" t="s">
        <v>22929</v>
      </c>
      <c r="C19239" s="70" t="s">
        <v>22930</v>
      </c>
      <c r="D19239" s="71">
        <v>3.2309999999999999</v>
      </c>
      <c r="E19239" s="71">
        <v>42.307692299999999</v>
      </c>
    </row>
    <row r="19240" spans="1:5" x14ac:dyDescent="0.2">
      <c r="A19240" s="70" t="s">
        <v>22930</v>
      </c>
      <c r="B19240" s="70" t="s">
        <v>22929</v>
      </c>
      <c r="C19240" s="70" t="s">
        <v>22930</v>
      </c>
      <c r="D19240" s="71">
        <v>3.2309999999999999</v>
      </c>
      <c r="E19240" s="71">
        <v>39.655172399999998</v>
      </c>
    </row>
    <row r="19241" spans="1:5" x14ac:dyDescent="0.2">
      <c r="A19241" s="70" t="s">
        <v>22932</v>
      </c>
      <c r="B19241" s="70" t="s">
        <v>22931</v>
      </c>
      <c r="C19241" s="70" t="s">
        <v>22932</v>
      </c>
      <c r="D19241" s="71">
        <v>2.234</v>
      </c>
      <c r="E19241" s="71">
        <v>62.619047600000002</v>
      </c>
    </row>
    <row r="19242" spans="1:5" x14ac:dyDescent="0.2">
      <c r="A19242" s="70" t="s">
        <v>25147</v>
      </c>
      <c r="B19242" s="70" t="s">
        <v>22933</v>
      </c>
      <c r="C19242" s="70" t="s">
        <v>25147</v>
      </c>
      <c r="D19242" s="71">
        <v>1.9630000000000001</v>
      </c>
      <c r="E19242" s="71">
        <v>54.047618999999997</v>
      </c>
    </row>
    <row r="19243" spans="1:5" x14ac:dyDescent="0.2">
      <c r="A19243" s="70" t="s">
        <v>25147</v>
      </c>
      <c r="B19243" s="70" t="s">
        <v>22933</v>
      </c>
      <c r="C19243" s="70" t="s">
        <v>25147</v>
      </c>
      <c r="D19243" s="71">
        <v>1.9630000000000001</v>
      </c>
      <c r="E19243" s="71">
        <v>15.368852499999999</v>
      </c>
    </row>
    <row r="19244" spans="1:5" x14ac:dyDescent="0.2">
      <c r="A19244" s="70" t="s">
        <v>22935</v>
      </c>
      <c r="B19244" s="70" t="s">
        <v>22934</v>
      </c>
      <c r="C19244" s="70" t="s">
        <v>22935</v>
      </c>
      <c r="D19244" s="71">
        <v>3.2170000000000001</v>
      </c>
      <c r="E19244" s="71">
        <v>72.352941200000004</v>
      </c>
    </row>
    <row r="19245" spans="1:5" x14ac:dyDescent="0.2">
      <c r="A19245" s="70" t="s">
        <v>22937</v>
      </c>
      <c r="B19245" s="70" t="s">
        <v>22936</v>
      </c>
      <c r="C19245" s="70" t="s">
        <v>22937</v>
      </c>
      <c r="D19245" s="71">
        <v>2.306</v>
      </c>
      <c r="E19245" s="71">
        <v>55.755395700000001</v>
      </c>
    </row>
    <row r="19246" spans="1:5" x14ac:dyDescent="0.2">
      <c r="A19246" s="70" t="s">
        <v>22937</v>
      </c>
      <c r="B19246" s="70" t="s">
        <v>22936</v>
      </c>
      <c r="C19246" s="70" t="s">
        <v>22937</v>
      </c>
      <c r="D19246" s="71">
        <v>2.306</v>
      </c>
      <c r="E19246" s="71">
        <v>39.655172399999998</v>
      </c>
    </row>
    <row r="19247" spans="1:5" x14ac:dyDescent="0.2">
      <c r="A19247" s="70" t="s">
        <v>22937</v>
      </c>
      <c r="B19247" s="70" t="s">
        <v>22936</v>
      </c>
      <c r="C19247" s="70" t="s">
        <v>22937</v>
      </c>
      <c r="D19247" s="71">
        <v>2.306</v>
      </c>
      <c r="E19247" s="71">
        <v>34.239130400000001</v>
      </c>
    </row>
    <row r="19248" spans="1:5" x14ac:dyDescent="0.2">
      <c r="A19248" s="70" t="s">
        <v>22939</v>
      </c>
      <c r="B19248" s="70" t="s">
        <v>22938</v>
      </c>
      <c r="C19248" s="70" t="s">
        <v>22939</v>
      </c>
      <c r="D19248" s="71">
        <v>1.829</v>
      </c>
      <c r="E19248" s="71">
        <v>45.952381000000003</v>
      </c>
    </row>
    <row r="19249" spans="1:5" x14ac:dyDescent="0.2">
      <c r="A19249" s="70" t="s">
        <v>22939</v>
      </c>
      <c r="B19249" s="70" t="s">
        <v>22938</v>
      </c>
      <c r="C19249" s="70" t="s">
        <v>22939</v>
      </c>
      <c r="D19249" s="71">
        <v>1.829</v>
      </c>
      <c r="E19249" s="71">
        <v>28.1862745</v>
      </c>
    </row>
    <row r="19250" spans="1:5" x14ac:dyDescent="0.2">
      <c r="A19250" s="70" t="s">
        <v>22941</v>
      </c>
      <c r="B19250" s="70" t="s">
        <v>22940</v>
      </c>
      <c r="C19250" s="70" t="s">
        <v>22941</v>
      </c>
      <c r="D19250" s="71">
        <v>2.5</v>
      </c>
      <c r="E19250" s="71">
        <v>84.736842100000004</v>
      </c>
    </row>
    <row r="19251" spans="1:5" x14ac:dyDescent="0.2">
      <c r="A19251" s="70" t="s">
        <v>22941</v>
      </c>
      <c r="B19251" s="70" t="s">
        <v>22940</v>
      </c>
      <c r="C19251" s="70" t="s">
        <v>22941</v>
      </c>
      <c r="D19251" s="71">
        <v>2.5</v>
      </c>
      <c r="E19251" s="71">
        <v>80.277777799999996</v>
      </c>
    </row>
    <row r="19252" spans="1:5" x14ac:dyDescent="0.2">
      <c r="A19252" s="70" t="s">
        <v>24793</v>
      </c>
      <c r="B19252" s="70" t="s">
        <v>22944</v>
      </c>
      <c r="C19252" s="70" t="s">
        <v>24793</v>
      </c>
      <c r="D19252" s="71">
        <v>40.594999999999999</v>
      </c>
      <c r="E19252" s="71">
        <v>99.677419400000005</v>
      </c>
    </row>
    <row r="19253" spans="1:5" x14ac:dyDescent="0.2">
      <c r="A19253" s="70" t="s">
        <v>22946</v>
      </c>
      <c r="B19253" s="70" t="s">
        <v>22945</v>
      </c>
      <c r="C19253" s="70" t="s">
        <v>22946</v>
      </c>
      <c r="D19253" s="71">
        <v>0.68400000000000005</v>
      </c>
      <c r="E19253" s="71">
        <v>18.2539683</v>
      </c>
    </row>
    <row r="19254" spans="1:5" x14ac:dyDescent="0.2">
      <c r="A19254" s="70" t="s">
        <v>22948</v>
      </c>
      <c r="B19254" s="70" t="s">
        <v>22947</v>
      </c>
      <c r="C19254" s="70" t="s">
        <v>22948</v>
      </c>
      <c r="D19254" s="71">
        <v>0.3</v>
      </c>
      <c r="E19254" s="71">
        <v>2.8089887999999998</v>
      </c>
    </row>
    <row r="19255" spans="1:5" x14ac:dyDescent="0.2">
      <c r="A19255" s="70" t="s">
        <v>22950</v>
      </c>
      <c r="B19255" s="70" t="s">
        <v>22949</v>
      </c>
      <c r="C19255" s="70" t="s">
        <v>22950</v>
      </c>
      <c r="D19255" s="71">
        <v>1.5</v>
      </c>
      <c r="E19255" s="71">
        <v>68.506493500000005</v>
      </c>
    </row>
    <row r="19256" spans="1:5" x14ac:dyDescent="0.2">
      <c r="A19256" s="70" t="s">
        <v>22950</v>
      </c>
      <c r="B19256" s="70" t="s">
        <v>22949</v>
      </c>
      <c r="C19256" s="70" t="s">
        <v>22950</v>
      </c>
      <c r="D19256" s="71">
        <v>1.5</v>
      </c>
      <c r="E19256" s="71">
        <v>60.526315799999999</v>
      </c>
    </row>
    <row r="19257" spans="1:5" x14ac:dyDescent="0.2">
      <c r="A19257" s="70" t="s">
        <v>22950</v>
      </c>
      <c r="B19257" s="70" t="s">
        <v>22949</v>
      </c>
      <c r="C19257" s="70" t="s">
        <v>22950</v>
      </c>
      <c r="D19257" s="71">
        <v>1.5</v>
      </c>
      <c r="E19257" s="71">
        <v>53.234501299999998</v>
      </c>
    </row>
    <row r="19258" spans="1:5" x14ac:dyDescent="0.2">
      <c r="A19258" s="70" t="s">
        <v>22952</v>
      </c>
      <c r="B19258" s="70" t="s">
        <v>22951</v>
      </c>
      <c r="C19258" s="70" t="s">
        <v>22952</v>
      </c>
      <c r="D19258" s="71">
        <v>2.8919999999999999</v>
      </c>
      <c r="E19258" s="71">
        <v>79.166666699999993</v>
      </c>
    </row>
    <row r="19259" spans="1:5" x14ac:dyDescent="0.2">
      <c r="A19259" s="70" t="s">
        <v>22952</v>
      </c>
      <c r="B19259" s="70" t="s">
        <v>22951</v>
      </c>
      <c r="C19259" s="70" t="s">
        <v>22952</v>
      </c>
      <c r="D19259" s="71">
        <v>2.8919999999999999</v>
      </c>
      <c r="E19259" s="71">
        <v>61.858974400000001</v>
      </c>
    </row>
    <row r="19260" spans="1:5" x14ac:dyDescent="0.2">
      <c r="A19260" s="70" t="s">
        <v>22943</v>
      </c>
      <c r="B19260" s="70" t="s">
        <v>22942</v>
      </c>
      <c r="C19260" s="70" t="s">
        <v>22943</v>
      </c>
      <c r="D19260" s="71">
        <v>1.802</v>
      </c>
      <c r="E19260" s="71">
        <v>76.984127000000001</v>
      </c>
    </row>
    <row r="19261" spans="1:5" x14ac:dyDescent="0.2">
      <c r="A19261" s="70" t="s">
        <v>22954</v>
      </c>
      <c r="B19261" s="70" t="s">
        <v>22953</v>
      </c>
      <c r="C19261" s="70" t="s">
        <v>22954</v>
      </c>
      <c r="D19261" s="71">
        <v>1.9910000000000001</v>
      </c>
      <c r="E19261" s="71">
        <v>82.520325200000002</v>
      </c>
    </row>
    <row r="19262" spans="1:5" x14ac:dyDescent="0.2">
      <c r="A19262" s="70" t="s">
        <v>24794</v>
      </c>
      <c r="B19262" s="70" t="s">
        <v>24795</v>
      </c>
      <c r="C19262" s="70" t="s">
        <v>24794</v>
      </c>
      <c r="D19262" s="12"/>
      <c r="E19262" s="12"/>
    </row>
    <row r="19263" spans="1:5" x14ac:dyDescent="0.2">
      <c r="A19263" s="70" t="s">
        <v>24794</v>
      </c>
      <c r="B19263" s="70" t="s">
        <v>24795</v>
      </c>
      <c r="C19263" s="70" t="s">
        <v>24794</v>
      </c>
      <c r="D19263" s="12"/>
      <c r="E19263" s="12"/>
    </row>
    <row r="19264" spans="1:5" x14ac:dyDescent="0.2">
      <c r="A19264" s="70" t="s">
        <v>22956</v>
      </c>
      <c r="B19264" s="70" t="s">
        <v>22955</v>
      </c>
      <c r="C19264" s="70" t="s">
        <v>22956</v>
      </c>
      <c r="D19264" s="71">
        <v>2.4710000000000001</v>
      </c>
      <c r="E19264" s="71">
        <v>66.904761899999997</v>
      </c>
    </row>
    <row r="19265" spans="1:5" x14ac:dyDescent="0.2">
      <c r="A19265" s="70" t="s">
        <v>22956</v>
      </c>
      <c r="B19265" s="70" t="s">
        <v>22955</v>
      </c>
      <c r="C19265" s="70" t="s">
        <v>22956</v>
      </c>
      <c r="D19265" s="71">
        <v>2.4710000000000001</v>
      </c>
      <c r="E19265" s="71">
        <v>59.558823500000003</v>
      </c>
    </row>
    <row r="19266" spans="1:5" x14ac:dyDescent="0.2">
      <c r="A19266" s="70" t="s">
        <v>22956</v>
      </c>
      <c r="B19266" s="70" t="s">
        <v>22955</v>
      </c>
      <c r="C19266" s="70" t="s">
        <v>22956</v>
      </c>
      <c r="D19266" s="71">
        <v>2.4710000000000001</v>
      </c>
      <c r="E19266" s="71">
        <v>41.6666667</v>
      </c>
    </row>
    <row r="19267" spans="1:5" x14ac:dyDescent="0.2">
      <c r="A19267" s="70" t="s">
        <v>22956</v>
      </c>
      <c r="B19267" s="70" t="s">
        <v>22955</v>
      </c>
      <c r="C19267" s="70" t="s">
        <v>22956</v>
      </c>
      <c r="D19267" s="71">
        <v>2.4710000000000001</v>
      </c>
      <c r="E19267" s="71">
        <v>26.923076900000002</v>
      </c>
    </row>
    <row r="19268" spans="1:5" x14ac:dyDescent="0.2">
      <c r="A19268" s="70" t="s">
        <v>22958</v>
      </c>
      <c r="B19268" s="70" t="s">
        <v>22957</v>
      </c>
      <c r="C19268" s="70" t="s">
        <v>22958</v>
      </c>
      <c r="D19268" s="71">
        <v>1.3260000000000001</v>
      </c>
      <c r="E19268" s="71">
        <v>27.380952400000002</v>
      </c>
    </row>
    <row r="19269" spans="1:5" x14ac:dyDescent="0.2">
      <c r="A19269" s="70" t="s">
        <v>22958</v>
      </c>
      <c r="B19269" s="70" t="s">
        <v>22957</v>
      </c>
      <c r="C19269" s="70" t="s">
        <v>22958</v>
      </c>
      <c r="D19269" s="71">
        <v>1.3260000000000001</v>
      </c>
      <c r="E19269" s="71">
        <v>21.323529400000002</v>
      </c>
    </row>
    <row r="19270" spans="1:5" x14ac:dyDescent="0.2">
      <c r="A19270" s="70" t="s">
        <v>22960</v>
      </c>
      <c r="B19270" s="70" t="s">
        <v>22959</v>
      </c>
      <c r="C19270" s="70" t="s">
        <v>22960</v>
      </c>
      <c r="D19270" s="71">
        <v>1.7270000000000001</v>
      </c>
      <c r="E19270" s="71">
        <v>55.978260900000002</v>
      </c>
    </row>
    <row r="19271" spans="1:5" x14ac:dyDescent="0.2">
      <c r="A19271" s="70" t="s">
        <v>22962</v>
      </c>
      <c r="B19271" s="70" t="s">
        <v>22961</v>
      </c>
      <c r="C19271" s="70" t="s">
        <v>22962</v>
      </c>
      <c r="D19271" s="71">
        <v>0.51200000000000001</v>
      </c>
      <c r="E19271" s="71">
        <v>8.7606838000000007</v>
      </c>
    </row>
    <row r="19272" spans="1:5" x14ac:dyDescent="0.2">
      <c r="A19272" s="70" t="s">
        <v>22966</v>
      </c>
      <c r="B19272" s="70" t="s">
        <v>22965</v>
      </c>
      <c r="C19272" s="70" t="s">
        <v>22966</v>
      </c>
      <c r="D19272" s="71">
        <v>1.254</v>
      </c>
      <c r="E19272" s="71">
        <v>36.904761899999997</v>
      </c>
    </row>
    <row r="19273" spans="1:5" x14ac:dyDescent="0.2">
      <c r="A19273" s="70" t="s">
        <v>22964</v>
      </c>
      <c r="B19273" s="70" t="s">
        <v>22963</v>
      </c>
      <c r="C19273" s="70" t="s">
        <v>22964</v>
      </c>
      <c r="D19273" s="71">
        <v>1.9019999999999999</v>
      </c>
      <c r="E19273" s="71">
        <v>25.370370399999999</v>
      </c>
    </row>
    <row r="19274" spans="1:5" x14ac:dyDescent="0.2">
      <c r="A19274" s="70" t="s">
        <v>22964</v>
      </c>
      <c r="B19274" s="70" t="s">
        <v>22963</v>
      </c>
      <c r="C19274" s="70" t="s">
        <v>22964</v>
      </c>
      <c r="D19274" s="71">
        <v>1.9019999999999999</v>
      </c>
      <c r="E19274" s="71">
        <v>21.195652200000001</v>
      </c>
    </row>
    <row r="19275" spans="1:5" x14ac:dyDescent="0.2">
      <c r="A19275" s="70" t="s">
        <v>22968</v>
      </c>
      <c r="B19275" s="70" t="s">
        <v>22967</v>
      </c>
      <c r="C19275" s="70" t="s">
        <v>22968</v>
      </c>
      <c r="D19275" s="71">
        <v>0.33300000000000002</v>
      </c>
      <c r="E19275" s="71">
        <v>1.2962963000000001</v>
      </c>
    </row>
    <row r="19276" spans="1:5" x14ac:dyDescent="0.2">
      <c r="A19276" s="70" t="s">
        <v>24796</v>
      </c>
      <c r="B19276" s="70" t="s">
        <v>24797</v>
      </c>
      <c r="C19276" s="70" t="s">
        <v>24796</v>
      </c>
      <c r="D19276" s="71">
        <v>3.5489999999999999</v>
      </c>
      <c r="E19276" s="71">
        <v>79.032258100000007</v>
      </c>
    </row>
    <row r="19277" spans="1:5" x14ac:dyDescent="0.2">
      <c r="A19277" s="70" t="s">
        <v>22970</v>
      </c>
      <c r="B19277" s="70" t="s">
        <v>22969</v>
      </c>
      <c r="C19277" s="70" t="s">
        <v>22970</v>
      </c>
      <c r="D19277" s="71">
        <v>2.1030000000000002</v>
      </c>
      <c r="E19277" s="71">
        <v>82.142857100000001</v>
      </c>
    </row>
    <row r="19278" spans="1:5" x14ac:dyDescent="0.2">
      <c r="A19278" s="70" t="s">
        <v>22972</v>
      </c>
      <c r="B19278" s="70" t="s">
        <v>22971</v>
      </c>
      <c r="C19278" s="70" t="s">
        <v>22972</v>
      </c>
      <c r="D19278" s="71">
        <v>6.5860000000000003</v>
      </c>
      <c r="E19278" s="71">
        <v>99.025974000000005</v>
      </c>
    </row>
    <row r="19279" spans="1:5" x14ac:dyDescent="0.2">
      <c r="A19279" s="70" t="s">
        <v>22974</v>
      </c>
      <c r="B19279" s="70" t="s">
        <v>22973</v>
      </c>
      <c r="C19279" s="70" t="s">
        <v>22974</v>
      </c>
      <c r="D19279" s="71">
        <v>3.1429999999999998</v>
      </c>
      <c r="E19279" s="71">
        <v>67.241379300000006</v>
      </c>
    </row>
    <row r="19280" spans="1:5" x14ac:dyDescent="0.2">
      <c r="A19280" s="70" t="s">
        <v>22974</v>
      </c>
      <c r="B19280" s="70" t="s">
        <v>22973</v>
      </c>
      <c r="C19280" s="70" t="s">
        <v>22974</v>
      </c>
      <c r="D19280" s="71">
        <v>3.1429999999999998</v>
      </c>
      <c r="E19280" s="71">
        <v>60.576923100000002</v>
      </c>
    </row>
    <row r="19281" spans="1:5" x14ac:dyDescent="0.2">
      <c r="A19281" s="70" t="s">
        <v>22974</v>
      </c>
      <c r="B19281" s="70" t="s">
        <v>22973</v>
      </c>
      <c r="C19281" s="70" t="s">
        <v>22974</v>
      </c>
      <c r="D19281" s="71">
        <v>3.1429999999999998</v>
      </c>
      <c r="E19281" s="71">
        <v>56.6666667</v>
      </c>
    </row>
    <row r="19282" spans="1:5" x14ac:dyDescent="0.2">
      <c r="A19282" s="70" t="s">
        <v>22974</v>
      </c>
      <c r="B19282" s="70" t="s">
        <v>22973</v>
      </c>
      <c r="C19282" s="70" t="s">
        <v>22974</v>
      </c>
      <c r="D19282" s="71">
        <v>3.1429999999999998</v>
      </c>
      <c r="E19282" s="71">
        <v>49.663299700000003</v>
      </c>
    </row>
    <row r="19283" spans="1:5" x14ac:dyDescent="0.2">
      <c r="A19283" s="70" t="s">
        <v>22976</v>
      </c>
      <c r="B19283" s="70" t="s">
        <v>22975</v>
      </c>
      <c r="C19283" s="70" t="s">
        <v>22976</v>
      </c>
      <c r="D19283" s="71">
        <v>0.97399999999999998</v>
      </c>
      <c r="E19283" s="71">
        <v>11.2318841</v>
      </c>
    </row>
    <row r="19284" spans="1:5" x14ac:dyDescent="0.2">
      <c r="A19284" s="70" t="s">
        <v>22978</v>
      </c>
      <c r="B19284" s="70" t="s">
        <v>22977</v>
      </c>
      <c r="C19284" s="70" t="s">
        <v>22978</v>
      </c>
      <c r="D19284" s="71">
        <v>1.9139999999999999</v>
      </c>
      <c r="E19284" s="71">
        <v>54.848484800000001</v>
      </c>
    </row>
    <row r="19285" spans="1:5" x14ac:dyDescent="0.2">
      <c r="A19285" s="70" t="s">
        <v>22980</v>
      </c>
      <c r="B19285" s="70" t="s">
        <v>22979</v>
      </c>
      <c r="C19285" s="70" t="s">
        <v>22980</v>
      </c>
      <c r="D19285" s="71">
        <v>0.88900000000000001</v>
      </c>
      <c r="E19285" s="71">
        <v>31.018518499999999</v>
      </c>
    </row>
    <row r="19286" spans="1:5" x14ac:dyDescent="0.2">
      <c r="A19286" s="70" t="s">
        <v>22980</v>
      </c>
      <c r="B19286" s="70" t="s">
        <v>22979</v>
      </c>
      <c r="C19286" s="70" t="s">
        <v>22980</v>
      </c>
      <c r="D19286" s="71">
        <v>0.88900000000000001</v>
      </c>
      <c r="E19286" s="71">
        <v>29</v>
      </c>
    </row>
    <row r="19287" spans="1:5" x14ac:dyDescent="0.2">
      <c r="A19287" s="70" t="s">
        <v>22984</v>
      </c>
      <c r="B19287" s="70" t="s">
        <v>22983</v>
      </c>
      <c r="C19287" s="70" t="s">
        <v>22984</v>
      </c>
      <c r="D19287" s="71">
        <v>1.794</v>
      </c>
      <c r="E19287" s="71">
        <v>68.055555600000005</v>
      </c>
    </row>
    <row r="19288" spans="1:5" x14ac:dyDescent="0.2">
      <c r="A19288" s="70" t="s">
        <v>22984</v>
      </c>
      <c r="B19288" s="70" t="s">
        <v>22983</v>
      </c>
      <c r="C19288" s="70" t="s">
        <v>22984</v>
      </c>
      <c r="D19288" s="71">
        <v>1.794</v>
      </c>
      <c r="E19288" s="71">
        <v>64.333333300000007</v>
      </c>
    </row>
    <row r="19289" spans="1:5" x14ac:dyDescent="0.2">
      <c r="A19289" s="70" t="s">
        <v>22984</v>
      </c>
      <c r="B19289" s="70" t="s">
        <v>22983</v>
      </c>
      <c r="C19289" s="70" t="s">
        <v>22984</v>
      </c>
      <c r="D19289" s="71">
        <v>1.794</v>
      </c>
      <c r="E19289" s="71">
        <v>60.2272727</v>
      </c>
    </row>
    <row r="19290" spans="1:5" x14ac:dyDescent="0.2">
      <c r="A19290" s="70" t="s">
        <v>22982</v>
      </c>
      <c r="B19290" s="70" t="s">
        <v>22981</v>
      </c>
      <c r="C19290" s="70" t="s">
        <v>22982</v>
      </c>
      <c r="D19290" s="71">
        <v>1.2310000000000001</v>
      </c>
      <c r="E19290" s="71">
        <v>47.101449299999999</v>
      </c>
    </row>
    <row r="19291" spans="1:5" x14ac:dyDescent="0.2">
      <c r="A19291" s="70" t="s">
        <v>22986</v>
      </c>
      <c r="B19291" s="70" t="s">
        <v>22985</v>
      </c>
      <c r="C19291" s="70" t="s">
        <v>22986</v>
      </c>
      <c r="D19291" s="71">
        <v>2.1840000000000002</v>
      </c>
      <c r="E19291" s="71">
        <v>77.536231900000004</v>
      </c>
    </row>
    <row r="19292" spans="1:5" x14ac:dyDescent="0.2">
      <c r="A19292" s="70" t="s">
        <v>23067</v>
      </c>
      <c r="B19292" s="70" t="s">
        <v>23066</v>
      </c>
      <c r="C19292" s="70" t="s">
        <v>23067</v>
      </c>
      <c r="D19292" s="71">
        <v>1.103</v>
      </c>
      <c r="E19292" s="71">
        <v>45.576923100000002</v>
      </c>
    </row>
    <row r="19293" spans="1:5" x14ac:dyDescent="0.2">
      <c r="A19293" s="70" t="s">
        <v>23067</v>
      </c>
      <c r="B19293" s="70" t="s">
        <v>23066</v>
      </c>
      <c r="C19293" s="70" t="s">
        <v>23067</v>
      </c>
      <c r="D19293" s="71">
        <v>1.103</v>
      </c>
      <c r="E19293" s="71">
        <v>18.75</v>
      </c>
    </row>
    <row r="19294" spans="1:5" x14ac:dyDescent="0.2">
      <c r="A19294" s="70" t="s">
        <v>24798</v>
      </c>
      <c r="B19294" s="70" t="s">
        <v>24799</v>
      </c>
      <c r="C19294" s="70" t="s">
        <v>24798</v>
      </c>
      <c r="D19294" s="71">
        <v>1.256</v>
      </c>
      <c r="E19294" s="71">
        <v>32.129277600000002</v>
      </c>
    </row>
    <row r="19295" spans="1:5" x14ac:dyDescent="0.2">
      <c r="A19295" s="70" t="s">
        <v>23071</v>
      </c>
      <c r="B19295" s="70" t="s">
        <v>23070</v>
      </c>
      <c r="C19295" s="70" t="s">
        <v>23071</v>
      </c>
      <c r="D19295" s="71">
        <v>1.097</v>
      </c>
      <c r="E19295" s="71">
        <v>17.941176500000001</v>
      </c>
    </row>
    <row r="19296" spans="1:5" x14ac:dyDescent="0.2">
      <c r="A19296" s="70" t="s">
        <v>23073</v>
      </c>
      <c r="B19296" s="70" t="s">
        <v>23072</v>
      </c>
      <c r="C19296" s="70" t="s">
        <v>23073</v>
      </c>
      <c r="D19296" s="71">
        <v>1.6419999999999999</v>
      </c>
      <c r="E19296" s="71">
        <v>68.75</v>
      </c>
    </row>
    <row r="19297" spans="1:5" x14ac:dyDescent="0.2">
      <c r="A19297" s="70" t="s">
        <v>23073</v>
      </c>
      <c r="B19297" s="70" t="s">
        <v>23072</v>
      </c>
      <c r="C19297" s="70" t="s">
        <v>23073</v>
      </c>
      <c r="D19297" s="71">
        <v>1.6419999999999999</v>
      </c>
      <c r="E19297" s="71">
        <v>15.8536585</v>
      </c>
    </row>
    <row r="19298" spans="1:5" x14ac:dyDescent="0.2">
      <c r="A19298" s="70" t="s">
        <v>23075</v>
      </c>
      <c r="B19298" s="70" t="s">
        <v>23074</v>
      </c>
      <c r="C19298" s="70" t="s">
        <v>23075</v>
      </c>
      <c r="D19298" s="71">
        <v>0.05</v>
      </c>
      <c r="E19298" s="71">
        <v>1.5</v>
      </c>
    </row>
    <row r="19299" spans="1:5" x14ac:dyDescent="0.2">
      <c r="A19299" s="70" t="s">
        <v>23002</v>
      </c>
      <c r="B19299" s="70" t="s">
        <v>23001</v>
      </c>
      <c r="C19299" s="70" t="s">
        <v>23002</v>
      </c>
      <c r="D19299" s="71">
        <v>0.55000000000000004</v>
      </c>
      <c r="E19299" s="71">
        <v>4.25</v>
      </c>
    </row>
    <row r="19300" spans="1:5" x14ac:dyDescent="0.2">
      <c r="A19300" s="70" t="s">
        <v>22988</v>
      </c>
      <c r="B19300" s="70" t="s">
        <v>22987</v>
      </c>
      <c r="C19300" s="70" t="s">
        <v>22988</v>
      </c>
      <c r="D19300" s="71">
        <v>0.67300000000000004</v>
      </c>
      <c r="E19300" s="71">
        <v>36.265432099999998</v>
      </c>
    </row>
    <row r="19301" spans="1:5" x14ac:dyDescent="0.2">
      <c r="A19301" s="70" t="s">
        <v>22988</v>
      </c>
      <c r="B19301" s="70" t="s">
        <v>22987</v>
      </c>
      <c r="C19301" s="70" t="s">
        <v>22988</v>
      </c>
      <c r="D19301" s="71">
        <v>0.67300000000000004</v>
      </c>
      <c r="E19301" s="71">
        <v>17.5</v>
      </c>
    </row>
    <row r="19302" spans="1:5" x14ac:dyDescent="0.2">
      <c r="A19302" s="70" t="s">
        <v>22990</v>
      </c>
      <c r="B19302" s="70" t="s">
        <v>22989</v>
      </c>
      <c r="C19302" s="70" t="s">
        <v>22990</v>
      </c>
      <c r="D19302" s="71">
        <v>1.4279999999999999</v>
      </c>
      <c r="E19302" s="71">
        <v>64.423076899999998</v>
      </c>
    </row>
    <row r="19303" spans="1:5" x14ac:dyDescent="0.2">
      <c r="A19303" s="70" t="s">
        <v>22992</v>
      </c>
      <c r="B19303" s="70" t="s">
        <v>22991</v>
      </c>
      <c r="C19303" s="70" t="s">
        <v>22992</v>
      </c>
      <c r="D19303" s="71">
        <v>1.24</v>
      </c>
      <c r="E19303" s="71">
        <v>25.555555600000002</v>
      </c>
    </row>
    <row r="19304" spans="1:5" x14ac:dyDescent="0.2">
      <c r="A19304" s="70" t="s">
        <v>22994</v>
      </c>
      <c r="B19304" s="70" t="s">
        <v>22993</v>
      </c>
      <c r="C19304" s="70" t="s">
        <v>22994</v>
      </c>
      <c r="D19304" s="71">
        <v>0.55600000000000005</v>
      </c>
      <c r="E19304" s="71">
        <v>4.1666667000000004</v>
      </c>
    </row>
    <row r="19305" spans="1:5" x14ac:dyDescent="0.2">
      <c r="A19305" s="70" t="s">
        <v>22996</v>
      </c>
      <c r="B19305" s="70" t="s">
        <v>22995</v>
      </c>
      <c r="C19305" s="70" t="s">
        <v>22996</v>
      </c>
      <c r="D19305" s="71">
        <v>7.4999999999999997E-2</v>
      </c>
      <c r="E19305" s="71">
        <v>0.21367520000000001</v>
      </c>
    </row>
    <row r="19306" spans="1:5" x14ac:dyDescent="0.2">
      <c r="A19306" s="70" t="s">
        <v>22998</v>
      </c>
      <c r="B19306" s="70" t="s">
        <v>22997</v>
      </c>
      <c r="C19306" s="70" t="s">
        <v>22998</v>
      </c>
      <c r="D19306" s="71">
        <v>0.14000000000000001</v>
      </c>
      <c r="E19306" s="71">
        <v>4.0229885000000003</v>
      </c>
    </row>
    <row r="19307" spans="1:5" x14ac:dyDescent="0.2">
      <c r="A19307" s="70" t="s">
        <v>23000</v>
      </c>
      <c r="B19307" s="70" t="s">
        <v>22999</v>
      </c>
      <c r="C19307" s="70" t="s">
        <v>23000</v>
      </c>
      <c r="D19307" s="71">
        <v>0.21099999999999999</v>
      </c>
      <c r="E19307" s="71">
        <v>8.8235294</v>
      </c>
    </row>
    <row r="19308" spans="1:5" x14ac:dyDescent="0.2">
      <c r="A19308" s="70" t="s">
        <v>23004</v>
      </c>
      <c r="B19308" s="70" t="s">
        <v>23003</v>
      </c>
      <c r="C19308" s="70" t="s">
        <v>23004</v>
      </c>
      <c r="D19308" s="71">
        <v>0.27300000000000002</v>
      </c>
      <c r="E19308" s="71">
        <v>0.83333330000000005</v>
      </c>
    </row>
    <row r="19309" spans="1:5" x14ac:dyDescent="0.2">
      <c r="A19309" s="70" t="s">
        <v>23006</v>
      </c>
      <c r="B19309" s="70" t="s">
        <v>23005</v>
      </c>
      <c r="C19309" s="70" t="s">
        <v>23006</v>
      </c>
      <c r="D19309" s="71">
        <v>0.84399999999999997</v>
      </c>
      <c r="E19309" s="71">
        <v>18.060836500000001</v>
      </c>
    </row>
    <row r="19310" spans="1:5" x14ac:dyDescent="0.2">
      <c r="A19310" s="70" t="s">
        <v>23008</v>
      </c>
      <c r="B19310" s="70" t="s">
        <v>23007</v>
      </c>
      <c r="C19310" s="70" t="s">
        <v>23008</v>
      </c>
      <c r="D19310" s="71">
        <v>0.04</v>
      </c>
      <c r="E19310" s="71">
        <v>0.55555560000000004</v>
      </c>
    </row>
    <row r="19311" spans="1:5" x14ac:dyDescent="0.2">
      <c r="A19311" s="70" t="s">
        <v>23010</v>
      </c>
      <c r="B19311" s="70" t="s">
        <v>23009</v>
      </c>
      <c r="C19311" s="70" t="s">
        <v>23010</v>
      </c>
      <c r="D19311" s="71">
        <v>0.33300000000000002</v>
      </c>
      <c r="E19311" s="71">
        <v>10.6481481</v>
      </c>
    </row>
    <row r="19312" spans="1:5" x14ac:dyDescent="0.2">
      <c r="A19312" s="70" t="s">
        <v>23013</v>
      </c>
      <c r="B19312" s="70" t="s">
        <v>23012</v>
      </c>
      <c r="C19312" s="70" t="s">
        <v>23013</v>
      </c>
      <c r="D19312" s="71">
        <v>1.3380000000000001</v>
      </c>
      <c r="E19312" s="71">
        <v>6.25</v>
      </c>
    </row>
    <row r="19313" spans="1:5" x14ac:dyDescent="0.2">
      <c r="A19313" s="70" t="s">
        <v>23015</v>
      </c>
      <c r="B19313" s="70" t="s">
        <v>23014</v>
      </c>
      <c r="C19313" s="70" t="s">
        <v>23015</v>
      </c>
      <c r="D19313" s="71">
        <v>0.66700000000000004</v>
      </c>
      <c r="E19313" s="71">
        <v>6.640625</v>
      </c>
    </row>
    <row r="19314" spans="1:5" x14ac:dyDescent="0.2">
      <c r="A19314" s="70" t="s">
        <v>23015</v>
      </c>
      <c r="B19314" s="70" t="s">
        <v>23014</v>
      </c>
      <c r="C19314" s="70" t="s">
        <v>23015</v>
      </c>
      <c r="D19314" s="71">
        <v>0.66700000000000004</v>
      </c>
      <c r="E19314" s="71">
        <v>4.2682926999999999</v>
      </c>
    </row>
    <row r="19315" spans="1:5" x14ac:dyDescent="0.2">
      <c r="A19315" s="70" t="s">
        <v>23017</v>
      </c>
      <c r="B19315" s="70" t="s">
        <v>23016</v>
      </c>
      <c r="C19315" s="70" t="s">
        <v>23017</v>
      </c>
      <c r="D19315" s="71">
        <v>1.0629999999999999</v>
      </c>
      <c r="E19315" s="71">
        <v>15.75</v>
      </c>
    </row>
    <row r="19316" spans="1:5" x14ac:dyDescent="0.2">
      <c r="A19316" s="70" t="s">
        <v>23017</v>
      </c>
      <c r="B19316" s="70" t="s">
        <v>23016</v>
      </c>
      <c r="C19316" s="70" t="s">
        <v>23017</v>
      </c>
      <c r="D19316" s="71">
        <v>1.0629999999999999</v>
      </c>
      <c r="E19316" s="71">
        <v>9</v>
      </c>
    </row>
    <row r="19317" spans="1:5" x14ac:dyDescent="0.2">
      <c r="A19317" s="70" t="s">
        <v>23019</v>
      </c>
      <c r="B19317" s="70" t="s">
        <v>23018</v>
      </c>
      <c r="C19317" s="70" t="s">
        <v>23019</v>
      </c>
      <c r="D19317" s="71">
        <v>0.86299999999999999</v>
      </c>
      <c r="E19317" s="71">
        <v>15.277777800000001</v>
      </c>
    </row>
    <row r="19318" spans="1:5" x14ac:dyDescent="0.2">
      <c r="A19318" s="70" t="s">
        <v>23019</v>
      </c>
      <c r="B19318" s="70" t="s">
        <v>23018</v>
      </c>
      <c r="C19318" s="70" t="s">
        <v>23019</v>
      </c>
      <c r="D19318" s="71">
        <v>0.86299999999999999</v>
      </c>
      <c r="E19318" s="71">
        <v>2.9411765000000001</v>
      </c>
    </row>
    <row r="19319" spans="1:5" x14ac:dyDescent="0.2">
      <c r="A19319" s="70" t="s">
        <v>23021</v>
      </c>
      <c r="B19319" s="70" t="s">
        <v>23020</v>
      </c>
      <c r="C19319" s="70" t="s">
        <v>23021</v>
      </c>
      <c r="D19319" s="71">
        <v>0.91600000000000004</v>
      </c>
      <c r="E19319" s="71">
        <v>15.248227</v>
      </c>
    </row>
    <row r="19320" spans="1:5" x14ac:dyDescent="0.2">
      <c r="A19320" s="70" t="s">
        <v>23023</v>
      </c>
      <c r="B19320" s="70" t="s">
        <v>23022</v>
      </c>
      <c r="C19320" s="70" t="s">
        <v>23023</v>
      </c>
      <c r="D19320" s="71">
        <v>0.9</v>
      </c>
      <c r="E19320" s="71">
        <v>19.465648900000001</v>
      </c>
    </row>
    <row r="19321" spans="1:5" x14ac:dyDescent="0.2">
      <c r="A19321" s="70" t="s">
        <v>23025</v>
      </c>
      <c r="B19321" s="70" t="s">
        <v>23024</v>
      </c>
      <c r="C19321" s="70" t="s">
        <v>23025</v>
      </c>
      <c r="D19321" s="71">
        <v>1.4079999999999999</v>
      </c>
      <c r="E19321" s="71">
        <v>36.538461499999997</v>
      </c>
    </row>
    <row r="19322" spans="1:5" x14ac:dyDescent="0.2">
      <c r="A19322" s="70" t="s">
        <v>23027</v>
      </c>
      <c r="B19322" s="70" t="s">
        <v>23026</v>
      </c>
      <c r="C19322" s="70" t="s">
        <v>23027</v>
      </c>
      <c r="D19322" s="71">
        <v>0.29899999999999999</v>
      </c>
      <c r="E19322" s="71">
        <v>1.9230769000000001</v>
      </c>
    </row>
    <row r="19323" spans="1:5" x14ac:dyDescent="0.2">
      <c r="A19323" s="70" t="s">
        <v>23029</v>
      </c>
      <c r="B19323" s="70" t="s">
        <v>23028</v>
      </c>
      <c r="C19323" s="70" t="s">
        <v>23029</v>
      </c>
      <c r="D19323" s="71">
        <v>2</v>
      </c>
      <c r="E19323" s="71">
        <v>41.729323299999997</v>
      </c>
    </row>
    <row r="19324" spans="1:5" x14ac:dyDescent="0.2">
      <c r="A19324" s="70" t="s">
        <v>23031</v>
      </c>
      <c r="B19324" s="70" t="s">
        <v>23030</v>
      </c>
      <c r="C19324" s="70" t="s">
        <v>23031</v>
      </c>
      <c r="D19324" s="71">
        <v>1.355</v>
      </c>
      <c r="E19324" s="71">
        <v>38.235294099999997</v>
      </c>
    </row>
    <row r="19325" spans="1:5" x14ac:dyDescent="0.2">
      <c r="A19325" s="70" t="s">
        <v>23031</v>
      </c>
      <c r="B19325" s="70" t="s">
        <v>23030</v>
      </c>
      <c r="C19325" s="70" t="s">
        <v>23031</v>
      </c>
      <c r="D19325" s="71">
        <v>1.355</v>
      </c>
      <c r="E19325" s="71">
        <v>13.5220126</v>
      </c>
    </row>
    <row r="19326" spans="1:5" x14ac:dyDescent="0.2">
      <c r="A19326" s="70" t="s">
        <v>23033</v>
      </c>
      <c r="B19326" s="70" t="s">
        <v>23032</v>
      </c>
      <c r="C19326" s="70" t="s">
        <v>23033</v>
      </c>
      <c r="D19326" s="71">
        <v>0.83899999999999997</v>
      </c>
      <c r="E19326" s="71">
        <v>16.6666667</v>
      </c>
    </row>
    <row r="19327" spans="1:5" x14ac:dyDescent="0.2">
      <c r="A19327" s="70" t="s">
        <v>23033</v>
      </c>
      <c r="B19327" s="70" t="s">
        <v>23032</v>
      </c>
      <c r="C19327" s="70" t="s">
        <v>23033</v>
      </c>
      <c r="D19327" s="71">
        <v>0.83899999999999997</v>
      </c>
      <c r="E19327" s="71">
        <v>14.4444444</v>
      </c>
    </row>
    <row r="19328" spans="1:5" x14ac:dyDescent="0.2">
      <c r="A19328" s="70" t="s">
        <v>23035</v>
      </c>
      <c r="B19328" s="70" t="s">
        <v>23034</v>
      </c>
      <c r="C19328" s="70" t="s">
        <v>23035</v>
      </c>
      <c r="D19328" s="71">
        <v>1.238</v>
      </c>
      <c r="E19328" s="71">
        <v>10.5555556</v>
      </c>
    </row>
    <row r="19329" spans="1:5" x14ac:dyDescent="0.2">
      <c r="A19329" s="70" t="s">
        <v>23035</v>
      </c>
      <c r="B19329" s="70" t="s">
        <v>23034</v>
      </c>
      <c r="C19329" s="70" t="s">
        <v>23035</v>
      </c>
      <c r="D19329" s="71">
        <v>1.238</v>
      </c>
      <c r="E19329" s="71">
        <v>9.2592593000000001</v>
      </c>
    </row>
    <row r="19330" spans="1:5" x14ac:dyDescent="0.2">
      <c r="A19330" s="70" t="s">
        <v>23037</v>
      </c>
      <c r="B19330" s="70" t="s">
        <v>23036</v>
      </c>
      <c r="C19330" s="70" t="s">
        <v>23037</v>
      </c>
      <c r="D19330" s="71">
        <v>9.0999999999999998E-2</v>
      </c>
      <c r="E19330" s="71">
        <v>0.6493506</v>
      </c>
    </row>
    <row r="19331" spans="1:5" x14ac:dyDescent="0.2">
      <c r="A19331" s="70" t="s">
        <v>23037</v>
      </c>
      <c r="B19331" s="70" t="s">
        <v>23036</v>
      </c>
      <c r="C19331" s="70" t="s">
        <v>23037</v>
      </c>
      <c r="D19331" s="71">
        <v>9.0999999999999998E-2</v>
      </c>
      <c r="E19331" s="71">
        <v>0.24509800000000001</v>
      </c>
    </row>
    <row r="19332" spans="1:5" x14ac:dyDescent="0.2">
      <c r="A19332" s="70" t="s">
        <v>23039</v>
      </c>
      <c r="B19332" s="70" t="s">
        <v>23038</v>
      </c>
      <c r="C19332" s="70" t="s">
        <v>23039</v>
      </c>
      <c r="D19332" s="71">
        <v>0.79800000000000004</v>
      </c>
      <c r="E19332" s="71">
        <v>7.9268292999999996</v>
      </c>
    </row>
    <row r="19333" spans="1:5" x14ac:dyDescent="0.2">
      <c r="A19333" s="70" t="s">
        <v>23043</v>
      </c>
      <c r="B19333" s="70" t="s">
        <v>23042</v>
      </c>
      <c r="C19333" s="70" t="s">
        <v>23043</v>
      </c>
      <c r="D19333" s="71">
        <v>0.248</v>
      </c>
      <c r="E19333" s="71">
        <v>1.3307985</v>
      </c>
    </row>
    <row r="19334" spans="1:5" x14ac:dyDescent="0.2">
      <c r="A19334" s="70" t="s">
        <v>23041</v>
      </c>
      <c r="B19334" s="70" t="s">
        <v>23040</v>
      </c>
      <c r="C19334" s="70" t="s">
        <v>23041</v>
      </c>
      <c r="D19334" s="71">
        <v>0.36699999999999999</v>
      </c>
      <c r="E19334" s="71">
        <v>5.8333332999999996</v>
      </c>
    </row>
    <row r="19335" spans="1:5" ht="32" x14ac:dyDescent="0.2">
      <c r="A19335" s="70" t="s">
        <v>23045</v>
      </c>
      <c r="B19335" s="70" t="s">
        <v>23044</v>
      </c>
      <c r="C19335" s="70" t="s">
        <v>23045</v>
      </c>
      <c r="D19335" s="71">
        <v>2.0299999999999998</v>
      </c>
      <c r="E19335" s="71">
        <v>34.276729600000003</v>
      </c>
    </row>
    <row r="19336" spans="1:5" x14ac:dyDescent="0.2">
      <c r="A19336" s="70" t="s">
        <v>23047</v>
      </c>
      <c r="B19336" s="70" t="s">
        <v>23046</v>
      </c>
      <c r="C19336" s="70" t="s">
        <v>23047</v>
      </c>
      <c r="D19336" s="71">
        <v>0.51200000000000001</v>
      </c>
      <c r="E19336" s="71">
        <v>6.4885495999999998</v>
      </c>
    </row>
    <row r="19337" spans="1:5" x14ac:dyDescent="0.2">
      <c r="A19337" s="70" t="s">
        <v>23049</v>
      </c>
      <c r="B19337" s="70" t="s">
        <v>23048</v>
      </c>
      <c r="C19337" s="70" t="s">
        <v>23049</v>
      </c>
      <c r="D19337" s="71">
        <v>1.528</v>
      </c>
      <c r="E19337" s="71">
        <v>54.710144900000003</v>
      </c>
    </row>
    <row r="19338" spans="1:5" x14ac:dyDescent="0.2">
      <c r="A19338" s="70" t="s">
        <v>23051</v>
      </c>
      <c r="B19338" s="70" t="s">
        <v>23050</v>
      </c>
      <c r="C19338" s="70" t="s">
        <v>23051</v>
      </c>
      <c r="D19338" s="71">
        <v>0.85</v>
      </c>
      <c r="E19338" s="71">
        <v>80.769230800000003</v>
      </c>
    </row>
    <row r="19339" spans="1:5" x14ac:dyDescent="0.2">
      <c r="A19339" s="70" t="s">
        <v>23051</v>
      </c>
      <c r="B19339" s="70" t="s">
        <v>23050</v>
      </c>
      <c r="C19339" s="70" t="s">
        <v>23051</v>
      </c>
      <c r="D19339" s="71">
        <v>0.85</v>
      </c>
      <c r="E19339" s="71">
        <v>25</v>
      </c>
    </row>
    <row r="19340" spans="1:5" x14ac:dyDescent="0.2">
      <c r="A19340" s="70" t="s">
        <v>23051</v>
      </c>
      <c r="B19340" s="70" t="s">
        <v>23050</v>
      </c>
      <c r="C19340" s="70" t="s">
        <v>23051</v>
      </c>
      <c r="D19340" s="71">
        <v>0.85</v>
      </c>
      <c r="E19340" s="71">
        <v>17.9389313</v>
      </c>
    </row>
    <row r="19341" spans="1:5" x14ac:dyDescent="0.2">
      <c r="A19341" s="70" t="s">
        <v>23051</v>
      </c>
      <c r="B19341" s="70" t="s">
        <v>23050</v>
      </c>
      <c r="C19341" s="70" t="s">
        <v>23051</v>
      </c>
      <c r="D19341" s="71">
        <v>0.85</v>
      </c>
      <c r="E19341" s="71">
        <v>12.3376623</v>
      </c>
    </row>
    <row r="19342" spans="1:5" x14ac:dyDescent="0.2">
      <c r="A19342" s="70" t="s">
        <v>23051</v>
      </c>
      <c r="B19342" s="70" t="s">
        <v>23050</v>
      </c>
      <c r="C19342" s="70" t="s">
        <v>23051</v>
      </c>
      <c r="D19342" s="71">
        <v>0.85</v>
      </c>
      <c r="E19342" s="71">
        <v>10</v>
      </c>
    </row>
    <row r="19343" spans="1:5" x14ac:dyDescent="0.2">
      <c r="A19343" s="70" t="s">
        <v>23053</v>
      </c>
      <c r="B19343" s="70" t="s">
        <v>23052</v>
      </c>
      <c r="C19343" s="70" t="s">
        <v>23053</v>
      </c>
      <c r="D19343" s="71">
        <v>1.1659999999999999</v>
      </c>
      <c r="E19343" s="71">
        <v>10.9375</v>
      </c>
    </row>
    <row r="19344" spans="1:5" x14ac:dyDescent="0.2">
      <c r="A19344" s="70" t="s">
        <v>23055</v>
      </c>
      <c r="B19344" s="70" t="s">
        <v>23054</v>
      </c>
      <c r="C19344" s="70" t="s">
        <v>23055</v>
      </c>
      <c r="D19344" s="71">
        <v>0.47099999999999997</v>
      </c>
      <c r="E19344" s="71">
        <v>17.129629600000001</v>
      </c>
    </row>
    <row r="19345" spans="1:5" x14ac:dyDescent="0.2">
      <c r="A19345" s="70" t="s">
        <v>23055</v>
      </c>
      <c r="B19345" s="70" t="s">
        <v>23054</v>
      </c>
      <c r="C19345" s="70" t="s">
        <v>23055</v>
      </c>
      <c r="D19345" s="71">
        <v>0.47099999999999997</v>
      </c>
      <c r="E19345" s="71">
        <v>3.4351145000000001</v>
      </c>
    </row>
    <row r="19346" spans="1:5" x14ac:dyDescent="0.2">
      <c r="A19346" s="70" t="s">
        <v>23057</v>
      </c>
      <c r="B19346" s="70" t="s">
        <v>23056</v>
      </c>
      <c r="C19346" s="70" t="s">
        <v>23057</v>
      </c>
      <c r="D19346" s="71">
        <v>0.83699999999999997</v>
      </c>
      <c r="E19346" s="71">
        <v>26.3333333</v>
      </c>
    </row>
    <row r="19347" spans="1:5" x14ac:dyDescent="0.2">
      <c r="A19347" s="70" t="s">
        <v>23059</v>
      </c>
      <c r="B19347" s="70" t="s">
        <v>23058</v>
      </c>
      <c r="C19347" s="70" t="s">
        <v>23059</v>
      </c>
      <c r="D19347" s="71">
        <v>0.186</v>
      </c>
      <c r="E19347" s="71">
        <v>0.57034220000000002</v>
      </c>
    </row>
    <row r="19348" spans="1:5" x14ac:dyDescent="0.2">
      <c r="A19348" s="70" t="s">
        <v>23061</v>
      </c>
      <c r="B19348" s="70" t="s">
        <v>23060</v>
      </c>
      <c r="C19348" s="70" t="s">
        <v>23061</v>
      </c>
      <c r="D19348" s="71">
        <v>0.48</v>
      </c>
      <c r="E19348" s="71">
        <v>1.7857143</v>
      </c>
    </row>
    <row r="19349" spans="1:5" x14ac:dyDescent="0.2">
      <c r="A19349" s="70" t="s">
        <v>23063</v>
      </c>
      <c r="B19349" s="70" t="s">
        <v>23062</v>
      </c>
      <c r="C19349" s="70" t="s">
        <v>23063</v>
      </c>
      <c r="D19349" s="71">
        <v>0.53300000000000003</v>
      </c>
      <c r="E19349" s="71">
        <v>28.0748663</v>
      </c>
    </row>
    <row r="19350" spans="1:5" x14ac:dyDescent="0.2">
      <c r="A19350" s="70" t="s">
        <v>23065</v>
      </c>
      <c r="B19350" s="70" t="s">
        <v>23064</v>
      </c>
      <c r="C19350" s="70" t="s">
        <v>23065</v>
      </c>
      <c r="D19350" s="71">
        <v>1.2310000000000001</v>
      </c>
      <c r="E19350" s="71">
        <v>43.800539100000002</v>
      </c>
    </row>
    <row r="19351" spans="1:5" x14ac:dyDescent="0.2">
      <c r="A19351" s="70" t="s">
        <v>23065</v>
      </c>
      <c r="B19351" s="70" t="s">
        <v>23064</v>
      </c>
      <c r="C19351" s="70" t="s">
        <v>23065</v>
      </c>
      <c r="D19351" s="71">
        <v>1.2310000000000001</v>
      </c>
      <c r="E19351" s="71">
        <v>26.785714299999999</v>
      </c>
    </row>
    <row r="19352" spans="1:5" x14ac:dyDescent="0.2">
      <c r="A19352" s="70" t="s">
        <v>23011</v>
      </c>
      <c r="B19352" s="70" t="s">
        <v>24800</v>
      </c>
      <c r="C19352" s="70" t="s">
        <v>23011</v>
      </c>
      <c r="D19352" s="71">
        <v>0.30299999999999999</v>
      </c>
      <c r="E19352" s="71">
        <v>3.1914894</v>
      </c>
    </row>
    <row r="19353" spans="1:5" x14ac:dyDescent="0.2">
      <c r="A19353" s="70" t="s">
        <v>23077</v>
      </c>
      <c r="B19353" s="70" t="s">
        <v>23076</v>
      </c>
      <c r="C19353" s="70" t="s">
        <v>23077</v>
      </c>
      <c r="D19353" s="71">
        <v>0.83299999999999996</v>
      </c>
      <c r="E19353" s="71">
        <v>38.7931034</v>
      </c>
    </row>
    <row r="19354" spans="1:5" x14ac:dyDescent="0.2">
      <c r="A19354" s="70" t="s">
        <v>23069</v>
      </c>
      <c r="B19354" s="70" t="s">
        <v>23068</v>
      </c>
      <c r="C19354" s="70" t="s">
        <v>23069</v>
      </c>
      <c r="D19354" s="71">
        <v>0.73</v>
      </c>
      <c r="E19354" s="71">
        <v>6.9047618999999996</v>
      </c>
    </row>
    <row r="19355" spans="1:5" x14ac:dyDescent="0.2">
      <c r="A19355" s="70" t="s">
        <v>23079</v>
      </c>
      <c r="B19355" s="70" t="s">
        <v>23078</v>
      </c>
      <c r="C19355" s="70" t="s">
        <v>23079</v>
      </c>
      <c r="D19355" s="71">
        <v>0.60599999999999998</v>
      </c>
      <c r="E19355" s="71">
        <v>11.2903226</v>
      </c>
    </row>
    <row r="19356" spans="1:5" x14ac:dyDescent="0.2">
      <c r="A19356" s="70" t="s">
        <v>23081</v>
      </c>
      <c r="B19356" s="70" t="s">
        <v>23080</v>
      </c>
      <c r="C19356" s="70" t="s">
        <v>23081</v>
      </c>
      <c r="D19356" s="71">
        <v>0.432</v>
      </c>
      <c r="E19356" s="71">
        <v>6.7901235</v>
      </c>
    </row>
    <row r="19357" spans="1:5" x14ac:dyDescent="0.2">
      <c r="A19357" s="70" t="s">
        <v>23081</v>
      </c>
      <c r="B19357" s="70" t="s">
        <v>23080</v>
      </c>
      <c r="C19357" s="70" t="s">
        <v>23081</v>
      </c>
      <c r="D19357" s="71">
        <v>0.432</v>
      </c>
      <c r="E19357" s="71">
        <v>3.1365314</v>
      </c>
    </row>
    <row r="19358" spans="1:5" x14ac:dyDescent="0.2">
      <c r="A19358" s="70" t="s">
        <v>24801</v>
      </c>
      <c r="B19358" s="70" t="s">
        <v>23082</v>
      </c>
      <c r="C19358" s="70" t="s">
        <v>24801</v>
      </c>
      <c r="D19358" s="71">
        <v>0.125</v>
      </c>
      <c r="E19358" s="71">
        <v>0.79365079999999999</v>
      </c>
    </row>
    <row r="19359" spans="1:5" x14ac:dyDescent="0.2">
      <c r="A19359" s="70" t="s">
        <v>24801</v>
      </c>
      <c r="B19359" s="70" t="s">
        <v>23082</v>
      </c>
      <c r="C19359" s="70" t="s">
        <v>24801</v>
      </c>
      <c r="D19359" s="71">
        <v>0.125</v>
      </c>
      <c r="E19359" s="71">
        <v>0.15923570000000001</v>
      </c>
    </row>
    <row r="19360" spans="1:5" x14ac:dyDescent="0.2">
      <c r="A19360" s="70" t="s">
        <v>23084</v>
      </c>
      <c r="B19360" s="70" t="s">
        <v>23083</v>
      </c>
      <c r="C19360" s="70" t="s">
        <v>23084</v>
      </c>
      <c r="D19360" s="71">
        <v>0.94299999999999995</v>
      </c>
      <c r="E19360" s="71">
        <v>39.084507000000002</v>
      </c>
    </row>
    <row r="19361" spans="1:5" x14ac:dyDescent="0.2">
      <c r="A19361" s="70" t="s">
        <v>23084</v>
      </c>
      <c r="B19361" s="70" t="s">
        <v>23083</v>
      </c>
      <c r="C19361" s="70" t="s">
        <v>23084</v>
      </c>
      <c r="D19361" s="71">
        <v>0.94299999999999995</v>
      </c>
      <c r="E19361" s="71">
        <v>37.797618999999997</v>
      </c>
    </row>
    <row r="19362" spans="1:5" x14ac:dyDescent="0.2">
      <c r="A19362" s="70" t="s">
        <v>23086</v>
      </c>
      <c r="B19362" s="70" t="s">
        <v>23085</v>
      </c>
      <c r="C19362" s="70" t="s">
        <v>23086</v>
      </c>
      <c r="D19362" s="71">
        <v>1.137</v>
      </c>
      <c r="E19362" s="71">
        <v>47.321428599999997</v>
      </c>
    </row>
    <row r="19363" spans="1:5" x14ac:dyDescent="0.2">
      <c r="A19363" s="70" t="s">
        <v>23104</v>
      </c>
      <c r="B19363" s="70" t="s">
        <v>23103</v>
      </c>
      <c r="C19363" s="70" t="s">
        <v>23104</v>
      </c>
      <c r="D19363" s="71">
        <v>0.85199999999999998</v>
      </c>
      <c r="E19363" s="71">
        <v>31.8452381</v>
      </c>
    </row>
    <row r="19364" spans="1:5" x14ac:dyDescent="0.2">
      <c r="A19364" s="70" t="s">
        <v>23098</v>
      </c>
      <c r="B19364" s="70" t="s">
        <v>23097</v>
      </c>
      <c r="C19364" s="70" t="s">
        <v>23098</v>
      </c>
      <c r="D19364" s="71">
        <v>2.6030000000000002</v>
      </c>
      <c r="E19364" s="71">
        <v>91.964285700000005</v>
      </c>
    </row>
    <row r="19365" spans="1:5" x14ac:dyDescent="0.2">
      <c r="A19365" s="70" t="s">
        <v>23098</v>
      </c>
      <c r="B19365" s="70" t="s">
        <v>23097</v>
      </c>
      <c r="C19365" s="70" t="s">
        <v>23098</v>
      </c>
      <c r="D19365" s="71">
        <v>2.6030000000000002</v>
      </c>
      <c r="E19365" s="71">
        <v>51</v>
      </c>
    </row>
    <row r="19366" spans="1:5" x14ac:dyDescent="0.2">
      <c r="A19366" s="70" t="s">
        <v>23090</v>
      </c>
      <c r="B19366" s="70" t="s">
        <v>23089</v>
      </c>
      <c r="C19366" s="70" t="s">
        <v>23090</v>
      </c>
      <c r="D19366" s="71">
        <v>2.8239999999999998</v>
      </c>
      <c r="E19366" s="71">
        <v>96.130952399999998</v>
      </c>
    </row>
    <row r="19367" spans="1:5" x14ac:dyDescent="0.2">
      <c r="A19367" s="70" t="s">
        <v>23092</v>
      </c>
      <c r="B19367" s="70" t="s">
        <v>23091</v>
      </c>
      <c r="C19367" s="70" t="s">
        <v>23092</v>
      </c>
      <c r="D19367" s="71">
        <v>2.0750000000000002</v>
      </c>
      <c r="E19367" s="71">
        <v>81.845238100000003</v>
      </c>
    </row>
    <row r="19368" spans="1:5" x14ac:dyDescent="0.2">
      <c r="A19368" s="70" t="s">
        <v>24802</v>
      </c>
      <c r="B19368" s="70" t="s">
        <v>24803</v>
      </c>
      <c r="C19368" s="70" t="s">
        <v>24802</v>
      </c>
      <c r="D19368" s="71">
        <v>2.6379999999999999</v>
      </c>
      <c r="E19368" s="71">
        <v>93.154761899999997</v>
      </c>
    </row>
    <row r="19369" spans="1:5" x14ac:dyDescent="0.2">
      <c r="A19369" s="70" t="s">
        <v>23096</v>
      </c>
      <c r="B19369" s="70" t="s">
        <v>23095</v>
      </c>
      <c r="C19369" s="70" t="s">
        <v>23096</v>
      </c>
      <c r="D19369" s="71">
        <v>0.84299999999999997</v>
      </c>
      <c r="E19369" s="71">
        <v>30.059523800000001</v>
      </c>
    </row>
    <row r="19370" spans="1:5" x14ac:dyDescent="0.2">
      <c r="A19370" s="70" t="s">
        <v>23100</v>
      </c>
      <c r="B19370" s="70" t="s">
        <v>23099</v>
      </c>
      <c r="C19370" s="70" t="s">
        <v>23100</v>
      </c>
      <c r="D19370" s="71">
        <v>1.2569999999999999</v>
      </c>
      <c r="E19370" s="71">
        <v>53.869047600000002</v>
      </c>
    </row>
    <row r="19371" spans="1:5" x14ac:dyDescent="0.2">
      <c r="A19371" s="70" t="s">
        <v>23102</v>
      </c>
      <c r="B19371" s="70" t="s">
        <v>23101</v>
      </c>
      <c r="C19371" s="70" t="s">
        <v>23102</v>
      </c>
      <c r="D19371" s="71">
        <v>0.29699999999999999</v>
      </c>
      <c r="E19371" s="71">
        <v>0.89285709999999996</v>
      </c>
    </row>
    <row r="19372" spans="1:5" x14ac:dyDescent="0.2">
      <c r="A19372" s="70" t="s">
        <v>23088</v>
      </c>
      <c r="B19372" s="70" t="s">
        <v>23087</v>
      </c>
      <c r="C19372" s="70" t="s">
        <v>23088</v>
      </c>
      <c r="D19372" s="71">
        <v>1.3660000000000001</v>
      </c>
      <c r="E19372" s="71">
        <v>57.440476199999999</v>
      </c>
    </row>
    <row r="19373" spans="1:5" x14ac:dyDescent="0.2">
      <c r="A19373" s="70" t="s">
        <v>23106</v>
      </c>
      <c r="B19373" s="70" t="s">
        <v>23105</v>
      </c>
      <c r="C19373" s="70" t="s">
        <v>23106</v>
      </c>
      <c r="D19373" s="71">
        <v>1.681</v>
      </c>
      <c r="E19373" s="71">
        <v>71.726190500000001</v>
      </c>
    </row>
    <row r="19374" spans="1:5" x14ac:dyDescent="0.2">
      <c r="A19374" s="70" t="s">
        <v>23094</v>
      </c>
      <c r="B19374" s="70" t="s">
        <v>23093</v>
      </c>
      <c r="C19374" s="70" t="s">
        <v>23094</v>
      </c>
      <c r="D19374" s="71">
        <v>0.45600000000000002</v>
      </c>
      <c r="E19374" s="71">
        <v>6.25</v>
      </c>
    </row>
    <row r="19375" spans="1:5" x14ac:dyDescent="0.2">
      <c r="A19375" s="70" t="s">
        <v>23108</v>
      </c>
      <c r="B19375" s="70" t="s">
        <v>23107</v>
      </c>
      <c r="C19375" s="70" t="s">
        <v>23108</v>
      </c>
      <c r="D19375" s="71">
        <v>1.2</v>
      </c>
      <c r="E19375" s="71">
        <v>50.297618999999997</v>
      </c>
    </row>
    <row r="19376" spans="1:5" x14ac:dyDescent="0.2">
      <c r="A19376" s="70" t="s">
        <v>23108</v>
      </c>
      <c r="B19376" s="70" t="s">
        <v>23107</v>
      </c>
      <c r="C19376" s="70" t="s">
        <v>23108</v>
      </c>
      <c r="D19376" s="71">
        <v>1.2</v>
      </c>
      <c r="E19376" s="71">
        <v>26.190476199999999</v>
      </c>
    </row>
    <row r="19377" spans="1:5" x14ac:dyDescent="0.2">
      <c r="A19377" s="70" t="s">
        <v>23110</v>
      </c>
      <c r="B19377" s="70" t="s">
        <v>23109</v>
      </c>
      <c r="C19377" s="70" t="s">
        <v>23110</v>
      </c>
      <c r="D19377" s="71">
        <v>2.2709999999999999</v>
      </c>
      <c r="E19377" s="71">
        <v>88.380281699999998</v>
      </c>
    </row>
    <row r="19378" spans="1:5" x14ac:dyDescent="0.2">
      <c r="A19378" s="70" t="s">
        <v>23110</v>
      </c>
      <c r="B19378" s="70" t="s">
        <v>23109</v>
      </c>
      <c r="C19378" s="70" t="s">
        <v>23110</v>
      </c>
      <c r="D19378" s="71">
        <v>2.2709999999999999</v>
      </c>
      <c r="E19378" s="71">
        <v>33.870967700000001</v>
      </c>
    </row>
    <row r="19379" spans="1:5" x14ac:dyDescent="0.2">
      <c r="A19379" s="70" t="s">
        <v>23114</v>
      </c>
      <c r="B19379" s="70" t="s">
        <v>23113</v>
      </c>
      <c r="C19379" s="70" t="s">
        <v>23114</v>
      </c>
      <c r="D19379" s="71">
        <v>0.58299999999999996</v>
      </c>
      <c r="E19379" s="71">
        <v>13.9880952</v>
      </c>
    </row>
    <row r="19380" spans="1:5" x14ac:dyDescent="0.2">
      <c r="A19380" s="70" t="s">
        <v>23112</v>
      </c>
      <c r="B19380" s="70" t="s">
        <v>23111</v>
      </c>
      <c r="C19380" s="70" t="s">
        <v>23112</v>
      </c>
      <c r="D19380" s="71">
        <v>0.90300000000000002</v>
      </c>
      <c r="E19380" s="71">
        <v>34.821428599999997</v>
      </c>
    </row>
    <row r="19381" spans="1:5" x14ac:dyDescent="0.2">
      <c r="A19381" s="70" t="s">
        <v>23116</v>
      </c>
      <c r="B19381" s="70" t="s">
        <v>23115</v>
      </c>
      <c r="C19381" s="70" t="s">
        <v>23116</v>
      </c>
      <c r="D19381" s="71">
        <v>0.313</v>
      </c>
      <c r="E19381" s="71">
        <v>8.7301587000000005</v>
      </c>
    </row>
    <row r="19382" spans="1:5" x14ac:dyDescent="0.2">
      <c r="A19382" s="70" t="s">
        <v>23118</v>
      </c>
      <c r="B19382" s="70" t="s">
        <v>23117</v>
      </c>
      <c r="C19382" s="70" t="s">
        <v>23118</v>
      </c>
      <c r="D19382" s="71">
        <v>0.63600000000000001</v>
      </c>
      <c r="E19382" s="71">
        <v>17.045454500000002</v>
      </c>
    </row>
    <row r="19383" spans="1:5" x14ac:dyDescent="0.2">
      <c r="A19383" s="70" t="s">
        <v>23120</v>
      </c>
      <c r="B19383" s="70" t="s">
        <v>23119</v>
      </c>
      <c r="C19383" s="70" t="s">
        <v>23120</v>
      </c>
      <c r="D19383" s="71">
        <v>1.2569999999999999</v>
      </c>
      <c r="E19383" s="71">
        <v>8.5365853999999999</v>
      </c>
    </row>
    <row r="19384" spans="1:5" x14ac:dyDescent="0.2">
      <c r="A19384" s="70" t="s">
        <v>23120</v>
      </c>
      <c r="B19384" s="70" t="s">
        <v>23119</v>
      </c>
      <c r="C19384" s="70" t="s">
        <v>23120</v>
      </c>
      <c r="D19384" s="71">
        <v>1.2569999999999999</v>
      </c>
      <c r="E19384" s="71">
        <v>6.4102563999999997</v>
      </c>
    </row>
    <row r="19385" spans="1:5" x14ac:dyDescent="0.2">
      <c r="A19385" s="70" t="s">
        <v>23120</v>
      </c>
      <c r="B19385" s="70" t="s">
        <v>23119</v>
      </c>
      <c r="C19385" s="70" t="s">
        <v>23120</v>
      </c>
      <c r="D19385" s="71">
        <v>1.2569999999999999</v>
      </c>
      <c r="E19385" s="71">
        <v>5.1724138000000002</v>
      </c>
    </row>
  </sheetData>
  <sheetProtection algorithmName="SHA-512" hashValue="mw68tFVCx2qL+f4QeciHPxJG9CYrNUBzR2VQU91njw4K1FhkWLEPfZEuCxiqygX6iIEzVZ1UAzqVeIgejBqVsw==" saltValue="arwYXDu87w1RLKGi8Mi8fg==" spinCount="100000" sheet="1" objects="1" scenarios="1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1201F-19D3-214E-B529-9963D0C6B31D}">
  <dimension ref="A1:G110"/>
  <sheetViews>
    <sheetView workbookViewId="0">
      <selection sqref="A1:XFD1048576"/>
    </sheetView>
  </sheetViews>
  <sheetFormatPr baseColWidth="10" defaultRowHeight="16" x14ac:dyDescent="0.2"/>
  <cols>
    <col min="1" max="16384" width="10.83203125" style="27"/>
  </cols>
  <sheetData>
    <row r="1" spans="1:7" ht="17" thickBot="1" x14ac:dyDescent="0.25">
      <c r="A1" s="30">
        <f>'Anexo 1'!C3</f>
        <v>0</v>
      </c>
      <c r="B1" s="27">
        <v>1</v>
      </c>
      <c r="C1" s="27">
        <f t="shared" ref="C1:C4" si="0">COUNTIF(A:A,"&gt;="&amp;B1)</f>
        <v>0</v>
      </c>
      <c r="D1" s="27">
        <f>(B1*IF(C1&gt;=B1,1,0))</f>
        <v>0</v>
      </c>
      <c r="F1" s="27" t="s">
        <v>23512</v>
      </c>
      <c r="G1" s="27">
        <f>MAX(D1:D110)</f>
        <v>0</v>
      </c>
    </row>
    <row r="2" spans="1:7" ht="17" thickBot="1" x14ac:dyDescent="0.25">
      <c r="A2" s="30">
        <f>'Anexo 1'!C4</f>
        <v>0</v>
      </c>
      <c r="B2" s="27">
        <v>2</v>
      </c>
      <c r="C2" s="27">
        <f t="shared" si="0"/>
        <v>0</v>
      </c>
      <c r="D2" s="27">
        <f t="shared" ref="D2:D65" si="1">(B2*IF(C2&gt;=B2,1,0))</f>
        <v>0</v>
      </c>
    </row>
    <row r="3" spans="1:7" ht="17" thickBot="1" x14ac:dyDescent="0.25">
      <c r="A3" s="30">
        <f>'Anexo 1'!C5</f>
        <v>0</v>
      </c>
      <c r="B3" s="27">
        <v>3</v>
      </c>
      <c r="C3" s="27">
        <f t="shared" si="0"/>
        <v>0</v>
      </c>
      <c r="D3" s="27">
        <f t="shared" si="1"/>
        <v>0</v>
      </c>
    </row>
    <row r="4" spans="1:7" ht="17" thickBot="1" x14ac:dyDescent="0.25">
      <c r="A4" s="30">
        <f>'Anexo 1'!C6</f>
        <v>0</v>
      </c>
      <c r="B4" s="27">
        <v>4</v>
      </c>
      <c r="C4" s="27">
        <f t="shared" si="0"/>
        <v>0</v>
      </c>
      <c r="D4" s="27">
        <f t="shared" si="1"/>
        <v>0</v>
      </c>
    </row>
    <row r="5" spans="1:7" ht="17" thickBot="1" x14ac:dyDescent="0.25">
      <c r="A5" s="30">
        <f>'Anexo 1'!C7</f>
        <v>0</v>
      </c>
      <c r="B5" s="27">
        <v>5</v>
      </c>
      <c r="C5" s="27">
        <f>COUNTIF(A:A,"&gt;="&amp;B5)</f>
        <v>0</v>
      </c>
      <c r="D5" s="27">
        <f t="shared" si="1"/>
        <v>0</v>
      </c>
    </row>
    <row r="6" spans="1:7" ht="17" thickBot="1" x14ac:dyDescent="0.25">
      <c r="A6" s="30">
        <f>'Anexo 1'!C8</f>
        <v>0</v>
      </c>
      <c r="B6" s="27">
        <v>6</v>
      </c>
      <c r="C6" s="27">
        <f t="shared" ref="C6:C69" si="2">COUNTIF(A:A,"&gt;="&amp;B6)</f>
        <v>0</v>
      </c>
      <c r="D6" s="27">
        <f t="shared" si="1"/>
        <v>0</v>
      </c>
    </row>
    <row r="7" spans="1:7" ht="17" thickBot="1" x14ac:dyDescent="0.25">
      <c r="A7" s="30">
        <f>'Anexo 1'!C9</f>
        <v>0</v>
      </c>
      <c r="B7" s="27">
        <v>7</v>
      </c>
      <c r="C7" s="27">
        <f t="shared" si="2"/>
        <v>0</v>
      </c>
      <c r="D7" s="27">
        <f t="shared" si="1"/>
        <v>0</v>
      </c>
    </row>
    <row r="8" spans="1:7" ht="17" thickBot="1" x14ac:dyDescent="0.25">
      <c r="A8" s="30">
        <f>'Anexo 1'!C10</f>
        <v>0</v>
      </c>
      <c r="B8" s="27">
        <v>8</v>
      </c>
      <c r="C8" s="27">
        <f t="shared" si="2"/>
        <v>0</v>
      </c>
      <c r="D8" s="27">
        <f t="shared" si="1"/>
        <v>0</v>
      </c>
    </row>
    <row r="9" spans="1:7" ht="17" thickBot="1" x14ac:dyDescent="0.25">
      <c r="A9" s="30">
        <f>'Anexo 1'!C11</f>
        <v>0</v>
      </c>
      <c r="B9" s="27">
        <v>9</v>
      </c>
      <c r="C9" s="27">
        <f t="shared" si="2"/>
        <v>0</v>
      </c>
      <c r="D9" s="27">
        <f t="shared" si="1"/>
        <v>0</v>
      </c>
    </row>
    <row r="10" spans="1:7" ht="17" thickBot="1" x14ac:dyDescent="0.25">
      <c r="A10" s="30">
        <f>'Anexo 1'!C12</f>
        <v>0</v>
      </c>
      <c r="B10" s="27">
        <v>10</v>
      </c>
      <c r="C10" s="27">
        <f t="shared" si="2"/>
        <v>0</v>
      </c>
      <c r="D10" s="27">
        <f t="shared" si="1"/>
        <v>0</v>
      </c>
    </row>
    <row r="11" spans="1:7" ht="17" thickBot="1" x14ac:dyDescent="0.25">
      <c r="A11" s="30">
        <f>'Anexo 1'!C13</f>
        <v>0</v>
      </c>
      <c r="B11" s="27">
        <f>B10+1</f>
        <v>11</v>
      </c>
      <c r="C11" s="27">
        <f t="shared" si="2"/>
        <v>0</v>
      </c>
      <c r="D11" s="27">
        <f t="shared" si="1"/>
        <v>0</v>
      </c>
    </row>
    <row r="12" spans="1:7" ht="17" thickBot="1" x14ac:dyDescent="0.25">
      <c r="A12" s="30">
        <f>'Anexo 1'!C14</f>
        <v>0</v>
      </c>
      <c r="B12" s="27">
        <f t="shared" ref="B12:B75" si="3">B11+1</f>
        <v>12</v>
      </c>
      <c r="C12" s="27">
        <f t="shared" si="2"/>
        <v>0</v>
      </c>
      <c r="D12" s="27">
        <f t="shared" si="1"/>
        <v>0</v>
      </c>
    </row>
    <row r="13" spans="1:7" ht="17" thickBot="1" x14ac:dyDescent="0.25">
      <c r="A13" s="30">
        <f>'Anexo 1'!C15</f>
        <v>0</v>
      </c>
      <c r="B13" s="27">
        <f t="shared" si="3"/>
        <v>13</v>
      </c>
      <c r="C13" s="27">
        <f t="shared" si="2"/>
        <v>0</v>
      </c>
      <c r="D13" s="27">
        <f t="shared" si="1"/>
        <v>0</v>
      </c>
    </row>
    <row r="14" spans="1:7" ht="17" thickBot="1" x14ac:dyDescent="0.25">
      <c r="A14" s="30">
        <f>'Anexo 1'!C16</f>
        <v>0</v>
      </c>
      <c r="B14" s="27">
        <f t="shared" si="3"/>
        <v>14</v>
      </c>
      <c r="C14" s="27">
        <f t="shared" si="2"/>
        <v>0</v>
      </c>
      <c r="D14" s="27">
        <f t="shared" si="1"/>
        <v>0</v>
      </c>
    </row>
    <row r="15" spans="1:7" ht="17" thickBot="1" x14ac:dyDescent="0.25">
      <c r="A15" s="30">
        <f>'Anexo 1'!C17</f>
        <v>0</v>
      </c>
      <c r="B15" s="27">
        <f t="shared" si="3"/>
        <v>15</v>
      </c>
      <c r="C15" s="27">
        <f t="shared" si="2"/>
        <v>0</v>
      </c>
      <c r="D15" s="27">
        <f t="shared" si="1"/>
        <v>0</v>
      </c>
    </row>
    <row r="16" spans="1:7" ht="17" thickBot="1" x14ac:dyDescent="0.25">
      <c r="A16" s="30">
        <f>'Anexo 1'!C18</f>
        <v>0</v>
      </c>
      <c r="B16" s="27">
        <f t="shared" si="3"/>
        <v>16</v>
      </c>
      <c r="C16" s="27">
        <f t="shared" si="2"/>
        <v>0</v>
      </c>
      <c r="D16" s="27">
        <f t="shared" si="1"/>
        <v>0</v>
      </c>
    </row>
    <row r="17" spans="1:4" ht="17" thickBot="1" x14ac:dyDescent="0.25">
      <c r="A17" s="30">
        <f>'Anexo 1'!C19</f>
        <v>0</v>
      </c>
      <c r="B17" s="27">
        <f t="shared" si="3"/>
        <v>17</v>
      </c>
      <c r="C17" s="27">
        <f t="shared" si="2"/>
        <v>0</v>
      </c>
      <c r="D17" s="27">
        <f t="shared" si="1"/>
        <v>0</v>
      </c>
    </row>
    <row r="18" spans="1:4" ht="17" thickBot="1" x14ac:dyDescent="0.25">
      <c r="A18" s="30">
        <f>'Anexo 1'!C20</f>
        <v>0</v>
      </c>
      <c r="B18" s="27">
        <f t="shared" si="3"/>
        <v>18</v>
      </c>
      <c r="C18" s="27">
        <f t="shared" si="2"/>
        <v>0</v>
      </c>
      <c r="D18" s="27">
        <f t="shared" si="1"/>
        <v>0</v>
      </c>
    </row>
    <row r="19" spans="1:4" ht="17" thickBot="1" x14ac:dyDescent="0.25">
      <c r="A19" s="30">
        <f>'Anexo 1'!C21</f>
        <v>0</v>
      </c>
      <c r="B19" s="27">
        <f t="shared" si="3"/>
        <v>19</v>
      </c>
      <c r="C19" s="27">
        <f t="shared" si="2"/>
        <v>0</v>
      </c>
      <c r="D19" s="27">
        <f t="shared" si="1"/>
        <v>0</v>
      </c>
    </row>
    <row r="20" spans="1:4" ht="17" thickBot="1" x14ac:dyDescent="0.25">
      <c r="A20" s="30">
        <f>'Anexo 1'!C22</f>
        <v>0</v>
      </c>
      <c r="B20" s="27">
        <f t="shared" si="3"/>
        <v>20</v>
      </c>
      <c r="C20" s="27">
        <f t="shared" si="2"/>
        <v>0</v>
      </c>
      <c r="D20" s="27">
        <f t="shared" si="1"/>
        <v>0</v>
      </c>
    </row>
    <row r="21" spans="1:4" ht="17" thickBot="1" x14ac:dyDescent="0.25">
      <c r="A21" s="30">
        <f>'Anexo 1'!C23</f>
        <v>0</v>
      </c>
      <c r="B21" s="27">
        <f t="shared" si="3"/>
        <v>21</v>
      </c>
      <c r="C21" s="27">
        <f t="shared" si="2"/>
        <v>0</v>
      </c>
      <c r="D21" s="27">
        <f t="shared" si="1"/>
        <v>0</v>
      </c>
    </row>
    <row r="22" spans="1:4" ht="17" thickBot="1" x14ac:dyDescent="0.25">
      <c r="A22" s="30">
        <f>'Anexo 1'!C24</f>
        <v>0</v>
      </c>
      <c r="B22" s="27">
        <f t="shared" si="3"/>
        <v>22</v>
      </c>
      <c r="C22" s="27">
        <f t="shared" si="2"/>
        <v>0</v>
      </c>
      <c r="D22" s="27">
        <f t="shared" si="1"/>
        <v>0</v>
      </c>
    </row>
    <row r="23" spans="1:4" ht="17" thickBot="1" x14ac:dyDescent="0.25">
      <c r="A23" s="30">
        <f>'Anexo 1'!C25</f>
        <v>0</v>
      </c>
      <c r="B23" s="27">
        <f t="shared" si="3"/>
        <v>23</v>
      </c>
      <c r="C23" s="27">
        <f t="shared" si="2"/>
        <v>0</v>
      </c>
      <c r="D23" s="27">
        <f t="shared" si="1"/>
        <v>0</v>
      </c>
    </row>
    <row r="24" spans="1:4" ht="17" thickBot="1" x14ac:dyDescent="0.25">
      <c r="A24" s="30">
        <f>'Anexo 1'!C26</f>
        <v>0</v>
      </c>
      <c r="B24" s="27">
        <f t="shared" si="3"/>
        <v>24</v>
      </c>
      <c r="C24" s="27">
        <f t="shared" si="2"/>
        <v>0</v>
      </c>
      <c r="D24" s="27">
        <f t="shared" si="1"/>
        <v>0</v>
      </c>
    </row>
    <row r="25" spans="1:4" ht="17" thickBot="1" x14ac:dyDescent="0.25">
      <c r="A25" s="30">
        <f>'Anexo 1'!C27</f>
        <v>0</v>
      </c>
      <c r="B25" s="27">
        <f t="shared" si="3"/>
        <v>25</v>
      </c>
      <c r="C25" s="27">
        <f t="shared" si="2"/>
        <v>0</v>
      </c>
      <c r="D25" s="27">
        <f t="shared" si="1"/>
        <v>0</v>
      </c>
    </row>
    <row r="26" spans="1:4" ht="17" thickBot="1" x14ac:dyDescent="0.25">
      <c r="A26" s="30">
        <f>'Anexo 1'!C28</f>
        <v>0</v>
      </c>
      <c r="B26" s="27">
        <f t="shared" si="3"/>
        <v>26</v>
      </c>
      <c r="C26" s="27">
        <f t="shared" si="2"/>
        <v>0</v>
      </c>
      <c r="D26" s="27">
        <f t="shared" si="1"/>
        <v>0</v>
      </c>
    </row>
    <row r="27" spans="1:4" ht="17" thickBot="1" x14ac:dyDescent="0.25">
      <c r="A27" s="30">
        <f>'Anexo 1'!C29</f>
        <v>0</v>
      </c>
      <c r="B27" s="27">
        <f t="shared" si="3"/>
        <v>27</v>
      </c>
      <c r="C27" s="27">
        <f t="shared" si="2"/>
        <v>0</v>
      </c>
      <c r="D27" s="27">
        <f t="shared" si="1"/>
        <v>0</v>
      </c>
    </row>
    <row r="28" spans="1:4" ht="17" thickBot="1" x14ac:dyDescent="0.25">
      <c r="A28" s="30">
        <f>'Anexo 1'!C30</f>
        <v>0</v>
      </c>
      <c r="B28" s="27">
        <f t="shared" si="3"/>
        <v>28</v>
      </c>
      <c r="C28" s="27">
        <f t="shared" si="2"/>
        <v>0</v>
      </c>
      <c r="D28" s="27">
        <f t="shared" si="1"/>
        <v>0</v>
      </c>
    </row>
    <row r="29" spans="1:4" ht="17" thickBot="1" x14ac:dyDescent="0.25">
      <c r="A29" s="30">
        <f>'Anexo 1'!C31</f>
        <v>0</v>
      </c>
      <c r="B29" s="27">
        <f t="shared" si="3"/>
        <v>29</v>
      </c>
      <c r="C29" s="27">
        <f t="shared" si="2"/>
        <v>0</v>
      </c>
      <c r="D29" s="27">
        <f t="shared" si="1"/>
        <v>0</v>
      </c>
    </row>
    <row r="30" spans="1:4" ht="17" thickBot="1" x14ac:dyDescent="0.25">
      <c r="A30" s="30">
        <f>'Anexo 1'!C32</f>
        <v>0</v>
      </c>
      <c r="B30" s="27">
        <f t="shared" si="3"/>
        <v>30</v>
      </c>
      <c r="C30" s="27">
        <f t="shared" si="2"/>
        <v>0</v>
      </c>
      <c r="D30" s="27">
        <f t="shared" si="1"/>
        <v>0</v>
      </c>
    </row>
    <row r="31" spans="1:4" ht="17" thickBot="1" x14ac:dyDescent="0.25">
      <c r="A31" s="30">
        <f>'Anexo 1'!C33</f>
        <v>0</v>
      </c>
      <c r="B31" s="27">
        <f t="shared" si="3"/>
        <v>31</v>
      </c>
      <c r="C31" s="27">
        <f t="shared" si="2"/>
        <v>0</v>
      </c>
      <c r="D31" s="27">
        <f t="shared" si="1"/>
        <v>0</v>
      </c>
    </row>
    <row r="32" spans="1:4" ht="17" thickBot="1" x14ac:dyDescent="0.25">
      <c r="A32" s="30">
        <f>'Anexo 1'!C34</f>
        <v>0</v>
      </c>
      <c r="B32" s="27">
        <f t="shared" si="3"/>
        <v>32</v>
      </c>
      <c r="C32" s="27">
        <f t="shared" si="2"/>
        <v>0</v>
      </c>
      <c r="D32" s="27">
        <f t="shared" si="1"/>
        <v>0</v>
      </c>
    </row>
    <row r="33" spans="1:4" ht="17" thickBot="1" x14ac:dyDescent="0.25">
      <c r="A33" s="30">
        <f>'Anexo 1'!C35</f>
        <v>0</v>
      </c>
      <c r="B33" s="27">
        <f t="shared" si="3"/>
        <v>33</v>
      </c>
      <c r="C33" s="27">
        <f t="shared" si="2"/>
        <v>0</v>
      </c>
      <c r="D33" s="27">
        <f t="shared" si="1"/>
        <v>0</v>
      </c>
    </row>
    <row r="34" spans="1:4" ht="17" thickBot="1" x14ac:dyDescent="0.25">
      <c r="A34" s="30">
        <f>'Anexo 1'!C36</f>
        <v>0</v>
      </c>
      <c r="B34" s="27">
        <f t="shared" si="3"/>
        <v>34</v>
      </c>
      <c r="C34" s="27">
        <f t="shared" si="2"/>
        <v>0</v>
      </c>
      <c r="D34" s="27">
        <f t="shared" si="1"/>
        <v>0</v>
      </c>
    </row>
    <row r="35" spans="1:4" ht="17" thickBot="1" x14ac:dyDescent="0.25">
      <c r="A35" s="30">
        <f>'Anexo 1'!C37</f>
        <v>0</v>
      </c>
      <c r="B35" s="27">
        <f t="shared" si="3"/>
        <v>35</v>
      </c>
      <c r="C35" s="27">
        <f t="shared" si="2"/>
        <v>0</v>
      </c>
      <c r="D35" s="27">
        <f t="shared" si="1"/>
        <v>0</v>
      </c>
    </row>
    <row r="36" spans="1:4" ht="17" thickBot="1" x14ac:dyDescent="0.25">
      <c r="A36" s="30">
        <f>'Anexo 1'!C38</f>
        <v>0</v>
      </c>
      <c r="B36" s="27">
        <f t="shared" si="3"/>
        <v>36</v>
      </c>
      <c r="C36" s="27">
        <f t="shared" si="2"/>
        <v>0</v>
      </c>
      <c r="D36" s="27">
        <f t="shared" si="1"/>
        <v>0</v>
      </c>
    </row>
    <row r="37" spans="1:4" ht="17" thickBot="1" x14ac:dyDescent="0.25">
      <c r="A37" s="30">
        <f>'Anexo 1'!C39</f>
        <v>0</v>
      </c>
      <c r="B37" s="27">
        <f t="shared" si="3"/>
        <v>37</v>
      </c>
      <c r="C37" s="27">
        <f t="shared" si="2"/>
        <v>0</v>
      </c>
      <c r="D37" s="27">
        <f t="shared" si="1"/>
        <v>0</v>
      </c>
    </row>
    <row r="38" spans="1:4" ht="17" thickBot="1" x14ac:dyDescent="0.25">
      <c r="A38" s="30">
        <f>'Anexo 1'!C40</f>
        <v>0</v>
      </c>
      <c r="B38" s="27">
        <f t="shared" si="3"/>
        <v>38</v>
      </c>
      <c r="C38" s="27">
        <f t="shared" si="2"/>
        <v>0</v>
      </c>
      <c r="D38" s="27">
        <f t="shared" si="1"/>
        <v>0</v>
      </c>
    </row>
    <row r="39" spans="1:4" ht="17" thickBot="1" x14ac:dyDescent="0.25">
      <c r="A39" s="30">
        <f>'Anexo 1'!C41</f>
        <v>0</v>
      </c>
      <c r="B39" s="27">
        <f t="shared" si="3"/>
        <v>39</v>
      </c>
      <c r="C39" s="27">
        <f t="shared" si="2"/>
        <v>0</v>
      </c>
      <c r="D39" s="27">
        <f t="shared" si="1"/>
        <v>0</v>
      </c>
    </row>
    <row r="40" spans="1:4" ht="17" thickBot="1" x14ac:dyDescent="0.25">
      <c r="A40" s="30">
        <f>'Anexo 1'!C42</f>
        <v>0</v>
      </c>
      <c r="B40" s="27">
        <f t="shared" si="3"/>
        <v>40</v>
      </c>
      <c r="C40" s="27">
        <f t="shared" si="2"/>
        <v>0</v>
      </c>
      <c r="D40" s="27">
        <f t="shared" si="1"/>
        <v>0</v>
      </c>
    </row>
    <row r="41" spans="1:4" ht="17" thickBot="1" x14ac:dyDescent="0.25">
      <c r="A41" s="30">
        <f>'Anexo 1'!C43</f>
        <v>0</v>
      </c>
      <c r="B41" s="27">
        <f t="shared" si="3"/>
        <v>41</v>
      </c>
      <c r="C41" s="27">
        <f t="shared" si="2"/>
        <v>0</v>
      </c>
      <c r="D41" s="27">
        <f t="shared" si="1"/>
        <v>0</v>
      </c>
    </row>
    <row r="42" spans="1:4" ht="17" thickBot="1" x14ac:dyDescent="0.25">
      <c r="A42" s="30">
        <f>'Anexo 1'!C44</f>
        <v>0</v>
      </c>
      <c r="B42" s="27">
        <f t="shared" si="3"/>
        <v>42</v>
      </c>
      <c r="C42" s="27">
        <f t="shared" si="2"/>
        <v>0</v>
      </c>
      <c r="D42" s="27">
        <f t="shared" si="1"/>
        <v>0</v>
      </c>
    </row>
    <row r="43" spans="1:4" ht="17" thickBot="1" x14ac:dyDescent="0.25">
      <c r="A43" s="30">
        <f>'Anexo 1'!C45</f>
        <v>0</v>
      </c>
      <c r="B43" s="27">
        <f t="shared" si="3"/>
        <v>43</v>
      </c>
      <c r="C43" s="27">
        <f t="shared" si="2"/>
        <v>0</v>
      </c>
      <c r="D43" s="27">
        <f t="shared" si="1"/>
        <v>0</v>
      </c>
    </row>
    <row r="44" spans="1:4" ht="17" thickBot="1" x14ac:dyDescent="0.25">
      <c r="A44" s="30">
        <f>'Anexo 1'!C46</f>
        <v>0</v>
      </c>
      <c r="B44" s="27">
        <f t="shared" si="3"/>
        <v>44</v>
      </c>
      <c r="C44" s="27">
        <f t="shared" si="2"/>
        <v>0</v>
      </c>
      <c r="D44" s="27">
        <f t="shared" si="1"/>
        <v>0</v>
      </c>
    </row>
    <row r="45" spans="1:4" ht="17" thickBot="1" x14ac:dyDescent="0.25">
      <c r="A45" s="30">
        <f>'Anexo 1'!C47</f>
        <v>0</v>
      </c>
      <c r="B45" s="27">
        <f t="shared" si="3"/>
        <v>45</v>
      </c>
      <c r="C45" s="27">
        <f t="shared" si="2"/>
        <v>0</v>
      </c>
      <c r="D45" s="27">
        <f t="shared" si="1"/>
        <v>0</v>
      </c>
    </row>
    <row r="46" spans="1:4" ht="17" thickBot="1" x14ac:dyDescent="0.25">
      <c r="A46" s="30">
        <f>'Anexo 1'!C48</f>
        <v>0</v>
      </c>
      <c r="B46" s="27">
        <f t="shared" si="3"/>
        <v>46</v>
      </c>
      <c r="C46" s="27">
        <f t="shared" si="2"/>
        <v>0</v>
      </c>
      <c r="D46" s="27">
        <f t="shared" si="1"/>
        <v>0</v>
      </c>
    </row>
    <row r="47" spans="1:4" ht="17" thickBot="1" x14ac:dyDescent="0.25">
      <c r="A47" s="30">
        <f>'Anexo 1'!C49</f>
        <v>0</v>
      </c>
      <c r="B47" s="27">
        <f t="shared" si="3"/>
        <v>47</v>
      </c>
      <c r="C47" s="27">
        <f t="shared" si="2"/>
        <v>0</v>
      </c>
      <c r="D47" s="27">
        <f t="shared" si="1"/>
        <v>0</v>
      </c>
    </row>
    <row r="48" spans="1:4" ht="17" thickBot="1" x14ac:dyDescent="0.25">
      <c r="A48" s="30">
        <f>'Anexo 1'!C50</f>
        <v>0</v>
      </c>
      <c r="B48" s="27">
        <f t="shared" si="3"/>
        <v>48</v>
      </c>
      <c r="C48" s="27">
        <f t="shared" si="2"/>
        <v>0</v>
      </c>
      <c r="D48" s="27">
        <f t="shared" si="1"/>
        <v>0</v>
      </c>
    </row>
    <row r="49" spans="1:4" ht="17" thickBot="1" x14ac:dyDescent="0.25">
      <c r="A49" s="30">
        <f>'Anexo 1'!C51</f>
        <v>0</v>
      </c>
      <c r="B49" s="27">
        <f t="shared" si="3"/>
        <v>49</v>
      </c>
      <c r="C49" s="27">
        <f t="shared" si="2"/>
        <v>0</v>
      </c>
      <c r="D49" s="27">
        <f t="shared" si="1"/>
        <v>0</v>
      </c>
    </row>
    <row r="50" spans="1:4" ht="17" thickBot="1" x14ac:dyDescent="0.25">
      <c r="A50" s="30">
        <f>'Anexo 1'!C52</f>
        <v>0</v>
      </c>
      <c r="B50" s="27">
        <f t="shared" si="3"/>
        <v>50</v>
      </c>
      <c r="C50" s="27">
        <f t="shared" si="2"/>
        <v>0</v>
      </c>
      <c r="D50" s="27">
        <f t="shared" si="1"/>
        <v>0</v>
      </c>
    </row>
    <row r="51" spans="1:4" ht="17" thickBot="1" x14ac:dyDescent="0.25">
      <c r="A51" s="30">
        <f>'Anexo 1'!C53</f>
        <v>0</v>
      </c>
      <c r="B51" s="27">
        <f t="shared" si="3"/>
        <v>51</v>
      </c>
      <c r="C51" s="27">
        <f t="shared" si="2"/>
        <v>0</v>
      </c>
      <c r="D51" s="27">
        <f t="shared" si="1"/>
        <v>0</v>
      </c>
    </row>
    <row r="52" spans="1:4" ht="17" thickBot="1" x14ac:dyDescent="0.25">
      <c r="A52" s="30">
        <f>'Anexo 1'!C54</f>
        <v>0</v>
      </c>
      <c r="B52" s="27">
        <f t="shared" si="3"/>
        <v>52</v>
      </c>
      <c r="C52" s="27">
        <f t="shared" si="2"/>
        <v>0</v>
      </c>
      <c r="D52" s="27">
        <f t="shared" si="1"/>
        <v>0</v>
      </c>
    </row>
    <row r="53" spans="1:4" ht="17" thickBot="1" x14ac:dyDescent="0.25">
      <c r="A53" s="30">
        <f>'Anexo 1'!C55</f>
        <v>0</v>
      </c>
      <c r="B53" s="27">
        <f t="shared" si="3"/>
        <v>53</v>
      </c>
      <c r="C53" s="27">
        <f t="shared" si="2"/>
        <v>0</v>
      </c>
      <c r="D53" s="27">
        <f t="shared" si="1"/>
        <v>0</v>
      </c>
    </row>
    <row r="54" spans="1:4" ht="17" thickBot="1" x14ac:dyDescent="0.25">
      <c r="A54" s="30">
        <f>'Anexo 1'!C56</f>
        <v>0</v>
      </c>
      <c r="B54" s="27">
        <f t="shared" si="3"/>
        <v>54</v>
      </c>
      <c r="C54" s="27">
        <f t="shared" si="2"/>
        <v>0</v>
      </c>
      <c r="D54" s="27">
        <f t="shared" si="1"/>
        <v>0</v>
      </c>
    </row>
    <row r="55" spans="1:4" ht="17" thickBot="1" x14ac:dyDescent="0.25">
      <c r="A55" s="30">
        <f>'Anexo 1'!C57</f>
        <v>0</v>
      </c>
      <c r="B55" s="27">
        <f t="shared" si="3"/>
        <v>55</v>
      </c>
      <c r="C55" s="27">
        <f t="shared" si="2"/>
        <v>0</v>
      </c>
      <c r="D55" s="27">
        <f t="shared" si="1"/>
        <v>0</v>
      </c>
    </row>
    <row r="56" spans="1:4" ht="17" thickBot="1" x14ac:dyDescent="0.25">
      <c r="A56" s="30">
        <f>'Anexo 1'!C58</f>
        <v>0</v>
      </c>
      <c r="B56" s="27">
        <f t="shared" si="3"/>
        <v>56</v>
      </c>
      <c r="C56" s="27">
        <f t="shared" si="2"/>
        <v>0</v>
      </c>
      <c r="D56" s="27">
        <f t="shared" si="1"/>
        <v>0</v>
      </c>
    </row>
    <row r="57" spans="1:4" ht="17" thickBot="1" x14ac:dyDescent="0.25">
      <c r="A57" s="30">
        <f>'Anexo 1'!C59</f>
        <v>0</v>
      </c>
      <c r="B57" s="27">
        <f t="shared" si="3"/>
        <v>57</v>
      </c>
      <c r="C57" s="27">
        <f t="shared" si="2"/>
        <v>0</v>
      </c>
      <c r="D57" s="27">
        <f t="shared" si="1"/>
        <v>0</v>
      </c>
    </row>
    <row r="58" spans="1:4" ht="17" thickBot="1" x14ac:dyDescent="0.25">
      <c r="A58" s="30">
        <f>'Anexo 1'!C60</f>
        <v>0</v>
      </c>
      <c r="B58" s="27">
        <f t="shared" si="3"/>
        <v>58</v>
      </c>
      <c r="C58" s="27">
        <f t="shared" si="2"/>
        <v>0</v>
      </c>
      <c r="D58" s="27">
        <f t="shared" si="1"/>
        <v>0</v>
      </c>
    </row>
    <row r="59" spans="1:4" ht="17" thickBot="1" x14ac:dyDescent="0.25">
      <c r="A59" s="30">
        <f>'Anexo 1'!C61</f>
        <v>0</v>
      </c>
      <c r="B59" s="27">
        <f t="shared" si="3"/>
        <v>59</v>
      </c>
      <c r="C59" s="27">
        <f t="shared" si="2"/>
        <v>0</v>
      </c>
      <c r="D59" s="27">
        <f t="shared" si="1"/>
        <v>0</v>
      </c>
    </row>
    <row r="60" spans="1:4" ht="17" thickBot="1" x14ac:dyDescent="0.25">
      <c r="A60" s="30">
        <f>'Anexo 1'!C62</f>
        <v>0</v>
      </c>
      <c r="B60" s="27">
        <f t="shared" si="3"/>
        <v>60</v>
      </c>
      <c r="C60" s="27">
        <f t="shared" si="2"/>
        <v>0</v>
      </c>
      <c r="D60" s="27">
        <f t="shared" si="1"/>
        <v>0</v>
      </c>
    </row>
    <row r="61" spans="1:4" ht="17" thickBot="1" x14ac:dyDescent="0.25">
      <c r="A61" s="30">
        <f>'Anexo 1'!C63</f>
        <v>0</v>
      </c>
      <c r="B61" s="27">
        <f t="shared" si="3"/>
        <v>61</v>
      </c>
      <c r="C61" s="27">
        <f t="shared" si="2"/>
        <v>0</v>
      </c>
      <c r="D61" s="27">
        <f t="shared" si="1"/>
        <v>0</v>
      </c>
    </row>
    <row r="62" spans="1:4" ht="17" thickBot="1" x14ac:dyDescent="0.25">
      <c r="A62" s="30">
        <f>'Anexo 1'!C64</f>
        <v>0</v>
      </c>
      <c r="B62" s="27">
        <f t="shared" si="3"/>
        <v>62</v>
      </c>
      <c r="C62" s="27">
        <f t="shared" si="2"/>
        <v>0</v>
      </c>
      <c r="D62" s="27">
        <f t="shared" si="1"/>
        <v>0</v>
      </c>
    </row>
    <row r="63" spans="1:4" ht="17" thickBot="1" x14ac:dyDescent="0.25">
      <c r="A63" s="30">
        <f>'Anexo 1'!C65</f>
        <v>0</v>
      </c>
      <c r="B63" s="27">
        <f t="shared" si="3"/>
        <v>63</v>
      </c>
      <c r="C63" s="27">
        <f t="shared" si="2"/>
        <v>0</v>
      </c>
      <c r="D63" s="27">
        <f t="shared" si="1"/>
        <v>0</v>
      </c>
    </row>
    <row r="64" spans="1:4" ht="17" thickBot="1" x14ac:dyDescent="0.25">
      <c r="A64" s="30">
        <f>'Anexo 1'!C66</f>
        <v>0</v>
      </c>
      <c r="B64" s="27">
        <f t="shared" si="3"/>
        <v>64</v>
      </c>
      <c r="C64" s="27">
        <f t="shared" si="2"/>
        <v>0</v>
      </c>
      <c r="D64" s="27">
        <f t="shared" si="1"/>
        <v>0</v>
      </c>
    </row>
    <row r="65" spans="1:4" ht="17" thickBot="1" x14ac:dyDescent="0.25">
      <c r="A65" s="30">
        <f>'Anexo 1'!C67</f>
        <v>0</v>
      </c>
      <c r="B65" s="27">
        <f t="shared" si="3"/>
        <v>65</v>
      </c>
      <c r="C65" s="27">
        <f t="shared" si="2"/>
        <v>0</v>
      </c>
      <c r="D65" s="27">
        <f t="shared" si="1"/>
        <v>0</v>
      </c>
    </row>
    <row r="66" spans="1:4" ht="17" thickBot="1" x14ac:dyDescent="0.25">
      <c r="A66" s="30">
        <f>'Anexo 1'!C68</f>
        <v>0</v>
      </c>
      <c r="B66" s="27">
        <f t="shared" si="3"/>
        <v>66</v>
      </c>
      <c r="C66" s="27">
        <f t="shared" si="2"/>
        <v>0</v>
      </c>
      <c r="D66" s="27">
        <f t="shared" ref="D66:D110" si="4">(B66*IF(C66&gt;=B66,1,0))</f>
        <v>0</v>
      </c>
    </row>
    <row r="67" spans="1:4" ht="17" thickBot="1" x14ac:dyDescent="0.25">
      <c r="A67" s="30">
        <f>'Anexo 1'!C69</f>
        <v>0</v>
      </c>
      <c r="B67" s="27">
        <f t="shared" si="3"/>
        <v>67</v>
      </c>
      <c r="C67" s="27">
        <f t="shared" si="2"/>
        <v>0</v>
      </c>
      <c r="D67" s="27">
        <f t="shared" si="4"/>
        <v>0</v>
      </c>
    </row>
    <row r="68" spans="1:4" ht="17" thickBot="1" x14ac:dyDescent="0.25">
      <c r="A68" s="30">
        <f>'Anexo 1'!C70</f>
        <v>0</v>
      </c>
      <c r="B68" s="27">
        <f t="shared" si="3"/>
        <v>68</v>
      </c>
      <c r="C68" s="27">
        <f t="shared" si="2"/>
        <v>0</v>
      </c>
      <c r="D68" s="27">
        <f t="shared" si="4"/>
        <v>0</v>
      </c>
    </row>
    <row r="69" spans="1:4" ht="17" thickBot="1" x14ac:dyDescent="0.25">
      <c r="A69" s="30">
        <f>'Anexo 1'!C71</f>
        <v>0</v>
      </c>
      <c r="B69" s="27">
        <f t="shared" si="3"/>
        <v>69</v>
      </c>
      <c r="C69" s="27">
        <f t="shared" si="2"/>
        <v>0</v>
      </c>
      <c r="D69" s="27">
        <f t="shared" si="4"/>
        <v>0</v>
      </c>
    </row>
    <row r="70" spans="1:4" ht="17" thickBot="1" x14ac:dyDescent="0.25">
      <c r="A70" s="30">
        <f>'Anexo 1'!C72</f>
        <v>0</v>
      </c>
      <c r="B70" s="27">
        <f t="shared" si="3"/>
        <v>70</v>
      </c>
      <c r="C70" s="27">
        <f t="shared" ref="C70:C110" si="5">COUNTIF(A:A,"&gt;="&amp;B70)</f>
        <v>0</v>
      </c>
      <c r="D70" s="27">
        <f t="shared" si="4"/>
        <v>0</v>
      </c>
    </row>
    <row r="71" spans="1:4" ht="17" thickBot="1" x14ac:dyDescent="0.25">
      <c r="A71" s="30">
        <f>'Anexo 1'!C73</f>
        <v>0</v>
      </c>
      <c r="B71" s="27">
        <f t="shared" si="3"/>
        <v>71</v>
      </c>
      <c r="C71" s="27">
        <f t="shared" si="5"/>
        <v>0</v>
      </c>
      <c r="D71" s="27">
        <f t="shared" si="4"/>
        <v>0</v>
      </c>
    </row>
    <row r="72" spans="1:4" ht="17" thickBot="1" x14ac:dyDescent="0.25">
      <c r="A72" s="30">
        <f>'Anexo 1'!C74</f>
        <v>0</v>
      </c>
      <c r="B72" s="27">
        <f t="shared" si="3"/>
        <v>72</v>
      </c>
      <c r="C72" s="27">
        <f t="shared" si="5"/>
        <v>0</v>
      </c>
      <c r="D72" s="27">
        <f t="shared" si="4"/>
        <v>0</v>
      </c>
    </row>
    <row r="73" spans="1:4" ht="17" thickBot="1" x14ac:dyDescent="0.25">
      <c r="A73" s="30">
        <f>'Anexo 1'!C75</f>
        <v>0</v>
      </c>
      <c r="B73" s="27">
        <f t="shared" si="3"/>
        <v>73</v>
      </c>
      <c r="C73" s="27">
        <f t="shared" si="5"/>
        <v>0</v>
      </c>
      <c r="D73" s="27">
        <f t="shared" si="4"/>
        <v>0</v>
      </c>
    </row>
    <row r="74" spans="1:4" ht="17" thickBot="1" x14ac:dyDescent="0.25">
      <c r="A74" s="30">
        <f>'Anexo 1'!C76</f>
        <v>0</v>
      </c>
      <c r="B74" s="27">
        <f t="shared" si="3"/>
        <v>74</v>
      </c>
      <c r="C74" s="27">
        <f t="shared" si="5"/>
        <v>0</v>
      </c>
      <c r="D74" s="27">
        <f t="shared" si="4"/>
        <v>0</v>
      </c>
    </row>
    <row r="75" spans="1:4" ht="17" thickBot="1" x14ac:dyDescent="0.25">
      <c r="A75" s="30">
        <f>'Anexo 1'!C77</f>
        <v>0</v>
      </c>
      <c r="B75" s="27">
        <f t="shared" si="3"/>
        <v>75</v>
      </c>
      <c r="C75" s="27">
        <f t="shared" si="5"/>
        <v>0</v>
      </c>
      <c r="D75" s="27">
        <f t="shared" si="4"/>
        <v>0</v>
      </c>
    </row>
    <row r="76" spans="1:4" ht="17" thickBot="1" x14ac:dyDescent="0.25">
      <c r="A76" s="30">
        <f>'Anexo 1'!C78</f>
        <v>0</v>
      </c>
      <c r="B76" s="27">
        <f t="shared" ref="B76:B110" si="6">B75+1</f>
        <v>76</v>
      </c>
      <c r="C76" s="27">
        <f t="shared" si="5"/>
        <v>0</v>
      </c>
      <c r="D76" s="27">
        <f t="shared" si="4"/>
        <v>0</v>
      </c>
    </row>
    <row r="77" spans="1:4" ht="17" thickBot="1" x14ac:dyDescent="0.25">
      <c r="A77" s="30">
        <f>'Anexo 1'!C79</f>
        <v>0</v>
      </c>
      <c r="B77" s="27">
        <f t="shared" si="6"/>
        <v>77</v>
      </c>
      <c r="C77" s="27">
        <f t="shared" si="5"/>
        <v>0</v>
      </c>
      <c r="D77" s="27">
        <f t="shared" si="4"/>
        <v>0</v>
      </c>
    </row>
    <row r="78" spans="1:4" ht="17" thickBot="1" x14ac:dyDescent="0.25">
      <c r="A78" s="30">
        <f>'Anexo 1'!C80</f>
        <v>0</v>
      </c>
      <c r="B78" s="27">
        <f t="shared" si="6"/>
        <v>78</v>
      </c>
      <c r="C78" s="27">
        <f t="shared" si="5"/>
        <v>0</v>
      </c>
      <c r="D78" s="27">
        <f t="shared" si="4"/>
        <v>0</v>
      </c>
    </row>
    <row r="79" spans="1:4" ht="17" thickBot="1" x14ac:dyDescent="0.25">
      <c r="A79" s="30">
        <f>'Anexo 1'!C81</f>
        <v>0</v>
      </c>
      <c r="B79" s="27">
        <f t="shared" si="6"/>
        <v>79</v>
      </c>
      <c r="C79" s="27">
        <f t="shared" si="5"/>
        <v>0</v>
      </c>
      <c r="D79" s="27">
        <f t="shared" si="4"/>
        <v>0</v>
      </c>
    </row>
    <row r="80" spans="1:4" ht="17" thickBot="1" x14ac:dyDescent="0.25">
      <c r="A80" s="30">
        <f>'Anexo 1'!C82</f>
        <v>0</v>
      </c>
      <c r="B80" s="27">
        <f t="shared" si="6"/>
        <v>80</v>
      </c>
      <c r="C80" s="27">
        <f t="shared" si="5"/>
        <v>0</v>
      </c>
      <c r="D80" s="27">
        <f t="shared" si="4"/>
        <v>0</v>
      </c>
    </row>
    <row r="81" spans="1:4" ht="17" thickBot="1" x14ac:dyDescent="0.25">
      <c r="A81" s="30">
        <f>'Anexo 1'!C83</f>
        <v>0</v>
      </c>
      <c r="B81" s="27">
        <f t="shared" si="6"/>
        <v>81</v>
      </c>
      <c r="C81" s="27">
        <f t="shared" si="5"/>
        <v>0</v>
      </c>
      <c r="D81" s="27">
        <f t="shared" si="4"/>
        <v>0</v>
      </c>
    </row>
    <row r="82" spans="1:4" ht="17" thickBot="1" x14ac:dyDescent="0.25">
      <c r="A82" s="30">
        <f>'Anexo 1'!C84</f>
        <v>0</v>
      </c>
      <c r="B82" s="27">
        <f t="shared" si="6"/>
        <v>82</v>
      </c>
      <c r="C82" s="27">
        <f t="shared" si="5"/>
        <v>0</v>
      </c>
      <c r="D82" s="27">
        <f t="shared" si="4"/>
        <v>0</v>
      </c>
    </row>
    <row r="83" spans="1:4" ht="17" thickBot="1" x14ac:dyDescent="0.25">
      <c r="A83" s="30">
        <f>'Anexo 1'!C85</f>
        <v>0</v>
      </c>
      <c r="B83" s="27">
        <f t="shared" si="6"/>
        <v>83</v>
      </c>
      <c r="C83" s="27">
        <f t="shared" si="5"/>
        <v>0</v>
      </c>
      <c r="D83" s="27">
        <f t="shared" si="4"/>
        <v>0</v>
      </c>
    </row>
    <row r="84" spans="1:4" ht="17" thickBot="1" x14ac:dyDescent="0.25">
      <c r="A84" s="30">
        <f>'Anexo 1'!C86</f>
        <v>0</v>
      </c>
      <c r="B84" s="27">
        <f t="shared" si="6"/>
        <v>84</v>
      </c>
      <c r="C84" s="27">
        <f t="shared" si="5"/>
        <v>0</v>
      </c>
      <c r="D84" s="27">
        <f t="shared" si="4"/>
        <v>0</v>
      </c>
    </row>
    <row r="85" spans="1:4" ht="17" thickBot="1" x14ac:dyDescent="0.25">
      <c r="A85" s="30">
        <f>'Anexo 1'!C87</f>
        <v>0</v>
      </c>
      <c r="B85" s="27">
        <f t="shared" si="6"/>
        <v>85</v>
      </c>
      <c r="C85" s="27">
        <f t="shared" si="5"/>
        <v>0</v>
      </c>
      <c r="D85" s="27">
        <f t="shared" si="4"/>
        <v>0</v>
      </c>
    </row>
    <row r="86" spans="1:4" ht="17" thickBot="1" x14ac:dyDescent="0.25">
      <c r="A86" s="30">
        <f>'Anexo 1'!C88</f>
        <v>0</v>
      </c>
      <c r="B86" s="27">
        <f t="shared" si="6"/>
        <v>86</v>
      </c>
      <c r="C86" s="27">
        <f t="shared" si="5"/>
        <v>0</v>
      </c>
      <c r="D86" s="27">
        <f t="shared" si="4"/>
        <v>0</v>
      </c>
    </row>
    <row r="87" spans="1:4" ht="17" thickBot="1" x14ac:dyDescent="0.25">
      <c r="A87" s="30">
        <f>'Anexo 1'!C89</f>
        <v>0</v>
      </c>
      <c r="B87" s="27">
        <f t="shared" si="6"/>
        <v>87</v>
      </c>
      <c r="C87" s="27">
        <f t="shared" si="5"/>
        <v>0</v>
      </c>
      <c r="D87" s="27">
        <f t="shared" si="4"/>
        <v>0</v>
      </c>
    </row>
    <row r="88" spans="1:4" ht="17" thickBot="1" x14ac:dyDescent="0.25">
      <c r="A88" s="30">
        <f>'Anexo 1'!C90</f>
        <v>0</v>
      </c>
      <c r="B88" s="27">
        <f t="shared" si="6"/>
        <v>88</v>
      </c>
      <c r="C88" s="27">
        <f t="shared" si="5"/>
        <v>0</v>
      </c>
      <c r="D88" s="27">
        <f t="shared" si="4"/>
        <v>0</v>
      </c>
    </row>
    <row r="89" spans="1:4" ht="17" thickBot="1" x14ac:dyDescent="0.25">
      <c r="A89" s="30">
        <f>'Anexo 1'!C91</f>
        <v>0</v>
      </c>
      <c r="B89" s="27">
        <f t="shared" si="6"/>
        <v>89</v>
      </c>
      <c r="C89" s="27">
        <f t="shared" si="5"/>
        <v>0</v>
      </c>
      <c r="D89" s="27">
        <f t="shared" si="4"/>
        <v>0</v>
      </c>
    </row>
    <row r="90" spans="1:4" ht="17" thickBot="1" x14ac:dyDescent="0.25">
      <c r="A90" s="30">
        <f>'Anexo 1'!C92</f>
        <v>0</v>
      </c>
      <c r="B90" s="27">
        <f t="shared" si="6"/>
        <v>90</v>
      </c>
      <c r="C90" s="27">
        <f t="shared" si="5"/>
        <v>0</v>
      </c>
      <c r="D90" s="27">
        <f t="shared" si="4"/>
        <v>0</v>
      </c>
    </row>
    <row r="91" spans="1:4" ht="17" thickBot="1" x14ac:dyDescent="0.25">
      <c r="A91" s="30">
        <f>'Anexo 1'!C93</f>
        <v>0</v>
      </c>
      <c r="B91" s="27">
        <f t="shared" si="6"/>
        <v>91</v>
      </c>
      <c r="C91" s="27">
        <f t="shared" si="5"/>
        <v>0</v>
      </c>
      <c r="D91" s="27">
        <f t="shared" si="4"/>
        <v>0</v>
      </c>
    </row>
    <row r="92" spans="1:4" ht="17" thickBot="1" x14ac:dyDescent="0.25">
      <c r="A92" s="30">
        <f>'Anexo 1'!C94</f>
        <v>0</v>
      </c>
      <c r="B92" s="27">
        <f t="shared" si="6"/>
        <v>92</v>
      </c>
      <c r="C92" s="27">
        <f t="shared" si="5"/>
        <v>0</v>
      </c>
      <c r="D92" s="27">
        <f t="shared" si="4"/>
        <v>0</v>
      </c>
    </row>
    <row r="93" spans="1:4" ht="17" thickBot="1" x14ac:dyDescent="0.25">
      <c r="A93" s="30">
        <f>'Anexo 1'!C95</f>
        <v>0</v>
      </c>
      <c r="B93" s="27">
        <f t="shared" si="6"/>
        <v>93</v>
      </c>
      <c r="C93" s="27">
        <f t="shared" si="5"/>
        <v>0</v>
      </c>
      <c r="D93" s="27">
        <f t="shared" si="4"/>
        <v>0</v>
      </c>
    </row>
    <row r="94" spans="1:4" ht="17" thickBot="1" x14ac:dyDescent="0.25">
      <c r="A94" s="30">
        <f>'Anexo 1'!C96</f>
        <v>0</v>
      </c>
      <c r="B94" s="27">
        <f t="shared" si="6"/>
        <v>94</v>
      </c>
      <c r="C94" s="27">
        <f t="shared" si="5"/>
        <v>0</v>
      </c>
      <c r="D94" s="27">
        <f t="shared" si="4"/>
        <v>0</v>
      </c>
    </row>
    <row r="95" spans="1:4" ht="17" thickBot="1" x14ac:dyDescent="0.25">
      <c r="A95" s="30">
        <f>'Anexo 1'!C97</f>
        <v>0</v>
      </c>
      <c r="B95" s="27">
        <f t="shared" si="6"/>
        <v>95</v>
      </c>
      <c r="C95" s="27">
        <f t="shared" si="5"/>
        <v>0</v>
      </c>
      <c r="D95" s="27">
        <f t="shared" si="4"/>
        <v>0</v>
      </c>
    </row>
    <row r="96" spans="1:4" ht="17" thickBot="1" x14ac:dyDescent="0.25">
      <c r="A96" s="30">
        <f>'Anexo 1'!C98</f>
        <v>0</v>
      </c>
      <c r="B96" s="27">
        <f t="shared" si="6"/>
        <v>96</v>
      </c>
      <c r="C96" s="27">
        <f t="shared" si="5"/>
        <v>0</v>
      </c>
      <c r="D96" s="27">
        <f t="shared" si="4"/>
        <v>0</v>
      </c>
    </row>
    <row r="97" spans="1:4" ht="17" thickBot="1" x14ac:dyDescent="0.25">
      <c r="A97" s="30">
        <f>'Anexo 1'!C99</f>
        <v>0</v>
      </c>
      <c r="B97" s="27">
        <f t="shared" si="6"/>
        <v>97</v>
      </c>
      <c r="C97" s="27">
        <f t="shared" si="5"/>
        <v>0</v>
      </c>
      <c r="D97" s="27">
        <f t="shared" si="4"/>
        <v>0</v>
      </c>
    </row>
    <row r="98" spans="1:4" ht="17" thickBot="1" x14ac:dyDescent="0.25">
      <c r="A98" s="30">
        <f>'Anexo 1'!C100</f>
        <v>0</v>
      </c>
      <c r="B98" s="27">
        <f t="shared" si="6"/>
        <v>98</v>
      </c>
      <c r="C98" s="27">
        <f t="shared" si="5"/>
        <v>0</v>
      </c>
      <c r="D98" s="27">
        <f t="shared" si="4"/>
        <v>0</v>
      </c>
    </row>
    <row r="99" spans="1:4" ht="17" thickBot="1" x14ac:dyDescent="0.25">
      <c r="A99" s="30">
        <f>'Anexo 1'!C101</f>
        <v>0</v>
      </c>
      <c r="B99" s="27">
        <f t="shared" si="6"/>
        <v>99</v>
      </c>
      <c r="C99" s="27">
        <f t="shared" si="5"/>
        <v>0</v>
      </c>
      <c r="D99" s="27">
        <f t="shared" si="4"/>
        <v>0</v>
      </c>
    </row>
    <row r="100" spans="1:4" ht="17" thickBot="1" x14ac:dyDescent="0.25">
      <c r="A100" s="30">
        <f>'Anexo 1'!C102</f>
        <v>0</v>
      </c>
      <c r="B100" s="27">
        <f t="shared" si="6"/>
        <v>100</v>
      </c>
      <c r="C100" s="27">
        <f t="shared" si="5"/>
        <v>0</v>
      </c>
      <c r="D100" s="27">
        <f t="shared" si="4"/>
        <v>0</v>
      </c>
    </row>
    <row r="101" spans="1:4" ht="17" thickBot="1" x14ac:dyDescent="0.25">
      <c r="A101" s="30">
        <f>'Anexo 1'!C103</f>
        <v>0</v>
      </c>
      <c r="B101" s="27">
        <f t="shared" si="6"/>
        <v>101</v>
      </c>
      <c r="C101" s="27">
        <f t="shared" si="5"/>
        <v>0</v>
      </c>
      <c r="D101" s="27">
        <f t="shared" si="4"/>
        <v>0</v>
      </c>
    </row>
    <row r="102" spans="1:4" ht="17" thickBot="1" x14ac:dyDescent="0.25">
      <c r="A102" s="30">
        <f>'Anexo 1'!C104</f>
        <v>0</v>
      </c>
      <c r="B102" s="27">
        <f t="shared" si="6"/>
        <v>102</v>
      </c>
      <c r="C102" s="27">
        <f t="shared" si="5"/>
        <v>0</v>
      </c>
      <c r="D102" s="27">
        <f t="shared" si="4"/>
        <v>0</v>
      </c>
    </row>
    <row r="103" spans="1:4" ht="17" thickBot="1" x14ac:dyDescent="0.25">
      <c r="A103" s="30">
        <f>'Anexo 1'!C105</f>
        <v>0</v>
      </c>
      <c r="B103" s="27">
        <f t="shared" si="6"/>
        <v>103</v>
      </c>
      <c r="C103" s="27">
        <f t="shared" si="5"/>
        <v>0</v>
      </c>
      <c r="D103" s="27">
        <f t="shared" si="4"/>
        <v>0</v>
      </c>
    </row>
    <row r="104" spans="1:4" ht="17" thickBot="1" x14ac:dyDescent="0.25">
      <c r="A104" s="30">
        <f>'Anexo 1'!C106</f>
        <v>0</v>
      </c>
      <c r="B104" s="27">
        <f t="shared" si="6"/>
        <v>104</v>
      </c>
      <c r="C104" s="27">
        <f t="shared" si="5"/>
        <v>0</v>
      </c>
      <c r="D104" s="27">
        <f t="shared" si="4"/>
        <v>0</v>
      </c>
    </row>
    <row r="105" spans="1:4" ht="17" thickBot="1" x14ac:dyDescent="0.25">
      <c r="A105" s="30">
        <f>'Anexo 1'!C107</f>
        <v>0</v>
      </c>
      <c r="B105" s="27">
        <f t="shared" si="6"/>
        <v>105</v>
      </c>
      <c r="C105" s="27">
        <f t="shared" si="5"/>
        <v>0</v>
      </c>
      <c r="D105" s="27">
        <f t="shared" si="4"/>
        <v>0</v>
      </c>
    </row>
    <row r="106" spans="1:4" ht="17" thickBot="1" x14ac:dyDescent="0.25">
      <c r="A106" s="30">
        <f>'Anexo 1'!C108</f>
        <v>0</v>
      </c>
      <c r="B106" s="27">
        <f t="shared" si="6"/>
        <v>106</v>
      </c>
      <c r="C106" s="27">
        <f t="shared" si="5"/>
        <v>0</v>
      </c>
      <c r="D106" s="27">
        <f t="shared" si="4"/>
        <v>0</v>
      </c>
    </row>
    <row r="107" spans="1:4" ht="17" thickBot="1" x14ac:dyDescent="0.25">
      <c r="A107" s="30">
        <f>'Anexo 1'!C109</f>
        <v>0</v>
      </c>
      <c r="B107" s="27">
        <f t="shared" si="6"/>
        <v>107</v>
      </c>
      <c r="C107" s="27">
        <f t="shared" si="5"/>
        <v>0</v>
      </c>
      <c r="D107" s="27">
        <f t="shared" si="4"/>
        <v>0</v>
      </c>
    </row>
    <row r="108" spans="1:4" ht="17" thickBot="1" x14ac:dyDescent="0.25">
      <c r="A108" s="30">
        <f>'Anexo 1'!C110</f>
        <v>0</v>
      </c>
      <c r="B108" s="27">
        <f t="shared" si="6"/>
        <v>108</v>
      </c>
      <c r="C108" s="27">
        <f t="shared" si="5"/>
        <v>0</v>
      </c>
      <c r="D108" s="27">
        <f t="shared" si="4"/>
        <v>0</v>
      </c>
    </row>
    <row r="109" spans="1:4" ht="17" thickBot="1" x14ac:dyDescent="0.25">
      <c r="A109" s="30">
        <f>'Anexo 1'!C111</f>
        <v>0</v>
      </c>
      <c r="B109" s="27">
        <f t="shared" si="6"/>
        <v>109</v>
      </c>
      <c r="C109" s="27">
        <f t="shared" si="5"/>
        <v>0</v>
      </c>
      <c r="D109" s="27">
        <f t="shared" si="4"/>
        <v>0</v>
      </c>
    </row>
    <row r="110" spans="1:4" ht="17" thickBot="1" x14ac:dyDescent="0.25">
      <c r="A110" s="30">
        <f>'Anexo 1'!C112</f>
        <v>0</v>
      </c>
      <c r="B110" s="27">
        <f t="shared" si="6"/>
        <v>110</v>
      </c>
      <c r="C110" s="27">
        <f t="shared" si="5"/>
        <v>0</v>
      </c>
      <c r="D110" s="27">
        <f t="shared" si="4"/>
        <v>0</v>
      </c>
    </row>
  </sheetData>
  <sheetProtection algorithmName="SHA-512" hashValue="7RX4d4P4sHJ6h/W1w5AqyKl0OvqTsf2EWiz7SSJVKymQ0tYtxZWMvJyYk5rTN5dObiP0XGT2WHYIIZLGP7wSJQ==" saltValue="tG5lmQgS+4AZCNTRER0D5g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B285-64F1-5B46-B1CE-9B601D680180}">
  <dimension ref="A1:P113"/>
  <sheetViews>
    <sheetView zoomScale="110" zoomScaleNormal="110" workbookViewId="0">
      <selection activeCell="B3" sqref="B3"/>
    </sheetView>
  </sheetViews>
  <sheetFormatPr baseColWidth="10" defaultRowHeight="16" x14ac:dyDescent="0.2"/>
  <cols>
    <col min="1" max="1" width="6.33203125" style="29" customWidth="1"/>
    <col min="2" max="2" width="41.5" style="29" customWidth="1"/>
    <col min="3" max="3" width="10.83203125" style="29"/>
    <col min="4" max="4" width="37.1640625" style="29" customWidth="1"/>
    <col min="5" max="5" width="14.1640625" style="29" customWidth="1"/>
    <col min="6" max="6" width="21.6640625" style="29" customWidth="1"/>
    <col min="7" max="7" width="36.6640625" style="29" customWidth="1"/>
    <col min="8" max="8" width="29.83203125" style="29" customWidth="1"/>
    <col min="9" max="9" width="10.83203125" style="27"/>
    <col min="10" max="10" width="0" style="27" hidden="1" customWidth="1"/>
    <col min="11" max="11" width="10.83203125" style="25" hidden="1" customWidth="1"/>
    <col min="12" max="16" width="10.83203125" style="27" hidden="1" customWidth="1"/>
    <col min="17" max="17" width="0" style="27" hidden="1" customWidth="1"/>
    <col min="18" max="16384" width="10.83203125" style="27"/>
  </cols>
  <sheetData>
    <row r="1" spans="1:16" ht="17" thickBot="1" x14ac:dyDescent="0.25">
      <c r="A1" s="39" t="s">
        <v>20</v>
      </c>
      <c r="E1" s="44" t="s">
        <v>33</v>
      </c>
      <c r="F1" s="47">
        <f>'calculo h2'!G1</f>
        <v>0</v>
      </c>
    </row>
    <row r="2" spans="1:16" ht="22" customHeight="1" thickBot="1" x14ac:dyDescent="0.25">
      <c r="A2" s="37" t="s">
        <v>0</v>
      </c>
      <c r="B2" s="22" t="s">
        <v>1</v>
      </c>
      <c r="C2" s="22" t="s">
        <v>2</v>
      </c>
      <c r="D2" s="22" t="s">
        <v>3</v>
      </c>
      <c r="E2" s="22" t="s">
        <v>5</v>
      </c>
      <c r="F2" s="22" t="s">
        <v>14</v>
      </c>
      <c r="G2" s="22" t="s">
        <v>23521</v>
      </c>
      <c r="H2" s="22" t="s">
        <v>4</v>
      </c>
      <c r="K2" s="25" t="s">
        <v>6</v>
      </c>
      <c r="N2" s="27" t="s">
        <v>378</v>
      </c>
      <c r="O2" s="27" t="s">
        <v>380</v>
      </c>
      <c r="P2" s="27" t="s">
        <v>381</v>
      </c>
    </row>
    <row r="3" spans="1:16" ht="18" thickTop="1" thickBot="1" x14ac:dyDescent="0.25">
      <c r="A3" s="38">
        <v>1</v>
      </c>
      <c r="B3" s="28"/>
      <c r="C3" s="28"/>
      <c r="D3" s="28"/>
      <c r="E3" s="50"/>
      <c r="F3" s="51"/>
      <c r="G3" s="51"/>
      <c r="H3" s="51"/>
      <c r="K3" s="25" t="s">
        <v>7</v>
      </c>
      <c r="N3" s="27" t="str">
        <f>IF(E3="Não",C3,"")</f>
        <v/>
      </c>
      <c r="O3" s="27">
        <f>COUNTIF(C3:C112,"&gt;9")</f>
        <v>0</v>
      </c>
      <c r="P3" s="27">
        <f>COUNTIFS(C3:C112,"&gt;9",E3:E112,"Sim")</f>
        <v>0</v>
      </c>
    </row>
    <row r="4" spans="1:16" ht="17" thickBot="1" x14ac:dyDescent="0.25">
      <c r="A4" s="38">
        <v>2</v>
      </c>
      <c r="B4" s="28"/>
      <c r="C4" s="28"/>
      <c r="D4" s="28"/>
      <c r="E4" s="51"/>
      <c r="F4" s="51"/>
      <c r="G4" s="51"/>
      <c r="H4" s="51"/>
      <c r="N4" s="27" t="str">
        <f t="shared" ref="N4:N67" si="0">IF(E4="Não",C4,"")</f>
        <v/>
      </c>
      <c r="O4" s="27" t="s">
        <v>388</v>
      </c>
      <c r="P4" s="27" t="s">
        <v>389</v>
      </c>
    </row>
    <row r="5" spans="1:16" ht="17" thickBot="1" x14ac:dyDescent="0.25">
      <c r="A5" s="38">
        <v>3</v>
      </c>
      <c r="B5" s="28"/>
      <c r="C5" s="28"/>
      <c r="D5" s="28"/>
      <c r="E5" s="51"/>
      <c r="F5" s="51"/>
      <c r="G5" s="51"/>
      <c r="H5" s="51"/>
      <c r="K5" s="25" t="s">
        <v>8</v>
      </c>
      <c r="N5" s="27" t="str">
        <f t="shared" si="0"/>
        <v/>
      </c>
      <c r="O5" s="27">
        <f>COUNTIF(C3:C112,"&gt;19")</f>
        <v>0</v>
      </c>
      <c r="P5" s="27">
        <f>COUNTIFS(C3:C112,"&gt;19",E3:E112,"Sim")</f>
        <v>0</v>
      </c>
    </row>
    <row r="6" spans="1:16" ht="17" thickBot="1" x14ac:dyDescent="0.25">
      <c r="A6" s="38">
        <v>4</v>
      </c>
      <c r="B6" s="28"/>
      <c r="C6" s="28"/>
      <c r="D6" s="28"/>
      <c r="E6" s="51"/>
      <c r="F6" s="51"/>
      <c r="G6" s="51"/>
      <c r="H6" s="51"/>
      <c r="K6" s="25" t="s">
        <v>9</v>
      </c>
      <c r="N6" s="27" t="str">
        <f t="shared" si="0"/>
        <v/>
      </c>
      <c r="O6" s="27" t="s">
        <v>390</v>
      </c>
      <c r="P6" s="27" t="s">
        <v>391</v>
      </c>
    </row>
    <row r="7" spans="1:16" ht="17" thickBot="1" x14ac:dyDescent="0.25">
      <c r="A7" s="38">
        <v>5</v>
      </c>
      <c r="B7" s="28"/>
      <c r="C7" s="28"/>
      <c r="D7" s="28"/>
      <c r="E7" s="52"/>
      <c r="F7" s="51"/>
      <c r="G7" s="51"/>
      <c r="H7" s="51"/>
      <c r="K7" s="25" t="s">
        <v>10</v>
      </c>
      <c r="N7" s="27" t="str">
        <f t="shared" si="0"/>
        <v/>
      </c>
      <c r="O7" s="27">
        <f>COUNTIF(C3:C112,"&gt;29")</f>
        <v>0</v>
      </c>
      <c r="P7" s="27">
        <f>COUNTIFS(C3:C112,"&gt;19",E3:E112,"Sim")</f>
        <v>0</v>
      </c>
    </row>
    <row r="8" spans="1:16" ht="17" thickBot="1" x14ac:dyDescent="0.25">
      <c r="A8" s="38">
        <v>6</v>
      </c>
      <c r="B8" s="28"/>
      <c r="C8" s="28"/>
      <c r="D8" s="28"/>
      <c r="E8" s="51"/>
      <c r="F8" s="51"/>
      <c r="G8" s="51"/>
      <c r="H8" s="51"/>
      <c r="K8" s="25" t="s">
        <v>11</v>
      </c>
      <c r="N8" s="27" t="str">
        <f t="shared" si="0"/>
        <v/>
      </c>
      <c r="O8" s="25" t="s">
        <v>8</v>
      </c>
      <c r="P8" s="27">
        <f>COUNTIF(F3:F112,"Físico-Química")</f>
        <v>0</v>
      </c>
    </row>
    <row r="9" spans="1:16" ht="17" thickBot="1" x14ac:dyDescent="0.25">
      <c r="A9" s="38">
        <v>7</v>
      </c>
      <c r="B9" s="28"/>
      <c r="C9" s="28"/>
      <c r="D9" s="28"/>
      <c r="E9" s="51"/>
      <c r="F9" s="51"/>
      <c r="G9" s="51"/>
      <c r="H9" s="51"/>
      <c r="K9" s="25" t="s">
        <v>12</v>
      </c>
      <c r="N9" s="27" t="str">
        <f t="shared" si="0"/>
        <v/>
      </c>
      <c r="O9" s="25" t="s">
        <v>9</v>
      </c>
      <c r="P9" s="27">
        <f>COUNTIF(F3:F112,"Química Analítica")</f>
        <v>0</v>
      </c>
    </row>
    <row r="10" spans="1:16" ht="17" thickBot="1" x14ac:dyDescent="0.25">
      <c r="A10" s="38">
        <v>8</v>
      </c>
      <c r="B10" s="28"/>
      <c r="C10" s="28"/>
      <c r="D10" s="28"/>
      <c r="E10" s="51"/>
      <c r="F10" s="51"/>
      <c r="G10" s="51"/>
      <c r="H10" s="51"/>
      <c r="K10" s="25" t="s">
        <v>13</v>
      </c>
      <c r="N10" s="27" t="str">
        <f t="shared" si="0"/>
        <v/>
      </c>
      <c r="O10" s="25" t="s">
        <v>10</v>
      </c>
      <c r="P10" s="27">
        <f>COUNTIF(F3:F112,"Química Inorgânica")</f>
        <v>0</v>
      </c>
    </row>
    <row r="11" spans="1:16" ht="17" thickBot="1" x14ac:dyDescent="0.25">
      <c r="A11" s="38">
        <v>9</v>
      </c>
      <c r="B11" s="28"/>
      <c r="C11" s="28"/>
      <c r="D11" s="28"/>
      <c r="E11" s="51"/>
      <c r="F11" s="51"/>
      <c r="G11" s="51"/>
      <c r="H11" s="51"/>
      <c r="N11" s="27" t="str">
        <f t="shared" si="0"/>
        <v/>
      </c>
      <c r="O11" s="25" t="s">
        <v>11</v>
      </c>
      <c r="P11" s="27">
        <f>COUNTIF(F3:F112,"Química Orgânica")</f>
        <v>0</v>
      </c>
    </row>
    <row r="12" spans="1:16" ht="17" thickBot="1" x14ac:dyDescent="0.25">
      <c r="A12" s="38">
        <v>10</v>
      </c>
      <c r="B12" s="28"/>
      <c r="C12" s="28"/>
      <c r="D12" s="28"/>
      <c r="E12" s="51"/>
      <c r="F12" s="51"/>
      <c r="G12" s="51"/>
      <c r="H12" s="51"/>
      <c r="N12" s="27" t="str">
        <f t="shared" si="0"/>
        <v/>
      </c>
      <c r="O12" s="25" t="s">
        <v>12</v>
      </c>
      <c r="P12" s="27">
        <f>COUNTIF(F7:F116,"Ensino em Química")</f>
        <v>0</v>
      </c>
    </row>
    <row r="13" spans="1:16" ht="17" thickBot="1" x14ac:dyDescent="0.25">
      <c r="A13" s="38">
        <v>11</v>
      </c>
      <c r="B13" s="28"/>
      <c r="C13" s="28"/>
      <c r="D13" s="28"/>
      <c r="E13" s="51"/>
      <c r="F13" s="51"/>
      <c r="G13" s="51"/>
      <c r="H13" s="51"/>
      <c r="N13" s="27" t="str">
        <f t="shared" si="0"/>
        <v/>
      </c>
      <c r="O13" s="25" t="s">
        <v>13</v>
      </c>
      <c r="P13" s="27">
        <f>COUNTIF(F8:F117,"Outras")</f>
        <v>0</v>
      </c>
    </row>
    <row r="14" spans="1:16" ht="17" thickBot="1" x14ac:dyDescent="0.25">
      <c r="A14" s="38">
        <v>12</v>
      </c>
      <c r="B14" s="28"/>
      <c r="C14" s="28"/>
      <c r="D14" s="28"/>
      <c r="E14" s="51"/>
      <c r="F14" s="51"/>
      <c r="G14" s="51"/>
      <c r="H14" s="51"/>
      <c r="K14" s="25" t="s">
        <v>17</v>
      </c>
      <c r="N14" s="27" t="str">
        <f t="shared" si="0"/>
        <v/>
      </c>
    </row>
    <row r="15" spans="1:16" ht="17" thickBot="1" x14ac:dyDescent="0.25">
      <c r="A15" s="38">
        <v>13</v>
      </c>
      <c r="B15" s="28"/>
      <c r="C15" s="28"/>
      <c r="D15" s="28"/>
      <c r="E15" s="51"/>
      <c r="F15" s="51"/>
      <c r="G15" s="51"/>
      <c r="H15" s="51"/>
      <c r="K15" s="25" t="s">
        <v>15</v>
      </c>
      <c r="N15" s="27" t="str">
        <f t="shared" si="0"/>
        <v/>
      </c>
    </row>
    <row r="16" spans="1:16" ht="17" thickBot="1" x14ac:dyDescent="0.25">
      <c r="A16" s="38">
        <v>14</v>
      </c>
      <c r="B16" s="28"/>
      <c r="C16" s="28"/>
      <c r="D16" s="28"/>
      <c r="E16" s="51"/>
      <c r="F16" s="51"/>
      <c r="G16" s="51"/>
      <c r="H16" s="51"/>
      <c r="K16" s="25" t="s">
        <v>16</v>
      </c>
      <c r="N16" s="27" t="str">
        <f t="shared" si="0"/>
        <v/>
      </c>
    </row>
    <row r="17" spans="1:14" ht="17" thickBot="1" x14ac:dyDescent="0.25">
      <c r="A17" s="38">
        <v>15</v>
      </c>
      <c r="B17" s="28"/>
      <c r="C17" s="28"/>
      <c r="D17" s="28"/>
      <c r="E17" s="51"/>
      <c r="F17" s="51"/>
      <c r="G17" s="51"/>
      <c r="H17" s="51"/>
      <c r="K17" s="25" t="s">
        <v>18</v>
      </c>
      <c r="N17" s="27" t="str">
        <f t="shared" si="0"/>
        <v/>
      </c>
    </row>
    <row r="18" spans="1:14" ht="17" thickBot="1" x14ac:dyDescent="0.25">
      <c r="A18" s="38">
        <f>1+A17</f>
        <v>16</v>
      </c>
      <c r="B18" s="28"/>
      <c r="C18" s="28"/>
      <c r="D18" s="28"/>
      <c r="E18" s="51"/>
      <c r="F18" s="51"/>
      <c r="G18" s="51"/>
      <c r="H18" s="51"/>
      <c r="K18" s="25" t="s">
        <v>19</v>
      </c>
      <c r="N18" s="27" t="str">
        <f t="shared" si="0"/>
        <v/>
      </c>
    </row>
    <row r="19" spans="1:14" ht="17" thickBot="1" x14ac:dyDescent="0.25">
      <c r="A19" s="38">
        <f t="shared" ref="A19:A82" si="1">1+A18</f>
        <v>17</v>
      </c>
      <c r="B19" s="28"/>
      <c r="C19" s="28"/>
      <c r="D19" s="28"/>
      <c r="E19" s="51"/>
      <c r="F19" s="51"/>
      <c r="G19" s="51"/>
      <c r="H19" s="51"/>
      <c r="N19" s="27" t="str">
        <f t="shared" si="0"/>
        <v/>
      </c>
    </row>
    <row r="20" spans="1:14" ht="17" thickBot="1" x14ac:dyDescent="0.25">
      <c r="A20" s="38">
        <f t="shared" si="1"/>
        <v>18</v>
      </c>
      <c r="B20" s="28"/>
      <c r="C20" s="28"/>
      <c r="D20" s="28"/>
      <c r="E20" s="51"/>
      <c r="F20" s="51"/>
      <c r="G20" s="51"/>
      <c r="H20" s="51"/>
      <c r="N20" s="27" t="str">
        <f t="shared" si="0"/>
        <v/>
      </c>
    </row>
    <row r="21" spans="1:14" ht="17" thickBot="1" x14ac:dyDescent="0.25">
      <c r="A21" s="38">
        <f t="shared" si="1"/>
        <v>19</v>
      </c>
      <c r="B21" s="28"/>
      <c r="C21" s="28"/>
      <c r="D21" s="28"/>
      <c r="E21" s="51"/>
      <c r="F21" s="51"/>
      <c r="G21" s="51"/>
      <c r="H21" s="51"/>
      <c r="N21" s="27" t="str">
        <f t="shared" si="0"/>
        <v/>
      </c>
    </row>
    <row r="22" spans="1:14" ht="17" thickBot="1" x14ac:dyDescent="0.25">
      <c r="A22" s="38">
        <f t="shared" si="1"/>
        <v>20</v>
      </c>
      <c r="B22" s="28"/>
      <c r="C22" s="28"/>
      <c r="D22" s="28"/>
      <c r="E22" s="51"/>
      <c r="F22" s="51"/>
      <c r="G22" s="51"/>
      <c r="H22" s="51"/>
      <c r="N22" s="27" t="str">
        <f t="shared" si="0"/>
        <v/>
      </c>
    </row>
    <row r="23" spans="1:14" ht="17" thickBot="1" x14ac:dyDescent="0.25">
      <c r="A23" s="38">
        <f t="shared" si="1"/>
        <v>21</v>
      </c>
      <c r="B23" s="28"/>
      <c r="C23" s="28"/>
      <c r="D23" s="28"/>
      <c r="E23" s="51"/>
      <c r="F23" s="51"/>
      <c r="G23" s="51"/>
      <c r="H23" s="51"/>
      <c r="N23" s="27" t="str">
        <f t="shared" si="0"/>
        <v/>
      </c>
    </row>
    <row r="24" spans="1:14" ht="17" thickBot="1" x14ac:dyDescent="0.25">
      <c r="A24" s="38">
        <f t="shared" si="1"/>
        <v>22</v>
      </c>
      <c r="B24" s="28"/>
      <c r="C24" s="28"/>
      <c r="D24" s="28"/>
      <c r="E24" s="51"/>
      <c r="F24" s="51"/>
      <c r="G24" s="51"/>
      <c r="H24" s="51"/>
      <c r="N24" s="27" t="str">
        <f t="shared" si="0"/>
        <v/>
      </c>
    </row>
    <row r="25" spans="1:14" ht="17" thickBot="1" x14ac:dyDescent="0.25">
      <c r="A25" s="38">
        <f t="shared" si="1"/>
        <v>23</v>
      </c>
      <c r="B25" s="28"/>
      <c r="C25" s="28"/>
      <c r="D25" s="28"/>
      <c r="E25" s="51"/>
      <c r="F25" s="51"/>
      <c r="G25" s="51"/>
      <c r="H25" s="51"/>
      <c r="N25" s="27" t="str">
        <f t="shared" si="0"/>
        <v/>
      </c>
    </row>
    <row r="26" spans="1:14" ht="17" thickBot="1" x14ac:dyDescent="0.25">
      <c r="A26" s="38">
        <f t="shared" si="1"/>
        <v>24</v>
      </c>
      <c r="B26" s="28"/>
      <c r="C26" s="28"/>
      <c r="D26" s="28"/>
      <c r="E26" s="51"/>
      <c r="F26" s="51"/>
      <c r="G26" s="51"/>
      <c r="H26" s="51"/>
      <c r="N26" s="27" t="str">
        <f t="shared" si="0"/>
        <v/>
      </c>
    </row>
    <row r="27" spans="1:14" ht="17" thickBot="1" x14ac:dyDescent="0.25">
      <c r="A27" s="38">
        <f t="shared" si="1"/>
        <v>25</v>
      </c>
      <c r="B27" s="28"/>
      <c r="C27" s="28"/>
      <c r="D27" s="28"/>
      <c r="E27" s="51"/>
      <c r="F27" s="51"/>
      <c r="G27" s="51"/>
      <c r="H27" s="51"/>
      <c r="N27" s="27" t="str">
        <f t="shared" si="0"/>
        <v/>
      </c>
    </row>
    <row r="28" spans="1:14" ht="17" thickBot="1" x14ac:dyDescent="0.25">
      <c r="A28" s="38">
        <f t="shared" si="1"/>
        <v>26</v>
      </c>
      <c r="B28" s="28"/>
      <c r="C28" s="28"/>
      <c r="D28" s="28"/>
      <c r="E28" s="51"/>
      <c r="F28" s="51"/>
      <c r="G28" s="51"/>
      <c r="H28" s="51"/>
      <c r="N28" s="27" t="str">
        <f t="shared" si="0"/>
        <v/>
      </c>
    </row>
    <row r="29" spans="1:14" ht="17" thickBot="1" x14ac:dyDescent="0.25">
      <c r="A29" s="38">
        <f t="shared" si="1"/>
        <v>27</v>
      </c>
      <c r="B29" s="28"/>
      <c r="C29" s="28"/>
      <c r="D29" s="28"/>
      <c r="E29" s="51"/>
      <c r="F29" s="51"/>
      <c r="G29" s="51"/>
      <c r="H29" s="51"/>
      <c r="N29" s="27" t="str">
        <f t="shared" si="0"/>
        <v/>
      </c>
    </row>
    <row r="30" spans="1:14" ht="17" thickBot="1" x14ac:dyDescent="0.25">
      <c r="A30" s="38">
        <f t="shared" si="1"/>
        <v>28</v>
      </c>
      <c r="B30" s="28"/>
      <c r="C30" s="28"/>
      <c r="D30" s="28"/>
      <c r="E30" s="51"/>
      <c r="F30" s="51"/>
      <c r="G30" s="51"/>
      <c r="H30" s="51"/>
      <c r="N30" s="27" t="str">
        <f t="shared" si="0"/>
        <v/>
      </c>
    </row>
    <row r="31" spans="1:14" ht="17" thickBot="1" x14ac:dyDescent="0.25">
      <c r="A31" s="38">
        <f t="shared" si="1"/>
        <v>29</v>
      </c>
      <c r="B31" s="28"/>
      <c r="C31" s="28"/>
      <c r="D31" s="28"/>
      <c r="E31" s="51"/>
      <c r="F31" s="51"/>
      <c r="G31" s="51"/>
      <c r="H31" s="51"/>
      <c r="N31" s="27" t="str">
        <f t="shared" si="0"/>
        <v/>
      </c>
    </row>
    <row r="32" spans="1:14" ht="17" thickBot="1" x14ac:dyDescent="0.25">
      <c r="A32" s="38">
        <f t="shared" si="1"/>
        <v>30</v>
      </c>
      <c r="B32" s="28"/>
      <c r="C32" s="28"/>
      <c r="D32" s="28"/>
      <c r="E32" s="51"/>
      <c r="F32" s="51"/>
      <c r="G32" s="51"/>
      <c r="H32" s="51"/>
      <c r="N32" s="27" t="str">
        <f t="shared" si="0"/>
        <v/>
      </c>
    </row>
    <row r="33" spans="1:14" ht="17" thickBot="1" x14ac:dyDescent="0.25">
      <c r="A33" s="38">
        <f t="shared" si="1"/>
        <v>31</v>
      </c>
      <c r="B33" s="28"/>
      <c r="C33" s="28"/>
      <c r="D33" s="28"/>
      <c r="E33" s="51"/>
      <c r="F33" s="51"/>
      <c r="G33" s="51"/>
      <c r="H33" s="51"/>
      <c r="N33" s="27" t="str">
        <f t="shared" si="0"/>
        <v/>
      </c>
    </row>
    <row r="34" spans="1:14" ht="17" thickBot="1" x14ac:dyDescent="0.25">
      <c r="A34" s="38">
        <f t="shared" si="1"/>
        <v>32</v>
      </c>
      <c r="B34" s="28"/>
      <c r="C34" s="28"/>
      <c r="D34" s="28"/>
      <c r="E34" s="51"/>
      <c r="F34" s="51"/>
      <c r="G34" s="51"/>
      <c r="H34" s="51"/>
      <c r="N34" s="27" t="str">
        <f t="shared" si="0"/>
        <v/>
      </c>
    </row>
    <row r="35" spans="1:14" ht="17" thickBot="1" x14ac:dyDescent="0.25">
      <c r="A35" s="38">
        <f t="shared" si="1"/>
        <v>33</v>
      </c>
      <c r="B35" s="28"/>
      <c r="C35" s="28"/>
      <c r="D35" s="28"/>
      <c r="E35" s="51"/>
      <c r="F35" s="51"/>
      <c r="G35" s="51"/>
      <c r="H35" s="51"/>
      <c r="N35" s="27" t="str">
        <f t="shared" si="0"/>
        <v/>
      </c>
    </row>
    <row r="36" spans="1:14" ht="17" thickBot="1" x14ac:dyDescent="0.25">
      <c r="A36" s="38">
        <f t="shared" si="1"/>
        <v>34</v>
      </c>
      <c r="B36" s="28"/>
      <c r="C36" s="28"/>
      <c r="D36" s="28"/>
      <c r="E36" s="51"/>
      <c r="F36" s="51"/>
      <c r="G36" s="51"/>
      <c r="H36" s="51"/>
      <c r="N36" s="27" t="str">
        <f t="shared" si="0"/>
        <v/>
      </c>
    </row>
    <row r="37" spans="1:14" ht="17" thickBot="1" x14ac:dyDescent="0.25">
      <c r="A37" s="38">
        <f t="shared" si="1"/>
        <v>35</v>
      </c>
      <c r="B37" s="28"/>
      <c r="C37" s="28"/>
      <c r="D37" s="28"/>
      <c r="E37" s="51"/>
      <c r="F37" s="51"/>
      <c r="G37" s="51"/>
      <c r="H37" s="51"/>
      <c r="N37" s="27" t="str">
        <f t="shared" si="0"/>
        <v/>
      </c>
    </row>
    <row r="38" spans="1:14" ht="17" thickBot="1" x14ac:dyDescent="0.25">
      <c r="A38" s="38">
        <f t="shared" si="1"/>
        <v>36</v>
      </c>
      <c r="B38" s="28"/>
      <c r="C38" s="28"/>
      <c r="D38" s="28"/>
      <c r="E38" s="51"/>
      <c r="F38" s="51"/>
      <c r="G38" s="51"/>
      <c r="H38" s="51"/>
      <c r="N38" s="27" t="str">
        <f t="shared" si="0"/>
        <v/>
      </c>
    </row>
    <row r="39" spans="1:14" ht="17" thickBot="1" x14ac:dyDescent="0.25">
      <c r="A39" s="38">
        <f t="shared" si="1"/>
        <v>37</v>
      </c>
      <c r="B39" s="28"/>
      <c r="C39" s="28"/>
      <c r="D39" s="28"/>
      <c r="E39" s="51"/>
      <c r="F39" s="51"/>
      <c r="G39" s="51"/>
      <c r="H39" s="51"/>
      <c r="N39" s="27" t="str">
        <f t="shared" si="0"/>
        <v/>
      </c>
    </row>
    <row r="40" spans="1:14" ht="17" thickBot="1" x14ac:dyDescent="0.25">
      <c r="A40" s="38">
        <f t="shared" si="1"/>
        <v>38</v>
      </c>
      <c r="B40" s="28"/>
      <c r="C40" s="28"/>
      <c r="D40" s="28"/>
      <c r="E40" s="51"/>
      <c r="F40" s="51"/>
      <c r="G40" s="51"/>
      <c r="H40" s="51"/>
      <c r="N40" s="27" t="str">
        <f t="shared" si="0"/>
        <v/>
      </c>
    </row>
    <row r="41" spans="1:14" ht="17" thickBot="1" x14ac:dyDescent="0.25">
      <c r="A41" s="38">
        <f t="shared" si="1"/>
        <v>39</v>
      </c>
      <c r="B41" s="28"/>
      <c r="C41" s="28"/>
      <c r="D41" s="28"/>
      <c r="E41" s="51"/>
      <c r="F41" s="51"/>
      <c r="G41" s="51"/>
      <c r="H41" s="51"/>
      <c r="N41" s="27" t="str">
        <f t="shared" si="0"/>
        <v/>
      </c>
    </row>
    <row r="42" spans="1:14" ht="17" thickBot="1" x14ac:dyDescent="0.25">
      <c r="A42" s="38">
        <f t="shared" si="1"/>
        <v>40</v>
      </c>
      <c r="B42" s="28"/>
      <c r="C42" s="28"/>
      <c r="D42" s="28"/>
      <c r="E42" s="51"/>
      <c r="F42" s="51"/>
      <c r="G42" s="51"/>
      <c r="H42" s="51"/>
      <c r="N42" s="27" t="str">
        <f t="shared" si="0"/>
        <v/>
      </c>
    </row>
    <row r="43" spans="1:14" ht="17" thickBot="1" x14ac:dyDescent="0.25">
      <c r="A43" s="38">
        <f t="shared" si="1"/>
        <v>41</v>
      </c>
      <c r="B43" s="28"/>
      <c r="C43" s="28"/>
      <c r="D43" s="28"/>
      <c r="E43" s="51"/>
      <c r="F43" s="51"/>
      <c r="G43" s="51"/>
      <c r="H43" s="51"/>
      <c r="N43" s="27" t="str">
        <f t="shared" si="0"/>
        <v/>
      </c>
    </row>
    <row r="44" spans="1:14" ht="17" thickBot="1" x14ac:dyDescent="0.25">
      <c r="A44" s="38">
        <f t="shared" si="1"/>
        <v>42</v>
      </c>
      <c r="B44" s="28"/>
      <c r="C44" s="28"/>
      <c r="D44" s="28"/>
      <c r="E44" s="51"/>
      <c r="F44" s="51"/>
      <c r="G44" s="51"/>
      <c r="H44" s="51"/>
      <c r="N44" s="27" t="str">
        <f t="shared" si="0"/>
        <v/>
      </c>
    </row>
    <row r="45" spans="1:14" ht="17" thickBot="1" x14ac:dyDescent="0.25">
      <c r="A45" s="38">
        <f t="shared" si="1"/>
        <v>43</v>
      </c>
      <c r="B45" s="28"/>
      <c r="C45" s="28"/>
      <c r="D45" s="28"/>
      <c r="E45" s="51"/>
      <c r="F45" s="51"/>
      <c r="G45" s="51"/>
      <c r="H45" s="51"/>
      <c r="N45" s="27" t="str">
        <f t="shared" si="0"/>
        <v/>
      </c>
    </row>
    <row r="46" spans="1:14" ht="17" thickBot="1" x14ac:dyDescent="0.25">
      <c r="A46" s="38">
        <f t="shared" si="1"/>
        <v>44</v>
      </c>
      <c r="B46" s="28"/>
      <c r="C46" s="28"/>
      <c r="D46" s="28"/>
      <c r="E46" s="51"/>
      <c r="F46" s="51"/>
      <c r="G46" s="51"/>
      <c r="H46" s="51"/>
      <c r="N46" s="27" t="str">
        <f t="shared" si="0"/>
        <v/>
      </c>
    </row>
    <row r="47" spans="1:14" ht="17" thickBot="1" x14ac:dyDescent="0.25">
      <c r="A47" s="38">
        <f t="shared" si="1"/>
        <v>45</v>
      </c>
      <c r="B47" s="28"/>
      <c r="C47" s="28"/>
      <c r="D47" s="28"/>
      <c r="E47" s="51"/>
      <c r="F47" s="51"/>
      <c r="G47" s="51"/>
      <c r="H47" s="51"/>
      <c r="N47" s="27" t="str">
        <f t="shared" si="0"/>
        <v/>
      </c>
    </row>
    <row r="48" spans="1:14" ht="17" thickBot="1" x14ac:dyDescent="0.25">
      <c r="A48" s="38">
        <f t="shared" si="1"/>
        <v>46</v>
      </c>
      <c r="B48" s="28"/>
      <c r="C48" s="28"/>
      <c r="D48" s="28"/>
      <c r="E48" s="51"/>
      <c r="F48" s="51"/>
      <c r="G48" s="51"/>
      <c r="H48" s="51"/>
      <c r="N48" s="27" t="str">
        <f t="shared" si="0"/>
        <v/>
      </c>
    </row>
    <row r="49" spans="1:14" ht="17" thickBot="1" x14ac:dyDescent="0.25">
      <c r="A49" s="38">
        <f t="shared" si="1"/>
        <v>47</v>
      </c>
      <c r="B49" s="28"/>
      <c r="C49" s="28"/>
      <c r="D49" s="28"/>
      <c r="E49" s="51"/>
      <c r="F49" s="51"/>
      <c r="G49" s="51"/>
      <c r="H49" s="51"/>
      <c r="N49" s="27" t="str">
        <f t="shared" si="0"/>
        <v/>
      </c>
    </row>
    <row r="50" spans="1:14" ht="17" thickBot="1" x14ac:dyDescent="0.25">
      <c r="A50" s="38">
        <f t="shared" si="1"/>
        <v>48</v>
      </c>
      <c r="B50" s="28"/>
      <c r="C50" s="28"/>
      <c r="D50" s="28"/>
      <c r="E50" s="51"/>
      <c r="F50" s="51"/>
      <c r="G50" s="51"/>
      <c r="H50" s="51"/>
      <c r="N50" s="27" t="str">
        <f t="shared" si="0"/>
        <v/>
      </c>
    </row>
    <row r="51" spans="1:14" ht="17" thickBot="1" x14ac:dyDescent="0.25">
      <c r="A51" s="38">
        <f t="shared" si="1"/>
        <v>49</v>
      </c>
      <c r="B51" s="28"/>
      <c r="C51" s="28"/>
      <c r="D51" s="28"/>
      <c r="E51" s="51"/>
      <c r="F51" s="51"/>
      <c r="G51" s="51"/>
      <c r="H51" s="51"/>
      <c r="N51" s="27" t="str">
        <f t="shared" si="0"/>
        <v/>
      </c>
    </row>
    <row r="52" spans="1:14" ht="17" thickBot="1" x14ac:dyDescent="0.25">
      <c r="A52" s="38">
        <f t="shared" si="1"/>
        <v>50</v>
      </c>
      <c r="B52" s="28"/>
      <c r="C52" s="28"/>
      <c r="D52" s="28"/>
      <c r="E52" s="51"/>
      <c r="F52" s="51"/>
      <c r="G52" s="51"/>
      <c r="H52" s="51"/>
      <c r="N52" s="27" t="str">
        <f t="shared" si="0"/>
        <v/>
      </c>
    </row>
    <row r="53" spans="1:14" ht="17" thickBot="1" x14ac:dyDescent="0.25">
      <c r="A53" s="38">
        <f t="shared" si="1"/>
        <v>51</v>
      </c>
      <c r="B53" s="28"/>
      <c r="C53" s="28"/>
      <c r="D53" s="28"/>
      <c r="E53" s="51"/>
      <c r="F53" s="51"/>
      <c r="G53" s="51"/>
      <c r="H53" s="51"/>
      <c r="N53" s="27" t="str">
        <f t="shared" si="0"/>
        <v/>
      </c>
    </row>
    <row r="54" spans="1:14" ht="17" thickBot="1" x14ac:dyDescent="0.25">
      <c r="A54" s="38">
        <f t="shared" si="1"/>
        <v>52</v>
      </c>
      <c r="B54" s="28"/>
      <c r="C54" s="28"/>
      <c r="D54" s="28"/>
      <c r="E54" s="51"/>
      <c r="F54" s="51"/>
      <c r="G54" s="51"/>
      <c r="H54" s="51"/>
      <c r="N54" s="27" t="str">
        <f t="shared" si="0"/>
        <v/>
      </c>
    </row>
    <row r="55" spans="1:14" ht="17" thickBot="1" x14ac:dyDescent="0.25">
      <c r="A55" s="38">
        <f t="shared" si="1"/>
        <v>53</v>
      </c>
      <c r="B55" s="28"/>
      <c r="C55" s="28"/>
      <c r="D55" s="28"/>
      <c r="E55" s="51"/>
      <c r="F55" s="51"/>
      <c r="G55" s="51"/>
      <c r="H55" s="51"/>
      <c r="N55" s="27" t="str">
        <f t="shared" si="0"/>
        <v/>
      </c>
    </row>
    <row r="56" spans="1:14" ht="17" thickBot="1" x14ac:dyDescent="0.25">
      <c r="A56" s="38">
        <f t="shared" si="1"/>
        <v>54</v>
      </c>
      <c r="B56" s="28"/>
      <c r="C56" s="28"/>
      <c r="D56" s="28"/>
      <c r="E56" s="51"/>
      <c r="F56" s="51"/>
      <c r="G56" s="51"/>
      <c r="H56" s="51"/>
      <c r="N56" s="27" t="str">
        <f t="shared" si="0"/>
        <v/>
      </c>
    </row>
    <row r="57" spans="1:14" ht="17" thickBot="1" x14ac:dyDescent="0.25">
      <c r="A57" s="38">
        <f t="shared" si="1"/>
        <v>55</v>
      </c>
      <c r="B57" s="28"/>
      <c r="C57" s="28"/>
      <c r="D57" s="28"/>
      <c r="E57" s="51"/>
      <c r="F57" s="51"/>
      <c r="G57" s="51"/>
      <c r="H57" s="51"/>
      <c r="N57" s="27" t="str">
        <f t="shared" si="0"/>
        <v/>
      </c>
    </row>
    <row r="58" spans="1:14" ht="17" thickBot="1" x14ac:dyDescent="0.25">
      <c r="A58" s="38">
        <f t="shared" si="1"/>
        <v>56</v>
      </c>
      <c r="B58" s="28"/>
      <c r="C58" s="28"/>
      <c r="D58" s="28"/>
      <c r="E58" s="51"/>
      <c r="F58" s="51"/>
      <c r="G58" s="51"/>
      <c r="H58" s="51"/>
      <c r="N58" s="27" t="str">
        <f t="shared" si="0"/>
        <v/>
      </c>
    </row>
    <row r="59" spans="1:14" ht="17" thickBot="1" x14ac:dyDescent="0.25">
      <c r="A59" s="38">
        <f t="shared" si="1"/>
        <v>57</v>
      </c>
      <c r="B59" s="28"/>
      <c r="C59" s="28"/>
      <c r="D59" s="28"/>
      <c r="E59" s="51"/>
      <c r="F59" s="51"/>
      <c r="G59" s="51"/>
      <c r="H59" s="51"/>
      <c r="N59" s="27" t="str">
        <f t="shared" si="0"/>
        <v/>
      </c>
    </row>
    <row r="60" spans="1:14" ht="17" thickBot="1" x14ac:dyDescent="0.25">
      <c r="A60" s="38">
        <f t="shared" si="1"/>
        <v>58</v>
      </c>
      <c r="B60" s="28"/>
      <c r="C60" s="28"/>
      <c r="D60" s="28"/>
      <c r="E60" s="51"/>
      <c r="F60" s="51"/>
      <c r="G60" s="51"/>
      <c r="H60" s="51"/>
      <c r="N60" s="27" t="str">
        <f t="shared" si="0"/>
        <v/>
      </c>
    </row>
    <row r="61" spans="1:14" ht="17" thickBot="1" x14ac:dyDescent="0.25">
      <c r="A61" s="38">
        <f t="shared" si="1"/>
        <v>59</v>
      </c>
      <c r="B61" s="28"/>
      <c r="C61" s="28"/>
      <c r="D61" s="28"/>
      <c r="E61" s="51"/>
      <c r="F61" s="51"/>
      <c r="G61" s="51"/>
      <c r="H61" s="51"/>
      <c r="N61" s="27" t="str">
        <f t="shared" si="0"/>
        <v/>
      </c>
    </row>
    <row r="62" spans="1:14" ht="17" thickBot="1" x14ac:dyDescent="0.25">
      <c r="A62" s="38">
        <f t="shared" si="1"/>
        <v>60</v>
      </c>
      <c r="B62" s="28"/>
      <c r="C62" s="28"/>
      <c r="D62" s="28"/>
      <c r="E62" s="51"/>
      <c r="F62" s="51"/>
      <c r="G62" s="51"/>
      <c r="H62" s="51"/>
      <c r="N62" s="27" t="str">
        <f t="shared" si="0"/>
        <v/>
      </c>
    </row>
    <row r="63" spans="1:14" ht="17" thickBot="1" x14ac:dyDescent="0.25">
      <c r="A63" s="38">
        <f t="shared" si="1"/>
        <v>61</v>
      </c>
      <c r="B63" s="28"/>
      <c r="C63" s="28"/>
      <c r="D63" s="28"/>
      <c r="E63" s="51"/>
      <c r="F63" s="51"/>
      <c r="G63" s="51"/>
      <c r="H63" s="51"/>
      <c r="N63" s="27" t="str">
        <f t="shared" si="0"/>
        <v/>
      </c>
    </row>
    <row r="64" spans="1:14" ht="17" thickBot="1" x14ac:dyDescent="0.25">
      <c r="A64" s="38">
        <f t="shared" si="1"/>
        <v>62</v>
      </c>
      <c r="B64" s="28"/>
      <c r="C64" s="28"/>
      <c r="D64" s="28"/>
      <c r="E64" s="51"/>
      <c r="F64" s="51"/>
      <c r="G64" s="51"/>
      <c r="H64" s="51"/>
      <c r="N64" s="27" t="str">
        <f t="shared" si="0"/>
        <v/>
      </c>
    </row>
    <row r="65" spans="1:14" ht="17" thickBot="1" x14ac:dyDescent="0.25">
      <c r="A65" s="38">
        <f t="shared" si="1"/>
        <v>63</v>
      </c>
      <c r="B65" s="28"/>
      <c r="C65" s="28"/>
      <c r="D65" s="28"/>
      <c r="E65" s="51"/>
      <c r="F65" s="51"/>
      <c r="G65" s="51"/>
      <c r="H65" s="51"/>
      <c r="N65" s="27" t="str">
        <f t="shared" si="0"/>
        <v/>
      </c>
    </row>
    <row r="66" spans="1:14" ht="17" thickBot="1" x14ac:dyDescent="0.25">
      <c r="A66" s="38">
        <f t="shared" si="1"/>
        <v>64</v>
      </c>
      <c r="B66" s="28"/>
      <c r="C66" s="28"/>
      <c r="D66" s="28"/>
      <c r="E66" s="51"/>
      <c r="F66" s="51"/>
      <c r="G66" s="51"/>
      <c r="H66" s="51"/>
      <c r="N66" s="27" t="str">
        <f t="shared" si="0"/>
        <v/>
      </c>
    </row>
    <row r="67" spans="1:14" ht="17" thickBot="1" x14ac:dyDescent="0.25">
      <c r="A67" s="38">
        <f t="shared" si="1"/>
        <v>65</v>
      </c>
      <c r="B67" s="28"/>
      <c r="C67" s="28"/>
      <c r="D67" s="28"/>
      <c r="E67" s="51"/>
      <c r="F67" s="51"/>
      <c r="G67" s="51"/>
      <c r="H67" s="51"/>
      <c r="N67" s="27" t="str">
        <f t="shared" si="0"/>
        <v/>
      </c>
    </row>
    <row r="68" spans="1:14" ht="17" thickBot="1" x14ac:dyDescent="0.25">
      <c r="A68" s="38">
        <f t="shared" si="1"/>
        <v>66</v>
      </c>
      <c r="B68" s="28"/>
      <c r="C68" s="28"/>
      <c r="D68" s="28"/>
      <c r="E68" s="51"/>
      <c r="F68" s="51"/>
      <c r="G68" s="51"/>
      <c r="H68" s="51"/>
      <c r="N68" s="27" t="str">
        <f t="shared" ref="N68:N112" si="2">IF(E68="Não",C68,"")</f>
        <v/>
      </c>
    </row>
    <row r="69" spans="1:14" ht="17" thickBot="1" x14ac:dyDescent="0.25">
      <c r="A69" s="38">
        <f t="shared" si="1"/>
        <v>67</v>
      </c>
      <c r="B69" s="28"/>
      <c r="C69" s="28"/>
      <c r="D69" s="28"/>
      <c r="E69" s="51"/>
      <c r="F69" s="51"/>
      <c r="G69" s="51"/>
      <c r="H69" s="51"/>
      <c r="N69" s="27" t="str">
        <f t="shared" si="2"/>
        <v/>
      </c>
    </row>
    <row r="70" spans="1:14" ht="17" thickBot="1" x14ac:dyDescent="0.25">
      <c r="A70" s="38">
        <f t="shared" si="1"/>
        <v>68</v>
      </c>
      <c r="B70" s="28"/>
      <c r="C70" s="28"/>
      <c r="D70" s="28"/>
      <c r="E70" s="51"/>
      <c r="F70" s="51"/>
      <c r="G70" s="51"/>
      <c r="H70" s="51"/>
      <c r="N70" s="27" t="str">
        <f t="shared" si="2"/>
        <v/>
      </c>
    </row>
    <row r="71" spans="1:14" ht="17" thickBot="1" x14ac:dyDescent="0.25">
      <c r="A71" s="38">
        <f t="shared" si="1"/>
        <v>69</v>
      </c>
      <c r="B71" s="28"/>
      <c r="C71" s="28"/>
      <c r="D71" s="28"/>
      <c r="E71" s="51"/>
      <c r="F71" s="51"/>
      <c r="G71" s="51"/>
      <c r="H71" s="51"/>
      <c r="N71" s="27" t="str">
        <f t="shared" si="2"/>
        <v/>
      </c>
    </row>
    <row r="72" spans="1:14" ht="17" thickBot="1" x14ac:dyDescent="0.25">
      <c r="A72" s="38">
        <f t="shared" si="1"/>
        <v>70</v>
      </c>
      <c r="B72" s="28"/>
      <c r="C72" s="28"/>
      <c r="D72" s="28"/>
      <c r="E72" s="51"/>
      <c r="F72" s="51"/>
      <c r="G72" s="51"/>
      <c r="H72" s="51"/>
      <c r="N72" s="27" t="str">
        <f t="shared" si="2"/>
        <v/>
      </c>
    </row>
    <row r="73" spans="1:14" ht="17" thickBot="1" x14ac:dyDescent="0.25">
      <c r="A73" s="38">
        <f t="shared" si="1"/>
        <v>71</v>
      </c>
      <c r="B73" s="28"/>
      <c r="C73" s="28"/>
      <c r="D73" s="28"/>
      <c r="E73" s="51"/>
      <c r="F73" s="51"/>
      <c r="G73" s="51"/>
      <c r="H73" s="51"/>
      <c r="N73" s="27" t="str">
        <f t="shared" si="2"/>
        <v/>
      </c>
    </row>
    <row r="74" spans="1:14" ht="17" thickBot="1" x14ac:dyDescent="0.25">
      <c r="A74" s="38">
        <f t="shared" si="1"/>
        <v>72</v>
      </c>
      <c r="B74" s="28"/>
      <c r="C74" s="28"/>
      <c r="D74" s="28"/>
      <c r="E74" s="51"/>
      <c r="F74" s="51"/>
      <c r="G74" s="51"/>
      <c r="H74" s="51"/>
      <c r="N74" s="27" t="str">
        <f t="shared" si="2"/>
        <v/>
      </c>
    </row>
    <row r="75" spans="1:14" ht="17" thickBot="1" x14ac:dyDescent="0.25">
      <c r="A75" s="38">
        <f t="shared" si="1"/>
        <v>73</v>
      </c>
      <c r="B75" s="28"/>
      <c r="C75" s="28"/>
      <c r="D75" s="28"/>
      <c r="E75" s="51"/>
      <c r="F75" s="51"/>
      <c r="G75" s="51"/>
      <c r="H75" s="51"/>
      <c r="N75" s="27" t="str">
        <f t="shared" si="2"/>
        <v/>
      </c>
    </row>
    <row r="76" spans="1:14" ht="17" thickBot="1" x14ac:dyDescent="0.25">
      <c r="A76" s="38">
        <f t="shared" si="1"/>
        <v>74</v>
      </c>
      <c r="B76" s="28"/>
      <c r="C76" s="28"/>
      <c r="D76" s="28"/>
      <c r="E76" s="51"/>
      <c r="F76" s="51"/>
      <c r="G76" s="51"/>
      <c r="H76" s="51"/>
      <c r="N76" s="27" t="str">
        <f t="shared" si="2"/>
        <v/>
      </c>
    </row>
    <row r="77" spans="1:14" ht="17" thickBot="1" x14ac:dyDescent="0.25">
      <c r="A77" s="38">
        <f t="shared" si="1"/>
        <v>75</v>
      </c>
      <c r="B77" s="28"/>
      <c r="C77" s="28"/>
      <c r="D77" s="28"/>
      <c r="E77" s="51"/>
      <c r="F77" s="51"/>
      <c r="G77" s="51"/>
      <c r="H77" s="51"/>
      <c r="N77" s="27" t="str">
        <f t="shared" si="2"/>
        <v/>
      </c>
    </row>
    <row r="78" spans="1:14" ht="17" thickBot="1" x14ac:dyDescent="0.25">
      <c r="A78" s="38">
        <f t="shared" si="1"/>
        <v>76</v>
      </c>
      <c r="B78" s="28"/>
      <c r="C78" s="28"/>
      <c r="D78" s="28"/>
      <c r="E78" s="51"/>
      <c r="F78" s="51"/>
      <c r="G78" s="51"/>
      <c r="H78" s="51"/>
      <c r="N78" s="27" t="str">
        <f t="shared" si="2"/>
        <v/>
      </c>
    </row>
    <row r="79" spans="1:14" ht="17" thickBot="1" x14ac:dyDescent="0.25">
      <c r="A79" s="38">
        <f t="shared" si="1"/>
        <v>77</v>
      </c>
      <c r="B79" s="28"/>
      <c r="C79" s="28"/>
      <c r="D79" s="28"/>
      <c r="E79" s="51"/>
      <c r="F79" s="51"/>
      <c r="G79" s="51"/>
      <c r="H79" s="51"/>
      <c r="N79" s="27" t="str">
        <f t="shared" si="2"/>
        <v/>
      </c>
    </row>
    <row r="80" spans="1:14" ht="17" thickBot="1" x14ac:dyDescent="0.25">
      <c r="A80" s="38">
        <f t="shared" si="1"/>
        <v>78</v>
      </c>
      <c r="B80" s="28"/>
      <c r="C80" s="28"/>
      <c r="D80" s="28"/>
      <c r="E80" s="51"/>
      <c r="F80" s="51"/>
      <c r="G80" s="51"/>
      <c r="H80" s="51"/>
      <c r="N80" s="27" t="str">
        <f t="shared" si="2"/>
        <v/>
      </c>
    </row>
    <row r="81" spans="1:14" ht="17" thickBot="1" x14ac:dyDescent="0.25">
      <c r="A81" s="38">
        <f t="shared" si="1"/>
        <v>79</v>
      </c>
      <c r="B81" s="28"/>
      <c r="C81" s="28"/>
      <c r="D81" s="28"/>
      <c r="E81" s="51"/>
      <c r="F81" s="51"/>
      <c r="G81" s="51"/>
      <c r="H81" s="51"/>
      <c r="N81" s="27" t="str">
        <f t="shared" si="2"/>
        <v/>
      </c>
    </row>
    <row r="82" spans="1:14" ht="17" thickBot="1" x14ac:dyDescent="0.25">
      <c r="A82" s="38">
        <f t="shared" si="1"/>
        <v>80</v>
      </c>
      <c r="B82" s="28"/>
      <c r="C82" s="28"/>
      <c r="D82" s="28"/>
      <c r="E82" s="51"/>
      <c r="F82" s="51"/>
      <c r="G82" s="51"/>
      <c r="H82" s="51"/>
      <c r="N82" s="27" t="str">
        <f t="shared" si="2"/>
        <v/>
      </c>
    </row>
    <row r="83" spans="1:14" ht="17" thickBot="1" x14ac:dyDescent="0.25">
      <c r="A83" s="38">
        <f t="shared" ref="A83:A109" si="3">1+A82</f>
        <v>81</v>
      </c>
      <c r="B83" s="28"/>
      <c r="C83" s="28"/>
      <c r="D83" s="28"/>
      <c r="E83" s="51"/>
      <c r="F83" s="51"/>
      <c r="G83" s="51"/>
      <c r="H83" s="51"/>
      <c r="N83" s="27" t="str">
        <f t="shared" si="2"/>
        <v/>
      </c>
    </row>
    <row r="84" spans="1:14" ht="17" thickBot="1" x14ac:dyDescent="0.25">
      <c r="A84" s="38">
        <f t="shared" si="3"/>
        <v>82</v>
      </c>
      <c r="B84" s="28"/>
      <c r="C84" s="28"/>
      <c r="D84" s="28"/>
      <c r="E84" s="51"/>
      <c r="F84" s="51"/>
      <c r="G84" s="51"/>
      <c r="H84" s="51"/>
      <c r="N84" s="27" t="str">
        <f t="shared" si="2"/>
        <v/>
      </c>
    </row>
    <row r="85" spans="1:14" ht="17" thickBot="1" x14ac:dyDescent="0.25">
      <c r="A85" s="38">
        <f t="shared" si="3"/>
        <v>83</v>
      </c>
      <c r="B85" s="28"/>
      <c r="C85" s="28"/>
      <c r="D85" s="28"/>
      <c r="E85" s="51"/>
      <c r="F85" s="51"/>
      <c r="G85" s="51"/>
      <c r="H85" s="51"/>
      <c r="N85" s="27" t="str">
        <f t="shared" si="2"/>
        <v/>
      </c>
    </row>
    <row r="86" spans="1:14" ht="17" thickBot="1" x14ac:dyDescent="0.25">
      <c r="A86" s="38">
        <f t="shared" si="3"/>
        <v>84</v>
      </c>
      <c r="B86" s="28"/>
      <c r="C86" s="28"/>
      <c r="D86" s="28"/>
      <c r="E86" s="51"/>
      <c r="F86" s="51"/>
      <c r="G86" s="51"/>
      <c r="H86" s="51"/>
      <c r="N86" s="27" t="str">
        <f t="shared" si="2"/>
        <v/>
      </c>
    </row>
    <row r="87" spans="1:14" ht="17" thickBot="1" x14ac:dyDescent="0.25">
      <c r="A87" s="38">
        <f t="shared" si="3"/>
        <v>85</v>
      </c>
      <c r="B87" s="28"/>
      <c r="C87" s="28"/>
      <c r="D87" s="28"/>
      <c r="E87" s="51"/>
      <c r="F87" s="51"/>
      <c r="G87" s="51"/>
      <c r="H87" s="51"/>
      <c r="N87" s="27" t="str">
        <f t="shared" si="2"/>
        <v/>
      </c>
    </row>
    <row r="88" spans="1:14" ht="17" thickBot="1" x14ac:dyDescent="0.25">
      <c r="A88" s="38">
        <f t="shared" si="3"/>
        <v>86</v>
      </c>
      <c r="B88" s="28"/>
      <c r="C88" s="28"/>
      <c r="D88" s="28"/>
      <c r="E88" s="51"/>
      <c r="F88" s="51"/>
      <c r="G88" s="51"/>
      <c r="H88" s="51"/>
      <c r="N88" s="27" t="str">
        <f t="shared" si="2"/>
        <v/>
      </c>
    </row>
    <row r="89" spans="1:14" ht="17" thickBot="1" x14ac:dyDescent="0.25">
      <c r="A89" s="38">
        <f t="shared" si="3"/>
        <v>87</v>
      </c>
      <c r="B89" s="28"/>
      <c r="C89" s="28"/>
      <c r="D89" s="28"/>
      <c r="E89" s="51"/>
      <c r="F89" s="51"/>
      <c r="G89" s="51"/>
      <c r="H89" s="51"/>
      <c r="N89" s="27" t="str">
        <f t="shared" si="2"/>
        <v/>
      </c>
    </row>
    <row r="90" spans="1:14" ht="17" thickBot="1" x14ac:dyDescent="0.25">
      <c r="A90" s="38">
        <f t="shared" si="3"/>
        <v>88</v>
      </c>
      <c r="B90" s="28"/>
      <c r="C90" s="28"/>
      <c r="D90" s="28"/>
      <c r="E90" s="51"/>
      <c r="F90" s="51"/>
      <c r="G90" s="51"/>
      <c r="H90" s="51"/>
      <c r="N90" s="27" t="str">
        <f t="shared" si="2"/>
        <v/>
      </c>
    </row>
    <row r="91" spans="1:14" ht="17" thickBot="1" x14ac:dyDescent="0.25">
      <c r="A91" s="38">
        <f t="shared" si="3"/>
        <v>89</v>
      </c>
      <c r="B91" s="28"/>
      <c r="C91" s="28"/>
      <c r="D91" s="28"/>
      <c r="E91" s="51"/>
      <c r="F91" s="51"/>
      <c r="G91" s="51"/>
      <c r="H91" s="51"/>
      <c r="N91" s="27" t="str">
        <f t="shared" si="2"/>
        <v/>
      </c>
    </row>
    <row r="92" spans="1:14" ht="17" thickBot="1" x14ac:dyDescent="0.25">
      <c r="A92" s="38">
        <f t="shared" si="3"/>
        <v>90</v>
      </c>
      <c r="B92" s="28"/>
      <c r="C92" s="28"/>
      <c r="D92" s="28"/>
      <c r="E92" s="51"/>
      <c r="F92" s="51"/>
      <c r="G92" s="51"/>
      <c r="H92" s="51"/>
      <c r="N92" s="27" t="str">
        <f t="shared" si="2"/>
        <v/>
      </c>
    </row>
    <row r="93" spans="1:14" ht="17" thickBot="1" x14ac:dyDescent="0.25">
      <c r="A93" s="38">
        <f t="shared" si="3"/>
        <v>91</v>
      </c>
      <c r="B93" s="28"/>
      <c r="C93" s="28"/>
      <c r="D93" s="28"/>
      <c r="E93" s="51"/>
      <c r="F93" s="51"/>
      <c r="G93" s="51"/>
      <c r="H93" s="51"/>
      <c r="N93" s="27" t="str">
        <f t="shared" si="2"/>
        <v/>
      </c>
    </row>
    <row r="94" spans="1:14" ht="17" thickBot="1" x14ac:dyDescent="0.25">
      <c r="A94" s="38">
        <f t="shared" si="3"/>
        <v>92</v>
      </c>
      <c r="B94" s="28"/>
      <c r="C94" s="28"/>
      <c r="D94" s="28"/>
      <c r="E94" s="51"/>
      <c r="F94" s="51"/>
      <c r="G94" s="51"/>
      <c r="H94" s="51"/>
      <c r="N94" s="27" t="str">
        <f t="shared" si="2"/>
        <v/>
      </c>
    </row>
    <row r="95" spans="1:14" ht="17" thickBot="1" x14ac:dyDescent="0.25">
      <c r="A95" s="38">
        <f t="shared" si="3"/>
        <v>93</v>
      </c>
      <c r="B95" s="28"/>
      <c r="C95" s="28"/>
      <c r="D95" s="28"/>
      <c r="E95" s="51"/>
      <c r="F95" s="51"/>
      <c r="G95" s="51"/>
      <c r="H95" s="51"/>
      <c r="N95" s="27" t="str">
        <f t="shared" si="2"/>
        <v/>
      </c>
    </row>
    <row r="96" spans="1:14" ht="17" thickBot="1" x14ac:dyDescent="0.25">
      <c r="A96" s="38">
        <f t="shared" si="3"/>
        <v>94</v>
      </c>
      <c r="B96" s="28"/>
      <c r="C96" s="28"/>
      <c r="D96" s="28"/>
      <c r="E96" s="51"/>
      <c r="F96" s="51"/>
      <c r="G96" s="51"/>
      <c r="H96" s="51"/>
      <c r="N96" s="27" t="str">
        <f t="shared" si="2"/>
        <v/>
      </c>
    </row>
    <row r="97" spans="1:14" ht="17" thickBot="1" x14ac:dyDescent="0.25">
      <c r="A97" s="38">
        <f t="shared" si="3"/>
        <v>95</v>
      </c>
      <c r="B97" s="28"/>
      <c r="C97" s="28"/>
      <c r="D97" s="28"/>
      <c r="E97" s="51"/>
      <c r="F97" s="51"/>
      <c r="G97" s="51"/>
      <c r="H97" s="51"/>
      <c r="N97" s="27" t="str">
        <f t="shared" si="2"/>
        <v/>
      </c>
    </row>
    <row r="98" spans="1:14" ht="17" thickBot="1" x14ac:dyDescent="0.25">
      <c r="A98" s="38">
        <f t="shared" si="3"/>
        <v>96</v>
      </c>
      <c r="B98" s="28"/>
      <c r="C98" s="28"/>
      <c r="D98" s="28"/>
      <c r="E98" s="51"/>
      <c r="F98" s="51"/>
      <c r="G98" s="51"/>
      <c r="H98" s="51"/>
      <c r="N98" s="27" t="str">
        <f t="shared" si="2"/>
        <v/>
      </c>
    </row>
    <row r="99" spans="1:14" ht="17" thickBot="1" x14ac:dyDescent="0.25">
      <c r="A99" s="38">
        <f t="shared" si="3"/>
        <v>97</v>
      </c>
      <c r="B99" s="28"/>
      <c r="C99" s="28"/>
      <c r="D99" s="28"/>
      <c r="E99" s="51"/>
      <c r="F99" s="51"/>
      <c r="G99" s="51"/>
      <c r="H99" s="51"/>
      <c r="N99" s="27" t="str">
        <f t="shared" si="2"/>
        <v/>
      </c>
    </row>
    <row r="100" spans="1:14" ht="17" thickBot="1" x14ac:dyDescent="0.25">
      <c r="A100" s="38">
        <f t="shared" si="3"/>
        <v>98</v>
      </c>
      <c r="B100" s="28"/>
      <c r="C100" s="28"/>
      <c r="D100" s="28"/>
      <c r="E100" s="51"/>
      <c r="F100" s="51"/>
      <c r="G100" s="51"/>
      <c r="H100" s="51"/>
      <c r="N100" s="27" t="str">
        <f t="shared" si="2"/>
        <v/>
      </c>
    </row>
    <row r="101" spans="1:14" ht="17" thickBot="1" x14ac:dyDescent="0.25">
      <c r="A101" s="38">
        <f t="shared" si="3"/>
        <v>99</v>
      </c>
      <c r="B101" s="28"/>
      <c r="C101" s="28"/>
      <c r="D101" s="28"/>
      <c r="E101" s="51"/>
      <c r="F101" s="51"/>
      <c r="G101" s="51"/>
      <c r="H101" s="51"/>
      <c r="N101" s="27" t="str">
        <f t="shared" si="2"/>
        <v/>
      </c>
    </row>
    <row r="102" spans="1:14" ht="17" thickBot="1" x14ac:dyDescent="0.25">
      <c r="A102" s="38">
        <f t="shared" si="3"/>
        <v>100</v>
      </c>
      <c r="B102" s="28"/>
      <c r="C102" s="28"/>
      <c r="D102" s="28"/>
      <c r="E102" s="51"/>
      <c r="F102" s="51"/>
      <c r="G102" s="51"/>
      <c r="H102" s="51"/>
      <c r="N102" s="27" t="str">
        <f t="shared" si="2"/>
        <v/>
      </c>
    </row>
    <row r="103" spans="1:14" ht="17" thickBot="1" x14ac:dyDescent="0.25">
      <c r="A103" s="38">
        <f t="shared" si="3"/>
        <v>101</v>
      </c>
      <c r="B103" s="28"/>
      <c r="C103" s="28"/>
      <c r="D103" s="28"/>
      <c r="E103" s="51"/>
      <c r="F103" s="51"/>
      <c r="G103" s="51"/>
      <c r="H103" s="51"/>
      <c r="N103" s="27" t="str">
        <f t="shared" si="2"/>
        <v/>
      </c>
    </row>
    <row r="104" spans="1:14" ht="17" thickBot="1" x14ac:dyDescent="0.25">
      <c r="A104" s="38">
        <f t="shared" si="3"/>
        <v>102</v>
      </c>
      <c r="B104" s="28"/>
      <c r="C104" s="28"/>
      <c r="D104" s="28"/>
      <c r="E104" s="51"/>
      <c r="F104" s="51"/>
      <c r="G104" s="51"/>
      <c r="H104" s="51"/>
      <c r="N104" s="27" t="str">
        <f t="shared" si="2"/>
        <v/>
      </c>
    </row>
    <row r="105" spans="1:14" ht="17" thickBot="1" x14ac:dyDescent="0.25">
      <c r="A105" s="38">
        <f t="shared" si="3"/>
        <v>103</v>
      </c>
      <c r="B105" s="28"/>
      <c r="C105" s="28"/>
      <c r="D105" s="28"/>
      <c r="E105" s="51"/>
      <c r="F105" s="51"/>
      <c r="G105" s="51"/>
      <c r="H105" s="51"/>
      <c r="N105" s="27" t="str">
        <f t="shared" si="2"/>
        <v/>
      </c>
    </row>
    <row r="106" spans="1:14" ht="17" thickBot="1" x14ac:dyDescent="0.25">
      <c r="A106" s="38">
        <f t="shared" si="3"/>
        <v>104</v>
      </c>
      <c r="B106" s="28"/>
      <c r="C106" s="28"/>
      <c r="D106" s="28"/>
      <c r="E106" s="51"/>
      <c r="F106" s="51"/>
      <c r="G106" s="51"/>
      <c r="H106" s="51"/>
      <c r="N106" s="27" t="str">
        <f t="shared" si="2"/>
        <v/>
      </c>
    </row>
    <row r="107" spans="1:14" ht="17" thickBot="1" x14ac:dyDescent="0.25">
      <c r="A107" s="38">
        <f t="shared" si="3"/>
        <v>105</v>
      </c>
      <c r="B107" s="28"/>
      <c r="C107" s="28"/>
      <c r="D107" s="28"/>
      <c r="E107" s="51"/>
      <c r="F107" s="51"/>
      <c r="G107" s="51"/>
      <c r="H107" s="51"/>
      <c r="N107" s="27" t="str">
        <f t="shared" si="2"/>
        <v/>
      </c>
    </row>
    <row r="108" spans="1:14" ht="17" thickBot="1" x14ac:dyDescent="0.25">
      <c r="A108" s="38">
        <f t="shared" si="3"/>
        <v>106</v>
      </c>
      <c r="B108" s="28"/>
      <c r="C108" s="28"/>
      <c r="D108" s="28"/>
      <c r="E108" s="51"/>
      <c r="F108" s="51"/>
      <c r="G108" s="51"/>
      <c r="H108" s="51"/>
      <c r="N108" s="27" t="str">
        <f t="shared" si="2"/>
        <v/>
      </c>
    </row>
    <row r="109" spans="1:14" ht="17" thickBot="1" x14ac:dyDescent="0.25">
      <c r="A109" s="38">
        <f t="shared" si="3"/>
        <v>107</v>
      </c>
      <c r="B109" s="28"/>
      <c r="C109" s="28"/>
      <c r="D109" s="28"/>
      <c r="E109" s="51"/>
      <c r="F109" s="51"/>
      <c r="G109" s="51"/>
      <c r="H109" s="51"/>
      <c r="N109" s="27" t="str">
        <f t="shared" si="2"/>
        <v/>
      </c>
    </row>
    <row r="110" spans="1:14" ht="17" thickBot="1" x14ac:dyDescent="0.25">
      <c r="A110" s="38">
        <f t="shared" ref="A110:A112" si="4">1+A109</f>
        <v>108</v>
      </c>
      <c r="B110" s="28"/>
      <c r="C110" s="28"/>
      <c r="D110" s="28"/>
      <c r="E110" s="51"/>
      <c r="F110" s="51"/>
      <c r="G110" s="51"/>
      <c r="H110" s="51"/>
      <c r="N110" s="27" t="str">
        <f t="shared" si="2"/>
        <v/>
      </c>
    </row>
    <row r="111" spans="1:14" ht="17" thickBot="1" x14ac:dyDescent="0.25">
      <c r="A111" s="38">
        <f t="shared" si="4"/>
        <v>109</v>
      </c>
      <c r="B111" s="28"/>
      <c r="C111" s="28"/>
      <c r="D111" s="28"/>
      <c r="E111" s="51"/>
      <c r="F111" s="51"/>
      <c r="G111" s="51"/>
      <c r="H111" s="51"/>
      <c r="N111" s="27" t="str">
        <f t="shared" si="2"/>
        <v/>
      </c>
    </row>
    <row r="112" spans="1:14" ht="17" thickBot="1" x14ac:dyDescent="0.25">
      <c r="A112" s="38">
        <f t="shared" si="4"/>
        <v>110</v>
      </c>
      <c r="B112" s="28"/>
      <c r="C112" s="28"/>
      <c r="D112" s="28"/>
      <c r="E112" s="51"/>
      <c r="F112" s="51"/>
      <c r="G112" s="51"/>
      <c r="H112" s="51"/>
      <c r="N112" s="27" t="str">
        <f t="shared" si="2"/>
        <v/>
      </c>
    </row>
    <row r="113" spans="2:14" hidden="1" x14ac:dyDescent="0.2">
      <c r="B113" s="29">
        <f>COUNTA(B3:B112)</f>
        <v>0</v>
      </c>
      <c r="C113" s="45" t="e">
        <f>MEDIAN(C3:C112)</f>
        <v>#NUM!</v>
      </c>
      <c r="E113" s="29">
        <f>COUNTIF(E3:E112,"Sim")</f>
        <v>0</v>
      </c>
      <c r="G113" s="29">
        <f>COUNTIF(G3:G112,"Sim")</f>
        <v>0</v>
      </c>
      <c r="H113" s="29">
        <f>COUNTA(H3:H112)</f>
        <v>0</v>
      </c>
      <c r="N113" s="27" t="e">
        <f>MEDIAN(N3:N112)</f>
        <v>#NUM!</v>
      </c>
    </row>
  </sheetData>
  <sheetProtection algorithmName="SHA-512" hashValue="hnN+GIF5XHRqXCl579XQ2o9C9oPavivopwY4541atCEXh6UiC9H+YZoJn2nsqEitk9Os9a2owZiFRSX3ZYqMlw==" saltValue="1lEG2vwC9YOrq0TsZUNckg==" spinCount="100000" sheet="1" objects="1" scenarios="1" selectLockedCells="1" sort="0"/>
  <dataValidations count="3">
    <dataValidation type="list" allowBlank="1" showInputMessage="1" showErrorMessage="1" sqref="E3:E112 G3:G112" xr:uid="{999A3FC8-2B67-9246-A91B-BFC2CC757999}">
      <formula1>$K$2:$K$3</formula1>
    </dataValidation>
    <dataValidation type="list" allowBlank="1" showInputMessage="1" showErrorMessage="1" sqref="F3:F112" xr:uid="{7DEC3751-867A-064E-943F-A2AC11EB0684}">
      <formula1>$K$5:$K$10</formula1>
    </dataValidation>
    <dataValidation type="list" allowBlank="1" showInputMessage="1" showErrorMessage="1" sqref="H3:H112" xr:uid="{F1F2B62B-EC27-1F4E-B7FB-2A43BA296E70}">
      <formula1>$K$14:$K$18</formula1>
    </dataValidation>
  </dataValidations>
  <pageMargins left="0.511811024" right="0.511811024" top="0.78740157499999996" bottom="0.78740157499999996" header="0.31496062000000002" footer="0.31496062000000002"/>
  <ignoredErrors>
    <ignoredError sqref="F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8895F-6D1F-5641-A5E4-8E0BCA7904EC}">
  <dimension ref="A1:K31"/>
  <sheetViews>
    <sheetView zoomScaleNormal="100" workbookViewId="0">
      <selection activeCell="D3" sqref="D3"/>
    </sheetView>
  </sheetViews>
  <sheetFormatPr baseColWidth="10" defaultRowHeight="16" x14ac:dyDescent="0.2"/>
  <cols>
    <col min="1" max="1" width="6.33203125" style="29" customWidth="1"/>
    <col min="2" max="2" width="27.83203125" style="29" customWidth="1"/>
    <col min="3" max="3" width="31.1640625" style="21" customWidth="1"/>
    <col min="4" max="4" width="10.1640625" style="21" customWidth="1"/>
    <col min="5" max="5" width="38.1640625" style="29" customWidth="1"/>
    <col min="6" max="6" width="28" style="21" customWidth="1"/>
    <col min="7" max="7" width="39.5" style="21" customWidth="1"/>
    <col min="8" max="8" width="18" style="29" hidden="1" customWidth="1"/>
    <col min="9" max="9" width="17.5" style="45" customWidth="1"/>
    <col min="10" max="11" width="10.83203125" style="27"/>
    <col min="12" max="16384" width="10.83203125" style="24"/>
  </cols>
  <sheetData>
    <row r="1" spans="1:9" s="27" customFormat="1" ht="17" thickBot="1" x14ac:dyDescent="0.25">
      <c r="A1" s="39" t="s">
        <v>23121</v>
      </c>
      <c r="B1" s="29"/>
      <c r="C1" s="29"/>
      <c r="D1" s="29"/>
      <c r="E1" s="26"/>
      <c r="F1" s="26"/>
      <c r="G1" s="29"/>
      <c r="H1" s="29"/>
      <c r="I1" s="26"/>
    </row>
    <row r="2" spans="1:9" s="27" customFormat="1" ht="22" customHeight="1" thickBot="1" x14ac:dyDescent="0.25">
      <c r="A2" s="37" t="s">
        <v>0</v>
      </c>
      <c r="B2" s="22" t="s">
        <v>23127</v>
      </c>
      <c r="C2" s="22" t="s">
        <v>23135</v>
      </c>
      <c r="D2" s="22" t="s">
        <v>393</v>
      </c>
      <c r="E2" s="22" t="s">
        <v>23124</v>
      </c>
      <c r="F2" s="22" t="s">
        <v>23126</v>
      </c>
      <c r="G2" s="22" t="s">
        <v>23123</v>
      </c>
      <c r="H2" s="22" t="s">
        <v>23125</v>
      </c>
      <c r="I2" s="22" t="s">
        <v>23125</v>
      </c>
    </row>
    <row r="3" spans="1:9" ht="18" thickTop="1" thickBot="1" x14ac:dyDescent="0.25">
      <c r="A3" s="38">
        <v>1</v>
      </c>
      <c r="B3" s="51"/>
      <c r="C3" s="28"/>
      <c r="D3" s="79"/>
      <c r="E3" s="32" t="e">
        <f>VLOOKUP(D3,'Lista de periódicos JIF (2019)'!A:E,2,FALSE)</f>
        <v>#N/A</v>
      </c>
      <c r="F3" s="28"/>
      <c r="G3" s="28"/>
      <c r="H3" s="30" t="e">
        <f>VLOOKUP(D3,'Lista de periódicos JIF (2019)'!A:E,4,FALSE)</f>
        <v>#N/A</v>
      </c>
      <c r="I3" s="30" t="str">
        <f>IFERROR(H3,"-")</f>
        <v>-</v>
      </c>
    </row>
    <row r="4" spans="1:9" ht="18" thickTop="1" thickBot="1" x14ac:dyDescent="0.25">
      <c r="A4" s="38">
        <v>2</v>
      </c>
      <c r="B4" s="51"/>
      <c r="C4" s="28"/>
      <c r="D4" s="28"/>
      <c r="E4" s="32" t="e">
        <f>VLOOKUP(D4,'Lista de periódicos JIF (2019)'!A:E,2,FALSE)</f>
        <v>#N/A</v>
      </c>
      <c r="F4" s="28"/>
      <c r="G4" s="28"/>
      <c r="H4" s="30" t="e">
        <f>VLOOKUP(D4,'Lista de periódicos JIF (2019)'!A:E,4,FALSE)</f>
        <v>#N/A</v>
      </c>
      <c r="I4" s="30" t="str">
        <f t="shared" ref="I4:I26" si="0">IFERROR(H4,"-")</f>
        <v>-</v>
      </c>
    </row>
    <row r="5" spans="1:9" ht="18" thickTop="1" thickBot="1" x14ac:dyDescent="0.25">
      <c r="A5" s="38">
        <v>3</v>
      </c>
      <c r="B5" s="51"/>
      <c r="C5" s="28"/>
      <c r="D5" s="28"/>
      <c r="E5" s="32" t="e">
        <f>VLOOKUP(D5,'Lista de periódicos JIF (2019)'!A:E,2,FALSE)</f>
        <v>#N/A</v>
      </c>
      <c r="F5" s="28"/>
      <c r="G5" s="28"/>
      <c r="H5" s="30" t="e">
        <f>VLOOKUP(D5,'Lista de periódicos JIF (2019)'!A:E,4,FALSE)</f>
        <v>#N/A</v>
      </c>
      <c r="I5" s="30" t="str">
        <f t="shared" si="0"/>
        <v>-</v>
      </c>
    </row>
    <row r="6" spans="1:9" ht="18" thickTop="1" thickBot="1" x14ac:dyDescent="0.25">
      <c r="A6" s="38">
        <v>4</v>
      </c>
      <c r="B6" s="51"/>
      <c r="C6" s="28"/>
      <c r="D6" s="28"/>
      <c r="E6" s="32" t="e">
        <f>VLOOKUP(D6,'Lista de periódicos JIF (2019)'!A:E,2,FALSE)</f>
        <v>#N/A</v>
      </c>
      <c r="F6" s="28"/>
      <c r="G6" s="28"/>
      <c r="H6" s="30" t="e">
        <f>VLOOKUP(D6,'Lista de periódicos JIF (2019)'!A:E,4,FALSE)</f>
        <v>#N/A</v>
      </c>
      <c r="I6" s="30" t="str">
        <f t="shared" si="0"/>
        <v>-</v>
      </c>
    </row>
    <row r="7" spans="1:9" ht="18" thickTop="1" thickBot="1" x14ac:dyDescent="0.25">
      <c r="A7" s="38">
        <v>5</v>
      </c>
      <c r="B7" s="51"/>
      <c r="C7" s="28"/>
      <c r="D7" s="28"/>
      <c r="E7" s="32" t="e">
        <f>VLOOKUP(D7,'Lista de periódicos JIF (2019)'!A:E,2,FALSE)</f>
        <v>#N/A</v>
      </c>
      <c r="F7" s="28"/>
      <c r="G7" s="28"/>
      <c r="H7" s="30" t="e">
        <f>VLOOKUP(D7,'Lista de periódicos JIF (2019)'!A:E,4,FALSE)</f>
        <v>#N/A</v>
      </c>
      <c r="I7" s="30" t="str">
        <f t="shared" si="0"/>
        <v>-</v>
      </c>
    </row>
    <row r="8" spans="1:9" ht="18" thickTop="1" thickBot="1" x14ac:dyDescent="0.25">
      <c r="A8" s="38">
        <v>6</v>
      </c>
      <c r="B8" s="51"/>
      <c r="C8" s="28"/>
      <c r="D8" s="28"/>
      <c r="E8" s="32" t="e">
        <f>VLOOKUP(D8,'Lista de periódicos JIF (2019)'!A:E,2,FALSE)</f>
        <v>#N/A</v>
      </c>
      <c r="F8" s="28"/>
      <c r="G8" s="28"/>
      <c r="H8" s="30" t="e">
        <f>VLOOKUP(D8,'Lista de periódicos JIF (2019)'!A:E,4,FALSE)</f>
        <v>#N/A</v>
      </c>
      <c r="I8" s="30" t="str">
        <f t="shared" si="0"/>
        <v>-</v>
      </c>
    </row>
    <row r="9" spans="1:9" ht="18" thickTop="1" thickBot="1" x14ac:dyDescent="0.25">
      <c r="A9" s="38">
        <v>7</v>
      </c>
      <c r="B9" s="51"/>
      <c r="C9" s="28"/>
      <c r="D9" s="28"/>
      <c r="E9" s="32" t="e">
        <f>VLOOKUP(D9,'Lista de periódicos JIF (2019)'!A:E,2,FALSE)</f>
        <v>#N/A</v>
      </c>
      <c r="F9" s="28"/>
      <c r="G9" s="28"/>
      <c r="H9" s="30" t="e">
        <f>VLOOKUP(D9,'Lista de periódicos JIF (2019)'!A:E,4,FALSE)</f>
        <v>#N/A</v>
      </c>
      <c r="I9" s="30" t="str">
        <f t="shared" si="0"/>
        <v>-</v>
      </c>
    </row>
    <row r="10" spans="1:9" ht="18" thickTop="1" thickBot="1" x14ac:dyDescent="0.25">
      <c r="A10" s="38">
        <v>8</v>
      </c>
      <c r="B10" s="51"/>
      <c r="C10" s="28"/>
      <c r="D10" s="28"/>
      <c r="E10" s="32" t="e">
        <f>VLOOKUP(D10,'Lista de periódicos JIF (2019)'!A:E,2,FALSE)</f>
        <v>#N/A</v>
      </c>
      <c r="F10" s="28"/>
      <c r="G10" s="28"/>
      <c r="H10" s="30" t="e">
        <f>VLOOKUP(D10,'Lista de periódicos JIF (2019)'!A:E,4,FALSE)</f>
        <v>#N/A</v>
      </c>
      <c r="I10" s="30" t="str">
        <f t="shared" si="0"/>
        <v>-</v>
      </c>
    </row>
    <row r="11" spans="1:9" ht="18" thickTop="1" thickBot="1" x14ac:dyDescent="0.25">
      <c r="A11" s="38">
        <v>9</v>
      </c>
      <c r="B11" s="51"/>
      <c r="C11" s="28"/>
      <c r="D11" s="28"/>
      <c r="E11" s="32" t="e">
        <f>VLOOKUP(D11,'Lista de periódicos JIF (2019)'!A:E,2,FALSE)</f>
        <v>#N/A</v>
      </c>
      <c r="F11" s="28"/>
      <c r="G11" s="28"/>
      <c r="H11" s="30" t="e">
        <f>VLOOKUP(D11,'Lista de periódicos JIF (2019)'!A:E,4,FALSE)</f>
        <v>#N/A</v>
      </c>
      <c r="I11" s="30" t="str">
        <f t="shared" si="0"/>
        <v>-</v>
      </c>
    </row>
    <row r="12" spans="1:9" ht="18" thickTop="1" thickBot="1" x14ac:dyDescent="0.25">
      <c r="A12" s="38">
        <v>10</v>
      </c>
      <c r="B12" s="51"/>
      <c r="C12" s="28"/>
      <c r="D12" s="28"/>
      <c r="E12" s="32" t="e">
        <f>VLOOKUP(D12,'Lista de periódicos JIF (2019)'!A:E,2,FALSE)</f>
        <v>#N/A</v>
      </c>
      <c r="F12" s="28"/>
      <c r="G12" s="28"/>
      <c r="H12" s="30" t="e">
        <f>VLOOKUP(D12,'Lista de periódicos JIF (2019)'!A:E,4,FALSE)</f>
        <v>#N/A</v>
      </c>
      <c r="I12" s="30" t="str">
        <f t="shared" si="0"/>
        <v>-</v>
      </c>
    </row>
    <row r="13" spans="1:9" ht="18" thickTop="1" thickBot="1" x14ac:dyDescent="0.25">
      <c r="A13" s="38">
        <v>11</v>
      </c>
      <c r="B13" s="51"/>
      <c r="C13" s="28"/>
      <c r="D13" s="28"/>
      <c r="E13" s="32" t="e">
        <f>VLOOKUP(D13,'Lista de periódicos JIF (2019)'!A:E,2,FALSE)</f>
        <v>#N/A</v>
      </c>
      <c r="F13" s="28"/>
      <c r="G13" s="28"/>
      <c r="H13" s="30" t="e">
        <f>VLOOKUP(D13,'Lista de periódicos JIF (2019)'!A:E,4,FALSE)</f>
        <v>#N/A</v>
      </c>
      <c r="I13" s="30" t="str">
        <f t="shared" si="0"/>
        <v>-</v>
      </c>
    </row>
    <row r="14" spans="1:9" ht="18" thickTop="1" thickBot="1" x14ac:dyDescent="0.25">
      <c r="A14" s="38">
        <v>12</v>
      </c>
      <c r="B14" s="51"/>
      <c r="C14" s="28"/>
      <c r="D14" s="28"/>
      <c r="E14" s="32" t="e">
        <f>VLOOKUP(D14,'Lista de periódicos JIF (2019)'!A:E,2,FALSE)</f>
        <v>#N/A</v>
      </c>
      <c r="F14" s="28"/>
      <c r="G14" s="28"/>
      <c r="H14" s="30" t="e">
        <f>VLOOKUP(D14,'Lista de periódicos JIF (2019)'!A:E,4,FALSE)</f>
        <v>#N/A</v>
      </c>
      <c r="I14" s="30" t="str">
        <f t="shared" si="0"/>
        <v>-</v>
      </c>
    </row>
    <row r="15" spans="1:9" ht="18" thickTop="1" thickBot="1" x14ac:dyDescent="0.25">
      <c r="A15" s="38">
        <v>13</v>
      </c>
      <c r="B15" s="51"/>
      <c r="C15" s="28"/>
      <c r="D15" s="28"/>
      <c r="E15" s="32" t="e">
        <f>VLOOKUP(D15,'Lista de periódicos JIF (2019)'!A:E,2,FALSE)</f>
        <v>#N/A</v>
      </c>
      <c r="F15" s="28"/>
      <c r="G15" s="28"/>
      <c r="H15" s="30" t="e">
        <f>VLOOKUP(D15,'Lista de periódicos JIF (2019)'!A:E,4,FALSE)</f>
        <v>#N/A</v>
      </c>
      <c r="I15" s="30" t="str">
        <f t="shared" si="0"/>
        <v>-</v>
      </c>
    </row>
    <row r="16" spans="1:9" ht="18" thickTop="1" thickBot="1" x14ac:dyDescent="0.25">
      <c r="A16" s="38">
        <v>14</v>
      </c>
      <c r="B16" s="51"/>
      <c r="C16" s="28"/>
      <c r="D16" s="28"/>
      <c r="E16" s="32" t="e">
        <f>VLOOKUP(D16,'Lista de periódicos JIF (2019)'!A:E,2,FALSE)</f>
        <v>#N/A</v>
      </c>
      <c r="F16" s="28"/>
      <c r="G16" s="28"/>
      <c r="H16" s="30" t="e">
        <f>VLOOKUP(D16,'Lista de periódicos JIF (2019)'!A:E,4,FALSE)</f>
        <v>#N/A</v>
      </c>
      <c r="I16" s="30" t="str">
        <f t="shared" si="0"/>
        <v>-</v>
      </c>
    </row>
    <row r="17" spans="1:9" ht="18" thickTop="1" thickBot="1" x14ac:dyDescent="0.25">
      <c r="A17" s="38">
        <v>15</v>
      </c>
      <c r="B17" s="51"/>
      <c r="C17" s="28"/>
      <c r="D17" s="28"/>
      <c r="E17" s="32" t="e">
        <f>VLOOKUP(D17,'Lista de periódicos JIF (2019)'!A:E,2,FALSE)</f>
        <v>#N/A</v>
      </c>
      <c r="F17" s="28"/>
      <c r="G17" s="28"/>
      <c r="H17" s="30" t="e">
        <f>VLOOKUP(D17,'Lista de periódicos JIF (2019)'!A:E,4,FALSE)</f>
        <v>#N/A</v>
      </c>
      <c r="I17" s="30" t="str">
        <f t="shared" si="0"/>
        <v>-</v>
      </c>
    </row>
    <row r="18" spans="1:9" ht="18" thickTop="1" thickBot="1" x14ac:dyDescent="0.25">
      <c r="A18" s="38">
        <f>1+A17</f>
        <v>16</v>
      </c>
      <c r="B18" s="51"/>
      <c r="C18" s="28"/>
      <c r="D18" s="28"/>
      <c r="E18" s="32" t="e">
        <f>VLOOKUP(D18,'Lista de periódicos JIF (2019)'!A:E,2,FALSE)</f>
        <v>#N/A</v>
      </c>
      <c r="F18" s="28"/>
      <c r="G18" s="28"/>
      <c r="H18" s="30" t="e">
        <f>VLOOKUP(D18,'Lista de periódicos JIF (2019)'!A:E,4,FALSE)</f>
        <v>#N/A</v>
      </c>
      <c r="I18" s="30" t="str">
        <f t="shared" si="0"/>
        <v>-</v>
      </c>
    </row>
    <row r="19" spans="1:9" ht="18" thickTop="1" thickBot="1" x14ac:dyDescent="0.25">
      <c r="A19" s="38">
        <f t="shared" ref="A19:A26" si="1">1+A18</f>
        <v>17</v>
      </c>
      <c r="B19" s="51"/>
      <c r="C19" s="28"/>
      <c r="D19" s="28"/>
      <c r="E19" s="32" t="e">
        <f>VLOOKUP(D19,'Lista de periódicos JIF (2019)'!A:E,2,FALSE)</f>
        <v>#N/A</v>
      </c>
      <c r="F19" s="28"/>
      <c r="G19" s="28"/>
      <c r="H19" s="30" t="e">
        <f>VLOOKUP(D19,'Lista de periódicos JIF (2019)'!A:E,4,FALSE)</f>
        <v>#N/A</v>
      </c>
      <c r="I19" s="30" t="str">
        <f t="shared" si="0"/>
        <v>-</v>
      </c>
    </row>
    <row r="20" spans="1:9" ht="18" thickTop="1" thickBot="1" x14ac:dyDescent="0.25">
      <c r="A20" s="38">
        <f t="shared" si="1"/>
        <v>18</v>
      </c>
      <c r="B20" s="51"/>
      <c r="C20" s="28"/>
      <c r="D20" s="28"/>
      <c r="E20" s="32" t="e">
        <f>VLOOKUP(D20,'Lista de periódicos JIF (2019)'!A:E,2,FALSE)</f>
        <v>#N/A</v>
      </c>
      <c r="F20" s="28"/>
      <c r="G20" s="28"/>
      <c r="H20" s="30" t="e">
        <f>VLOOKUP(D20,'Lista de periódicos JIF (2019)'!A:E,4,FALSE)</f>
        <v>#N/A</v>
      </c>
      <c r="I20" s="30" t="str">
        <f t="shared" si="0"/>
        <v>-</v>
      </c>
    </row>
    <row r="21" spans="1:9" ht="18" thickTop="1" thickBot="1" x14ac:dyDescent="0.25">
      <c r="A21" s="38">
        <f t="shared" si="1"/>
        <v>19</v>
      </c>
      <c r="B21" s="51"/>
      <c r="C21" s="28"/>
      <c r="D21" s="28"/>
      <c r="E21" s="32" t="e">
        <f>VLOOKUP(D21,'Lista de periódicos JIF (2019)'!A:E,2,FALSE)</f>
        <v>#N/A</v>
      </c>
      <c r="F21" s="28"/>
      <c r="G21" s="28"/>
      <c r="H21" s="30" t="e">
        <f>VLOOKUP(D21,'Lista de periódicos JIF (2019)'!A:E,4,FALSE)</f>
        <v>#N/A</v>
      </c>
      <c r="I21" s="30" t="str">
        <f t="shared" si="0"/>
        <v>-</v>
      </c>
    </row>
    <row r="22" spans="1:9" ht="18" thickTop="1" thickBot="1" x14ac:dyDescent="0.25">
      <c r="A22" s="38">
        <f t="shared" si="1"/>
        <v>20</v>
      </c>
      <c r="B22" s="51"/>
      <c r="C22" s="28"/>
      <c r="D22" s="28"/>
      <c r="E22" s="32" t="e">
        <f>VLOOKUP(D22,'Lista de periódicos JIF (2019)'!A:E,2,FALSE)</f>
        <v>#N/A</v>
      </c>
      <c r="F22" s="28"/>
      <c r="G22" s="28"/>
      <c r="H22" s="30" t="e">
        <f>VLOOKUP(D22,'Lista de periódicos JIF (2019)'!A:E,4,FALSE)</f>
        <v>#N/A</v>
      </c>
      <c r="I22" s="30" t="str">
        <f t="shared" si="0"/>
        <v>-</v>
      </c>
    </row>
    <row r="23" spans="1:9" ht="18" thickTop="1" thickBot="1" x14ac:dyDescent="0.25">
      <c r="A23" s="38">
        <f t="shared" si="1"/>
        <v>21</v>
      </c>
      <c r="B23" s="51"/>
      <c r="C23" s="28"/>
      <c r="D23" s="28"/>
      <c r="E23" s="32" t="e">
        <f>VLOOKUP(D23,'Lista de periódicos JIF (2019)'!A:E,2,FALSE)</f>
        <v>#N/A</v>
      </c>
      <c r="F23" s="28"/>
      <c r="G23" s="28"/>
      <c r="H23" s="30" t="e">
        <f>VLOOKUP(D23,'Lista de periódicos JIF (2019)'!A:E,4,FALSE)</f>
        <v>#N/A</v>
      </c>
      <c r="I23" s="30" t="str">
        <f t="shared" si="0"/>
        <v>-</v>
      </c>
    </row>
    <row r="24" spans="1:9" ht="18" thickTop="1" thickBot="1" x14ac:dyDescent="0.25">
      <c r="A24" s="38">
        <f t="shared" si="1"/>
        <v>22</v>
      </c>
      <c r="B24" s="51"/>
      <c r="C24" s="28"/>
      <c r="D24" s="28"/>
      <c r="E24" s="32" t="e">
        <f>VLOOKUP(D24,'Lista de periódicos JIF (2019)'!A:E,2,FALSE)</f>
        <v>#N/A</v>
      </c>
      <c r="F24" s="28"/>
      <c r="G24" s="28"/>
      <c r="H24" s="30" t="e">
        <f>VLOOKUP(D24,'Lista de periódicos JIF (2019)'!A:E,4,FALSE)</f>
        <v>#N/A</v>
      </c>
      <c r="I24" s="30" t="str">
        <f t="shared" si="0"/>
        <v>-</v>
      </c>
    </row>
    <row r="25" spans="1:9" ht="18" thickTop="1" thickBot="1" x14ac:dyDescent="0.25">
      <c r="A25" s="38">
        <f t="shared" si="1"/>
        <v>23</v>
      </c>
      <c r="B25" s="51"/>
      <c r="C25" s="28"/>
      <c r="D25" s="28"/>
      <c r="E25" s="32" t="e">
        <f>VLOOKUP(D25,'Lista de periódicos JIF (2019)'!A:E,2,FALSE)</f>
        <v>#N/A</v>
      </c>
      <c r="F25" s="28"/>
      <c r="G25" s="28"/>
      <c r="H25" s="30" t="e">
        <f>VLOOKUP(D25,'Lista de periódicos JIF (2019)'!A:E,4,FALSE)</f>
        <v>#N/A</v>
      </c>
      <c r="I25" s="30" t="str">
        <f t="shared" si="0"/>
        <v>-</v>
      </c>
    </row>
    <row r="26" spans="1:9" ht="18" thickTop="1" thickBot="1" x14ac:dyDescent="0.25">
      <c r="A26" s="38">
        <f t="shared" si="1"/>
        <v>24</v>
      </c>
      <c r="B26" s="51"/>
      <c r="C26" s="28"/>
      <c r="D26" s="28"/>
      <c r="E26" s="32" t="e">
        <f>VLOOKUP(D26,'Lista de periódicos JIF (2019)'!A:E,2,FALSE)</f>
        <v>#N/A</v>
      </c>
      <c r="F26" s="28"/>
      <c r="G26" s="28"/>
      <c r="H26" s="30" t="e">
        <f>VLOOKUP(D26,'Lista de periódicos JIF (2019)'!A:E,4,FALSE)</f>
        <v>#N/A</v>
      </c>
      <c r="I26" s="30" t="str">
        <f t="shared" si="0"/>
        <v>-</v>
      </c>
    </row>
    <row r="27" spans="1:9" s="27" customFormat="1" x14ac:dyDescent="0.2">
      <c r="A27" s="29"/>
      <c r="B27" s="29"/>
      <c r="C27" s="29"/>
      <c r="D27" s="29"/>
      <c r="E27" s="29"/>
      <c r="F27" s="29"/>
      <c r="G27" s="29"/>
      <c r="H27" s="29" t="s">
        <v>23128</v>
      </c>
      <c r="I27" s="31">
        <f>COUNT(I3:I26)</f>
        <v>0</v>
      </c>
    </row>
    <row r="28" spans="1:9" s="27" customFormat="1" x14ac:dyDescent="0.2">
      <c r="A28" s="29"/>
      <c r="B28" s="29"/>
      <c r="C28" s="29"/>
      <c r="D28" s="29"/>
      <c r="E28" s="29"/>
      <c r="F28" s="29"/>
      <c r="G28" s="29"/>
      <c r="H28" s="29" t="s">
        <v>23129</v>
      </c>
      <c r="I28" s="31">
        <f>SUM(I3:I26)</f>
        <v>0</v>
      </c>
    </row>
    <row r="29" spans="1:9" s="27" customFormat="1" x14ac:dyDescent="0.2">
      <c r="A29" s="29"/>
      <c r="B29" s="29"/>
      <c r="C29" s="29"/>
      <c r="D29" s="29"/>
      <c r="E29" s="29"/>
      <c r="F29" s="29"/>
      <c r="G29" s="29"/>
      <c r="H29" s="29" t="s">
        <v>23130</v>
      </c>
      <c r="I29" s="29" t="e">
        <f>MEDIAN(I3:I26)</f>
        <v>#NUM!</v>
      </c>
    </row>
    <row r="30" spans="1:9" s="27" customFormat="1" x14ac:dyDescent="0.2">
      <c r="A30" s="29"/>
      <c r="B30" s="29"/>
      <c r="C30" s="29"/>
      <c r="D30" s="29"/>
      <c r="E30" s="29"/>
      <c r="F30" s="29"/>
      <c r="G30" s="29"/>
      <c r="H30" s="29"/>
      <c r="I30" s="45"/>
    </row>
    <row r="31" spans="1:9" s="27" customFormat="1" x14ac:dyDescent="0.2">
      <c r="A31" s="29"/>
      <c r="B31" s="29"/>
      <c r="C31" s="29"/>
      <c r="D31" s="29"/>
      <c r="E31" s="29"/>
      <c r="F31" s="29"/>
      <c r="G31" s="29"/>
      <c r="H31" s="29"/>
      <c r="I31" s="45"/>
    </row>
  </sheetData>
  <sheetProtection algorithmName="SHA-512" hashValue="/Mtk1V53jHPxBNonWbjF25edCfQedVaWEjH3wu43+VWMNRxQ1zFl2fTB6hon/eO3kUlv+8PSd/C5FJtYCPTeSg==" saltValue="9o5y7QNk3JWpTpOKhf5+VQ==" spinCount="100000" sheet="1" objects="1" scenarios="1" selectLockedCells="1"/>
  <conditionalFormatting sqref="B3:B26">
    <cfRule type="duplicateValues" dxfId="8" priority="1"/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47C1C7-264F-2644-A50E-3D17A33B6886}">
          <x14:formula1>
            <xm:f>'Anexo 1'!$B$3:$B$112</xm:f>
          </x14:formula1>
          <xm:sqref>B3:B26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5A193-2944-694A-B4CF-8AD5D43D57EC}">
  <dimension ref="A1:K9"/>
  <sheetViews>
    <sheetView zoomScaleNormal="100" workbookViewId="0">
      <selection activeCell="C5" sqref="C5"/>
    </sheetView>
  </sheetViews>
  <sheetFormatPr baseColWidth="10" defaultRowHeight="16" x14ac:dyDescent="0.2"/>
  <cols>
    <col min="1" max="1" width="6.33203125" style="29" customWidth="1"/>
    <col min="2" max="2" width="27.83203125" style="29" customWidth="1"/>
    <col min="3" max="3" width="31.1640625" style="29" customWidth="1"/>
    <col min="4" max="4" width="10.1640625" style="29" customWidth="1"/>
    <col min="5" max="5" width="38.1640625" style="29" customWidth="1"/>
    <col min="6" max="6" width="28" style="29" customWidth="1"/>
    <col min="7" max="7" width="51.5" style="29" customWidth="1"/>
    <col min="8" max="8" width="17.5" style="29" hidden="1" customWidth="1"/>
    <col min="9" max="9" width="16.83203125" style="45" customWidth="1"/>
    <col min="10" max="10" width="12.83203125" style="45" hidden="1" customWidth="1"/>
    <col min="11" max="11" width="12.33203125" style="45" customWidth="1"/>
    <col min="12" max="16384" width="10.83203125" style="45"/>
  </cols>
  <sheetData>
    <row r="1" spans="1:11" ht="17" thickBot="1" x14ac:dyDescent="0.25">
      <c r="A1" s="39" t="s">
        <v>23133</v>
      </c>
      <c r="E1" s="26"/>
      <c r="F1" s="26"/>
      <c r="I1" s="26"/>
    </row>
    <row r="2" spans="1:11" ht="22" customHeight="1" thickBot="1" x14ac:dyDescent="0.25">
      <c r="A2" s="37" t="s">
        <v>0</v>
      </c>
      <c r="B2" s="22" t="s">
        <v>23127</v>
      </c>
      <c r="C2" s="22" t="s">
        <v>23135</v>
      </c>
      <c r="D2" s="22" t="s">
        <v>393</v>
      </c>
      <c r="E2" s="22" t="s">
        <v>23124</v>
      </c>
      <c r="F2" s="22" t="s">
        <v>23126</v>
      </c>
      <c r="G2" s="22" t="s">
        <v>23123</v>
      </c>
      <c r="H2" s="22" t="s">
        <v>23125</v>
      </c>
      <c r="I2" s="22" t="s">
        <v>23125</v>
      </c>
      <c r="J2" s="22" t="s">
        <v>23132</v>
      </c>
      <c r="K2" s="22" t="s">
        <v>23132</v>
      </c>
    </row>
    <row r="3" spans="1:11" ht="18" thickTop="1" thickBot="1" x14ac:dyDescent="0.25">
      <c r="A3" s="38">
        <v>1</v>
      </c>
      <c r="B3" s="51"/>
      <c r="C3" s="28"/>
      <c r="D3" s="28"/>
      <c r="E3" s="32" t="e">
        <f>VLOOKUP(D3,'Lista de periódicos JIF (2019)'!A:E,2,FALSE)</f>
        <v>#N/A</v>
      </c>
      <c r="F3" s="28"/>
      <c r="G3" s="28"/>
      <c r="H3" s="30" t="e">
        <f>VLOOKUP(D3,'Lista de periódicos JIF (2019)'!A:E,4,FALSE)</f>
        <v>#N/A</v>
      </c>
      <c r="I3" s="30" t="str">
        <f>IFERROR(H3,"-")</f>
        <v>-</v>
      </c>
      <c r="J3" s="33" t="e">
        <f>VLOOKUP(D3,'Lista de periódicos JIF (2019)'!A:E,5,FALSE)</f>
        <v>#N/A</v>
      </c>
      <c r="K3" s="36" t="str">
        <f>IFERROR(J3,"-")</f>
        <v>-</v>
      </c>
    </row>
    <row r="4" spans="1:11" ht="18" thickTop="1" thickBot="1" x14ac:dyDescent="0.25">
      <c r="A4" s="38">
        <v>2</v>
      </c>
      <c r="B4" s="51"/>
      <c r="C4" s="28"/>
      <c r="D4" s="28"/>
      <c r="E4" s="32" t="e">
        <f>VLOOKUP(D4,'Lista de periódicos JIF (2019)'!A:E,2,FALSE)</f>
        <v>#N/A</v>
      </c>
      <c r="F4" s="28"/>
      <c r="G4" s="28"/>
      <c r="H4" s="30" t="e">
        <f>VLOOKUP(D4,'Lista de periódicos JIF (2019)'!A:E,4,FALSE)</f>
        <v>#N/A</v>
      </c>
      <c r="I4" s="30" t="str">
        <f t="shared" ref="I4:K6" si="0">IFERROR(H4,"-")</f>
        <v>-</v>
      </c>
      <c r="J4" s="33" t="e">
        <f>VLOOKUP(D4,'Lista de periódicos JIF (2019)'!A:E,5,FALSE)</f>
        <v>#N/A</v>
      </c>
      <c r="K4" s="36" t="str">
        <f t="shared" si="0"/>
        <v>-</v>
      </c>
    </row>
    <row r="5" spans="1:11" ht="18" thickTop="1" thickBot="1" x14ac:dyDescent="0.25">
      <c r="A5" s="38">
        <v>3</v>
      </c>
      <c r="B5" s="51"/>
      <c r="C5" s="28"/>
      <c r="D5" s="28"/>
      <c r="E5" s="32" t="e">
        <f>VLOOKUP(D5,'Lista de periódicos JIF (2019)'!A:E,2,FALSE)</f>
        <v>#N/A</v>
      </c>
      <c r="F5" s="28"/>
      <c r="G5" s="28"/>
      <c r="H5" s="30" t="e">
        <f>VLOOKUP(D5,'Lista de periódicos JIF (2019)'!A:E,4,FALSE)</f>
        <v>#N/A</v>
      </c>
      <c r="I5" s="30" t="str">
        <f t="shared" si="0"/>
        <v>-</v>
      </c>
      <c r="J5" s="33" t="e">
        <f>VLOOKUP(D5,'Lista de periódicos JIF (2019)'!A:E,5,FALSE)</f>
        <v>#N/A</v>
      </c>
      <c r="K5" s="36" t="str">
        <f t="shared" si="0"/>
        <v>-</v>
      </c>
    </row>
    <row r="6" spans="1:11" ht="18" thickTop="1" thickBot="1" x14ac:dyDescent="0.25">
      <c r="A6" s="38">
        <v>4</v>
      </c>
      <c r="B6" s="51"/>
      <c r="C6" s="28"/>
      <c r="D6" s="28"/>
      <c r="E6" s="32" t="e">
        <f>VLOOKUP(D6,'Lista de periódicos JIF (2019)'!A:E,2,FALSE)</f>
        <v>#N/A</v>
      </c>
      <c r="F6" s="28"/>
      <c r="G6" s="28"/>
      <c r="H6" s="30" t="e">
        <f>VLOOKUP(D6,'Lista de periódicos JIF (2019)'!A:E,4,FALSE)</f>
        <v>#N/A</v>
      </c>
      <c r="I6" s="30" t="str">
        <f t="shared" si="0"/>
        <v>-</v>
      </c>
      <c r="J6" s="33" t="e">
        <f>VLOOKUP(D6,'Lista de periódicos JIF (2019)'!A:E,5,FALSE)</f>
        <v>#N/A</v>
      </c>
      <c r="K6" s="36" t="str">
        <f t="shared" si="0"/>
        <v>-</v>
      </c>
    </row>
    <row r="7" spans="1:11" x14ac:dyDescent="0.2">
      <c r="G7" s="29" t="s">
        <v>23128</v>
      </c>
      <c r="H7" s="45"/>
      <c r="I7" s="31">
        <f>COUNT(I3:I6)</f>
        <v>0</v>
      </c>
    </row>
    <row r="8" spans="1:11" x14ac:dyDescent="0.2">
      <c r="G8" s="29" t="s">
        <v>23129</v>
      </c>
      <c r="H8" s="45"/>
      <c r="I8" s="31">
        <f>SUM(I3:I6)</f>
        <v>0</v>
      </c>
    </row>
    <row r="9" spans="1:11" x14ac:dyDescent="0.2">
      <c r="G9" s="29" t="s">
        <v>23130</v>
      </c>
      <c r="H9" s="45"/>
      <c r="I9" s="34" t="e">
        <f>MEDIAN(I3:I6)</f>
        <v>#NUM!</v>
      </c>
      <c r="J9" s="29"/>
      <c r="K9" s="35" t="e">
        <f>MEDIAN(K3:K6)</f>
        <v>#NUM!</v>
      </c>
    </row>
  </sheetData>
  <sheetProtection algorithmName="SHA-512" hashValue="oyXkSUAMRtuEbV/E7pmHkrgmWFvvd5y0YV5hIJVwAaMZmMT/15BPf+XnpgO1spM0z/FgIOUA5fgBrey+lB3+zQ==" saltValue="jXjKeTRnYRs8UW02mK7jSQ==" spinCount="100000" sheet="1" objects="1" scenarios="1" selectLockedCells="1"/>
  <conditionalFormatting sqref="B3:B6">
    <cfRule type="duplicateValues" dxfId="7" priority="2"/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B567EEC-4BCE-C146-B773-E091493E3157}">
          <x14:formula1>
            <xm:f>'Anexo 1'!$B$3:$B$112</xm:f>
          </x14:formula1>
          <xm:sqref>B3:B6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B4CA7-A337-7841-9FBF-202A6C96F4E9}">
  <dimension ref="A1:J9"/>
  <sheetViews>
    <sheetView zoomScaleNormal="100" workbookViewId="0">
      <selection activeCell="C3" sqref="C3"/>
    </sheetView>
  </sheetViews>
  <sheetFormatPr baseColWidth="10" defaultRowHeight="16" x14ac:dyDescent="0.2"/>
  <cols>
    <col min="1" max="1" width="6.33203125" style="29" customWidth="1"/>
    <col min="2" max="2" width="27.83203125" style="29" customWidth="1"/>
    <col min="3" max="3" width="10.1640625" style="29" customWidth="1"/>
    <col min="4" max="4" width="38.1640625" style="29" customWidth="1"/>
    <col min="5" max="5" width="28" style="29" customWidth="1"/>
    <col min="6" max="6" width="42.5" style="29" customWidth="1"/>
    <col min="7" max="7" width="18" style="29" hidden="1" customWidth="1"/>
    <col min="8" max="8" width="17.5" style="45" customWidth="1"/>
    <col min="9" max="9" width="14.5" style="45" hidden="1" customWidth="1"/>
    <col min="10" max="10" width="12.33203125" style="45" customWidth="1"/>
    <col min="11" max="16384" width="10.83203125" style="45"/>
  </cols>
  <sheetData>
    <row r="1" spans="1:10" ht="17" thickBot="1" x14ac:dyDescent="0.25">
      <c r="A1" s="39" t="s">
        <v>23134</v>
      </c>
      <c r="D1" s="26"/>
      <c r="E1" s="26"/>
      <c r="H1" s="26"/>
    </row>
    <row r="2" spans="1:10" ht="22" customHeight="1" thickBot="1" x14ac:dyDescent="0.25">
      <c r="A2" s="37" t="s">
        <v>0</v>
      </c>
      <c r="B2" s="22" t="s">
        <v>23127</v>
      </c>
      <c r="C2" s="22" t="s">
        <v>393</v>
      </c>
      <c r="D2" s="22" t="s">
        <v>23124</v>
      </c>
      <c r="E2" s="22" t="s">
        <v>23126</v>
      </c>
      <c r="F2" s="22" t="s">
        <v>23123</v>
      </c>
      <c r="G2" s="22" t="s">
        <v>23125</v>
      </c>
      <c r="H2" s="22" t="s">
        <v>23125</v>
      </c>
      <c r="I2" s="22" t="s">
        <v>23132</v>
      </c>
      <c r="J2" s="22" t="s">
        <v>23132</v>
      </c>
    </row>
    <row r="3" spans="1:10" ht="18" thickTop="1" thickBot="1" x14ac:dyDescent="0.25">
      <c r="A3" s="38">
        <v>1</v>
      </c>
      <c r="B3" s="51"/>
      <c r="C3" s="28"/>
      <c r="D3" s="32" t="e">
        <f>VLOOKUP(C3,'Lista de periódicos JIF (2019)'!A:E,2,FALSE)</f>
        <v>#N/A</v>
      </c>
      <c r="E3" s="28"/>
      <c r="F3" s="28"/>
      <c r="G3" s="30" t="e">
        <f>VLOOKUP(C3,'Lista de periódicos JIF (2019)'!A:E,4,FALSE)</f>
        <v>#N/A</v>
      </c>
      <c r="H3" s="30" t="str">
        <f>IFERROR(G3,"-")</f>
        <v>-</v>
      </c>
      <c r="I3" s="33" t="e">
        <f>VLOOKUP(C3,'Lista de periódicos JIF (2019)'!A:E,5,FALSE)</f>
        <v>#N/A</v>
      </c>
      <c r="J3" s="36" t="str">
        <f>IFERROR(I3,"-")</f>
        <v>-</v>
      </c>
    </row>
    <row r="4" spans="1:10" ht="18" thickTop="1" thickBot="1" x14ac:dyDescent="0.25">
      <c r="A4" s="38">
        <v>2</v>
      </c>
      <c r="B4" s="51"/>
      <c r="C4" s="28"/>
      <c r="D4" s="32" t="e">
        <f>VLOOKUP(C4,'Lista de periódicos JIF (2019)'!A:E,2,FALSE)</f>
        <v>#N/A</v>
      </c>
      <c r="E4" s="28"/>
      <c r="F4" s="28"/>
      <c r="G4" s="30" t="e">
        <f>VLOOKUP(C4,'Lista de periódicos JIF (2019)'!A:E,4,FALSE)</f>
        <v>#N/A</v>
      </c>
      <c r="H4" s="30" t="str">
        <f t="shared" ref="H4:J6" si="0">IFERROR(G4,"-")</f>
        <v>-</v>
      </c>
      <c r="I4" s="33" t="e">
        <f>VLOOKUP(C4,'Lista de periódicos JIF (2019)'!A:E,5,FALSE)</f>
        <v>#N/A</v>
      </c>
      <c r="J4" s="36" t="str">
        <f t="shared" si="0"/>
        <v>-</v>
      </c>
    </row>
    <row r="5" spans="1:10" ht="18" thickTop="1" thickBot="1" x14ac:dyDescent="0.25">
      <c r="A5" s="38">
        <v>3</v>
      </c>
      <c r="B5" s="51"/>
      <c r="C5" s="28"/>
      <c r="D5" s="32" t="e">
        <f>VLOOKUP(C5,'Lista de periódicos JIF (2019)'!A:E,2,FALSE)</f>
        <v>#N/A</v>
      </c>
      <c r="E5" s="28"/>
      <c r="F5" s="28"/>
      <c r="G5" s="30" t="e">
        <f>VLOOKUP(C5,'Lista de periódicos JIF (2019)'!A:E,4,FALSE)</f>
        <v>#N/A</v>
      </c>
      <c r="H5" s="30" t="str">
        <f t="shared" si="0"/>
        <v>-</v>
      </c>
      <c r="I5" s="33" t="e">
        <f>VLOOKUP(C5,'Lista de periódicos JIF (2019)'!A:E,5,FALSE)</f>
        <v>#N/A</v>
      </c>
      <c r="J5" s="36" t="str">
        <f t="shared" si="0"/>
        <v>-</v>
      </c>
    </row>
    <row r="6" spans="1:10" ht="18" thickTop="1" thickBot="1" x14ac:dyDescent="0.25">
      <c r="A6" s="38">
        <v>4</v>
      </c>
      <c r="B6" s="51"/>
      <c r="C6" s="28"/>
      <c r="D6" s="32" t="e">
        <f>VLOOKUP(C6,'Lista de periódicos JIF (2019)'!A:E,2,FALSE)</f>
        <v>#N/A</v>
      </c>
      <c r="E6" s="28"/>
      <c r="F6" s="28"/>
      <c r="G6" s="30" t="e">
        <f>VLOOKUP(C6,'Lista de periódicos JIF (2019)'!A:E,4,FALSE)</f>
        <v>#N/A</v>
      </c>
      <c r="H6" s="30" t="str">
        <f t="shared" si="0"/>
        <v>-</v>
      </c>
      <c r="I6" s="33" t="e">
        <f>VLOOKUP(C6,'Lista de periódicos JIF (2019)'!A:E,5,FALSE)</f>
        <v>#N/A</v>
      </c>
      <c r="J6" s="36" t="str">
        <f t="shared" si="0"/>
        <v>-</v>
      </c>
    </row>
    <row r="7" spans="1:10" x14ac:dyDescent="0.2">
      <c r="F7" s="29" t="s">
        <v>23128</v>
      </c>
      <c r="H7" s="31">
        <f>COUNT(H3:H6)</f>
        <v>0</v>
      </c>
    </row>
    <row r="8" spans="1:10" x14ac:dyDescent="0.2">
      <c r="F8" s="29" t="s">
        <v>23129</v>
      </c>
      <c r="H8" s="31">
        <f>SUM(H3:H6)</f>
        <v>0</v>
      </c>
    </row>
    <row r="9" spans="1:10" x14ac:dyDescent="0.2">
      <c r="F9" s="29" t="s">
        <v>23130</v>
      </c>
      <c r="H9" s="34" t="e">
        <f>MEDIAN(H3:H6)</f>
        <v>#NUM!</v>
      </c>
      <c r="I9" s="29"/>
      <c r="J9" s="35" t="e">
        <f>MEDIAN(J3:J6)</f>
        <v>#NUM!</v>
      </c>
    </row>
  </sheetData>
  <sheetProtection algorithmName="SHA-512" hashValue="VH+CpUwplbkqXOHk7BvzaOi1NRA50Bp/nXJC3HRfobaQCw/b3ODhCl0c+ecQOmX19JUaOpWwvDLr8Ek1e82cHw==" saltValue="XbB9TW9L3NjXjDa1b2mRgQ==" spinCount="100000" sheet="1" objects="1" scenarios="1" selectLockedCells="1"/>
  <conditionalFormatting sqref="B3:B6">
    <cfRule type="duplicateValues" dxfId="6" priority="1"/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9D99CD-95B2-7D48-92C1-E41A980680BD}">
          <x14:formula1>
            <xm:f>'Anexo 1'!$B$3:$B$112</xm:f>
          </x14:formula1>
          <xm:sqref>B3:B6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4F202-CCA5-104B-8B0E-85764C56CFF1}">
  <dimension ref="A1:H29"/>
  <sheetViews>
    <sheetView tabSelected="1" zoomScaleNormal="100" workbookViewId="0">
      <selection activeCell="F4" sqref="F4"/>
    </sheetView>
  </sheetViews>
  <sheetFormatPr baseColWidth="10" defaultRowHeight="16" x14ac:dyDescent="0.2"/>
  <cols>
    <col min="1" max="1" width="6.33203125" style="29" customWidth="1"/>
    <col min="2" max="2" width="31.1640625" style="29" customWidth="1"/>
    <col min="3" max="3" width="33.1640625" style="29" customWidth="1"/>
    <col min="4" max="4" width="10.1640625" style="29" customWidth="1"/>
    <col min="5" max="5" width="38.1640625" style="29" customWidth="1"/>
    <col min="6" max="6" width="28" style="29" customWidth="1"/>
    <col min="7" max="7" width="39.5" style="29" customWidth="1"/>
    <col min="8" max="8" width="29.6640625" style="45" customWidth="1"/>
    <col min="9" max="16384" width="10.83203125" style="45"/>
  </cols>
  <sheetData>
    <row r="1" spans="1:8" ht="17" thickBot="1" x14ac:dyDescent="0.25">
      <c r="A1" s="39" t="s">
        <v>23136</v>
      </c>
      <c r="E1" s="26"/>
      <c r="F1" s="26"/>
      <c r="H1" s="26"/>
    </row>
    <row r="2" spans="1:8" ht="22" customHeight="1" thickBot="1" x14ac:dyDescent="0.25">
      <c r="A2" s="37" t="s">
        <v>0</v>
      </c>
      <c r="B2" s="22" t="s">
        <v>23127</v>
      </c>
      <c r="C2" s="22" t="s">
        <v>23135</v>
      </c>
      <c r="D2" s="22" t="s">
        <v>393</v>
      </c>
      <c r="E2" s="22" t="s">
        <v>23124</v>
      </c>
      <c r="F2" s="22" t="s">
        <v>23126</v>
      </c>
      <c r="G2" s="22" t="s">
        <v>23123</v>
      </c>
      <c r="H2" s="22" t="s">
        <v>23137</v>
      </c>
    </row>
    <row r="3" spans="1:8" ht="18" thickTop="1" thickBot="1" x14ac:dyDescent="0.25">
      <c r="A3" s="38">
        <v>1</v>
      </c>
      <c r="B3" s="28"/>
      <c r="C3" s="28"/>
      <c r="D3" s="28"/>
      <c r="E3" s="32" t="e">
        <f>VLOOKUP(D3,'Lista de periódicos JIF (2019)'!A:E,2,FALSE)</f>
        <v>#N/A</v>
      </c>
      <c r="F3" s="28"/>
      <c r="G3" s="28"/>
      <c r="H3" s="28"/>
    </row>
    <row r="4" spans="1:8" ht="18" thickTop="1" thickBot="1" x14ac:dyDescent="0.25">
      <c r="A4" s="38">
        <v>2</v>
      </c>
      <c r="B4" s="28"/>
      <c r="C4" s="28"/>
      <c r="D4" s="28"/>
      <c r="E4" s="32" t="e">
        <f>VLOOKUP(D4,'Lista de periódicos JIF (2019)'!A:E,2,FALSE)</f>
        <v>#N/A</v>
      </c>
      <c r="F4" s="28"/>
      <c r="G4" s="28"/>
      <c r="H4" s="28"/>
    </row>
    <row r="5" spans="1:8" ht="18" thickTop="1" thickBot="1" x14ac:dyDescent="0.25">
      <c r="A5" s="38">
        <v>3</v>
      </c>
      <c r="B5" s="28"/>
      <c r="C5" s="28"/>
      <c r="D5" s="28"/>
      <c r="E5" s="32" t="e">
        <f>VLOOKUP(D5,'Lista de periódicos JIF (2019)'!A:E,2,FALSE)</f>
        <v>#N/A</v>
      </c>
      <c r="F5" s="28"/>
      <c r="G5" s="28"/>
      <c r="H5" s="28"/>
    </row>
    <row r="6" spans="1:8" ht="18" thickTop="1" thickBot="1" x14ac:dyDescent="0.25">
      <c r="A6" s="38">
        <v>4</v>
      </c>
      <c r="B6" s="28"/>
      <c r="C6" s="28"/>
      <c r="D6" s="28"/>
      <c r="E6" s="32" t="e">
        <f>VLOOKUP(D6,'Lista de periódicos JIF (2019)'!A:E,2,FALSE)</f>
        <v>#N/A</v>
      </c>
      <c r="F6" s="28"/>
      <c r="G6" s="28"/>
      <c r="H6" s="28"/>
    </row>
    <row r="7" spans="1:8" ht="18" thickTop="1" thickBot="1" x14ac:dyDescent="0.25">
      <c r="A7" s="38">
        <v>5</v>
      </c>
      <c r="B7" s="28"/>
      <c r="C7" s="28"/>
      <c r="D7" s="28"/>
      <c r="E7" s="32" t="e">
        <f>VLOOKUP(D7,'Lista de periódicos JIF (2019)'!A:E,2,FALSE)</f>
        <v>#N/A</v>
      </c>
      <c r="F7" s="28"/>
      <c r="G7" s="28"/>
      <c r="H7" s="28"/>
    </row>
    <row r="8" spans="1:8" ht="18" thickTop="1" thickBot="1" x14ac:dyDescent="0.25">
      <c r="A8" s="38">
        <v>6</v>
      </c>
      <c r="B8" s="28"/>
      <c r="C8" s="28"/>
      <c r="D8" s="28"/>
      <c r="E8" s="32" t="e">
        <f>VLOOKUP(D8,'Lista de periódicos JIF (2019)'!A:E,2,FALSE)</f>
        <v>#N/A</v>
      </c>
      <c r="F8" s="28"/>
      <c r="G8" s="28"/>
      <c r="H8" s="28"/>
    </row>
    <row r="9" spans="1:8" ht="18" thickTop="1" thickBot="1" x14ac:dyDescent="0.25">
      <c r="A9" s="38">
        <v>7</v>
      </c>
      <c r="B9" s="28"/>
      <c r="C9" s="28"/>
      <c r="D9" s="28"/>
      <c r="E9" s="32" t="e">
        <f>VLOOKUP(D9,'Lista de periódicos JIF (2019)'!A:E,2,FALSE)</f>
        <v>#N/A</v>
      </c>
      <c r="F9" s="28"/>
      <c r="G9" s="28"/>
      <c r="H9" s="28"/>
    </row>
    <row r="10" spans="1:8" ht="18" thickTop="1" thickBot="1" x14ac:dyDescent="0.25">
      <c r="A10" s="38">
        <v>8</v>
      </c>
      <c r="B10" s="28"/>
      <c r="C10" s="28"/>
      <c r="D10" s="28"/>
      <c r="E10" s="32" t="e">
        <f>VLOOKUP(D10,'Lista de periódicos JIF (2019)'!A:E,2,FALSE)</f>
        <v>#N/A</v>
      </c>
      <c r="F10" s="28"/>
      <c r="G10" s="28"/>
      <c r="H10" s="28"/>
    </row>
    <row r="11" spans="1:8" ht="18" thickTop="1" thickBot="1" x14ac:dyDescent="0.25">
      <c r="A11" s="38">
        <v>9</v>
      </c>
      <c r="B11" s="28"/>
      <c r="C11" s="28"/>
      <c r="D11" s="28"/>
      <c r="E11" s="32" t="e">
        <f>VLOOKUP(D11,'Lista de periódicos JIF (2019)'!A:E,2,FALSE)</f>
        <v>#N/A</v>
      </c>
      <c r="F11" s="28"/>
      <c r="G11" s="28"/>
      <c r="H11" s="28"/>
    </row>
    <row r="12" spans="1:8" ht="18" thickTop="1" thickBot="1" x14ac:dyDescent="0.25">
      <c r="A12" s="38">
        <v>10</v>
      </c>
      <c r="B12" s="28"/>
      <c r="C12" s="28"/>
      <c r="D12" s="28"/>
      <c r="E12" s="32" t="e">
        <f>VLOOKUP(D12,'Lista de periódicos JIF (2019)'!A:E,2,FALSE)</f>
        <v>#N/A</v>
      </c>
      <c r="F12" s="28"/>
      <c r="G12" s="28"/>
      <c r="H12" s="28"/>
    </row>
    <row r="13" spans="1:8" ht="18" thickTop="1" thickBot="1" x14ac:dyDescent="0.25">
      <c r="A13" s="38">
        <v>11</v>
      </c>
      <c r="B13" s="28"/>
      <c r="C13" s="28"/>
      <c r="D13" s="28"/>
      <c r="E13" s="32" t="e">
        <f>VLOOKUP(D13,'Lista de periódicos JIF (2019)'!A:E,2,FALSE)</f>
        <v>#N/A</v>
      </c>
      <c r="F13" s="28"/>
      <c r="G13" s="28"/>
      <c r="H13" s="28"/>
    </row>
    <row r="14" spans="1:8" ht="18" thickTop="1" thickBot="1" x14ac:dyDescent="0.25">
      <c r="A14" s="38">
        <v>12</v>
      </c>
      <c r="B14" s="28"/>
      <c r="C14" s="28"/>
      <c r="D14" s="28"/>
      <c r="E14" s="32" t="e">
        <f>VLOOKUP(D14,'Lista de periódicos JIF (2019)'!A:E,2,FALSE)</f>
        <v>#N/A</v>
      </c>
      <c r="F14" s="28"/>
      <c r="G14" s="28"/>
      <c r="H14" s="28"/>
    </row>
    <row r="15" spans="1:8" ht="18" thickTop="1" thickBot="1" x14ac:dyDescent="0.25">
      <c r="A15" s="38">
        <v>13</v>
      </c>
      <c r="B15" s="28"/>
      <c r="C15" s="28"/>
      <c r="D15" s="28"/>
      <c r="E15" s="32" t="e">
        <f>VLOOKUP(D15,'Lista de periódicos JIF (2019)'!A:E,2,FALSE)</f>
        <v>#N/A</v>
      </c>
      <c r="F15" s="28"/>
      <c r="G15" s="28"/>
      <c r="H15" s="28"/>
    </row>
    <row r="16" spans="1:8" ht="18" thickTop="1" thickBot="1" x14ac:dyDescent="0.25">
      <c r="A16" s="38">
        <v>14</v>
      </c>
      <c r="B16" s="28"/>
      <c r="C16" s="28"/>
      <c r="D16" s="28"/>
      <c r="E16" s="32" t="e">
        <f>VLOOKUP(D16,'Lista de periódicos JIF (2019)'!A:E,2,FALSE)</f>
        <v>#N/A</v>
      </c>
      <c r="F16" s="28"/>
      <c r="G16" s="28"/>
      <c r="H16" s="28"/>
    </row>
    <row r="17" spans="1:8" ht="18" thickTop="1" thickBot="1" x14ac:dyDescent="0.25">
      <c r="A17" s="38">
        <v>15</v>
      </c>
      <c r="B17" s="28"/>
      <c r="C17" s="28"/>
      <c r="D17" s="28"/>
      <c r="E17" s="32" t="e">
        <f>VLOOKUP(D17,'Lista de periódicos JIF (2019)'!A:E,2,FALSE)</f>
        <v>#N/A</v>
      </c>
      <c r="F17" s="28"/>
      <c r="G17" s="28"/>
      <c r="H17" s="28"/>
    </row>
    <row r="18" spans="1:8" ht="18" thickTop="1" thickBot="1" x14ac:dyDescent="0.25">
      <c r="A18" s="38">
        <f>1+A17</f>
        <v>16</v>
      </c>
      <c r="B18" s="28"/>
      <c r="C18" s="28"/>
      <c r="D18" s="28"/>
      <c r="E18" s="32" t="e">
        <f>VLOOKUP(D18,'Lista de periódicos JIF (2019)'!A:E,2,FALSE)</f>
        <v>#N/A</v>
      </c>
      <c r="F18" s="28"/>
      <c r="G18" s="28"/>
      <c r="H18" s="28"/>
    </row>
    <row r="19" spans="1:8" ht="18" thickTop="1" thickBot="1" x14ac:dyDescent="0.25">
      <c r="A19" s="38">
        <f t="shared" ref="A19:A26" si="0">1+A18</f>
        <v>17</v>
      </c>
      <c r="B19" s="28"/>
      <c r="C19" s="28"/>
      <c r="D19" s="28"/>
      <c r="E19" s="32" t="e">
        <f>VLOOKUP(D19,'Lista de periódicos JIF (2019)'!A:E,2,FALSE)</f>
        <v>#N/A</v>
      </c>
      <c r="F19" s="28"/>
      <c r="G19" s="28"/>
      <c r="H19" s="28"/>
    </row>
    <row r="20" spans="1:8" ht="18" thickTop="1" thickBot="1" x14ac:dyDescent="0.25">
      <c r="A20" s="38">
        <f t="shared" si="0"/>
        <v>18</v>
      </c>
      <c r="B20" s="28"/>
      <c r="C20" s="28"/>
      <c r="D20" s="28"/>
      <c r="E20" s="32" t="e">
        <f>VLOOKUP(D20,'Lista de periódicos JIF (2019)'!A:E,2,FALSE)</f>
        <v>#N/A</v>
      </c>
      <c r="F20" s="28"/>
      <c r="G20" s="28"/>
      <c r="H20" s="28"/>
    </row>
    <row r="21" spans="1:8" ht="18" thickTop="1" thickBot="1" x14ac:dyDescent="0.25">
      <c r="A21" s="38">
        <f t="shared" si="0"/>
        <v>19</v>
      </c>
      <c r="B21" s="28"/>
      <c r="C21" s="28"/>
      <c r="D21" s="28"/>
      <c r="E21" s="32" t="e">
        <f>VLOOKUP(D21,'Lista de periódicos JIF (2019)'!A:E,2,FALSE)</f>
        <v>#N/A</v>
      </c>
      <c r="F21" s="28"/>
      <c r="G21" s="28"/>
      <c r="H21" s="28"/>
    </row>
    <row r="22" spans="1:8" ht="18" thickTop="1" thickBot="1" x14ac:dyDescent="0.25">
      <c r="A22" s="38">
        <f t="shared" si="0"/>
        <v>20</v>
      </c>
      <c r="B22" s="28"/>
      <c r="C22" s="28"/>
      <c r="D22" s="28"/>
      <c r="E22" s="32" t="e">
        <f>VLOOKUP(D22,'Lista de periódicos JIF (2019)'!A:E,2,FALSE)</f>
        <v>#N/A</v>
      </c>
      <c r="F22" s="28"/>
      <c r="G22" s="28"/>
      <c r="H22" s="28"/>
    </row>
    <row r="23" spans="1:8" ht="18" thickTop="1" thickBot="1" x14ac:dyDescent="0.25">
      <c r="A23" s="38">
        <f t="shared" si="0"/>
        <v>21</v>
      </c>
      <c r="B23" s="28"/>
      <c r="C23" s="28"/>
      <c r="D23" s="28"/>
      <c r="E23" s="32" t="e">
        <f>VLOOKUP(D23,'Lista de periódicos JIF (2019)'!A:E,2,FALSE)</f>
        <v>#N/A</v>
      </c>
      <c r="F23" s="28"/>
      <c r="G23" s="28"/>
      <c r="H23" s="28"/>
    </row>
    <row r="24" spans="1:8" ht="18" thickTop="1" thickBot="1" x14ac:dyDescent="0.25">
      <c r="A24" s="38">
        <f t="shared" si="0"/>
        <v>22</v>
      </c>
      <c r="B24" s="28"/>
      <c r="C24" s="28"/>
      <c r="D24" s="28"/>
      <c r="E24" s="32" t="e">
        <f>VLOOKUP(D24,'Lista de periódicos JIF (2019)'!A:E,2,FALSE)</f>
        <v>#N/A</v>
      </c>
      <c r="F24" s="28"/>
      <c r="G24" s="28"/>
      <c r="H24" s="28"/>
    </row>
    <row r="25" spans="1:8" ht="18" thickTop="1" thickBot="1" x14ac:dyDescent="0.25">
      <c r="A25" s="38">
        <f t="shared" si="0"/>
        <v>23</v>
      </c>
      <c r="B25" s="28"/>
      <c r="C25" s="28"/>
      <c r="D25" s="28"/>
      <c r="E25" s="32" t="e">
        <f>VLOOKUP(D25,'Lista de periódicos JIF (2019)'!A:E,2,FALSE)</f>
        <v>#N/A</v>
      </c>
      <c r="F25" s="28"/>
      <c r="G25" s="28"/>
      <c r="H25" s="28"/>
    </row>
    <row r="26" spans="1:8" ht="18" thickTop="1" thickBot="1" x14ac:dyDescent="0.25">
      <c r="A26" s="38">
        <f t="shared" si="0"/>
        <v>24</v>
      </c>
      <c r="B26" s="28"/>
      <c r="C26" s="28"/>
      <c r="D26" s="28"/>
      <c r="E26" s="32" t="e">
        <f>VLOOKUP(D26,'Lista de periódicos JIF (2019)'!A:E,2,FALSE)</f>
        <v>#N/A</v>
      </c>
      <c r="F26" s="28"/>
      <c r="G26" s="28"/>
      <c r="H26" s="28"/>
    </row>
    <row r="27" spans="1:8" x14ac:dyDescent="0.2">
      <c r="G27" s="29" t="s">
        <v>23128</v>
      </c>
      <c r="H27" s="31">
        <f>COUNT(H3:H26)</f>
        <v>0</v>
      </c>
    </row>
    <row r="28" spans="1:8" x14ac:dyDescent="0.2">
      <c r="G28" s="29" t="s">
        <v>23129</v>
      </c>
      <c r="H28" s="31">
        <f>SUM(H3:H26)</f>
        <v>0</v>
      </c>
    </row>
    <row r="29" spans="1:8" x14ac:dyDescent="0.2">
      <c r="G29" s="29" t="s">
        <v>23130</v>
      </c>
      <c r="H29" s="29" t="e">
        <f>MEDIAN(H3:H26)</f>
        <v>#NUM!</v>
      </c>
    </row>
  </sheetData>
  <sheetProtection algorithmName="SHA-512" hashValue="TBVYEJZOUskfVQ/mksLWeNepFj+KkfJMkURo0qlgS/iioory7HRtx81sgOfQniFNAi4F1U1UcQ5sYCnh6dFYeQ==" saltValue="zftBtEfWHZicyXScHWq1Ow==" spinCount="100000" sheet="1" objects="1" scenarios="1" selectLockedCells="1"/>
  <conditionalFormatting sqref="B3:B26">
    <cfRule type="duplicateValues" dxfId="5" priority="1"/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27C0D1-CB7B-4B47-8F9E-6721262AC910}">
          <x14:formula1>
            <xm:f>'Anexo 1'!$B$3:$B$112</xm:f>
          </x14:formula1>
          <xm:sqref>B3:B26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3F7F-43EC-4F40-897C-7AFBFA243D02}">
  <dimension ref="A1:O20"/>
  <sheetViews>
    <sheetView zoomScaleNormal="100" workbookViewId="0">
      <selection activeCell="F6" sqref="F6"/>
    </sheetView>
  </sheetViews>
  <sheetFormatPr baseColWidth="10" defaultRowHeight="16" x14ac:dyDescent="0.2"/>
  <cols>
    <col min="1" max="1" width="6.33203125" style="29" customWidth="1"/>
    <col min="2" max="2" width="29.1640625" style="21" customWidth="1"/>
    <col min="3" max="3" width="31.1640625" style="21" customWidth="1"/>
    <col min="4" max="4" width="10.1640625" style="21" customWidth="1"/>
    <col min="5" max="5" width="38.1640625" style="29" customWidth="1"/>
    <col min="6" max="6" width="28" style="21" customWidth="1"/>
    <col min="7" max="7" width="39.5" style="21" customWidth="1"/>
    <col min="8" max="8" width="17.5" style="45" customWidth="1"/>
    <col min="9" max="15" width="10.83203125" style="45"/>
    <col min="16" max="16384" width="10.83203125" style="48"/>
  </cols>
  <sheetData>
    <row r="1" spans="1:8" s="45" customFormat="1" ht="17" thickBot="1" x14ac:dyDescent="0.25">
      <c r="A1" s="39" t="s">
        <v>23138</v>
      </c>
      <c r="B1" s="29"/>
      <c r="C1" s="29"/>
      <c r="D1" s="29"/>
      <c r="E1" s="26"/>
      <c r="F1" s="26"/>
      <c r="G1" s="29"/>
      <c r="H1" s="26"/>
    </row>
    <row r="2" spans="1:8" s="45" customFormat="1" ht="22" customHeight="1" thickBot="1" x14ac:dyDescent="0.25">
      <c r="A2" s="37" t="s">
        <v>0</v>
      </c>
      <c r="B2" s="22" t="s">
        <v>23127</v>
      </c>
      <c r="C2" s="22" t="s">
        <v>23135</v>
      </c>
      <c r="D2" s="22" t="s">
        <v>393</v>
      </c>
      <c r="E2" s="22" t="s">
        <v>23124</v>
      </c>
      <c r="F2" s="22" t="s">
        <v>23126</v>
      </c>
      <c r="G2" s="22" t="s">
        <v>23123</v>
      </c>
      <c r="H2" s="22" t="s">
        <v>23139</v>
      </c>
    </row>
    <row r="3" spans="1:8" ht="18" thickTop="1" thickBot="1" x14ac:dyDescent="0.25">
      <c r="A3" s="38">
        <v>1</v>
      </c>
      <c r="B3" s="28"/>
      <c r="C3" s="28"/>
      <c r="D3" s="28"/>
      <c r="E3" s="75" t="e">
        <f>VLOOKUP(D3,'Lista de periódicos JIF (2019)'!A:E,2,FALSE)</f>
        <v>#N/A</v>
      </c>
      <c r="F3" s="28"/>
      <c r="G3" s="28"/>
      <c r="H3" s="28"/>
    </row>
    <row r="4" spans="1:8" ht="18" thickTop="1" thickBot="1" x14ac:dyDescent="0.25">
      <c r="A4" s="38">
        <v>2</v>
      </c>
      <c r="B4" s="28"/>
      <c r="C4" s="28"/>
      <c r="D4" s="28"/>
      <c r="E4" s="75" t="e">
        <f>VLOOKUP(D4,'Lista de periódicos JIF (2019)'!A:E,2,FALSE)</f>
        <v>#N/A</v>
      </c>
      <c r="F4" s="28"/>
      <c r="G4" s="28"/>
      <c r="H4" s="28"/>
    </row>
    <row r="5" spans="1:8" ht="18" thickTop="1" thickBot="1" x14ac:dyDescent="0.25">
      <c r="A5" s="38">
        <v>3</v>
      </c>
      <c r="B5" s="28"/>
      <c r="C5" s="28"/>
      <c r="D5" s="28"/>
      <c r="E5" s="75" t="e">
        <f>VLOOKUP(D5,'Lista de periódicos JIF (2019)'!A:E,2,FALSE)</f>
        <v>#N/A</v>
      </c>
      <c r="F5" s="28"/>
      <c r="G5" s="28"/>
      <c r="H5" s="28"/>
    </row>
    <row r="6" spans="1:8" ht="18" thickTop="1" thickBot="1" x14ac:dyDescent="0.25">
      <c r="A6" s="38">
        <v>4</v>
      </c>
      <c r="B6" s="28"/>
      <c r="C6" s="28"/>
      <c r="D6" s="28"/>
      <c r="E6" s="75" t="e">
        <f>VLOOKUP(D6,'Lista de periódicos JIF (2019)'!A:E,2,FALSE)</f>
        <v>#N/A</v>
      </c>
      <c r="F6" s="28"/>
      <c r="G6" s="28"/>
      <c r="H6" s="28"/>
    </row>
    <row r="7" spans="1:8" s="45" customFormat="1" x14ac:dyDescent="0.2">
      <c r="A7" s="29"/>
      <c r="B7" s="29"/>
      <c r="C7" s="29"/>
      <c r="D7" s="29"/>
      <c r="E7" s="29"/>
      <c r="F7" s="29"/>
      <c r="G7" s="29" t="s">
        <v>23128</v>
      </c>
      <c r="H7" s="31">
        <f>COUNT(H3:H6)</f>
        <v>0</v>
      </c>
    </row>
    <row r="8" spans="1:8" s="45" customFormat="1" x14ac:dyDescent="0.2">
      <c r="A8" s="29"/>
      <c r="B8" s="29"/>
      <c r="C8" s="29"/>
      <c r="D8" s="29"/>
      <c r="E8" s="29"/>
      <c r="F8" s="29"/>
      <c r="G8" s="29" t="s">
        <v>23129</v>
      </c>
      <c r="H8" s="31">
        <f>SUM(H3:H6)</f>
        <v>0</v>
      </c>
    </row>
    <row r="9" spans="1:8" s="45" customFormat="1" x14ac:dyDescent="0.2">
      <c r="A9" s="29"/>
      <c r="B9" s="29"/>
      <c r="C9" s="29"/>
      <c r="D9" s="29"/>
      <c r="E9" s="29"/>
      <c r="F9" s="29"/>
      <c r="G9" s="29" t="s">
        <v>23130</v>
      </c>
      <c r="H9" s="34" t="e">
        <f>MEDIAN(H3:H6)</f>
        <v>#NUM!</v>
      </c>
    </row>
    <row r="10" spans="1:8" s="45" customFormat="1" x14ac:dyDescent="0.2">
      <c r="A10" s="29"/>
      <c r="B10" s="29"/>
      <c r="C10" s="29"/>
      <c r="D10" s="29"/>
      <c r="E10" s="29"/>
      <c r="F10" s="29"/>
      <c r="G10" s="29"/>
    </row>
    <row r="11" spans="1:8" s="45" customFormat="1" x14ac:dyDescent="0.2">
      <c r="A11" s="29"/>
      <c r="B11" s="29"/>
      <c r="C11" s="29"/>
      <c r="D11" s="29"/>
      <c r="E11" s="29"/>
      <c r="F11" s="29"/>
      <c r="G11" s="29"/>
    </row>
    <row r="12" spans="1:8" s="45" customFormat="1" x14ac:dyDescent="0.2">
      <c r="A12" s="29"/>
      <c r="B12" s="29"/>
      <c r="C12" s="29"/>
      <c r="D12" s="29"/>
      <c r="E12" s="29"/>
      <c r="F12" s="29"/>
      <c r="G12" s="29"/>
    </row>
    <row r="13" spans="1:8" s="45" customFormat="1" x14ac:dyDescent="0.2">
      <c r="A13" s="29"/>
      <c r="B13" s="29"/>
      <c r="C13" s="29"/>
      <c r="D13" s="29"/>
      <c r="E13" s="29"/>
      <c r="F13" s="29"/>
      <c r="G13" s="29"/>
    </row>
    <row r="14" spans="1:8" s="45" customFormat="1" x14ac:dyDescent="0.2">
      <c r="A14" s="29"/>
      <c r="B14" s="29"/>
      <c r="C14" s="29"/>
      <c r="D14" s="29"/>
      <c r="E14" s="29"/>
      <c r="F14" s="29"/>
      <c r="G14" s="29"/>
    </row>
    <row r="15" spans="1:8" s="45" customFormat="1" x14ac:dyDescent="0.2">
      <c r="A15" s="29"/>
      <c r="B15" s="29"/>
      <c r="C15" s="29"/>
      <c r="D15" s="29"/>
      <c r="E15" s="29"/>
      <c r="F15" s="29"/>
      <c r="G15" s="29"/>
    </row>
    <row r="16" spans="1:8" s="45" customFormat="1" x14ac:dyDescent="0.2">
      <c r="A16" s="29"/>
      <c r="B16" s="29"/>
      <c r="C16" s="29"/>
      <c r="D16" s="29"/>
      <c r="E16" s="29"/>
      <c r="F16" s="29"/>
      <c r="G16" s="29"/>
    </row>
    <row r="17" spans="1:7" s="45" customFormat="1" x14ac:dyDescent="0.2">
      <c r="A17" s="29"/>
      <c r="B17" s="29"/>
      <c r="C17" s="29"/>
      <c r="D17" s="29"/>
      <c r="E17" s="29"/>
      <c r="F17" s="29"/>
      <c r="G17" s="29"/>
    </row>
    <row r="18" spans="1:7" s="45" customFormat="1" x14ac:dyDescent="0.2">
      <c r="A18" s="29"/>
      <c r="B18" s="29"/>
      <c r="C18" s="29"/>
      <c r="D18" s="29"/>
      <c r="E18" s="29"/>
      <c r="F18" s="29"/>
      <c r="G18" s="29"/>
    </row>
    <row r="19" spans="1:7" s="45" customFormat="1" x14ac:dyDescent="0.2">
      <c r="A19" s="29"/>
      <c r="B19" s="29"/>
      <c r="C19" s="29"/>
      <c r="D19" s="29"/>
      <c r="E19" s="29"/>
      <c r="F19" s="29"/>
      <c r="G19" s="29"/>
    </row>
    <row r="20" spans="1:7" s="45" customFormat="1" x14ac:dyDescent="0.2">
      <c r="A20" s="29"/>
      <c r="B20" s="29"/>
      <c r="C20" s="29"/>
      <c r="D20" s="29"/>
      <c r="E20" s="29"/>
      <c r="F20" s="29"/>
      <c r="G20" s="29"/>
    </row>
  </sheetData>
  <sheetProtection algorithmName="SHA-512" hashValue="Qukbe6vKoTLnEA0yRHN/TWEc/GHStT4X3qhfEcqq4H+eO/YrFaT2nDc/+1Yaw4KQyDTp7B4nIp/O0eUShcIgtA==" saltValue="fVEueLkSWcgAfWWZRiB7uQ==" spinCount="100000" sheet="1" objects="1" scenarios="1" selectLockedCells="1"/>
  <conditionalFormatting sqref="B3:B6">
    <cfRule type="duplicateValues" dxfId="4" priority="1"/>
  </conditionalFormatting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DA2F4D-8518-D946-8A4E-1D9799D5E28C}">
          <x14:formula1>
            <xm:f>'Anexo 1'!$B$3:$B$112</xm:f>
          </x14:formula1>
          <xm:sqref>B3:B6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EC69E-9A47-9A46-84B2-44E3666D8681}">
  <dimension ref="A1:K112"/>
  <sheetViews>
    <sheetView topLeftCell="D1" zoomScale="110" zoomScaleNormal="110" workbookViewId="0">
      <selection activeCell="C5" sqref="C5"/>
    </sheetView>
  </sheetViews>
  <sheetFormatPr baseColWidth="10" defaultRowHeight="16" x14ac:dyDescent="0.2"/>
  <cols>
    <col min="1" max="1" width="35.5" style="29" customWidth="1"/>
    <col min="2" max="2" width="36.5" style="29" customWidth="1"/>
    <col min="3" max="3" width="14.1640625" style="29" customWidth="1"/>
    <col min="4" max="4" width="42.1640625" style="29" customWidth="1"/>
    <col min="5" max="5" width="38.5" style="29" customWidth="1"/>
    <col min="6" max="6" width="10.83203125" style="29" hidden="1" customWidth="1"/>
    <col min="7" max="7" width="16.83203125" style="29" hidden="1" customWidth="1"/>
    <col min="8" max="9" width="10.83203125" style="45" hidden="1" customWidth="1"/>
    <col min="10" max="10" width="10.83203125" style="29" hidden="1" customWidth="1"/>
    <col min="11" max="11" width="10.83203125" style="45" hidden="1" customWidth="1"/>
    <col min="12" max="16384" width="10.83203125" style="45"/>
  </cols>
  <sheetData>
    <row r="1" spans="1:11" ht="17" thickBot="1" x14ac:dyDescent="0.25">
      <c r="A1" s="39" t="s">
        <v>23144</v>
      </c>
      <c r="F1" s="26"/>
    </row>
    <row r="2" spans="1:11" ht="22" customHeight="1" thickBot="1" x14ac:dyDescent="0.25">
      <c r="A2" s="41" t="s">
        <v>23140</v>
      </c>
      <c r="B2" s="22" t="s">
        <v>23141</v>
      </c>
      <c r="C2" s="22" t="s">
        <v>23203</v>
      </c>
      <c r="D2" s="22" t="s">
        <v>23142</v>
      </c>
      <c r="E2" s="22" t="s">
        <v>23143</v>
      </c>
    </row>
    <row r="3" spans="1:11" ht="17" thickBot="1" x14ac:dyDescent="0.25">
      <c r="A3" s="53"/>
      <c r="B3" s="28"/>
      <c r="C3" s="51"/>
      <c r="D3" s="51"/>
      <c r="E3" s="28"/>
      <c r="G3" s="29" t="s">
        <v>23204</v>
      </c>
      <c r="H3" s="45">
        <f>COUNTA(A3:A102)</f>
        <v>0</v>
      </c>
      <c r="J3" s="29" t="s">
        <v>23206</v>
      </c>
      <c r="K3" s="45">
        <f>COUNTIF($C3:$C112,"Estadual")</f>
        <v>0</v>
      </c>
    </row>
    <row r="4" spans="1:11" ht="18" customHeight="1" thickBot="1" x14ac:dyDescent="0.25">
      <c r="A4" s="53"/>
      <c r="B4" s="28"/>
      <c r="C4" s="51"/>
      <c r="D4" s="51"/>
      <c r="E4" s="28"/>
      <c r="G4" s="29" t="s">
        <v>23202</v>
      </c>
      <c r="H4" s="45" cm="1">
        <f t="array" ref="H4">SUM(IFERROR(1/COUNTIF(A3:A112,A3:A112),0))</f>
        <v>0</v>
      </c>
      <c r="J4" s="29" t="s">
        <v>23207</v>
      </c>
      <c r="K4" s="45">
        <f t="shared" ref="K4:K5" si="0">COUNTIF($C4:$C113,"Estadual")</f>
        <v>0</v>
      </c>
    </row>
    <row r="5" spans="1:11" ht="17" customHeight="1" thickBot="1" x14ac:dyDescent="0.25">
      <c r="A5" s="53"/>
      <c r="B5" s="28"/>
      <c r="C5" s="51"/>
      <c r="D5" s="51"/>
      <c r="E5" s="28"/>
      <c r="J5" s="29" t="s">
        <v>23205</v>
      </c>
      <c r="K5" s="45">
        <f t="shared" si="0"/>
        <v>0</v>
      </c>
    </row>
    <row r="6" spans="1:11" ht="17" thickBot="1" x14ac:dyDescent="0.25">
      <c r="A6" s="53"/>
      <c r="B6" s="28"/>
      <c r="C6" s="51"/>
      <c r="D6" s="51"/>
      <c r="E6" s="28"/>
      <c r="F6" s="29" t="s">
        <v>23513</v>
      </c>
      <c r="G6" s="29">
        <f>COUNTIF($D$3:$D$112,"Coordenador")</f>
        <v>0</v>
      </c>
    </row>
    <row r="7" spans="1:11" ht="17" thickBot="1" x14ac:dyDescent="0.25">
      <c r="A7" s="53"/>
      <c r="B7" s="28"/>
      <c r="C7" s="51"/>
      <c r="D7" s="51"/>
      <c r="E7" s="28"/>
      <c r="F7" s="29" t="s">
        <v>23519</v>
      </c>
      <c r="G7" s="29">
        <f>COUNTIF($D$3:$D$112,"Vice-Coordenador, Coordenador Adjunto ou Substituto")</f>
        <v>0</v>
      </c>
    </row>
    <row r="8" spans="1:11" ht="17" thickBot="1" x14ac:dyDescent="0.25">
      <c r="A8" s="53"/>
      <c r="B8" s="28"/>
      <c r="C8" s="51"/>
      <c r="D8" s="51"/>
      <c r="E8" s="28"/>
      <c r="F8" s="29" t="s">
        <v>23514</v>
      </c>
      <c r="G8" s="29">
        <f>COUNTIF($D$3:$D$112,"Membro")</f>
        <v>0</v>
      </c>
    </row>
    <row r="9" spans="1:11" ht="17" thickBot="1" x14ac:dyDescent="0.25">
      <c r="A9" s="53"/>
      <c r="B9" s="28"/>
      <c r="C9" s="51"/>
      <c r="D9" s="51"/>
      <c r="E9" s="28"/>
      <c r="F9" s="29" t="s">
        <v>23515</v>
      </c>
    </row>
    <row r="10" spans="1:11" ht="17" thickBot="1" x14ac:dyDescent="0.25">
      <c r="A10" s="53"/>
      <c r="B10" s="28"/>
      <c r="C10" s="51"/>
      <c r="D10" s="51"/>
      <c r="E10" s="28"/>
    </row>
    <row r="11" spans="1:11" ht="17" thickBot="1" x14ac:dyDescent="0.25">
      <c r="A11" s="53"/>
      <c r="B11" s="28"/>
      <c r="C11" s="51"/>
      <c r="D11" s="51"/>
      <c r="E11" s="28"/>
    </row>
    <row r="12" spans="1:11" ht="17" thickBot="1" x14ac:dyDescent="0.25">
      <c r="A12" s="53"/>
      <c r="B12" s="28"/>
      <c r="C12" s="51"/>
      <c r="D12" s="51"/>
      <c r="E12" s="28"/>
    </row>
    <row r="13" spans="1:11" ht="17" thickBot="1" x14ac:dyDescent="0.25">
      <c r="A13" s="53"/>
      <c r="B13" s="28"/>
      <c r="C13" s="51"/>
      <c r="D13" s="51"/>
      <c r="E13" s="28"/>
    </row>
    <row r="14" spans="1:11" ht="17" thickBot="1" x14ac:dyDescent="0.25">
      <c r="A14" s="53"/>
      <c r="B14" s="28"/>
      <c r="C14" s="51"/>
      <c r="D14" s="51"/>
      <c r="E14" s="28"/>
    </row>
    <row r="15" spans="1:11" ht="17" thickBot="1" x14ac:dyDescent="0.25">
      <c r="A15" s="53"/>
      <c r="B15" s="28"/>
      <c r="C15" s="51"/>
      <c r="D15" s="51"/>
      <c r="E15" s="28"/>
    </row>
    <row r="16" spans="1:11" ht="17" thickBot="1" x14ac:dyDescent="0.25">
      <c r="A16" s="53"/>
      <c r="B16" s="28"/>
      <c r="C16" s="51"/>
      <c r="D16" s="51"/>
      <c r="E16" s="28"/>
    </row>
    <row r="17" spans="1:5" ht="17" thickBot="1" x14ac:dyDescent="0.25">
      <c r="A17" s="53"/>
      <c r="B17" s="28"/>
      <c r="C17" s="51"/>
      <c r="D17" s="51"/>
      <c r="E17" s="28"/>
    </row>
    <row r="18" spans="1:5" ht="17" thickBot="1" x14ac:dyDescent="0.25">
      <c r="A18" s="53"/>
      <c r="B18" s="28"/>
      <c r="C18" s="51"/>
      <c r="D18" s="51"/>
      <c r="E18" s="28"/>
    </row>
    <row r="19" spans="1:5" ht="17" thickBot="1" x14ac:dyDescent="0.25">
      <c r="A19" s="53"/>
      <c r="B19" s="28"/>
      <c r="C19" s="51"/>
      <c r="D19" s="51"/>
      <c r="E19" s="28"/>
    </row>
    <row r="20" spans="1:5" ht="17" thickBot="1" x14ac:dyDescent="0.25">
      <c r="A20" s="53"/>
      <c r="B20" s="28"/>
      <c r="C20" s="51"/>
      <c r="D20" s="51"/>
      <c r="E20" s="28"/>
    </row>
    <row r="21" spans="1:5" ht="17" thickBot="1" x14ac:dyDescent="0.25">
      <c r="A21" s="53"/>
      <c r="B21" s="28"/>
      <c r="C21" s="51"/>
      <c r="D21" s="51"/>
      <c r="E21" s="28"/>
    </row>
    <row r="22" spans="1:5" ht="17" thickBot="1" x14ac:dyDescent="0.25">
      <c r="A22" s="53"/>
      <c r="B22" s="28"/>
      <c r="C22" s="51"/>
      <c r="D22" s="51"/>
      <c r="E22" s="28"/>
    </row>
    <row r="23" spans="1:5" ht="17" thickBot="1" x14ac:dyDescent="0.25">
      <c r="A23" s="53"/>
      <c r="B23" s="28"/>
      <c r="C23" s="51"/>
      <c r="D23" s="51"/>
      <c r="E23" s="28"/>
    </row>
    <row r="24" spans="1:5" ht="17" thickBot="1" x14ac:dyDescent="0.25">
      <c r="A24" s="53"/>
      <c r="B24" s="28"/>
      <c r="C24" s="51"/>
      <c r="D24" s="51"/>
      <c r="E24" s="28"/>
    </row>
    <row r="25" spans="1:5" ht="17" thickBot="1" x14ac:dyDescent="0.25">
      <c r="A25" s="53"/>
      <c r="B25" s="28"/>
      <c r="C25" s="51"/>
      <c r="D25" s="51"/>
      <c r="E25" s="28"/>
    </row>
    <row r="26" spans="1:5" ht="17" thickBot="1" x14ac:dyDescent="0.25">
      <c r="A26" s="53"/>
      <c r="B26" s="28"/>
      <c r="C26" s="51"/>
      <c r="D26" s="51"/>
      <c r="E26" s="28"/>
    </row>
    <row r="27" spans="1:5" ht="17" thickBot="1" x14ac:dyDescent="0.25">
      <c r="A27" s="53"/>
      <c r="B27" s="28"/>
      <c r="C27" s="51"/>
      <c r="D27" s="51"/>
      <c r="E27" s="28"/>
    </row>
    <row r="28" spans="1:5" ht="17" thickBot="1" x14ac:dyDescent="0.25">
      <c r="A28" s="53"/>
      <c r="B28" s="28"/>
      <c r="C28" s="51"/>
      <c r="D28" s="51"/>
      <c r="E28" s="28"/>
    </row>
    <row r="29" spans="1:5" ht="17" thickBot="1" x14ac:dyDescent="0.25">
      <c r="A29" s="53"/>
      <c r="B29" s="28"/>
      <c r="C29" s="51"/>
      <c r="D29" s="51"/>
      <c r="E29" s="28"/>
    </row>
    <row r="30" spans="1:5" ht="17" thickBot="1" x14ac:dyDescent="0.25">
      <c r="A30" s="53"/>
      <c r="B30" s="28"/>
      <c r="C30" s="51"/>
      <c r="D30" s="51"/>
      <c r="E30" s="28"/>
    </row>
    <row r="31" spans="1:5" ht="17" thickBot="1" x14ac:dyDescent="0.25">
      <c r="A31" s="53"/>
      <c r="B31" s="28"/>
      <c r="C31" s="51"/>
      <c r="D31" s="51"/>
      <c r="E31" s="28"/>
    </row>
    <row r="32" spans="1:5" ht="17" thickBot="1" x14ac:dyDescent="0.25">
      <c r="A32" s="53"/>
      <c r="B32" s="28"/>
      <c r="C32" s="51"/>
      <c r="D32" s="51"/>
      <c r="E32" s="28"/>
    </row>
    <row r="33" spans="1:5" ht="17" thickBot="1" x14ac:dyDescent="0.25">
      <c r="A33" s="53"/>
      <c r="B33" s="28"/>
      <c r="C33" s="51"/>
      <c r="D33" s="51"/>
      <c r="E33" s="28"/>
    </row>
    <row r="34" spans="1:5" ht="17" thickBot="1" x14ac:dyDescent="0.25">
      <c r="A34" s="53"/>
      <c r="B34" s="28"/>
      <c r="C34" s="51"/>
      <c r="D34" s="51"/>
      <c r="E34" s="28"/>
    </row>
    <row r="35" spans="1:5" ht="17" thickBot="1" x14ac:dyDescent="0.25">
      <c r="A35" s="53"/>
      <c r="B35" s="28"/>
      <c r="C35" s="51"/>
      <c r="D35" s="51"/>
      <c r="E35" s="28"/>
    </row>
    <row r="36" spans="1:5" ht="17" thickBot="1" x14ac:dyDescent="0.25">
      <c r="A36" s="53"/>
      <c r="B36" s="28"/>
      <c r="C36" s="51"/>
      <c r="D36" s="51"/>
      <c r="E36" s="28"/>
    </row>
    <row r="37" spans="1:5" ht="17" thickBot="1" x14ac:dyDescent="0.25">
      <c r="A37" s="53"/>
      <c r="B37" s="28"/>
      <c r="C37" s="51"/>
      <c r="D37" s="51"/>
      <c r="E37" s="28"/>
    </row>
    <row r="38" spans="1:5" ht="17" thickBot="1" x14ac:dyDescent="0.25">
      <c r="A38" s="53"/>
      <c r="B38" s="28"/>
      <c r="C38" s="51"/>
      <c r="D38" s="51"/>
      <c r="E38" s="28"/>
    </row>
    <row r="39" spans="1:5" ht="17" thickBot="1" x14ac:dyDescent="0.25">
      <c r="A39" s="53"/>
      <c r="B39" s="28"/>
      <c r="C39" s="51"/>
      <c r="D39" s="51"/>
      <c r="E39" s="28"/>
    </row>
    <row r="40" spans="1:5" ht="17" thickBot="1" x14ac:dyDescent="0.25">
      <c r="A40" s="53"/>
      <c r="B40" s="28"/>
      <c r="C40" s="51"/>
      <c r="D40" s="51"/>
      <c r="E40" s="28"/>
    </row>
    <row r="41" spans="1:5" ht="17" thickBot="1" x14ac:dyDescent="0.25">
      <c r="A41" s="53"/>
      <c r="B41" s="28"/>
      <c r="C41" s="51"/>
      <c r="D41" s="51"/>
      <c r="E41" s="28"/>
    </row>
    <row r="42" spans="1:5" ht="17" thickBot="1" x14ac:dyDescent="0.25">
      <c r="A42" s="53"/>
      <c r="B42" s="28"/>
      <c r="C42" s="51"/>
      <c r="D42" s="51"/>
      <c r="E42" s="28"/>
    </row>
    <row r="43" spans="1:5" ht="17" thickBot="1" x14ac:dyDescent="0.25">
      <c r="A43" s="53"/>
      <c r="B43" s="28"/>
      <c r="C43" s="51"/>
      <c r="D43" s="51"/>
      <c r="E43" s="28"/>
    </row>
    <row r="44" spans="1:5" ht="17" thickBot="1" x14ac:dyDescent="0.25">
      <c r="A44" s="53"/>
      <c r="B44" s="28"/>
      <c r="C44" s="51"/>
      <c r="D44" s="51"/>
      <c r="E44" s="28"/>
    </row>
    <row r="45" spans="1:5" ht="17" thickBot="1" x14ac:dyDescent="0.25">
      <c r="A45" s="53"/>
      <c r="B45" s="28"/>
      <c r="C45" s="51"/>
      <c r="D45" s="51"/>
      <c r="E45" s="28"/>
    </row>
    <row r="46" spans="1:5" ht="17" thickBot="1" x14ac:dyDescent="0.25">
      <c r="A46" s="53"/>
      <c r="B46" s="28"/>
      <c r="C46" s="51"/>
      <c r="D46" s="51"/>
      <c r="E46" s="28"/>
    </row>
    <row r="47" spans="1:5" ht="17" thickBot="1" x14ac:dyDescent="0.25">
      <c r="A47" s="53"/>
      <c r="B47" s="28"/>
      <c r="C47" s="51"/>
      <c r="D47" s="51"/>
      <c r="E47" s="28"/>
    </row>
    <row r="48" spans="1:5" ht="17" thickBot="1" x14ac:dyDescent="0.25">
      <c r="A48" s="53"/>
      <c r="B48" s="28"/>
      <c r="C48" s="51"/>
      <c r="D48" s="51"/>
      <c r="E48" s="28"/>
    </row>
    <row r="49" spans="1:5" ht="17" thickBot="1" x14ac:dyDescent="0.25">
      <c r="A49" s="53"/>
      <c r="B49" s="28"/>
      <c r="C49" s="51"/>
      <c r="D49" s="51"/>
      <c r="E49" s="28"/>
    </row>
    <row r="50" spans="1:5" ht="17" thickBot="1" x14ac:dyDescent="0.25">
      <c r="A50" s="53"/>
      <c r="B50" s="28"/>
      <c r="C50" s="51"/>
      <c r="D50" s="51"/>
      <c r="E50" s="28"/>
    </row>
    <row r="51" spans="1:5" ht="17" thickBot="1" x14ac:dyDescent="0.25">
      <c r="A51" s="53"/>
      <c r="B51" s="28"/>
      <c r="C51" s="51"/>
      <c r="D51" s="51"/>
      <c r="E51" s="28"/>
    </row>
    <row r="52" spans="1:5" ht="17" thickBot="1" x14ac:dyDescent="0.25">
      <c r="A52" s="53"/>
      <c r="B52" s="28"/>
      <c r="C52" s="51"/>
      <c r="D52" s="51"/>
      <c r="E52" s="28"/>
    </row>
    <row r="53" spans="1:5" ht="17" thickBot="1" x14ac:dyDescent="0.25">
      <c r="A53" s="53"/>
      <c r="B53" s="28"/>
      <c r="C53" s="51"/>
      <c r="D53" s="51"/>
      <c r="E53" s="28"/>
    </row>
    <row r="54" spans="1:5" ht="17" thickBot="1" x14ac:dyDescent="0.25">
      <c r="A54" s="53"/>
      <c r="B54" s="28"/>
      <c r="C54" s="51"/>
      <c r="D54" s="51"/>
      <c r="E54" s="28"/>
    </row>
    <row r="55" spans="1:5" ht="17" thickBot="1" x14ac:dyDescent="0.25">
      <c r="A55" s="53"/>
      <c r="B55" s="28"/>
      <c r="C55" s="51"/>
      <c r="D55" s="51"/>
      <c r="E55" s="28"/>
    </row>
    <row r="56" spans="1:5" ht="17" thickBot="1" x14ac:dyDescent="0.25">
      <c r="A56" s="53"/>
      <c r="B56" s="28"/>
      <c r="C56" s="51"/>
      <c r="D56" s="51"/>
      <c r="E56" s="28"/>
    </row>
    <row r="57" spans="1:5" ht="17" thickBot="1" x14ac:dyDescent="0.25">
      <c r="A57" s="53"/>
      <c r="B57" s="28"/>
      <c r="C57" s="51"/>
      <c r="D57" s="51"/>
      <c r="E57" s="28"/>
    </row>
    <row r="58" spans="1:5" ht="17" thickBot="1" x14ac:dyDescent="0.25">
      <c r="A58" s="53"/>
      <c r="B58" s="28"/>
      <c r="C58" s="51"/>
      <c r="D58" s="51"/>
      <c r="E58" s="28"/>
    </row>
    <row r="59" spans="1:5" ht="17" thickBot="1" x14ac:dyDescent="0.25">
      <c r="A59" s="53"/>
      <c r="B59" s="28"/>
      <c r="C59" s="51"/>
      <c r="D59" s="51"/>
      <c r="E59" s="28"/>
    </row>
    <row r="60" spans="1:5" ht="17" thickBot="1" x14ac:dyDescent="0.25">
      <c r="A60" s="53"/>
      <c r="B60" s="28"/>
      <c r="C60" s="51"/>
      <c r="D60" s="51"/>
      <c r="E60" s="28"/>
    </row>
    <row r="61" spans="1:5" ht="17" thickBot="1" x14ac:dyDescent="0.25">
      <c r="A61" s="53"/>
      <c r="B61" s="28"/>
      <c r="C61" s="51"/>
      <c r="D61" s="51"/>
      <c r="E61" s="28"/>
    </row>
    <row r="62" spans="1:5" ht="17" thickBot="1" x14ac:dyDescent="0.25">
      <c r="A62" s="53"/>
      <c r="B62" s="28"/>
      <c r="C62" s="51"/>
      <c r="D62" s="51"/>
      <c r="E62" s="28"/>
    </row>
    <row r="63" spans="1:5" ht="17" thickBot="1" x14ac:dyDescent="0.25">
      <c r="A63" s="53"/>
      <c r="B63" s="28"/>
      <c r="C63" s="51"/>
      <c r="D63" s="51"/>
      <c r="E63" s="28"/>
    </row>
    <row r="64" spans="1:5" ht="17" thickBot="1" x14ac:dyDescent="0.25">
      <c r="A64" s="53"/>
      <c r="B64" s="28"/>
      <c r="C64" s="51"/>
      <c r="D64" s="51"/>
      <c r="E64" s="28"/>
    </row>
    <row r="65" spans="1:5" ht="17" thickBot="1" x14ac:dyDescent="0.25">
      <c r="A65" s="53"/>
      <c r="B65" s="28"/>
      <c r="C65" s="51"/>
      <c r="D65" s="51"/>
      <c r="E65" s="28"/>
    </row>
    <row r="66" spans="1:5" ht="17" thickBot="1" x14ac:dyDescent="0.25">
      <c r="A66" s="53"/>
      <c r="B66" s="28"/>
      <c r="C66" s="51"/>
      <c r="D66" s="51"/>
      <c r="E66" s="28"/>
    </row>
    <row r="67" spans="1:5" ht="17" thickBot="1" x14ac:dyDescent="0.25">
      <c r="A67" s="53"/>
      <c r="B67" s="28"/>
      <c r="C67" s="51"/>
      <c r="D67" s="51"/>
      <c r="E67" s="28"/>
    </row>
    <row r="68" spans="1:5" ht="17" thickBot="1" x14ac:dyDescent="0.25">
      <c r="A68" s="53"/>
      <c r="B68" s="28"/>
      <c r="C68" s="51"/>
      <c r="D68" s="51"/>
      <c r="E68" s="28"/>
    </row>
    <row r="69" spans="1:5" ht="17" thickBot="1" x14ac:dyDescent="0.25">
      <c r="A69" s="53"/>
      <c r="B69" s="28"/>
      <c r="C69" s="51"/>
      <c r="D69" s="51"/>
      <c r="E69" s="28"/>
    </row>
    <row r="70" spans="1:5" ht="17" thickBot="1" x14ac:dyDescent="0.25">
      <c r="A70" s="53"/>
      <c r="B70" s="28"/>
      <c r="C70" s="51"/>
      <c r="D70" s="51"/>
      <c r="E70" s="28"/>
    </row>
    <row r="71" spans="1:5" ht="17" thickBot="1" x14ac:dyDescent="0.25">
      <c r="A71" s="53"/>
      <c r="B71" s="28"/>
      <c r="C71" s="51"/>
      <c r="D71" s="51"/>
      <c r="E71" s="28"/>
    </row>
    <row r="72" spans="1:5" ht="17" thickBot="1" x14ac:dyDescent="0.25">
      <c r="A72" s="53"/>
      <c r="B72" s="28"/>
      <c r="C72" s="51"/>
      <c r="D72" s="51"/>
      <c r="E72" s="28"/>
    </row>
    <row r="73" spans="1:5" ht="17" thickBot="1" x14ac:dyDescent="0.25">
      <c r="A73" s="53"/>
      <c r="B73" s="28"/>
      <c r="C73" s="51"/>
      <c r="D73" s="51"/>
      <c r="E73" s="28"/>
    </row>
    <row r="74" spans="1:5" ht="17" thickBot="1" x14ac:dyDescent="0.25">
      <c r="A74" s="53"/>
      <c r="B74" s="28"/>
      <c r="C74" s="51"/>
      <c r="D74" s="51"/>
      <c r="E74" s="28"/>
    </row>
    <row r="75" spans="1:5" ht="17" thickBot="1" x14ac:dyDescent="0.25">
      <c r="A75" s="53"/>
      <c r="B75" s="28"/>
      <c r="C75" s="51"/>
      <c r="D75" s="51"/>
      <c r="E75" s="28"/>
    </row>
    <row r="76" spans="1:5" ht="17" thickBot="1" x14ac:dyDescent="0.25">
      <c r="A76" s="53"/>
      <c r="B76" s="28"/>
      <c r="C76" s="51"/>
      <c r="D76" s="51"/>
      <c r="E76" s="28"/>
    </row>
    <row r="77" spans="1:5" ht="17" thickBot="1" x14ac:dyDescent="0.25">
      <c r="A77" s="53"/>
      <c r="B77" s="28"/>
      <c r="C77" s="51"/>
      <c r="D77" s="51"/>
      <c r="E77" s="28"/>
    </row>
    <row r="78" spans="1:5" ht="17" thickBot="1" x14ac:dyDescent="0.25">
      <c r="A78" s="53"/>
      <c r="B78" s="28"/>
      <c r="C78" s="51"/>
      <c r="D78" s="51"/>
      <c r="E78" s="28"/>
    </row>
    <row r="79" spans="1:5" ht="17" thickBot="1" x14ac:dyDescent="0.25">
      <c r="A79" s="53"/>
      <c r="B79" s="28"/>
      <c r="C79" s="51"/>
      <c r="D79" s="51"/>
      <c r="E79" s="28"/>
    </row>
    <row r="80" spans="1:5" ht="17" thickBot="1" x14ac:dyDescent="0.25">
      <c r="A80" s="53"/>
      <c r="B80" s="28"/>
      <c r="C80" s="51"/>
      <c r="D80" s="51"/>
      <c r="E80" s="28"/>
    </row>
    <row r="81" spans="1:5" ht="17" thickBot="1" x14ac:dyDescent="0.25">
      <c r="A81" s="53"/>
      <c r="B81" s="28"/>
      <c r="C81" s="51"/>
      <c r="D81" s="51"/>
      <c r="E81" s="28"/>
    </row>
    <row r="82" spans="1:5" ht="17" thickBot="1" x14ac:dyDescent="0.25">
      <c r="A82" s="53"/>
      <c r="B82" s="28"/>
      <c r="C82" s="51"/>
      <c r="D82" s="51"/>
      <c r="E82" s="28"/>
    </row>
    <row r="83" spans="1:5" ht="17" thickBot="1" x14ac:dyDescent="0.25">
      <c r="A83" s="53"/>
      <c r="B83" s="28"/>
      <c r="C83" s="51"/>
      <c r="D83" s="51"/>
      <c r="E83" s="28"/>
    </row>
    <row r="84" spans="1:5" ht="17" thickBot="1" x14ac:dyDescent="0.25">
      <c r="A84" s="53"/>
      <c r="B84" s="28"/>
      <c r="C84" s="51"/>
      <c r="D84" s="51"/>
      <c r="E84" s="28"/>
    </row>
    <row r="85" spans="1:5" ht="17" thickBot="1" x14ac:dyDescent="0.25">
      <c r="A85" s="53"/>
      <c r="B85" s="28"/>
      <c r="C85" s="51"/>
      <c r="D85" s="51"/>
      <c r="E85" s="28"/>
    </row>
    <row r="86" spans="1:5" ht="17" thickBot="1" x14ac:dyDescent="0.25">
      <c r="A86" s="53"/>
      <c r="B86" s="28"/>
      <c r="C86" s="51"/>
      <c r="D86" s="51"/>
      <c r="E86" s="28"/>
    </row>
    <row r="87" spans="1:5" ht="17" thickBot="1" x14ac:dyDescent="0.25">
      <c r="A87" s="53"/>
      <c r="B87" s="28"/>
      <c r="C87" s="51"/>
      <c r="D87" s="51"/>
      <c r="E87" s="28"/>
    </row>
    <row r="88" spans="1:5" ht="17" thickBot="1" x14ac:dyDescent="0.25">
      <c r="A88" s="53"/>
      <c r="B88" s="28"/>
      <c r="C88" s="51"/>
      <c r="D88" s="51"/>
      <c r="E88" s="28"/>
    </row>
    <row r="89" spans="1:5" ht="17" thickBot="1" x14ac:dyDescent="0.25">
      <c r="A89" s="53"/>
      <c r="B89" s="28"/>
      <c r="C89" s="51"/>
      <c r="D89" s="51"/>
      <c r="E89" s="28"/>
    </row>
    <row r="90" spans="1:5" ht="17" thickBot="1" x14ac:dyDescent="0.25">
      <c r="A90" s="53"/>
      <c r="B90" s="28"/>
      <c r="C90" s="51"/>
      <c r="D90" s="51"/>
      <c r="E90" s="28"/>
    </row>
    <row r="91" spans="1:5" ht="17" thickBot="1" x14ac:dyDescent="0.25">
      <c r="A91" s="53"/>
      <c r="B91" s="28"/>
      <c r="C91" s="51"/>
      <c r="D91" s="51"/>
      <c r="E91" s="28"/>
    </row>
    <row r="92" spans="1:5" ht="17" thickBot="1" x14ac:dyDescent="0.25">
      <c r="A92" s="53"/>
      <c r="B92" s="28"/>
      <c r="C92" s="51"/>
      <c r="D92" s="51"/>
      <c r="E92" s="28"/>
    </row>
    <row r="93" spans="1:5" ht="17" thickBot="1" x14ac:dyDescent="0.25">
      <c r="A93" s="53"/>
      <c r="B93" s="28"/>
      <c r="C93" s="51"/>
      <c r="D93" s="51"/>
      <c r="E93" s="28"/>
    </row>
    <row r="94" spans="1:5" ht="17" thickBot="1" x14ac:dyDescent="0.25">
      <c r="A94" s="53"/>
      <c r="B94" s="28"/>
      <c r="C94" s="51"/>
      <c r="D94" s="51"/>
      <c r="E94" s="28"/>
    </row>
    <row r="95" spans="1:5" ht="17" thickBot="1" x14ac:dyDescent="0.25">
      <c r="A95" s="53"/>
      <c r="B95" s="28"/>
      <c r="C95" s="51"/>
      <c r="D95" s="51"/>
      <c r="E95" s="28"/>
    </row>
    <row r="96" spans="1:5" ht="17" thickBot="1" x14ac:dyDescent="0.25">
      <c r="A96" s="53"/>
      <c r="B96" s="28"/>
      <c r="C96" s="51"/>
      <c r="D96" s="51"/>
      <c r="E96" s="28"/>
    </row>
    <row r="97" spans="1:5" ht="17" thickBot="1" x14ac:dyDescent="0.25">
      <c r="A97" s="53"/>
      <c r="B97" s="28"/>
      <c r="C97" s="51"/>
      <c r="D97" s="51"/>
      <c r="E97" s="28"/>
    </row>
    <row r="98" spans="1:5" ht="17" thickBot="1" x14ac:dyDescent="0.25">
      <c r="A98" s="53"/>
      <c r="B98" s="28"/>
      <c r="C98" s="51"/>
      <c r="D98" s="51"/>
      <c r="E98" s="28"/>
    </row>
    <row r="99" spans="1:5" ht="17" thickBot="1" x14ac:dyDescent="0.25">
      <c r="A99" s="53"/>
      <c r="B99" s="28"/>
      <c r="C99" s="51"/>
      <c r="D99" s="51"/>
      <c r="E99" s="28"/>
    </row>
    <row r="100" spans="1:5" ht="17" thickBot="1" x14ac:dyDescent="0.25">
      <c r="A100" s="53"/>
      <c r="B100" s="28"/>
      <c r="C100" s="51"/>
      <c r="D100" s="51"/>
      <c r="E100" s="28"/>
    </row>
    <row r="101" spans="1:5" ht="17" thickBot="1" x14ac:dyDescent="0.25">
      <c r="A101" s="53"/>
      <c r="B101" s="28"/>
      <c r="C101" s="51"/>
      <c r="D101" s="51"/>
      <c r="E101" s="28"/>
    </row>
    <row r="102" spans="1:5" ht="17" thickBot="1" x14ac:dyDescent="0.25">
      <c r="A102" s="53"/>
      <c r="B102" s="28"/>
      <c r="C102" s="51"/>
      <c r="D102" s="51"/>
      <c r="E102" s="28"/>
    </row>
    <row r="103" spans="1:5" ht="17" thickBot="1" x14ac:dyDescent="0.25">
      <c r="A103" s="53"/>
      <c r="B103" s="28"/>
      <c r="C103" s="51"/>
      <c r="D103" s="51"/>
      <c r="E103" s="28"/>
    </row>
    <row r="104" spans="1:5" ht="17" thickBot="1" x14ac:dyDescent="0.25">
      <c r="A104" s="53"/>
      <c r="B104" s="28"/>
      <c r="C104" s="51"/>
      <c r="D104" s="51"/>
      <c r="E104" s="28"/>
    </row>
    <row r="105" spans="1:5" ht="17" thickBot="1" x14ac:dyDescent="0.25">
      <c r="A105" s="53"/>
      <c r="B105" s="28"/>
      <c r="C105" s="51"/>
      <c r="D105" s="51"/>
      <c r="E105" s="28"/>
    </row>
    <row r="106" spans="1:5" ht="17" thickBot="1" x14ac:dyDescent="0.25">
      <c r="A106" s="53"/>
      <c r="B106" s="28"/>
      <c r="C106" s="51"/>
      <c r="D106" s="51"/>
      <c r="E106" s="28"/>
    </row>
    <row r="107" spans="1:5" ht="17" thickBot="1" x14ac:dyDescent="0.25">
      <c r="A107" s="53"/>
      <c r="B107" s="28"/>
      <c r="C107" s="51"/>
      <c r="D107" s="51"/>
      <c r="E107" s="28"/>
    </row>
    <row r="108" spans="1:5" ht="17" thickBot="1" x14ac:dyDescent="0.25">
      <c r="A108" s="53"/>
      <c r="B108" s="28"/>
      <c r="C108" s="51"/>
      <c r="D108" s="51"/>
      <c r="E108" s="28"/>
    </row>
    <row r="109" spans="1:5" ht="17" thickBot="1" x14ac:dyDescent="0.25">
      <c r="A109" s="53"/>
      <c r="B109" s="28"/>
      <c r="C109" s="51"/>
      <c r="D109" s="51"/>
      <c r="E109" s="28"/>
    </row>
    <row r="110" spans="1:5" ht="17" thickBot="1" x14ac:dyDescent="0.25">
      <c r="A110" s="53"/>
      <c r="B110" s="28"/>
      <c r="C110" s="51"/>
      <c r="D110" s="51"/>
      <c r="E110" s="28"/>
    </row>
    <row r="111" spans="1:5" ht="17" thickBot="1" x14ac:dyDescent="0.25">
      <c r="A111" s="53"/>
      <c r="B111" s="28"/>
      <c r="C111" s="51"/>
      <c r="D111" s="51"/>
      <c r="E111" s="28"/>
    </row>
    <row r="112" spans="1:5" ht="17" thickBot="1" x14ac:dyDescent="0.25">
      <c r="A112" s="53"/>
      <c r="B112" s="28"/>
      <c r="C112" s="51"/>
      <c r="D112" s="51"/>
      <c r="E112" s="28"/>
    </row>
  </sheetData>
  <sheetProtection algorithmName="SHA-512" hashValue="pw2A7N006G3irOvK/wNZsDGeYGzHOj2FB5V/rC/RUIuR/2EdJ48kuiP7wB9GJLgG/CF2M0mtN7J2xj5vKKeXnw==" saltValue="S57OmVHMK/Q2NQrGhgtMlw==" spinCount="100000" sheet="1" objects="1" scenarios="1" selectLockedCells="1"/>
  <dataValidations count="2">
    <dataValidation type="list" allowBlank="1" showInputMessage="1" showErrorMessage="1" sqref="C3:C112" xr:uid="{3DF50B90-9EB2-AD49-B706-227EAE306127}">
      <formula1>$J$3:$J$5</formula1>
    </dataValidation>
    <dataValidation type="list" allowBlank="1" showInputMessage="1" showErrorMessage="1" sqref="D3:D112" xr:uid="{114A0F85-3ED4-9B4E-B7A1-99016F6F4ABF}">
      <formula1>$F$6:$F$9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Listar no máximo 3 atuações por docente permanente: uma internacional, uma nacional e uma estadual." xr:uid="{D3886675-C404-0948-ADD6-838358408121}">
          <x14:formula1>
            <xm:f>'Anexo 1'!$B$3:$B$112</xm:f>
          </x14:formula1>
          <xm:sqref>A3:A112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472A2-7FA1-AA4B-A725-CF0AF3D5B1DE}">
  <dimension ref="A1:L200"/>
  <sheetViews>
    <sheetView zoomScale="120" zoomScaleNormal="120" workbookViewId="0">
      <selection activeCell="E16" sqref="E16"/>
    </sheetView>
  </sheetViews>
  <sheetFormatPr baseColWidth="10" defaultRowHeight="16" x14ac:dyDescent="0.2"/>
  <cols>
    <col min="1" max="1" width="40.33203125" style="2" customWidth="1"/>
    <col min="2" max="2" width="35.5" style="2" customWidth="1"/>
    <col min="3" max="3" width="15.5" style="2" customWidth="1"/>
    <col min="4" max="4" width="43.6640625" style="2" customWidth="1"/>
    <col min="5" max="5" width="35.1640625" style="2" customWidth="1"/>
    <col min="7" max="7" width="16.33203125" customWidth="1"/>
    <col min="8" max="8" width="10.83203125" customWidth="1"/>
    <col min="9" max="9" width="16.5" customWidth="1"/>
    <col min="10" max="10" width="16.5" style="1" customWidth="1"/>
    <col min="11" max="11" width="10.83203125" style="1" customWidth="1"/>
    <col min="12" max="12" width="10.83203125" customWidth="1"/>
  </cols>
  <sheetData>
    <row r="1" spans="1:12" ht="17" thickBot="1" x14ac:dyDescent="0.25">
      <c r="A1" s="17" t="s">
        <v>23146</v>
      </c>
      <c r="B1" s="17"/>
      <c r="F1" s="4"/>
      <c r="G1" s="1" t="s">
        <v>23140</v>
      </c>
      <c r="H1" s="1" t="s">
        <v>23122</v>
      </c>
      <c r="I1" s="1" t="s">
        <v>23150</v>
      </c>
    </row>
    <row r="2" spans="1:12" ht="22" customHeight="1" thickBot="1" x14ac:dyDescent="0.25">
      <c r="A2" s="18" t="s">
        <v>1</v>
      </c>
      <c r="B2" s="9" t="s">
        <v>23145</v>
      </c>
      <c r="C2" s="9" t="s">
        <v>23147</v>
      </c>
      <c r="D2" s="9" t="s">
        <v>23148</v>
      </c>
      <c r="E2" s="9" t="s">
        <v>23149</v>
      </c>
    </row>
    <row r="3" spans="1:12" ht="17" thickBot="1" x14ac:dyDescent="0.25">
      <c r="A3" s="67"/>
      <c r="B3" s="51"/>
      <c r="C3" s="51"/>
      <c r="D3" s="28"/>
      <c r="E3" s="51"/>
      <c r="G3" t="str">
        <f>IF(B3="Docente Permanente",A3,"")</f>
        <v/>
      </c>
      <c r="H3" t="str">
        <f>IF(B3="Discente",A3,"")</f>
        <v/>
      </c>
      <c r="I3" t="str">
        <f>IF(B3="Egresso até 5 anos",A3,"")</f>
        <v/>
      </c>
    </row>
    <row r="4" spans="1:12" ht="17" thickBot="1" x14ac:dyDescent="0.25">
      <c r="A4" s="67"/>
      <c r="B4" s="51"/>
      <c r="C4" s="51"/>
      <c r="D4" s="28"/>
      <c r="E4" s="51"/>
      <c r="G4" t="str">
        <f t="shared" ref="G4:G67" si="0">IF(B4="Docente Permanente",A4,"")</f>
        <v/>
      </c>
      <c r="H4" t="str">
        <f t="shared" ref="H4:H67" si="1">IF(B4="Discente",A4,"")</f>
        <v/>
      </c>
      <c r="I4" t="str">
        <f t="shared" ref="I4:I67" si="2">IF(B4="Egresso até 5 anos",A4,"")</f>
        <v/>
      </c>
      <c r="J4" s="1" cm="1">
        <f t="array" ref="J4">SUM(IFERROR(1/COUNTIF(G3:G200,G3:G200),0))</f>
        <v>1.0000000000000022</v>
      </c>
      <c r="K4" s="1" t="s">
        <v>23140</v>
      </c>
      <c r="L4">
        <f>J4-1</f>
        <v>2.2204460492503131E-15</v>
      </c>
    </row>
    <row r="5" spans="1:12" ht="17" thickBot="1" x14ac:dyDescent="0.25">
      <c r="A5" s="67"/>
      <c r="B5" s="51"/>
      <c r="C5" s="51"/>
      <c r="D5" s="28"/>
      <c r="E5" s="51"/>
      <c r="G5" t="str">
        <f t="shared" si="0"/>
        <v/>
      </c>
      <c r="H5" t="str">
        <f t="shared" si="1"/>
        <v/>
      </c>
      <c r="I5" t="str">
        <f t="shared" si="2"/>
        <v/>
      </c>
      <c r="J5" s="1" cm="1">
        <f t="array" ref="J5">SUM(IFERROR(1/COUNTIF(H3:H200,H3:H200),0))</f>
        <v>1.0000000000000022</v>
      </c>
      <c r="K5" s="1" t="s">
        <v>23122</v>
      </c>
      <c r="L5">
        <f t="shared" ref="L5:L6" si="3">J5-1</f>
        <v>2.2204460492503131E-15</v>
      </c>
    </row>
    <row r="6" spans="1:12" ht="17" thickBot="1" x14ac:dyDescent="0.25">
      <c r="A6" s="67"/>
      <c r="B6" s="51"/>
      <c r="C6" s="51"/>
      <c r="D6" s="28"/>
      <c r="E6" s="51"/>
      <c r="G6" t="str">
        <f t="shared" si="0"/>
        <v/>
      </c>
      <c r="H6" t="str">
        <f t="shared" si="1"/>
        <v/>
      </c>
      <c r="I6" t="str">
        <f t="shared" si="2"/>
        <v/>
      </c>
      <c r="J6" s="1" cm="1">
        <f t="array" ref="J6">SUM(IFERROR(1/COUNTIF(I3:I200,I3:I200),0))</f>
        <v>1.0000000000000022</v>
      </c>
      <c r="K6" s="1" t="s">
        <v>23150</v>
      </c>
      <c r="L6">
        <f t="shared" si="3"/>
        <v>2.2204460492503131E-15</v>
      </c>
    </row>
    <row r="7" spans="1:12" ht="17" thickBot="1" x14ac:dyDescent="0.25">
      <c r="A7" s="67"/>
      <c r="B7" s="51"/>
      <c r="C7" s="51"/>
      <c r="D7" s="28"/>
      <c r="E7" s="51"/>
      <c r="G7" t="str">
        <f t="shared" si="0"/>
        <v/>
      </c>
      <c r="H7" t="str">
        <f t="shared" si="1"/>
        <v/>
      </c>
      <c r="I7" t="str">
        <f t="shared" si="2"/>
        <v/>
      </c>
    </row>
    <row r="8" spans="1:12" ht="17" thickBot="1" x14ac:dyDescent="0.25">
      <c r="A8" s="67"/>
      <c r="B8" s="51"/>
      <c r="C8" s="51"/>
      <c r="D8" s="28"/>
      <c r="E8" s="51"/>
      <c r="G8" t="str">
        <f t="shared" si="0"/>
        <v/>
      </c>
      <c r="H8" t="str">
        <f t="shared" si="1"/>
        <v/>
      </c>
      <c r="I8" t="str">
        <f t="shared" si="2"/>
        <v/>
      </c>
    </row>
    <row r="9" spans="1:12" ht="17" thickBot="1" x14ac:dyDescent="0.25">
      <c r="A9" s="67"/>
      <c r="B9" s="51"/>
      <c r="C9" s="51"/>
      <c r="D9" s="28"/>
      <c r="E9" s="51"/>
      <c r="G9" t="str">
        <f t="shared" si="0"/>
        <v/>
      </c>
      <c r="H9" t="str">
        <f t="shared" si="1"/>
        <v/>
      </c>
      <c r="I9" t="str">
        <f t="shared" si="2"/>
        <v/>
      </c>
      <c r="J9" s="1">
        <v>2020</v>
      </c>
    </row>
    <row r="10" spans="1:12" ht="17" thickBot="1" x14ac:dyDescent="0.25">
      <c r="A10" s="67"/>
      <c r="B10" s="51"/>
      <c r="C10" s="51"/>
      <c r="D10" s="28"/>
      <c r="E10" s="51"/>
      <c r="G10" t="str">
        <f t="shared" si="0"/>
        <v/>
      </c>
      <c r="H10" t="str">
        <f t="shared" si="1"/>
        <v/>
      </c>
      <c r="I10" t="str">
        <f t="shared" si="2"/>
        <v/>
      </c>
      <c r="J10" s="1">
        <v>2019</v>
      </c>
    </row>
    <row r="11" spans="1:12" ht="17" thickBot="1" x14ac:dyDescent="0.25">
      <c r="A11" s="67"/>
      <c r="B11" s="51"/>
      <c r="C11" s="51"/>
      <c r="D11" s="28"/>
      <c r="E11" s="51"/>
      <c r="G11" t="str">
        <f t="shared" si="0"/>
        <v/>
      </c>
      <c r="H11" t="str">
        <f t="shared" si="1"/>
        <v/>
      </c>
      <c r="I11" t="str">
        <f t="shared" si="2"/>
        <v/>
      </c>
      <c r="J11" s="1">
        <v>2018</v>
      </c>
    </row>
    <row r="12" spans="1:12" ht="17" thickBot="1" x14ac:dyDescent="0.25">
      <c r="A12" s="67"/>
      <c r="B12" s="51"/>
      <c r="C12" s="51"/>
      <c r="D12" s="28"/>
      <c r="E12" s="51"/>
      <c r="G12" t="str">
        <f t="shared" si="0"/>
        <v/>
      </c>
      <c r="H12" t="str">
        <f t="shared" si="1"/>
        <v/>
      </c>
      <c r="I12" t="str">
        <f t="shared" si="2"/>
        <v/>
      </c>
      <c r="J12" s="1">
        <v>2017</v>
      </c>
    </row>
    <row r="13" spans="1:12" ht="17" thickBot="1" x14ac:dyDescent="0.25">
      <c r="A13" s="67"/>
      <c r="B13" s="51"/>
      <c r="C13" s="51"/>
      <c r="D13" s="28"/>
      <c r="E13" s="51"/>
      <c r="G13" t="str">
        <f t="shared" si="0"/>
        <v/>
      </c>
      <c r="H13" t="str">
        <f t="shared" si="1"/>
        <v/>
      </c>
      <c r="I13" t="str">
        <f t="shared" si="2"/>
        <v/>
      </c>
      <c r="J13" s="1" t="s">
        <v>23522</v>
      </c>
    </row>
    <row r="14" spans="1:12" ht="17" thickBot="1" x14ac:dyDescent="0.25">
      <c r="A14" s="67"/>
      <c r="B14" s="51"/>
      <c r="C14" s="51"/>
      <c r="D14" s="28"/>
      <c r="E14" s="51"/>
      <c r="G14" t="str">
        <f t="shared" si="0"/>
        <v/>
      </c>
      <c r="H14" t="str">
        <f t="shared" si="1"/>
        <v/>
      </c>
      <c r="I14" t="str">
        <f t="shared" si="2"/>
        <v/>
      </c>
    </row>
    <row r="15" spans="1:12" ht="17" thickBot="1" x14ac:dyDescent="0.25">
      <c r="A15" s="67"/>
      <c r="B15" s="51"/>
      <c r="C15" s="51"/>
      <c r="D15" s="28"/>
      <c r="E15" s="51"/>
      <c r="G15" t="str">
        <f t="shared" si="0"/>
        <v/>
      </c>
      <c r="H15" t="str">
        <f t="shared" si="1"/>
        <v/>
      </c>
      <c r="I15" t="str">
        <f t="shared" si="2"/>
        <v/>
      </c>
    </row>
    <row r="16" spans="1:12" ht="17" thickBot="1" x14ac:dyDescent="0.25">
      <c r="A16" s="67"/>
      <c r="B16" s="51"/>
      <c r="C16" s="51"/>
      <c r="D16" s="28"/>
      <c r="E16" s="51"/>
      <c r="G16" t="str">
        <f t="shared" si="0"/>
        <v/>
      </c>
      <c r="H16" t="str">
        <f t="shared" si="1"/>
        <v/>
      </c>
      <c r="I16" t="str">
        <f t="shared" si="2"/>
        <v/>
      </c>
    </row>
    <row r="17" spans="1:9" ht="17" thickBot="1" x14ac:dyDescent="0.25">
      <c r="A17" s="67"/>
      <c r="B17" s="51"/>
      <c r="C17" s="51"/>
      <c r="D17" s="28"/>
      <c r="E17" s="51"/>
      <c r="G17" t="str">
        <f t="shared" si="0"/>
        <v/>
      </c>
      <c r="H17" t="str">
        <f t="shared" si="1"/>
        <v/>
      </c>
      <c r="I17" t="str">
        <f t="shared" si="2"/>
        <v/>
      </c>
    </row>
    <row r="18" spans="1:9" ht="17" thickBot="1" x14ac:dyDescent="0.25">
      <c r="A18" s="67"/>
      <c r="B18" s="51"/>
      <c r="C18" s="51"/>
      <c r="D18" s="28"/>
      <c r="E18" s="51"/>
      <c r="G18" t="str">
        <f t="shared" si="0"/>
        <v/>
      </c>
      <c r="H18" t="str">
        <f t="shared" si="1"/>
        <v/>
      </c>
      <c r="I18" t="str">
        <f t="shared" si="2"/>
        <v/>
      </c>
    </row>
    <row r="19" spans="1:9" ht="17" thickBot="1" x14ac:dyDescent="0.25">
      <c r="A19" s="67"/>
      <c r="B19" s="51"/>
      <c r="C19" s="51"/>
      <c r="D19" s="28"/>
      <c r="E19" s="51"/>
      <c r="G19" t="str">
        <f t="shared" si="0"/>
        <v/>
      </c>
      <c r="H19" t="str">
        <f t="shared" si="1"/>
        <v/>
      </c>
      <c r="I19" t="str">
        <f t="shared" si="2"/>
        <v/>
      </c>
    </row>
    <row r="20" spans="1:9" ht="17" thickBot="1" x14ac:dyDescent="0.25">
      <c r="A20" s="67"/>
      <c r="B20" s="51"/>
      <c r="C20" s="51"/>
      <c r="D20" s="28"/>
      <c r="E20" s="51"/>
      <c r="G20" t="str">
        <f t="shared" si="0"/>
        <v/>
      </c>
      <c r="H20" t="str">
        <f t="shared" si="1"/>
        <v/>
      </c>
      <c r="I20" t="str">
        <f t="shared" si="2"/>
        <v/>
      </c>
    </row>
    <row r="21" spans="1:9" ht="17" thickBot="1" x14ac:dyDescent="0.25">
      <c r="A21" s="67"/>
      <c r="B21" s="51"/>
      <c r="C21" s="51"/>
      <c r="D21" s="28"/>
      <c r="E21" s="51"/>
      <c r="G21" t="str">
        <f t="shared" si="0"/>
        <v/>
      </c>
      <c r="H21" t="str">
        <f t="shared" si="1"/>
        <v/>
      </c>
      <c r="I21" t="str">
        <f t="shared" si="2"/>
        <v/>
      </c>
    </row>
    <row r="22" spans="1:9" ht="17" thickBot="1" x14ac:dyDescent="0.25">
      <c r="A22" s="67"/>
      <c r="B22" s="51"/>
      <c r="C22" s="51"/>
      <c r="D22" s="28"/>
      <c r="E22" s="51"/>
      <c r="G22" t="str">
        <f t="shared" si="0"/>
        <v/>
      </c>
      <c r="H22" t="str">
        <f t="shared" si="1"/>
        <v/>
      </c>
      <c r="I22" t="str">
        <f t="shared" si="2"/>
        <v/>
      </c>
    </row>
    <row r="23" spans="1:9" ht="17" thickBot="1" x14ac:dyDescent="0.25">
      <c r="A23" s="67"/>
      <c r="B23" s="51"/>
      <c r="C23" s="51"/>
      <c r="D23" s="28"/>
      <c r="E23" s="51"/>
      <c r="G23" t="str">
        <f t="shared" si="0"/>
        <v/>
      </c>
      <c r="H23" t="str">
        <f t="shared" si="1"/>
        <v/>
      </c>
      <c r="I23" t="str">
        <f t="shared" si="2"/>
        <v/>
      </c>
    </row>
    <row r="24" spans="1:9" ht="17" thickBot="1" x14ac:dyDescent="0.25">
      <c r="A24" s="67"/>
      <c r="B24" s="51"/>
      <c r="C24" s="51"/>
      <c r="D24" s="28"/>
      <c r="E24" s="51"/>
      <c r="G24" t="str">
        <f t="shared" si="0"/>
        <v/>
      </c>
      <c r="H24" t="str">
        <f t="shared" si="1"/>
        <v/>
      </c>
      <c r="I24" t="str">
        <f t="shared" si="2"/>
        <v/>
      </c>
    </row>
    <row r="25" spans="1:9" ht="17" thickBot="1" x14ac:dyDescent="0.25">
      <c r="A25" s="67"/>
      <c r="B25" s="51"/>
      <c r="C25" s="51"/>
      <c r="D25" s="28"/>
      <c r="E25" s="51"/>
      <c r="G25" t="str">
        <f t="shared" si="0"/>
        <v/>
      </c>
      <c r="H25" t="str">
        <f t="shared" si="1"/>
        <v/>
      </c>
      <c r="I25" t="str">
        <f t="shared" si="2"/>
        <v/>
      </c>
    </row>
    <row r="26" spans="1:9" ht="17" thickBot="1" x14ac:dyDescent="0.25">
      <c r="A26" s="67"/>
      <c r="B26" s="51"/>
      <c r="C26" s="51"/>
      <c r="D26" s="28"/>
      <c r="E26" s="51"/>
      <c r="G26" t="str">
        <f t="shared" si="0"/>
        <v/>
      </c>
      <c r="H26" t="str">
        <f t="shared" si="1"/>
        <v/>
      </c>
      <c r="I26" t="str">
        <f t="shared" si="2"/>
        <v/>
      </c>
    </row>
    <row r="27" spans="1:9" ht="17" thickBot="1" x14ac:dyDescent="0.25">
      <c r="A27" s="67"/>
      <c r="B27" s="51"/>
      <c r="C27" s="51"/>
      <c r="D27" s="28"/>
      <c r="E27" s="51"/>
      <c r="G27" t="str">
        <f t="shared" si="0"/>
        <v/>
      </c>
      <c r="H27" t="str">
        <f t="shared" si="1"/>
        <v/>
      </c>
      <c r="I27" t="str">
        <f t="shared" si="2"/>
        <v/>
      </c>
    </row>
    <row r="28" spans="1:9" ht="17" thickBot="1" x14ac:dyDescent="0.25">
      <c r="A28" s="67"/>
      <c r="B28" s="51"/>
      <c r="C28" s="51"/>
      <c r="D28" s="28"/>
      <c r="E28" s="51"/>
      <c r="G28" t="str">
        <f t="shared" si="0"/>
        <v/>
      </c>
      <c r="H28" t="str">
        <f t="shared" si="1"/>
        <v/>
      </c>
      <c r="I28" t="str">
        <f t="shared" si="2"/>
        <v/>
      </c>
    </row>
    <row r="29" spans="1:9" ht="17" thickBot="1" x14ac:dyDescent="0.25">
      <c r="A29" s="67"/>
      <c r="B29" s="51"/>
      <c r="C29" s="51"/>
      <c r="D29" s="28"/>
      <c r="E29" s="51"/>
      <c r="G29" t="str">
        <f t="shared" si="0"/>
        <v/>
      </c>
      <c r="H29" t="str">
        <f t="shared" si="1"/>
        <v/>
      </c>
      <c r="I29" t="str">
        <f t="shared" si="2"/>
        <v/>
      </c>
    </row>
    <row r="30" spans="1:9" ht="17" thickBot="1" x14ac:dyDescent="0.25">
      <c r="A30" s="67"/>
      <c r="B30" s="51"/>
      <c r="C30" s="51"/>
      <c r="D30" s="28"/>
      <c r="E30" s="51"/>
      <c r="G30" t="str">
        <f t="shared" si="0"/>
        <v/>
      </c>
      <c r="H30" t="str">
        <f t="shared" si="1"/>
        <v/>
      </c>
      <c r="I30" t="str">
        <f t="shared" si="2"/>
        <v/>
      </c>
    </row>
    <row r="31" spans="1:9" ht="17" thickBot="1" x14ac:dyDescent="0.25">
      <c r="A31" s="67"/>
      <c r="B31" s="51"/>
      <c r="C31" s="51"/>
      <c r="D31" s="28"/>
      <c r="E31" s="51"/>
      <c r="G31" t="str">
        <f t="shared" si="0"/>
        <v/>
      </c>
      <c r="H31" t="str">
        <f t="shared" si="1"/>
        <v/>
      </c>
      <c r="I31" t="str">
        <f t="shared" si="2"/>
        <v/>
      </c>
    </row>
    <row r="32" spans="1:9" ht="17" thickBot="1" x14ac:dyDescent="0.25">
      <c r="A32" s="67"/>
      <c r="B32" s="51"/>
      <c r="C32" s="51"/>
      <c r="D32" s="28"/>
      <c r="E32" s="51"/>
      <c r="G32" t="str">
        <f t="shared" si="0"/>
        <v/>
      </c>
      <c r="H32" t="str">
        <f t="shared" si="1"/>
        <v/>
      </c>
      <c r="I32" t="str">
        <f t="shared" si="2"/>
        <v/>
      </c>
    </row>
    <row r="33" spans="1:9" ht="17" thickBot="1" x14ac:dyDescent="0.25">
      <c r="A33" s="67"/>
      <c r="B33" s="51"/>
      <c r="C33" s="51"/>
      <c r="D33" s="28"/>
      <c r="E33" s="51"/>
      <c r="G33" t="str">
        <f t="shared" si="0"/>
        <v/>
      </c>
      <c r="H33" t="str">
        <f t="shared" si="1"/>
        <v/>
      </c>
      <c r="I33" t="str">
        <f t="shared" si="2"/>
        <v/>
      </c>
    </row>
    <row r="34" spans="1:9" ht="17" thickBot="1" x14ac:dyDescent="0.25">
      <c r="A34" s="67"/>
      <c r="B34" s="51"/>
      <c r="C34" s="51"/>
      <c r="D34" s="28"/>
      <c r="E34" s="51"/>
      <c r="G34" t="str">
        <f t="shared" si="0"/>
        <v/>
      </c>
      <c r="H34" t="str">
        <f t="shared" si="1"/>
        <v/>
      </c>
      <c r="I34" t="str">
        <f t="shared" si="2"/>
        <v/>
      </c>
    </row>
    <row r="35" spans="1:9" ht="17" thickBot="1" x14ac:dyDescent="0.25">
      <c r="A35" s="67"/>
      <c r="B35" s="51"/>
      <c r="C35" s="51"/>
      <c r="D35" s="28"/>
      <c r="E35" s="51"/>
      <c r="G35" t="str">
        <f t="shared" si="0"/>
        <v/>
      </c>
      <c r="H35" t="str">
        <f t="shared" si="1"/>
        <v/>
      </c>
      <c r="I35" t="str">
        <f t="shared" si="2"/>
        <v/>
      </c>
    </row>
    <row r="36" spans="1:9" ht="17" thickBot="1" x14ac:dyDescent="0.25">
      <c r="A36" s="67"/>
      <c r="B36" s="51"/>
      <c r="C36" s="51"/>
      <c r="D36" s="28"/>
      <c r="E36" s="51"/>
      <c r="G36" t="str">
        <f t="shared" si="0"/>
        <v/>
      </c>
      <c r="H36" t="str">
        <f t="shared" si="1"/>
        <v/>
      </c>
      <c r="I36" t="str">
        <f t="shared" si="2"/>
        <v/>
      </c>
    </row>
    <row r="37" spans="1:9" ht="17" thickBot="1" x14ac:dyDescent="0.25">
      <c r="A37" s="67"/>
      <c r="B37" s="51"/>
      <c r="C37" s="51"/>
      <c r="D37" s="28"/>
      <c r="E37" s="51"/>
      <c r="G37" t="str">
        <f t="shared" si="0"/>
        <v/>
      </c>
      <c r="H37" t="str">
        <f t="shared" si="1"/>
        <v/>
      </c>
      <c r="I37" t="str">
        <f t="shared" si="2"/>
        <v/>
      </c>
    </row>
    <row r="38" spans="1:9" ht="17" thickBot="1" x14ac:dyDescent="0.25">
      <c r="A38" s="67"/>
      <c r="B38" s="51"/>
      <c r="C38" s="51"/>
      <c r="D38" s="28"/>
      <c r="E38" s="51"/>
      <c r="G38" t="str">
        <f t="shared" si="0"/>
        <v/>
      </c>
      <c r="H38" t="str">
        <f t="shared" si="1"/>
        <v/>
      </c>
      <c r="I38" t="str">
        <f t="shared" si="2"/>
        <v/>
      </c>
    </row>
    <row r="39" spans="1:9" ht="17" thickBot="1" x14ac:dyDescent="0.25">
      <c r="A39" s="67"/>
      <c r="B39" s="51"/>
      <c r="C39" s="51"/>
      <c r="D39" s="28"/>
      <c r="E39" s="51"/>
      <c r="G39" t="str">
        <f t="shared" si="0"/>
        <v/>
      </c>
      <c r="H39" t="str">
        <f t="shared" si="1"/>
        <v/>
      </c>
      <c r="I39" t="str">
        <f t="shared" si="2"/>
        <v/>
      </c>
    </row>
    <row r="40" spans="1:9" ht="17" thickBot="1" x14ac:dyDescent="0.25">
      <c r="A40" s="67"/>
      <c r="B40" s="51"/>
      <c r="C40" s="51"/>
      <c r="D40" s="28"/>
      <c r="E40" s="51"/>
      <c r="G40" t="str">
        <f t="shared" si="0"/>
        <v/>
      </c>
      <c r="H40" t="str">
        <f t="shared" si="1"/>
        <v/>
      </c>
      <c r="I40" t="str">
        <f t="shared" si="2"/>
        <v/>
      </c>
    </row>
    <row r="41" spans="1:9" ht="17" thickBot="1" x14ac:dyDescent="0.25">
      <c r="A41" s="67"/>
      <c r="B41" s="51"/>
      <c r="C41" s="51"/>
      <c r="D41" s="28"/>
      <c r="E41" s="51"/>
      <c r="G41" t="str">
        <f t="shared" si="0"/>
        <v/>
      </c>
      <c r="H41" t="str">
        <f t="shared" si="1"/>
        <v/>
      </c>
      <c r="I41" t="str">
        <f t="shared" si="2"/>
        <v/>
      </c>
    </row>
    <row r="42" spans="1:9" ht="17" thickBot="1" x14ac:dyDescent="0.25">
      <c r="A42" s="67"/>
      <c r="B42" s="51"/>
      <c r="C42" s="51"/>
      <c r="D42" s="28"/>
      <c r="E42" s="51"/>
      <c r="G42" t="str">
        <f t="shared" si="0"/>
        <v/>
      </c>
      <c r="H42" t="str">
        <f t="shared" si="1"/>
        <v/>
      </c>
      <c r="I42" t="str">
        <f t="shared" si="2"/>
        <v/>
      </c>
    </row>
    <row r="43" spans="1:9" ht="17" thickBot="1" x14ac:dyDescent="0.25">
      <c r="A43" s="67"/>
      <c r="B43" s="51"/>
      <c r="C43" s="51"/>
      <c r="D43" s="28"/>
      <c r="E43" s="51"/>
      <c r="G43" t="str">
        <f t="shared" si="0"/>
        <v/>
      </c>
      <c r="H43" t="str">
        <f t="shared" si="1"/>
        <v/>
      </c>
      <c r="I43" t="str">
        <f t="shared" si="2"/>
        <v/>
      </c>
    </row>
    <row r="44" spans="1:9" ht="17" thickBot="1" x14ac:dyDescent="0.25">
      <c r="A44" s="67"/>
      <c r="B44" s="51"/>
      <c r="C44" s="51"/>
      <c r="D44" s="28"/>
      <c r="E44" s="51"/>
      <c r="G44" t="str">
        <f t="shared" si="0"/>
        <v/>
      </c>
      <c r="H44" t="str">
        <f t="shared" si="1"/>
        <v/>
      </c>
      <c r="I44" t="str">
        <f t="shared" si="2"/>
        <v/>
      </c>
    </row>
    <row r="45" spans="1:9" ht="17" thickBot="1" x14ac:dyDescent="0.25">
      <c r="A45" s="67"/>
      <c r="B45" s="51"/>
      <c r="C45" s="51"/>
      <c r="D45" s="28"/>
      <c r="E45" s="51"/>
      <c r="G45" t="str">
        <f t="shared" si="0"/>
        <v/>
      </c>
      <c r="H45" t="str">
        <f t="shared" si="1"/>
        <v/>
      </c>
      <c r="I45" t="str">
        <f t="shared" si="2"/>
        <v/>
      </c>
    </row>
    <row r="46" spans="1:9" ht="17" thickBot="1" x14ac:dyDescent="0.25">
      <c r="A46" s="67"/>
      <c r="B46" s="51"/>
      <c r="C46" s="51"/>
      <c r="D46" s="28"/>
      <c r="E46" s="51"/>
      <c r="G46" t="str">
        <f t="shared" si="0"/>
        <v/>
      </c>
      <c r="H46" t="str">
        <f t="shared" si="1"/>
        <v/>
      </c>
      <c r="I46" t="str">
        <f t="shared" si="2"/>
        <v/>
      </c>
    </row>
    <row r="47" spans="1:9" ht="17" thickBot="1" x14ac:dyDescent="0.25">
      <c r="A47" s="67"/>
      <c r="B47" s="51"/>
      <c r="C47" s="51"/>
      <c r="D47" s="28"/>
      <c r="E47" s="51"/>
      <c r="G47" t="str">
        <f t="shared" si="0"/>
        <v/>
      </c>
      <c r="H47" t="str">
        <f t="shared" si="1"/>
        <v/>
      </c>
      <c r="I47" t="str">
        <f t="shared" si="2"/>
        <v/>
      </c>
    </row>
    <row r="48" spans="1:9" ht="17" thickBot="1" x14ac:dyDescent="0.25">
      <c r="A48" s="67"/>
      <c r="B48" s="51"/>
      <c r="C48" s="51"/>
      <c r="D48" s="28"/>
      <c r="E48" s="51"/>
      <c r="G48" t="str">
        <f t="shared" si="0"/>
        <v/>
      </c>
      <c r="H48" t="str">
        <f t="shared" si="1"/>
        <v/>
      </c>
      <c r="I48" t="str">
        <f t="shared" si="2"/>
        <v/>
      </c>
    </row>
    <row r="49" spans="1:9" ht="17" thickBot="1" x14ac:dyDescent="0.25">
      <c r="A49" s="67"/>
      <c r="B49" s="51"/>
      <c r="C49" s="51"/>
      <c r="D49" s="28"/>
      <c r="E49" s="51"/>
      <c r="G49" t="str">
        <f t="shared" si="0"/>
        <v/>
      </c>
      <c r="H49" t="str">
        <f t="shared" si="1"/>
        <v/>
      </c>
      <c r="I49" t="str">
        <f t="shared" si="2"/>
        <v/>
      </c>
    </row>
    <row r="50" spans="1:9" ht="17" thickBot="1" x14ac:dyDescent="0.25">
      <c r="A50" s="67"/>
      <c r="B50" s="51"/>
      <c r="C50" s="51"/>
      <c r="D50" s="28"/>
      <c r="E50" s="51"/>
      <c r="G50" t="str">
        <f t="shared" si="0"/>
        <v/>
      </c>
      <c r="H50" t="str">
        <f t="shared" si="1"/>
        <v/>
      </c>
      <c r="I50" t="str">
        <f t="shared" si="2"/>
        <v/>
      </c>
    </row>
    <row r="51" spans="1:9" ht="17" thickBot="1" x14ac:dyDescent="0.25">
      <c r="A51" s="67"/>
      <c r="B51" s="51"/>
      <c r="C51" s="51"/>
      <c r="D51" s="28"/>
      <c r="E51" s="51"/>
      <c r="G51" t="str">
        <f t="shared" si="0"/>
        <v/>
      </c>
      <c r="H51" t="str">
        <f t="shared" si="1"/>
        <v/>
      </c>
      <c r="I51" t="str">
        <f t="shared" si="2"/>
        <v/>
      </c>
    </row>
    <row r="52" spans="1:9" ht="17" thickBot="1" x14ac:dyDescent="0.25">
      <c r="A52" s="67"/>
      <c r="B52" s="51"/>
      <c r="C52" s="51"/>
      <c r="D52" s="28"/>
      <c r="E52" s="51"/>
      <c r="G52" t="str">
        <f t="shared" si="0"/>
        <v/>
      </c>
      <c r="H52" t="str">
        <f t="shared" si="1"/>
        <v/>
      </c>
      <c r="I52" t="str">
        <f t="shared" si="2"/>
        <v/>
      </c>
    </row>
    <row r="53" spans="1:9" ht="17" thickBot="1" x14ac:dyDescent="0.25">
      <c r="A53" s="67"/>
      <c r="B53" s="51"/>
      <c r="C53" s="51"/>
      <c r="D53" s="28"/>
      <c r="E53" s="51"/>
      <c r="G53" t="str">
        <f t="shared" si="0"/>
        <v/>
      </c>
      <c r="H53" t="str">
        <f t="shared" si="1"/>
        <v/>
      </c>
      <c r="I53" t="str">
        <f t="shared" si="2"/>
        <v/>
      </c>
    </row>
    <row r="54" spans="1:9" ht="17" thickBot="1" x14ac:dyDescent="0.25">
      <c r="A54" s="67"/>
      <c r="B54" s="51"/>
      <c r="C54" s="51"/>
      <c r="D54" s="28"/>
      <c r="E54" s="51"/>
      <c r="G54" t="str">
        <f t="shared" si="0"/>
        <v/>
      </c>
      <c r="H54" t="str">
        <f t="shared" si="1"/>
        <v/>
      </c>
      <c r="I54" t="str">
        <f t="shared" si="2"/>
        <v/>
      </c>
    </row>
    <row r="55" spans="1:9" ht="17" thickBot="1" x14ac:dyDescent="0.25">
      <c r="A55" s="67"/>
      <c r="B55" s="51"/>
      <c r="C55" s="51"/>
      <c r="D55" s="28"/>
      <c r="E55" s="51"/>
      <c r="G55" t="str">
        <f t="shared" si="0"/>
        <v/>
      </c>
      <c r="H55" t="str">
        <f t="shared" si="1"/>
        <v/>
      </c>
      <c r="I55" t="str">
        <f t="shared" si="2"/>
        <v/>
      </c>
    </row>
    <row r="56" spans="1:9" ht="17" thickBot="1" x14ac:dyDescent="0.25">
      <c r="A56" s="67"/>
      <c r="B56" s="51"/>
      <c r="C56" s="51"/>
      <c r="D56" s="28"/>
      <c r="E56" s="51"/>
      <c r="G56" t="str">
        <f t="shared" si="0"/>
        <v/>
      </c>
      <c r="H56" t="str">
        <f t="shared" si="1"/>
        <v/>
      </c>
      <c r="I56" t="str">
        <f t="shared" si="2"/>
        <v/>
      </c>
    </row>
    <row r="57" spans="1:9" ht="17" thickBot="1" x14ac:dyDescent="0.25">
      <c r="A57" s="67"/>
      <c r="B57" s="51"/>
      <c r="C57" s="51"/>
      <c r="D57" s="28"/>
      <c r="E57" s="51"/>
      <c r="G57" t="str">
        <f t="shared" si="0"/>
        <v/>
      </c>
      <c r="H57" t="str">
        <f t="shared" si="1"/>
        <v/>
      </c>
      <c r="I57" t="str">
        <f t="shared" si="2"/>
        <v/>
      </c>
    </row>
    <row r="58" spans="1:9" ht="17" thickBot="1" x14ac:dyDescent="0.25">
      <c r="A58" s="67"/>
      <c r="B58" s="51"/>
      <c r="C58" s="51"/>
      <c r="D58" s="28"/>
      <c r="E58" s="51"/>
      <c r="G58" t="str">
        <f t="shared" si="0"/>
        <v/>
      </c>
      <c r="H58" t="str">
        <f t="shared" si="1"/>
        <v/>
      </c>
      <c r="I58" t="str">
        <f t="shared" si="2"/>
        <v/>
      </c>
    </row>
    <row r="59" spans="1:9" ht="17" thickBot="1" x14ac:dyDescent="0.25">
      <c r="A59" s="67"/>
      <c r="B59" s="51"/>
      <c r="C59" s="51"/>
      <c r="D59" s="28"/>
      <c r="E59" s="51"/>
      <c r="G59" t="str">
        <f t="shared" si="0"/>
        <v/>
      </c>
      <c r="H59" t="str">
        <f t="shared" si="1"/>
        <v/>
      </c>
      <c r="I59" t="str">
        <f t="shared" si="2"/>
        <v/>
      </c>
    </row>
    <row r="60" spans="1:9" ht="17" thickBot="1" x14ac:dyDescent="0.25">
      <c r="A60" s="67"/>
      <c r="B60" s="51"/>
      <c r="C60" s="51"/>
      <c r="D60" s="28"/>
      <c r="E60" s="51"/>
      <c r="G60" t="str">
        <f t="shared" si="0"/>
        <v/>
      </c>
      <c r="H60" t="str">
        <f t="shared" si="1"/>
        <v/>
      </c>
      <c r="I60" t="str">
        <f t="shared" si="2"/>
        <v/>
      </c>
    </row>
    <row r="61" spans="1:9" ht="17" thickBot="1" x14ac:dyDescent="0.25">
      <c r="A61" s="67"/>
      <c r="B61" s="51"/>
      <c r="C61" s="51"/>
      <c r="D61" s="28"/>
      <c r="E61" s="51"/>
      <c r="G61" t="str">
        <f t="shared" si="0"/>
        <v/>
      </c>
      <c r="H61" t="str">
        <f t="shared" si="1"/>
        <v/>
      </c>
      <c r="I61" t="str">
        <f t="shared" si="2"/>
        <v/>
      </c>
    </row>
    <row r="62" spans="1:9" ht="17" thickBot="1" x14ac:dyDescent="0.25">
      <c r="A62" s="67"/>
      <c r="B62" s="51"/>
      <c r="C62" s="51"/>
      <c r="D62" s="28"/>
      <c r="E62" s="51"/>
      <c r="G62" t="str">
        <f t="shared" si="0"/>
        <v/>
      </c>
      <c r="H62" t="str">
        <f t="shared" si="1"/>
        <v/>
      </c>
      <c r="I62" t="str">
        <f t="shared" si="2"/>
        <v/>
      </c>
    </row>
    <row r="63" spans="1:9" ht="17" thickBot="1" x14ac:dyDescent="0.25">
      <c r="A63" s="67"/>
      <c r="B63" s="51"/>
      <c r="C63" s="51"/>
      <c r="D63" s="28"/>
      <c r="E63" s="51"/>
      <c r="G63" t="str">
        <f t="shared" si="0"/>
        <v/>
      </c>
      <c r="H63" t="str">
        <f t="shared" si="1"/>
        <v/>
      </c>
      <c r="I63" t="str">
        <f t="shared" si="2"/>
        <v/>
      </c>
    </row>
    <row r="64" spans="1:9" ht="17" thickBot="1" x14ac:dyDescent="0.25">
      <c r="A64" s="67"/>
      <c r="B64" s="51"/>
      <c r="C64" s="51"/>
      <c r="D64" s="28"/>
      <c r="E64" s="51"/>
      <c r="G64" t="str">
        <f t="shared" si="0"/>
        <v/>
      </c>
      <c r="H64" t="str">
        <f t="shared" si="1"/>
        <v/>
      </c>
      <c r="I64" t="str">
        <f t="shared" si="2"/>
        <v/>
      </c>
    </row>
    <row r="65" spans="1:9" ht="17" thickBot="1" x14ac:dyDescent="0.25">
      <c r="A65" s="67"/>
      <c r="B65" s="51"/>
      <c r="C65" s="51"/>
      <c r="D65" s="28"/>
      <c r="E65" s="51"/>
      <c r="G65" t="str">
        <f t="shared" si="0"/>
        <v/>
      </c>
      <c r="H65" t="str">
        <f t="shared" si="1"/>
        <v/>
      </c>
      <c r="I65" t="str">
        <f t="shared" si="2"/>
        <v/>
      </c>
    </row>
    <row r="66" spans="1:9" ht="17" thickBot="1" x14ac:dyDescent="0.25">
      <c r="A66" s="67"/>
      <c r="B66" s="51"/>
      <c r="C66" s="51"/>
      <c r="D66" s="28"/>
      <c r="E66" s="51"/>
      <c r="G66" t="str">
        <f t="shared" si="0"/>
        <v/>
      </c>
      <c r="H66" t="str">
        <f t="shared" si="1"/>
        <v/>
      </c>
      <c r="I66" t="str">
        <f t="shared" si="2"/>
        <v/>
      </c>
    </row>
    <row r="67" spans="1:9" ht="17" thickBot="1" x14ac:dyDescent="0.25">
      <c r="A67" s="67"/>
      <c r="B67" s="51"/>
      <c r="C67" s="51"/>
      <c r="D67" s="28"/>
      <c r="E67" s="51"/>
      <c r="G67" t="str">
        <f t="shared" si="0"/>
        <v/>
      </c>
      <c r="H67" t="str">
        <f t="shared" si="1"/>
        <v/>
      </c>
      <c r="I67" t="str">
        <f t="shared" si="2"/>
        <v/>
      </c>
    </row>
    <row r="68" spans="1:9" ht="17" thickBot="1" x14ac:dyDescent="0.25">
      <c r="A68" s="67"/>
      <c r="B68" s="51"/>
      <c r="C68" s="51"/>
      <c r="D68" s="28"/>
      <c r="E68" s="51"/>
      <c r="G68" t="str">
        <f t="shared" ref="G68:G131" si="4">IF(B68="Docente Permanente",A68,"")</f>
        <v/>
      </c>
      <c r="H68" t="str">
        <f t="shared" ref="H68:H131" si="5">IF(B68="Discente",A68,"")</f>
        <v/>
      </c>
      <c r="I68" t="str">
        <f t="shared" ref="I68:I131" si="6">IF(B68="Egresso até 5 anos",A68,"")</f>
        <v/>
      </c>
    </row>
    <row r="69" spans="1:9" ht="17" thickBot="1" x14ac:dyDescent="0.25">
      <c r="A69" s="67"/>
      <c r="B69" s="51"/>
      <c r="C69" s="51"/>
      <c r="D69" s="28"/>
      <c r="E69" s="51"/>
      <c r="G69" t="str">
        <f t="shared" si="4"/>
        <v/>
      </c>
      <c r="H69" t="str">
        <f t="shared" si="5"/>
        <v/>
      </c>
      <c r="I69" t="str">
        <f t="shared" si="6"/>
        <v/>
      </c>
    </row>
    <row r="70" spans="1:9" ht="17" thickBot="1" x14ac:dyDescent="0.25">
      <c r="A70" s="67"/>
      <c r="B70" s="51"/>
      <c r="C70" s="51"/>
      <c r="D70" s="28"/>
      <c r="E70" s="51"/>
      <c r="G70" t="str">
        <f t="shared" si="4"/>
        <v/>
      </c>
      <c r="H70" t="str">
        <f t="shared" si="5"/>
        <v/>
      </c>
      <c r="I70" t="str">
        <f t="shared" si="6"/>
        <v/>
      </c>
    </row>
    <row r="71" spans="1:9" ht="17" thickBot="1" x14ac:dyDescent="0.25">
      <c r="A71" s="67"/>
      <c r="B71" s="51"/>
      <c r="C71" s="51"/>
      <c r="D71" s="28"/>
      <c r="E71" s="51"/>
      <c r="G71" t="str">
        <f t="shared" si="4"/>
        <v/>
      </c>
      <c r="H71" t="str">
        <f t="shared" si="5"/>
        <v/>
      </c>
      <c r="I71" t="str">
        <f t="shared" si="6"/>
        <v/>
      </c>
    </row>
    <row r="72" spans="1:9" ht="17" thickBot="1" x14ac:dyDescent="0.25">
      <c r="A72" s="67"/>
      <c r="B72" s="51"/>
      <c r="C72" s="51"/>
      <c r="D72" s="28"/>
      <c r="E72" s="51"/>
      <c r="G72" t="str">
        <f t="shared" si="4"/>
        <v/>
      </c>
      <c r="H72" t="str">
        <f t="shared" si="5"/>
        <v/>
      </c>
      <c r="I72" t="str">
        <f t="shared" si="6"/>
        <v/>
      </c>
    </row>
    <row r="73" spans="1:9" ht="17" thickBot="1" x14ac:dyDescent="0.25">
      <c r="A73" s="67"/>
      <c r="B73" s="51"/>
      <c r="C73" s="51"/>
      <c r="D73" s="28"/>
      <c r="E73" s="51"/>
      <c r="G73" t="str">
        <f t="shared" si="4"/>
        <v/>
      </c>
      <c r="H73" t="str">
        <f t="shared" si="5"/>
        <v/>
      </c>
      <c r="I73" t="str">
        <f t="shared" si="6"/>
        <v/>
      </c>
    </row>
    <row r="74" spans="1:9" ht="17" thickBot="1" x14ac:dyDescent="0.25">
      <c r="A74" s="67"/>
      <c r="B74" s="51"/>
      <c r="C74" s="51"/>
      <c r="D74" s="28"/>
      <c r="E74" s="51"/>
      <c r="G74" t="str">
        <f t="shared" si="4"/>
        <v/>
      </c>
      <c r="H74" t="str">
        <f t="shared" si="5"/>
        <v/>
      </c>
      <c r="I74" t="str">
        <f t="shared" si="6"/>
        <v/>
      </c>
    </row>
    <row r="75" spans="1:9" ht="17" thickBot="1" x14ac:dyDescent="0.25">
      <c r="A75" s="67"/>
      <c r="B75" s="51"/>
      <c r="C75" s="51"/>
      <c r="D75" s="28"/>
      <c r="E75" s="51"/>
      <c r="G75" t="str">
        <f t="shared" si="4"/>
        <v/>
      </c>
      <c r="H75" t="str">
        <f t="shared" si="5"/>
        <v/>
      </c>
      <c r="I75" t="str">
        <f t="shared" si="6"/>
        <v/>
      </c>
    </row>
    <row r="76" spans="1:9" ht="17" thickBot="1" x14ac:dyDescent="0.25">
      <c r="A76" s="67"/>
      <c r="B76" s="51"/>
      <c r="C76" s="51"/>
      <c r="D76" s="28"/>
      <c r="E76" s="51"/>
      <c r="G76" t="str">
        <f t="shared" si="4"/>
        <v/>
      </c>
      <c r="H76" t="str">
        <f t="shared" si="5"/>
        <v/>
      </c>
      <c r="I76" t="str">
        <f t="shared" si="6"/>
        <v/>
      </c>
    </row>
    <row r="77" spans="1:9" ht="17" thickBot="1" x14ac:dyDescent="0.25">
      <c r="A77" s="67"/>
      <c r="B77" s="51"/>
      <c r="C77" s="51"/>
      <c r="D77" s="28"/>
      <c r="E77" s="51"/>
      <c r="G77" t="str">
        <f t="shared" si="4"/>
        <v/>
      </c>
      <c r="H77" t="str">
        <f t="shared" si="5"/>
        <v/>
      </c>
      <c r="I77" t="str">
        <f t="shared" si="6"/>
        <v/>
      </c>
    </row>
    <row r="78" spans="1:9" ht="17" thickBot="1" x14ac:dyDescent="0.25">
      <c r="A78" s="67"/>
      <c r="B78" s="51"/>
      <c r="C78" s="51"/>
      <c r="D78" s="28"/>
      <c r="E78" s="51"/>
      <c r="G78" t="str">
        <f t="shared" si="4"/>
        <v/>
      </c>
      <c r="H78" t="str">
        <f t="shared" si="5"/>
        <v/>
      </c>
      <c r="I78" t="str">
        <f t="shared" si="6"/>
        <v/>
      </c>
    </row>
    <row r="79" spans="1:9" ht="17" thickBot="1" x14ac:dyDescent="0.25">
      <c r="A79" s="67"/>
      <c r="B79" s="51"/>
      <c r="C79" s="51"/>
      <c r="D79" s="28"/>
      <c r="E79" s="51"/>
      <c r="G79" t="str">
        <f t="shared" si="4"/>
        <v/>
      </c>
      <c r="H79" t="str">
        <f t="shared" si="5"/>
        <v/>
      </c>
      <c r="I79" t="str">
        <f t="shared" si="6"/>
        <v/>
      </c>
    </row>
    <row r="80" spans="1:9" ht="17" thickBot="1" x14ac:dyDescent="0.25">
      <c r="A80" s="67"/>
      <c r="B80" s="51"/>
      <c r="C80" s="51"/>
      <c r="D80" s="28"/>
      <c r="E80" s="51"/>
      <c r="G80" t="str">
        <f t="shared" si="4"/>
        <v/>
      </c>
      <c r="H80" t="str">
        <f t="shared" si="5"/>
        <v/>
      </c>
      <c r="I80" t="str">
        <f t="shared" si="6"/>
        <v/>
      </c>
    </row>
    <row r="81" spans="1:9" ht="17" thickBot="1" x14ac:dyDescent="0.25">
      <c r="A81" s="67"/>
      <c r="B81" s="51"/>
      <c r="C81" s="51"/>
      <c r="D81" s="28"/>
      <c r="E81" s="51"/>
      <c r="G81" t="str">
        <f t="shared" si="4"/>
        <v/>
      </c>
      <c r="H81" t="str">
        <f t="shared" si="5"/>
        <v/>
      </c>
      <c r="I81" t="str">
        <f t="shared" si="6"/>
        <v/>
      </c>
    </row>
    <row r="82" spans="1:9" ht="17" thickBot="1" x14ac:dyDescent="0.25">
      <c r="A82" s="67"/>
      <c r="B82" s="51"/>
      <c r="C82" s="51"/>
      <c r="D82" s="28"/>
      <c r="E82" s="51"/>
      <c r="G82" t="str">
        <f t="shared" si="4"/>
        <v/>
      </c>
      <c r="H82" t="str">
        <f t="shared" si="5"/>
        <v/>
      </c>
      <c r="I82" t="str">
        <f t="shared" si="6"/>
        <v/>
      </c>
    </row>
    <row r="83" spans="1:9" ht="17" thickBot="1" x14ac:dyDescent="0.25">
      <c r="A83" s="67"/>
      <c r="B83" s="51"/>
      <c r="C83" s="51"/>
      <c r="D83" s="28"/>
      <c r="E83" s="51"/>
      <c r="G83" t="str">
        <f t="shared" si="4"/>
        <v/>
      </c>
      <c r="H83" t="str">
        <f t="shared" si="5"/>
        <v/>
      </c>
      <c r="I83" t="str">
        <f t="shared" si="6"/>
        <v/>
      </c>
    </row>
    <row r="84" spans="1:9" ht="17" thickBot="1" x14ac:dyDescent="0.25">
      <c r="A84" s="67"/>
      <c r="B84" s="51"/>
      <c r="C84" s="51"/>
      <c r="D84" s="28"/>
      <c r="E84" s="51"/>
      <c r="G84" t="str">
        <f t="shared" si="4"/>
        <v/>
      </c>
      <c r="H84" t="str">
        <f t="shared" si="5"/>
        <v/>
      </c>
      <c r="I84" t="str">
        <f t="shared" si="6"/>
        <v/>
      </c>
    </row>
    <row r="85" spans="1:9" ht="17" thickBot="1" x14ac:dyDescent="0.25">
      <c r="A85" s="67"/>
      <c r="B85" s="51"/>
      <c r="C85" s="51"/>
      <c r="D85" s="28"/>
      <c r="E85" s="51"/>
      <c r="G85" t="str">
        <f t="shared" si="4"/>
        <v/>
      </c>
      <c r="H85" t="str">
        <f t="shared" si="5"/>
        <v/>
      </c>
      <c r="I85" t="str">
        <f t="shared" si="6"/>
        <v/>
      </c>
    </row>
    <row r="86" spans="1:9" ht="17" thickBot="1" x14ac:dyDescent="0.25">
      <c r="A86" s="67"/>
      <c r="B86" s="51"/>
      <c r="C86" s="51"/>
      <c r="D86" s="28"/>
      <c r="E86" s="51"/>
      <c r="G86" t="str">
        <f t="shared" si="4"/>
        <v/>
      </c>
      <c r="H86" t="str">
        <f t="shared" si="5"/>
        <v/>
      </c>
      <c r="I86" t="str">
        <f t="shared" si="6"/>
        <v/>
      </c>
    </row>
    <row r="87" spans="1:9" ht="17" thickBot="1" x14ac:dyDescent="0.25">
      <c r="A87" s="67"/>
      <c r="B87" s="51"/>
      <c r="C87" s="51"/>
      <c r="D87" s="28"/>
      <c r="E87" s="51"/>
      <c r="G87" t="str">
        <f t="shared" si="4"/>
        <v/>
      </c>
      <c r="H87" t="str">
        <f t="shared" si="5"/>
        <v/>
      </c>
      <c r="I87" t="str">
        <f t="shared" si="6"/>
        <v/>
      </c>
    </row>
    <row r="88" spans="1:9" ht="17" thickBot="1" x14ac:dyDescent="0.25">
      <c r="A88" s="67"/>
      <c r="B88" s="51"/>
      <c r="C88" s="51"/>
      <c r="D88" s="28"/>
      <c r="E88" s="51"/>
      <c r="G88" t="str">
        <f t="shared" si="4"/>
        <v/>
      </c>
      <c r="H88" t="str">
        <f t="shared" si="5"/>
        <v/>
      </c>
      <c r="I88" t="str">
        <f t="shared" si="6"/>
        <v/>
      </c>
    </row>
    <row r="89" spans="1:9" ht="17" thickBot="1" x14ac:dyDescent="0.25">
      <c r="A89" s="67"/>
      <c r="B89" s="51"/>
      <c r="C89" s="51"/>
      <c r="D89" s="28"/>
      <c r="E89" s="51"/>
      <c r="G89" t="str">
        <f t="shared" si="4"/>
        <v/>
      </c>
      <c r="H89" t="str">
        <f t="shared" si="5"/>
        <v/>
      </c>
      <c r="I89" t="str">
        <f t="shared" si="6"/>
        <v/>
      </c>
    </row>
    <row r="90" spans="1:9" ht="17" thickBot="1" x14ac:dyDescent="0.25">
      <c r="A90" s="67"/>
      <c r="B90" s="51"/>
      <c r="C90" s="51"/>
      <c r="D90" s="28"/>
      <c r="E90" s="51"/>
      <c r="G90" t="str">
        <f t="shared" si="4"/>
        <v/>
      </c>
      <c r="H90" t="str">
        <f t="shared" si="5"/>
        <v/>
      </c>
      <c r="I90" t="str">
        <f t="shared" si="6"/>
        <v/>
      </c>
    </row>
    <row r="91" spans="1:9" ht="17" thickBot="1" x14ac:dyDescent="0.25">
      <c r="A91" s="67"/>
      <c r="B91" s="51"/>
      <c r="C91" s="51"/>
      <c r="D91" s="28"/>
      <c r="E91" s="51"/>
      <c r="G91" t="str">
        <f t="shared" si="4"/>
        <v/>
      </c>
      <c r="H91" t="str">
        <f t="shared" si="5"/>
        <v/>
      </c>
      <c r="I91" t="str">
        <f t="shared" si="6"/>
        <v/>
      </c>
    </row>
    <row r="92" spans="1:9" ht="17" thickBot="1" x14ac:dyDescent="0.25">
      <c r="A92" s="67"/>
      <c r="B92" s="51"/>
      <c r="C92" s="51"/>
      <c r="D92" s="28"/>
      <c r="E92" s="51"/>
      <c r="G92" t="str">
        <f t="shared" si="4"/>
        <v/>
      </c>
      <c r="H92" t="str">
        <f t="shared" si="5"/>
        <v/>
      </c>
      <c r="I92" t="str">
        <f t="shared" si="6"/>
        <v/>
      </c>
    </row>
    <row r="93" spans="1:9" ht="17" thickBot="1" x14ac:dyDescent="0.25">
      <c r="A93" s="67"/>
      <c r="B93" s="51"/>
      <c r="C93" s="51"/>
      <c r="D93" s="28"/>
      <c r="E93" s="51"/>
      <c r="G93" t="str">
        <f t="shared" si="4"/>
        <v/>
      </c>
      <c r="H93" t="str">
        <f t="shared" si="5"/>
        <v/>
      </c>
      <c r="I93" t="str">
        <f t="shared" si="6"/>
        <v/>
      </c>
    </row>
    <row r="94" spans="1:9" ht="17" thickBot="1" x14ac:dyDescent="0.25">
      <c r="A94" s="67"/>
      <c r="B94" s="51"/>
      <c r="C94" s="51"/>
      <c r="D94" s="28"/>
      <c r="E94" s="51"/>
      <c r="G94" t="str">
        <f t="shared" si="4"/>
        <v/>
      </c>
      <c r="H94" t="str">
        <f t="shared" si="5"/>
        <v/>
      </c>
      <c r="I94" t="str">
        <f t="shared" si="6"/>
        <v/>
      </c>
    </row>
    <row r="95" spans="1:9" ht="17" thickBot="1" x14ac:dyDescent="0.25">
      <c r="A95" s="67"/>
      <c r="B95" s="51"/>
      <c r="C95" s="51"/>
      <c r="D95" s="28"/>
      <c r="E95" s="51"/>
      <c r="G95" t="str">
        <f t="shared" si="4"/>
        <v/>
      </c>
      <c r="H95" t="str">
        <f t="shared" si="5"/>
        <v/>
      </c>
      <c r="I95" t="str">
        <f t="shared" si="6"/>
        <v/>
      </c>
    </row>
    <row r="96" spans="1:9" ht="17" thickBot="1" x14ac:dyDescent="0.25">
      <c r="A96" s="67"/>
      <c r="B96" s="51"/>
      <c r="C96" s="51"/>
      <c r="D96" s="28"/>
      <c r="E96" s="51"/>
      <c r="G96" t="str">
        <f t="shared" si="4"/>
        <v/>
      </c>
      <c r="H96" t="str">
        <f t="shared" si="5"/>
        <v/>
      </c>
      <c r="I96" t="str">
        <f t="shared" si="6"/>
        <v/>
      </c>
    </row>
    <row r="97" spans="1:9" ht="17" thickBot="1" x14ac:dyDescent="0.25">
      <c r="A97" s="67"/>
      <c r="B97" s="51"/>
      <c r="C97" s="51"/>
      <c r="D97" s="28"/>
      <c r="E97" s="51"/>
      <c r="G97" t="str">
        <f t="shared" si="4"/>
        <v/>
      </c>
      <c r="H97" t="str">
        <f t="shared" si="5"/>
        <v/>
      </c>
      <c r="I97" t="str">
        <f t="shared" si="6"/>
        <v/>
      </c>
    </row>
    <row r="98" spans="1:9" ht="17" thickBot="1" x14ac:dyDescent="0.25">
      <c r="A98" s="67"/>
      <c r="B98" s="51"/>
      <c r="C98" s="51"/>
      <c r="D98" s="28"/>
      <c r="E98" s="51"/>
      <c r="G98" t="str">
        <f t="shared" si="4"/>
        <v/>
      </c>
      <c r="H98" t="str">
        <f t="shared" si="5"/>
        <v/>
      </c>
      <c r="I98" t="str">
        <f t="shared" si="6"/>
        <v/>
      </c>
    </row>
    <row r="99" spans="1:9" ht="17" thickBot="1" x14ac:dyDescent="0.25">
      <c r="A99" s="67"/>
      <c r="B99" s="51"/>
      <c r="C99" s="51"/>
      <c r="D99" s="28"/>
      <c r="E99" s="51"/>
      <c r="G99" t="str">
        <f t="shared" si="4"/>
        <v/>
      </c>
      <c r="H99" t="str">
        <f t="shared" si="5"/>
        <v/>
      </c>
      <c r="I99" t="str">
        <f t="shared" si="6"/>
        <v/>
      </c>
    </row>
    <row r="100" spans="1:9" ht="17" thickBot="1" x14ac:dyDescent="0.25">
      <c r="A100" s="67"/>
      <c r="B100" s="51"/>
      <c r="C100" s="51"/>
      <c r="D100" s="28"/>
      <c r="E100" s="51"/>
      <c r="G100" t="str">
        <f t="shared" si="4"/>
        <v/>
      </c>
      <c r="H100" t="str">
        <f t="shared" si="5"/>
        <v/>
      </c>
      <c r="I100" t="str">
        <f t="shared" si="6"/>
        <v/>
      </c>
    </row>
    <row r="101" spans="1:9" ht="17" thickBot="1" x14ac:dyDescent="0.25">
      <c r="A101" s="67"/>
      <c r="B101" s="51"/>
      <c r="C101" s="51"/>
      <c r="D101" s="28"/>
      <c r="E101" s="51"/>
      <c r="G101" t="str">
        <f t="shared" si="4"/>
        <v/>
      </c>
      <c r="H101" t="str">
        <f t="shared" si="5"/>
        <v/>
      </c>
      <c r="I101" t="str">
        <f t="shared" si="6"/>
        <v/>
      </c>
    </row>
    <row r="102" spans="1:9" ht="17" thickBot="1" x14ac:dyDescent="0.25">
      <c r="A102" s="67"/>
      <c r="B102" s="51"/>
      <c r="C102" s="51"/>
      <c r="D102" s="28"/>
      <c r="E102" s="51"/>
      <c r="G102" t="str">
        <f t="shared" si="4"/>
        <v/>
      </c>
      <c r="H102" t="str">
        <f t="shared" si="5"/>
        <v/>
      </c>
      <c r="I102" t="str">
        <f t="shared" si="6"/>
        <v/>
      </c>
    </row>
    <row r="103" spans="1:9" ht="17" thickBot="1" x14ac:dyDescent="0.25">
      <c r="A103" s="67"/>
      <c r="B103" s="51"/>
      <c r="C103" s="51"/>
      <c r="D103" s="28"/>
      <c r="E103" s="51"/>
      <c r="G103" t="str">
        <f t="shared" si="4"/>
        <v/>
      </c>
      <c r="H103" t="str">
        <f t="shared" si="5"/>
        <v/>
      </c>
      <c r="I103" t="str">
        <f t="shared" si="6"/>
        <v/>
      </c>
    </row>
    <row r="104" spans="1:9" ht="17" thickBot="1" x14ac:dyDescent="0.25">
      <c r="A104" s="67"/>
      <c r="B104" s="51"/>
      <c r="C104" s="51"/>
      <c r="D104" s="28"/>
      <c r="E104" s="51"/>
      <c r="G104" t="str">
        <f t="shared" si="4"/>
        <v/>
      </c>
      <c r="H104" t="str">
        <f t="shared" si="5"/>
        <v/>
      </c>
      <c r="I104" t="str">
        <f t="shared" si="6"/>
        <v/>
      </c>
    </row>
    <row r="105" spans="1:9" ht="17" thickBot="1" x14ac:dyDescent="0.25">
      <c r="A105" s="67"/>
      <c r="B105" s="51"/>
      <c r="C105" s="51"/>
      <c r="D105" s="28"/>
      <c r="E105" s="51"/>
      <c r="G105" t="str">
        <f t="shared" si="4"/>
        <v/>
      </c>
      <c r="H105" t="str">
        <f t="shared" si="5"/>
        <v/>
      </c>
      <c r="I105" t="str">
        <f t="shared" si="6"/>
        <v/>
      </c>
    </row>
    <row r="106" spans="1:9" ht="17" thickBot="1" x14ac:dyDescent="0.25">
      <c r="A106" s="67"/>
      <c r="B106" s="51"/>
      <c r="C106" s="51"/>
      <c r="D106" s="28"/>
      <c r="E106" s="51"/>
      <c r="G106" t="str">
        <f t="shared" si="4"/>
        <v/>
      </c>
      <c r="H106" t="str">
        <f t="shared" si="5"/>
        <v/>
      </c>
      <c r="I106" t="str">
        <f t="shared" si="6"/>
        <v/>
      </c>
    </row>
    <row r="107" spans="1:9" ht="17" thickBot="1" x14ac:dyDescent="0.25">
      <c r="A107" s="67"/>
      <c r="B107" s="51"/>
      <c r="C107" s="51"/>
      <c r="D107" s="28"/>
      <c r="E107" s="51"/>
      <c r="G107" t="str">
        <f t="shared" si="4"/>
        <v/>
      </c>
      <c r="H107" t="str">
        <f t="shared" si="5"/>
        <v/>
      </c>
      <c r="I107" t="str">
        <f t="shared" si="6"/>
        <v/>
      </c>
    </row>
    <row r="108" spans="1:9" ht="17" thickBot="1" x14ac:dyDescent="0.25">
      <c r="A108" s="67"/>
      <c r="B108" s="51"/>
      <c r="C108" s="51"/>
      <c r="D108" s="28"/>
      <c r="E108" s="51"/>
      <c r="G108" t="str">
        <f t="shared" si="4"/>
        <v/>
      </c>
      <c r="H108" t="str">
        <f t="shared" si="5"/>
        <v/>
      </c>
      <c r="I108" t="str">
        <f t="shared" si="6"/>
        <v/>
      </c>
    </row>
    <row r="109" spans="1:9" ht="17" thickBot="1" x14ac:dyDescent="0.25">
      <c r="A109" s="67"/>
      <c r="B109" s="51"/>
      <c r="C109" s="51"/>
      <c r="D109" s="28"/>
      <c r="E109" s="51"/>
      <c r="G109" t="str">
        <f t="shared" si="4"/>
        <v/>
      </c>
      <c r="H109" t="str">
        <f t="shared" si="5"/>
        <v/>
      </c>
      <c r="I109" t="str">
        <f t="shared" si="6"/>
        <v/>
      </c>
    </row>
    <row r="110" spans="1:9" ht="17" thickBot="1" x14ac:dyDescent="0.25">
      <c r="A110" s="67"/>
      <c r="B110" s="51"/>
      <c r="C110" s="51"/>
      <c r="D110" s="28"/>
      <c r="E110" s="51"/>
      <c r="G110" t="str">
        <f t="shared" si="4"/>
        <v/>
      </c>
      <c r="H110" t="str">
        <f t="shared" si="5"/>
        <v/>
      </c>
      <c r="I110" t="str">
        <f t="shared" si="6"/>
        <v/>
      </c>
    </row>
    <row r="111" spans="1:9" ht="17" thickBot="1" x14ac:dyDescent="0.25">
      <c r="A111" s="67"/>
      <c r="B111" s="51"/>
      <c r="C111" s="51"/>
      <c r="D111" s="28"/>
      <c r="E111" s="51"/>
      <c r="G111" t="str">
        <f t="shared" si="4"/>
        <v/>
      </c>
      <c r="H111" t="str">
        <f t="shared" si="5"/>
        <v/>
      </c>
      <c r="I111" t="str">
        <f t="shared" si="6"/>
        <v/>
      </c>
    </row>
    <row r="112" spans="1:9" ht="17" thickBot="1" x14ac:dyDescent="0.25">
      <c r="A112" s="67"/>
      <c r="B112" s="51"/>
      <c r="C112" s="51"/>
      <c r="D112" s="28"/>
      <c r="E112" s="51"/>
      <c r="G112" t="str">
        <f t="shared" si="4"/>
        <v/>
      </c>
      <c r="H112" t="str">
        <f t="shared" si="5"/>
        <v/>
      </c>
      <c r="I112" t="str">
        <f t="shared" si="6"/>
        <v/>
      </c>
    </row>
    <row r="113" spans="1:9" ht="17" thickBot="1" x14ac:dyDescent="0.25">
      <c r="A113" s="67"/>
      <c r="B113" s="51"/>
      <c r="C113" s="51"/>
      <c r="D113" s="28"/>
      <c r="E113" s="51"/>
      <c r="G113" t="str">
        <f t="shared" si="4"/>
        <v/>
      </c>
      <c r="H113" t="str">
        <f t="shared" si="5"/>
        <v/>
      </c>
      <c r="I113" t="str">
        <f t="shared" si="6"/>
        <v/>
      </c>
    </row>
    <row r="114" spans="1:9" ht="17" thickBot="1" x14ac:dyDescent="0.25">
      <c r="A114" s="67"/>
      <c r="B114" s="51"/>
      <c r="C114" s="51"/>
      <c r="D114" s="28"/>
      <c r="E114" s="51"/>
      <c r="G114" t="str">
        <f t="shared" si="4"/>
        <v/>
      </c>
      <c r="H114" t="str">
        <f t="shared" si="5"/>
        <v/>
      </c>
      <c r="I114" t="str">
        <f t="shared" si="6"/>
        <v/>
      </c>
    </row>
    <row r="115" spans="1:9" ht="17" thickBot="1" x14ac:dyDescent="0.25">
      <c r="A115" s="67"/>
      <c r="B115" s="51"/>
      <c r="C115" s="51"/>
      <c r="D115" s="28"/>
      <c r="E115" s="51"/>
      <c r="G115" t="str">
        <f t="shared" si="4"/>
        <v/>
      </c>
      <c r="H115" t="str">
        <f t="shared" si="5"/>
        <v/>
      </c>
      <c r="I115" t="str">
        <f t="shared" si="6"/>
        <v/>
      </c>
    </row>
    <row r="116" spans="1:9" ht="17" thickBot="1" x14ac:dyDescent="0.25">
      <c r="A116" s="67"/>
      <c r="B116" s="51"/>
      <c r="C116" s="51"/>
      <c r="D116" s="28"/>
      <c r="E116" s="51"/>
      <c r="G116" t="str">
        <f t="shared" si="4"/>
        <v/>
      </c>
      <c r="H116" t="str">
        <f t="shared" si="5"/>
        <v/>
      </c>
      <c r="I116" t="str">
        <f t="shared" si="6"/>
        <v/>
      </c>
    </row>
    <row r="117" spans="1:9" ht="17" thickBot="1" x14ac:dyDescent="0.25">
      <c r="A117" s="67"/>
      <c r="B117" s="51"/>
      <c r="C117" s="51"/>
      <c r="D117" s="28"/>
      <c r="E117" s="51"/>
      <c r="G117" t="str">
        <f t="shared" si="4"/>
        <v/>
      </c>
      <c r="H117" t="str">
        <f t="shared" si="5"/>
        <v/>
      </c>
      <c r="I117" t="str">
        <f t="shared" si="6"/>
        <v/>
      </c>
    </row>
    <row r="118" spans="1:9" ht="17" thickBot="1" x14ac:dyDescent="0.25">
      <c r="A118" s="67"/>
      <c r="B118" s="51"/>
      <c r="C118" s="51"/>
      <c r="D118" s="28"/>
      <c r="E118" s="51"/>
      <c r="G118" t="str">
        <f t="shared" si="4"/>
        <v/>
      </c>
      <c r="H118" t="str">
        <f t="shared" si="5"/>
        <v/>
      </c>
      <c r="I118" t="str">
        <f t="shared" si="6"/>
        <v/>
      </c>
    </row>
    <row r="119" spans="1:9" ht="17" thickBot="1" x14ac:dyDescent="0.25">
      <c r="A119" s="67"/>
      <c r="B119" s="51"/>
      <c r="C119" s="51"/>
      <c r="D119" s="28"/>
      <c r="E119" s="51"/>
      <c r="G119" t="str">
        <f t="shared" si="4"/>
        <v/>
      </c>
      <c r="H119" t="str">
        <f t="shared" si="5"/>
        <v/>
      </c>
      <c r="I119" t="str">
        <f t="shared" si="6"/>
        <v/>
      </c>
    </row>
    <row r="120" spans="1:9" ht="17" thickBot="1" x14ac:dyDescent="0.25">
      <c r="A120" s="67"/>
      <c r="B120" s="51"/>
      <c r="C120" s="51"/>
      <c r="D120" s="28"/>
      <c r="E120" s="51"/>
      <c r="G120" t="str">
        <f t="shared" si="4"/>
        <v/>
      </c>
      <c r="H120" t="str">
        <f t="shared" si="5"/>
        <v/>
      </c>
      <c r="I120" t="str">
        <f t="shared" si="6"/>
        <v/>
      </c>
    </row>
    <row r="121" spans="1:9" ht="17" thickBot="1" x14ac:dyDescent="0.25">
      <c r="A121" s="67"/>
      <c r="B121" s="51"/>
      <c r="C121" s="51"/>
      <c r="D121" s="28"/>
      <c r="E121" s="51"/>
      <c r="G121" t="str">
        <f t="shared" si="4"/>
        <v/>
      </c>
      <c r="H121" t="str">
        <f t="shared" si="5"/>
        <v/>
      </c>
      <c r="I121" t="str">
        <f t="shared" si="6"/>
        <v/>
      </c>
    </row>
    <row r="122" spans="1:9" ht="17" thickBot="1" x14ac:dyDescent="0.25">
      <c r="A122" s="67"/>
      <c r="B122" s="51"/>
      <c r="C122" s="51"/>
      <c r="D122" s="28"/>
      <c r="E122" s="51"/>
      <c r="G122" t="str">
        <f t="shared" si="4"/>
        <v/>
      </c>
      <c r="H122" t="str">
        <f t="shared" si="5"/>
        <v/>
      </c>
      <c r="I122" t="str">
        <f t="shared" si="6"/>
        <v/>
      </c>
    </row>
    <row r="123" spans="1:9" ht="17" thickBot="1" x14ac:dyDescent="0.25">
      <c r="A123" s="67"/>
      <c r="B123" s="51"/>
      <c r="C123" s="51"/>
      <c r="D123" s="28"/>
      <c r="E123" s="51"/>
      <c r="G123" t="str">
        <f t="shared" si="4"/>
        <v/>
      </c>
      <c r="H123" t="str">
        <f t="shared" si="5"/>
        <v/>
      </c>
      <c r="I123" t="str">
        <f t="shared" si="6"/>
        <v/>
      </c>
    </row>
    <row r="124" spans="1:9" ht="17" thickBot="1" x14ac:dyDescent="0.25">
      <c r="A124" s="67"/>
      <c r="B124" s="51"/>
      <c r="C124" s="51"/>
      <c r="D124" s="28"/>
      <c r="E124" s="51"/>
      <c r="G124" t="str">
        <f t="shared" si="4"/>
        <v/>
      </c>
      <c r="H124" t="str">
        <f t="shared" si="5"/>
        <v/>
      </c>
      <c r="I124" t="str">
        <f t="shared" si="6"/>
        <v/>
      </c>
    </row>
    <row r="125" spans="1:9" ht="17" thickBot="1" x14ac:dyDescent="0.25">
      <c r="A125" s="67"/>
      <c r="B125" s="51"/>
      <c r="C125" s="51"/>
      <c r="D125" s="28"/>
      <c r="E125" s="51"/>
      <c r="G125" t="str">
        <f t="shared" si="4"/>
        <v/>
      </c>
      <c r="H125" t="str">
        <f t="shared" si="5"/>
        <v/>
      </c>
      <c r="I125" t="str">
        <f t="shared" si="6"/>
        <v/>
      </c>
    </row>
    <row r="126" spans="1:9" ht="17" thickBot="1" x14ac:dyDescent="0.25">
      <c r="A126" s="67"/>
      <c r="B126" s="51"/>
      <c r="C126" s="51"/>
      <c r="D126" s="28"/>
      <c r="E126" s="51"/>
      <c r="G126" t="str">
        <f t="shared" si="4"/>
        <v/>
      </c>
      <c r="H126" t="str">
        <f t="shared" si="5"/>
        <v/>
      </c>
      <c r="I126" t="str">
        <f t="shared" si="6"/>
        <v/>
      </c>
    </row>
    <row r="127" spans="1:9" ht="17" thickBot="1" x14ac:dyDescent="0.25">
      <c r="A127" s="67"/>
      <c r="B127" s="51"/>
      <c r="C127" s="51"/>
      <c r="D127" s="28"/>
      <c r="E127" s="51"/>
      <c r="G127" t="str">
        <f t="shared" si="4"/>
        <v/>
      </c>
      <c r="H127" t="str">
        <f t="shared" si="5"/>
        <v/>
      </c>
      <c r="I127" t="str">
        <f t="shared" si="6"/>
        <v/>
      </c>
    </row>
    <row r="128" spans="1:9" ht="17" thickBot="1" x14ac:dyDescent="0.25">
      <c r="A128" s="67"/>
      <c r="B128" s="51"/>
      <c r="C128" s="51"/>
      <c r="D128" s="28"/>
      <c r="E128" s="51"/>
      <c r="G128" t="str">
        <f t="shared" si="4"/>
        <v/>
      </c>
      <c r="H128" t="str">
        <f t="shared" si="5"/>
        <v/>
      </c>
      <c r="I128" t="str">
        <f t="shared" si="6"/>
        <v/>
      </c>
    </row>
    <row r="129" spans="1:9" ht="17" thickBot="1" x14ac:dyDescent="0.25">
      <c r="A129" s="67"/>
      <c r="B129" s="51"/>
      <c r="C129" s="51"/>
      <c r="D129" s="28"/>
      <c r="E129" s="51"/>
      <c r="G129" t="str">
        <f t="shared" si="4"/>
        <v/>
      </c>
      <c r="H129" t="str">
        <f t="shared" si="5"/>
        <v/>
      </c>
      <c r="I129" t="str">
        <f t="shared" si="6"/>
        <v/>
      </c>
    </row>
    <row r="130" spans="1:9" ht="17" thickBot="1" x14ac:dyDescent="0.25">
      <c r="A130" s="67"/>
      <c r="B130" s="51"/>
      <c r="C130" s="51"/>
      <c r="D130" s="28"/>
      <c r="E130" s="51"/>
      <c r="G130" t="str">
        <f t="shared" si="4"/>
        <v/>
      </c>
      <c r="H130" t="str">
        <f t="shared" si="5"/>
        <v/>
      </c>
      <c r="I130" t="str">
        <f t="shared" si="6"/>
        <v/>
      </c>
    </row>
    <row r="131" spans="1:9" ht="17" thickBot="1" x14ac:dyDescent="0.25">
      <c r="A131" s="67"/>
      <c r="B131" s="51"/>
      <c r="C131" s="51"/>
      <c r="D131" s="28"/>
      <c r="E131" s="51"/>
      <c r="G131" t="str">
        <f t="shared" si="4"/>
        <v/>
      </c>
      <c r="H131" t="str">
        <f t="shared" si="5"/>
        <v/>
      </c>
      <c r="I131" t="str">
        <f t="shared" si="6"/>
        <v/>
      </c>
    </row>
    <row r="132" spans="1:9" ht="17" thickBot="1" x14ac:dyDescent="0.25">
      <c r="A132" s="67"/>
      <c r="B132" s="51"/>
      <c r="C132" s="51"/>
      <c r="D132" s="28"/>
      <c r="E132" s="51"/>
      <c r="G132" t="str">
        <f t="shared" ref="G132:G195" si="7">IF(B132="Docente Permanente",A132,"")</f>
        <v/>
      </c>
      <c r="H132" t="str">
        <f t="shared" ref="H132:H195" si="8">IF(B132="Discente",A132,"")</f>
        <v/>
      </c>
      <c r="I132" t="str">
        <f t="shared" ref="I132:I195" si="9">IF(B132="Egresso até 5 anos",A132,"")</f>
        <v/>
      </c>
    </row>
    <row r="133" spans="1:9" ht="17" thickBot="1" x14ac:dyDescent="0.25">
      <c r="A133" s="67"/>
      <c r="B133" s="51"/>
      <c r="C133" s="51"/>
      <c r="D133" s="28"/>
      <c r="E133" s="51"/>
      <c r="G133" t="str">
        <f t="shared" si="7"/>
        <v/>
      </c>
      <c r="H133" t="str">
        <f t="shared" si="8"/>
        <v/>
      </c>
      <c r="I133" t="str">
        <f t="shared" si="9"/>
        <v/>
      </c>
    </row>
    <row r="134" spans="1:9" ht="17" thickBot="1" x14ac:dyDescent="0.25">
      <c r="A134" s="67"/>
      <c r="B134" s="51"/>
      <c r="C134" s="51"/>
      <c r="D134" s="28"/>
      <c r="E134" s="51"/>
      <c r="G134" t="str">
        <f t="shared" si="7"/>
        <v/>
      </c>
      <c r="H134" t="str">
        <f t="shared" si="8"/>
        <v/>
      </c>
      <c r="I134" t="str">
        <f t="shared" si="9"/>
        <v/>
      </c>
    </row>
    <row r="135" spans="1:9" ht="17" thickBot="1" x14ac:dyDescent="0.25">
      <c r="A135" s="67"/>
      <c r="B135" s="51"/>
      <c r="C135" s="51"/>
      <c r="D135" s="28"/>
      <c r="E135" s="51"/>
      <c r="G135" t="str">
        <f t="shared" si="7"/>
        <v/>
      </c>
      <c r="H135" t="str">
        <f t="shared" si="8"/>
        <v/>
      </c>
      <c r="I135" t="str">
        <f t="shared" si="9"/>
        <v/>
      </c>
    </row>
    <row r="136" spans="1:9" ht="17" thickBot="1" x14ac:dyDescent="0.25">
      <c r="A136" s="67"/>
      <c r="B136" s="51"/>
      <c r="C136" s="51"/>
      <c r="D136" s="28"/>
      <c r="E136" s="51"/>
      <c r="G136" t="str">
        <f t="shared" si="7"/>
        <v/>
      </c>
      <c r="H136" t="str">
        <f t="shared" si="8"/>
        <v/>
      </c>
      <c r="I136" t="str">
        <f t="shared" si="9"/>
        <v/>
      </c>
    </row>
    <row r="137" spans="1:9" ht="17" thickBot="1" x14ac:dyDescent="0.25">
      <c r="A137" s="67"/>
      <c r="B137" s="51"/>
      <c r="C137" s="51"/>
      <c r="D137" s="28"/>
      <c r="E137" s="51"/>
      <c r="G137" t="str">
        <f t="shared" si="7"/>
        <v/>
      </c>
      <c r="H137" t="str">
        <f t="shared" si="8"/>
        <v/>
      </c>
      <c r="I137" t="str">
        <f t="shared" si="9"/>
        <v/>
      </c>
    </row>
    <row r="138" spans="1:9" ht="17" thickBot="1" x14ac:dyDescent="0.25">
      <c r="A138" s="67"/>
      <c r="B138" s="51"/>
      <c r="C138" s="51"/>
      <c r="D138" s="28"/>
      <c r="E138" s="51"/>
      <c r="G138" t="str">
        <f t="shared" si="7"/>
        <v/>
      </c>
      <c r="H138" t="str">
        <f t="shared" si="8"/>
        <v/>
      </c>
      <c r="I138" t="str">
        <f t="shared" si="9"/>
        <v/>
      </c>
    </row>
    <row r="139" spans="1:9" ht="17" thickBot="1" x14ac:dyDescent="0.25">
      <c r="A139" s="67"/>
      <c r="B139" s="51"/>
      <c r="C139" s="51"/>
      <c r="D139" s="28"/>
      <c r="E139" s="51"/>
      <c r="G139" t="str">
        <f t="shared" si="7"/>
        <v/>
      </c>
      <c r="H139" t="str">
        <f t="shared" si="8"/>
        <v/>
      </c>
      <c r="I139" t="str">
        <f t="shared" si="9"/>
        <v/>
      </c>
    </row>
    <row r="140" spans="1:9" ht="17" thickBot="1" x14ac:dyDescent="0.25">
      <c r="A140" s="67"/>
      <c r="B140" s="51"/>
      <c r="C140" s="51"/>
      <c r="D140" s="28"/>
      <c r="E140" s="51"/>
      <c r="G140" t="str">
        <f t="shared" si="7"/>
        <v/>
      </c>
      <c r="H140" t="str">
        <f t="shared" si="8"/>
        <v/>
      </c>
      <c r="I140" t="str">
        <f t="shared" si="9"/>
        <v/>
      </c>
    </row>
    <row r="141" spans="1:9" ht="17" thickBot="1" x14ac:dyDescent="0.25">
      <c r="A141" s="67"/>
      <c r="B141" s="51"/>
      <c r="C141" s="51"/>
      <c r="D141" s="28"/>
      <c r="E141" s="51"/>
      <c r="G141" t="str">
        <f t="shared" si="7"/>
        <v/>
      </c>
      <c r="H141" t="str">
        <f t="shared" si="8"/>
        <v/>
      </c>
      <c r="I141" t="str">
        <f t="shared" si="9"/>
        <v/>
      </c>
    </row>
    <row r="142" spans="1:9" ht="17" thickBot="1" x14ac:dyDescent="0.25">
      <c r="A142" s="67"/>
      <c r="B142" s="51"/>
      <c r="C142" s="51"/>
      <c r="D142" s="28"/>
      <c r="E142" s="51"/>
      <c r="G142" t="str">
        <f t="shared" si="7"/>
        <v/>
      </c>
      <c r="H142" t="str">
        <f t="shared" si="8"/>
        <v/>
      </c>
      <c r="I142" t="str">
        <f t="shared" si="9"/>
        <v/>
      </c>
    </row>
    <row r="143" spans="1:9" ht="17" thickBot="1" x14ac:dyDescent="0.25">
      <c r="A143" s="67"/>
      <c r="B143" s="51"/>
      <c r="C143" s="51"/>
      <c r="D143" s="28"/>
      <c r="E143" s="51"/>
      <c r="G143" t="str">
        <f t="shared" si="7"/>
        <v/>
      </c>
      <c r="H143" t="str">
        <f t="shared" si="8"/>
        <v/>
      </c>
      <c r="I143" t="str">
        <f t="shared" si="9"/>
        <v/>
      </c>
    </row>
    <row r="144" spans="1:9" ht="17" thickBot="1" x14ac:dyDescent="0.25">
      <c r="A144" s="67"/>
      <c r="B144" s="51"/>
      <c r="C144" s="51"/>
      <c r="D144" s="28"/>
      <c r="E144" s="51"/>
      <c r="G144" t="str">
        <f t="shared" si="7"/>
        <v/>
      </c>
      <c r="H144" t="str">
        <f t="shared" si="8"/>
        <v/>
      </c>
      <c r="I144" t="str">
        <f t="shared" si="9"/>
        <v/>
      </c>
    </row>
    <row r="145" spans="1:9" ht="17" thickBot="1" x14ac:dyDescent="0.25">
      <c r="A145" s="67"/>
      <c r="B145" s="51"/>
      <c r="C145" s="51"/>
      <c r="D145" s="28"/>
      <c r="E145" s="51"/>
      <c r="G145" t="str">
        <f t="shared" si="7"/>
        <v/>
      </c>
      <c r="H145" t="str">
        <f t="shared" si="8"/>
        <v/>
      </c>
      <c r="I145" t="str">
        <f t="shared" si="9"/>
        <v/>
      </c>
    </row>
    <row r="146" spans="1:9" ht="17" thickBot="1" x14ac:dyDescent="0.25">
      <c r="A146" s="67"/>
      <c r="B146" s="51"/>
      <c r="C146" s="51"/>
      <c r="D146" s="28"/>
      <c r="E146" s="51"/>
      <c r="G146" t="str">
        <f t="shared" si="7"/>
        <v/>
      </c>
      <c r="H146" t="str">
        <f t="shared" si="8"/>
        <v/>
      </c>
      <c r="I146" t="str">
        <f t="shared" si="9"/>
        <v/>
      </c>
    </row>
    <row r="147" spans="1:9" ht="17" thickBot="1" x14ac:dyDescent="0.25">
      <c r="A147" s="67"/>
      <c r="B147" s="51"/>
      <c r="C147" s="51"/>
      <c r="D147" s="28"/>
      <c r="E147" s="51"/>
      <c r="G147" t="str">
        <f t="shared" si="7"/>
        <v/>
      </c>
      <c r="H147" t="str">
        <f t="shared" si="8"/>
        <v/>
      </c>
      <c r="I147" t="str">
        <f t="shared" si="9"/>
        <v/>
      </c>
    </row>
    <row r="148" spans="1:9" ht="17" thickBot="1" x14ac:dyDescent="0.25">
      <c r="A148" s="67"/>
      <c r="B148" s="51"/>
      <c r="C148" s="51"/>
      <c r="D148" s="28"/>
      <c r="E148" s="51"/>
      <c r="G148" t="str">
        <f t="shared" si="7"/>
        <v/>
      </c>
      <c r="H148" t="str">
        <f t="shared" si="8"/>
        <v/>
      </c>
      <c r="I148" t="str">
        <f t="shared" si="9"/>
        <v/>
      </c>
    </row>
    <row r="149" spans="1:9" ht="17" thickBot="1" x14ac:dyDescent="0.25">
      <c r="A149" s="67"/>
      <c r="B149" s="51"/>
      <c r="C149" s="51"/>
      <c r="D149" s="28"/>
      <c r="E149" s="51"/>
      <c r="G149" t="str">
        <f t="shared" si="7"/>
        <v/>
      </c>
      <c r="H149" t="str">
        <f t="shared" si="8"/>
        <v/>
      </c>
      <c r="I149" t="str">
        <f t="shared" si="9"/>
        <v/>
      </c>
    </row>
    <row r="150" spans="1:9" ht="17" thickBot="1" x14ac:dyDescent="0.25">
      <c r="A150" s="67"/>
      <c r="B150" s="51"/>
      <c r="C150" s="51"/>
      <c r="D150" s="28"/>
      <c r="E150" s="51"/>
      <c r="G150" t="str">
        <f t="shared" si="7"/>
        <v/>
      </c>
      <c r="H150" t="str">
        <f t="shared" si="8"/>
        <v/>
      </c>
      <c r="I150" t="str">
        <f t="shared" si="9"/>
        <v/>
      </c>
    </row>
    <row r="151" spans="1:9" ht="17" thickBot="1" x14ac:dyDescent="0.25">
      <c r="A151" s="67"/>
      <c r="B151" s="51"/>
      <c r="C151" s="51"/>
      <c r="D151" s="28"/>
      <c r="E151" s="51"/>
      <c r="G151" t="str">
        <f t="shared" si="7"/>
        <v/>
      </c>
      <c r="H151" t="str">
        <f t="shared" si="8"/>
        <v/>
      </c>
      <c r="I151" t="str">
        <f t="shared" si="9"/>
        <v/>
      </c>
    </row>
    <row r="152" spans="1:9" ht="17" thickBot="1" x14ac:dyDescent="0.25">
      <c r="A152" s="67"/>
      <c r="B152" s="51"/>
      <c r="C152" s="51"/>
      <c r="D152" s="28"/>
      <c r="E152" s="51"/>
      <c r="G152" t="str">
        <f t="shared" si="7"/>
        <v/>
      </c>
      <c r="H152" t="str">
        <f t="shared" si="8"/>
        <v/>
      </c>
      <c r="I152" t="str">
        <f t="shared" si="9"/>
        <v/>
      </c>
    </row>
    <row r="153" spans="1:9" ht="17" thickBot="1" x14ac:dyDescent="0.25">
      <c r="A153" s="67"/>
      <c r="B153" s="51"/>
      <c r="C153" s="51"/>
      <c r="D153" s="28"/>
      <c r="E153" s="51"/>
      <c r="G153" t="str">
        <f t="shared" si="7"/>
        <v/>
      </c>
      <c r="H153" t="str">
        <f t="shared" si="8"/>
        <v/>
      </c>
      <c r="I153" t="str">
        <f t="shared" si="9"/>
        <v/>
      </c>
    </row>
    <row r="154" spans="1:9" ht="17" thickBot="1" x14ac:dyDescent="0.25">
      <c r="A154" s="67"/>
      <c r="B154" s="51"/>
      <c r="C154" s="51"/>
      <c r="D154" s="28"/>
      <c r="E154" s="51"/>
      <c r="G154" t="str">
        <f t="shared" si="7"/>
        <v/>
      </c>
      <c r="H154" t="str">
        <f t="shared" si="8"/>
        <v/>
      </c>
      <c r="I154" t="str">
        <f t="shared" si="9"/>
        <v/>
      </c>
    </row>
    <row r="155" spans="1:9" ht="17" thickBot="1" x14ac:dyDescent="0.25">
      <c r="A155" s="67"/>
      <c r="B155" s="51"/>
      <c r="C155" s="51"/>
      <c r="D155" s="28"/>
      <c r="E155" s="51"/>
      <c r="G155" t="str">
        <f t="shared" si="7"/>
        <v/>
      </c>
      <c r="H155" t="str">
        <f t="shared" si="8"/>
        <v/>
      </c>
      <c r="I155" t="str">
        <f t="shared" si="9"/>
        <v/>
      </c>
    </row>
    <row r="156" spans="1:9" ht="17" thickBot="1" x14ac:dyDescent="0.25">
      <c r="A156" s="67"/>
      <c r="B156" s="51"/>
      <c r="C156" s="51"/>
      <c r="D156" s="28"/>
      <c r="E156" s="51"/>
      <c r="G156" t="str">
        <f t="shared" si="7"/>
        <v/>
      </c>
      <c r="H156" t="str">
        <f t="shared" si="8"/>
        <v/>
      </c>
      <c r="I156" t="str">
        <f t="shared" si="9"/>
        <v/>
      </c>
    </row>
    <row r="157" spans="1:9" ht="17" thickBot="1" x14ac:dyDescent="0.25">
      <c r="A157" s="67"/>
      <c r="B157" s="51"/>
      <c r="C157" s="51"/>
      <c r="D157" s="28"/>
      <c r="E157" s="51"/>
      <c r="G157" t="str">
        <f t="shared" si="7"/>
        <v/>
      </c>
      <c r="H157" t="str">
        <f t="shared" si="8"/>
        <v/>
      </c>
      <c r="I157" t="str">
        <f t="shared" si="9"/>
        <v/>
      </c>
    </row>
    <row r="158" spans="1:9" ht="17" thickBot="1" x14ac:dyDescent="0.25">
      <c r="A158" s="67"/>
      <c r="B158" s="51"/>
      <c r="C158" s="51"/>
      <c r="D158" s="28"/>
      <c r="E158" s="51"/>
      <c r="G158" t="str">
        <f t="shared" si="7"/>
        <v/>
      </c>
      <c r="H158" t="str">
        <f t="shared" si="8"/>
        <v/>
      </c>
      <c r="I158" t="str">
        <f t="shared" si="9"/>
        <v/>
      </c>
    </row>
    <row r="159" spans="1:9" ht="17" thickBot="1" x14ac:dyDescent="0.25">
      <c r="A159" s="67"/>
      <c r="B159" s="51"/>
      <c r="C159" s="51"/>
      <c r="D159" s="28"/>
      <c r="E159" s="51"/>
      <c r="G159" t="str">
        <f t="shared" si="7"/>
        <v/>
      </c>
      <c r="H159" t="str">
        <f t="shared" si="8"/>
        <v/>
      </c>
      <c r="I159" t="str">
        <f t="shared" si="9"/>
        <v/>
      </c>
    </row>
    <row r="160" spans="1:9" ht="17" thickBot="1" x14ac:dyDescent="0.25">
      <c r="A160" s="67"/>
      <c r="B160" s="51"/>
      <c r="C160" s="51"/>
      <c r="D160" s="28"/>
      <c r="E160" s="51"/>
      <c r="G160" t="str">
        <f t="shared" si="7"/>
        <v/>
      </c>
      <c r="H160" t="str">
        <f t="shared" si="8"/>
        <v/>
      </c>
      <c r="I160" t="str">
        <f t="shared" si="9"/>
        <v/>
      </c>
    </row>
    <row r="161" spans="1:9" ht="17" thickBot="1" x14ac:dyDescent="0.25">
      <c r="A161" s="67"/>
      <c r="B161" s="51"/>
      <c r="C161" s="51"/>
      <c r="D161" s="28"/>
      <c r="E161" s="51"/>
      <c r="G161" t="str">
        <f t="shared" si="7"/>
        <v/>
      </c>
      <c r="H161" t="str">
        <f t="shared" si="8"/>
        <v/>
      </c>
      <c r="I161" t="str">
        <f t="shared" si="9"/>
        <v/>
      </c>
    </row>
    <row r="162" spans="1:9" ht="17" thickBot="1" x14ac:dyDescent="0.25">
      <c r="A162" s="67"/>
      <c r="B162" s="51"/>
      <c r="C162" s="51"/>
      <c r="D162" s="28"/>
      <c r="E162" s="51"/>
      <c r="G162" t="str">
        <f t="shared" si="7"/>
        <v/>
      </c>
      <c r="H162" t="str">
        <f t="shared" si="8"/>
        <v/>
      </c>
      <c r="I162" t="str">
        <f t="shared" si="9"/>
        <v/>
      </c>
    </row>
    <row r="163" spans="1:9" ht="17" thickBot="1" x14ac:dyDescent="0.25">
      <c r="A163" s="67"/>
      <c r="B163" s="51"/>
      <c r="C163" s="51"/>
      <c r="D163" s="28"/>
      <c r="E163" s="51"/>
      <c r="G163" t="str">
        <f t="shared" si="7"/>
        <v/>
      </c>
      <c r="H163" t="str">
        <f t="shared" si="8"/>
        <v/>
      </c>
      <c r="I163" t="str">
        <f t="shared" si="9"/>
        <v/>
      </c>
    </row>
    <row r="164" spans="1:9" ht="17" thickBot="1" x14ac:dyDescent="0.25">
      <c r="A164" s="67"/>
      <c r="B164" s="51"/>
      <c r="C164" s="51"/>
      <c r="D164" s="28"/>
      <c r="E164" s="51"/>
      <c r="G164" t="str">
        <f t="shared" si="7"/>
        <v/>
      </c>
      <c r="H164" t="str">
        <f t="shared" si="8"/>
        <v/>
      </c>
      <c r="I164" t="str">
        <f t="shared" si="9"/>
        <v/>
      </c>
    </row>
    <row r="165" spans="1:9" ht="17" thickBot="1" x14ac:dyDescent="0.25">
      <c r="A165" s="67"/>
      <c r="B165" s="51"/>
      <c r="C165" s="51"/>
      <c r="D165" s="28"/>
      <c r="E165" s="51"/>
      <c r="G165" t="str">
        <f t="shared" si="7"/>
        <v/>
      </c>
      <c r="H165" t="str">
        <f t="shared" si="8"/>
        <v/>
      </c>
      <c r="I165" t="str">
        <f t="shared" si="9"/>
        <v/>
      </c>
    </row>
    <row r="166" spans="1:9" ht="17" thickBot="1" x14ac:dyDescent="0.25">
      <c r="A166" s="67"/>
      <c r="B166" s="51"/>
      <c r="C166" s="51"/>
      <c r="D166" s="28"/>
      <c r="E166" s="51"/>
      <c r="G166" t="str">
        <f t="shared" si="7"/>
        <v/>
      </c>
      <c r="H166" t="str">
        <f t="shared" si="8"/>
        <v/>
      </c>
      <c r="I166" t="str">
        <f t="shared" si="9"/>
        <v/>
      </c>
    </row>
    <row r="167" spans="1:9" ht="17" thickBot="1" x14ac:dyDescent="0.25">
      <c r="A167" s="67"/>
      <c r="B167" s="51"/>
      <c r="C167" s="51"/>
      <c r="D167" s="28"/>
      <c r="E167" s="51"/>
      <c r="G167" t="str">
        <f t="shared" si="7"/>
        <v/>
      </c>
      <c r="H167" t="str">
        <f t="shared" si="8"/>
        <v/>
      </c>
      <c r="I167" t="str">
        <f t="shared" si="9"/>
        <v/>
      </c>
    </row>
    <row r="168" spans="1:9" ht="17" thickBot="1" x14ac:dyDescent="0.25">
      <c r="A168" s="67"/>
      <c r="B168" s="51"/>
      <c r="C168" s="51"/>
      <c r="D168" s="28"/>
      <c r="E168" s="51"/>
      <c r="G168" t="str">
        <f t="shared" si="7"/>
        <v/>
      </c>
      <c r="H168" t="str">
        <f t="shared" si="8"/>
        <v/>
      </c>
      <c r="I168" t="str">
        <f t="shared" si="9"/>
        <v/>
      </c>
    </row>
    <row r="169" spans="1:9" ht="17" thickBot="1" x14ac:dyDescent="0.25">
      <c r="A169" s="67"/>
      <c r="B169" s="51"/>
      <c r="C169" s="51"/>
      <c r="D169" s="28"/>
      <c r="E169" s="51"/>
      <c r="G169" t="str">
        <f t="shared" si="7"/>
        <v/>
      </c>
      <c r="H169" t="str">
        <f t="shared" si="8"/>
        <v/>
      </c>
      <c r="I169" t="str">
        <f t="shared" si="9"/>
        <v/>
      </c>
    </row>
    <row r="170" spans="1:9" ht="17" thickBot="1" x14ac:dyDescent="0.25">
      <c r="A170" s="67"/>
      <c r="B170" s="51"/>
      <c r="C170" s="51"/>
      <c r="D170" s="28"/>
      <c r="E170" s="51"/>
      <c r="G170" t="str">
        <f t="shared" si="7"/>
        <v/>
      </c>
      <c r="H170" t="str">
        <f t="shared" si="8"/>
        <v/>
      </c>
      <c r="I170" t="str">
        <f t="shared" si="9"/>
        <v/>
      </c>
    </row>
    <row r="171" spans="1:9" ht="17" thickBot="1" x14ac:dyDescent="0.25">
      <c r="A171" s="67"/>
      <c r="B171" s="51"/>
      <c r="C171" s="51"/>
      <c r="D171" s="28"/>
      <c r="E171" s="51"/>
      <c r="G171" t="str">
        <f t="shared" si="7"/>
        <v/>
      </c>
      <c r="H171" t="str">
        <f t="shared" si="8"/>
        <v/>
      </c>
      <c r="I171" t="str">
        <f t="shared" si="9"/>
        <v/>
      </c>
    </row>
    <row r="172" spans="1:9" ht="17" thickBot="1" x14ac:dyDescent="0.25">
      <c r="A172" s="67"/>
      <c r="B172" s="51"/>
      <c r="C172" s="51"/>
      <c r="D172" s="28"/>
      <c r="E172" s="51"/>
      <c r="G172" t="str">
        <f t="shared" si="7"/>
        <v/>
      </c>
      <c r="H172" t="str">
        <f t="shared" si="8"/>
        <v/>
      </c>
      <c r="I172" t="str">
        <f t="shared" si="9"/>
        <v/>
      </c>
    </row>
    <row r="173" spans="1:9" ht="17" thickBot="1" x14ac:dyDescent="0.25">
      <c r="A173" s="67"/>
      <c r="B173" s="51"/>
      <c r="C173" s="51"/>
      <c r="D173" s="28"/>
      <c r="E173" s="51"/>
      <c r="G173" t="str">
        <f t="shared" si="7"/>
        <v/>
      </c>
      <c r="H173" t="str">
        <f t="shared" si="8"/>
        <v/>
      </c>
      <c r="I173" t="str">
        <f t="shared" si="9"/>
        <v/>
      </c>
    </row>
    <row r="174" spans="1:9" ht="17" thickBot="1" x14ac:dyDescent="0.25">
      <c r="A174" s="67"/>
      <c r="B174" s="51"/>
      <c r="C174" s="51"/>
      <c r="D174" s="28"/>
      <c r="E174" s="51"/>
      <c r="G174" t="str">
        <f t="shared" si="7"/>
        <v/>
      </c>
      <c r="H174" t="str">
        <f t="shared" si="8"/>
        <v/>
      </c>
      <c r="I174" t="str">
        <f t="shared" si="9"/>
        <v/>
      </c>
    </row>
    <row r="175" spans="1:9" ht="17" thickBot="1" x14ac:dyDescent="0.25">
      <c r="A175" s="67"/>
      <c r="B175" s="51"/>
      <c r="C175" s="51"/>
      <c r="D175" s="28"/>
      <c r="E175" s="51"/>
      <c r="G175" t="str">
        <f t="shared" si="7"/>
        <v/>
      </c>
      <c r="H175" t="str">
        <f t="shared" si="8"/>
        <v/>
      </c>
      <c r="I175" t="str">
        <f t="shared" si="9"/>
        <v/>
      </c>
    </row>
    <row r="176" spans="1:9" ht="17" thickBot="1" x14ac:dyDescent="0.25">
      <c r="A176" s="67"/>
      <c r="B176" s="51"/>
      <c r="C176" s="51"/>
      <c r="D176" s="28"/>
      <c r="E176" s="51"/>
      <c r="G176" t="str">
        <f t="shared" si="7"/>
        <v/>
      </c>
      <c r="H176" t="str">
        <f t="shared" si="8"/>
        <v/>
      </c>
      <c r="I176" t="str">
        <f t="shared" si="9"/>
        <v/>
      </c>
    </row>
    <row r="177" spans="1:9" ht="17" thickBot="1" x14ac:dyDescent="0.25">
      <c r="A177" s="67"/>
      <c r="B177" s="51"/>
      <c r="C177" s="51"/>
      <c r="D177" s="28"/>
      <c r="E177" s="51"/>
      <c r="G177" t="str">
        <f t="shared" si="7"/>
        <v/>
      </c>
      <c r="H177" t="str">
        <f t="shared" si="8"/>
        <v/>
      </c>
      <c r="I177" t="str">
        <f t="shared" si="9"/>
        <v/>
      </c>
    </row>
    <row r="178" spans="1:9" ht="17" thickBot="1" x14ac:dyDescent="0.25">
      <c r="A178" s="67"/>
      <c r="B178" s="51"/>
      <c r="C178" s="51"/>
      <c r="D178" s="28"/>
      <c r="E178" s="51"/>
      <c r="G178" t="str">
        <f t="shared" si="7"/>
        <v/>
      </c>
      <c r="H178" t="str">
        <f t="shared" si="8"/>
        <v/>
      </c>
      <c r="I178" t="str">
        <f t="shared" si="9"/>
        <v/>
      </c>
    </row>
    <row r="179" spans="1:9" ht="17" thickBot="1" x14ac:dyDescent="0.25">
      <c r="A179" s="67"/>
      <c r="B179" s="51"/>
      <c r="C179" s="51"/>
      <c r="D179" s="28"/>
      <c r="E179" s="51"/>
      <c r="G179" t="str">
        <f t="shared" si="7"/>
        <v/>
      </c>
      <c r="H179" t="str">
        <f t="shared" si="8"/>
        <v/>
      </c>
      <c r="I179" t="str">
        <f t="shared" si="9"/>
        <v/>
      </c>
    </row>
    <row r="180" spans="1:9" ht="17" thickBot="1" x14ac:dyDescent="0.25">
      <c r="A180" s="67"/>
      <c r="B180" s="51"/>
      <c r="C180" s="51"/>
      <c r="D180" s="28"/>
      <c r="E180" s="51"/>
      <c r="G180" t="str">
        <f t="shared" si="7"/>
        <v/>
      </c>
      <c r="H180" t="str">
        <f t="shared" si="8"/>
        <v/>
      </c>
      <c r="I180" t="str">
        <f t="shared" si="9"/>
        <v/>
      </c>
    </row>
    <row r="181" spans="1:9" ht="17" thickBot="1" x14ac:dyDescent="0.25">
      <c r="A181" s="67"/>
      <c r="B181" s="51"/>
      <c r="C181" s="51"/>
      <c r="D181" s="28"/>
      <c r="E181" s="51"/>
      <c r="G181" t="str">
        <f t="shared" si="7"/>
        <v/>
      </c>
      <c r="H181" t="str">
        <f t="shared" si="8"/>
        <v/>
      </c>
      <c r="I181" t="str">
        <f t="shared" si="9"/>
        <v/>
      </c>
    </row>
    <row r="182" spans="1:9" ht="17" thickBot="1" x14ac:dyDescent="0.25">
      <c r="A182" s="67"/>
      <c r="B182" s="51"/>
      <c r="C182" s="51"/>
      <c r="D182" s="28"/>
      <c r="E182" s="51"/>
      <c r="G182" t="str">
        <f t="shared" si="7"/>
        <v/>
      </c>
      <c r="H182" t="str">
        <f t="shared" si="8"/>
        <v/>
      </c>
      <c r="I182" t="str">
        <f t="shared" si="9"/>
        <v/>
      </c>
    </row>
    <row r="183" spans="1:9" ht="17" thickBot="1" x14ac:dyDescent="0.25">
      <c r="A183" s="67"/>
      <c r="B183" s="51"/>
      <c r="C183" s="51"/>
      <c r="D183" s="28"/>
      <c r="E183" s="51"/>
      <c r="G183" t="str">
        <f t="shared" si="7"/>
        <v/>
      </c>
      <c r="H183" t="str">
        <f t="shared" si="8"/>
        <v/>
      </c>
      <c r="I183" t="str">
        <f t="shared" si="9"/>
        <v/>
      </c>
    </row>
    <row r="184" spans="1:9" ht="17" thickBot="1" x14ac:dyDescent="0.25">
      <c r="A184" s="67"/>
      <c r="B184" s="51"/>
      <c r="C184" s="51"/>
      <c r="D184" s="28"/>
      <c r="E184" s="51"/>
      <c r="G184" t="str">
        <f t="shared" si="7"/>
        <v/>
      </c>
      <c r="H184" t="str">
        <f t="shared" si="8"/>
        <v/>
      </c>
      <c r="I184" t="str">
        <f t="shared" si="9"/>
        <v/>
      </c>
    </row>
    <row r="185" spans="1:9" ht="17" thickBot="1" x14ac:dyDescent="0.25">
      <c r="A185" s="67"/>
      <c r="B185" s="51"/>
      <c r="C185" s="51"/>
      <c r="D185" s="28"/>
      <c r="E185" s="51"/>
      <c r="G185" t="str">
        <f t="shared" si="7"/>
        <v/>
      </c>
      <c r="H185" t="str">
        <f t="shared" si="8"/>
        <v/>
      </c>
      <c r="I185" t="str">
        <f t="shared" si="9"/>
        <v/>
      </c>
    </row>
    <row r="186" spans="1:9" ht="17" thickBot="1" x14ac:dyDescent="0.25">
      <c r="A186" s="67"/>
      <c r="B186" s="51"/>
      <c r="C186" s="51"/>
      <c r="D186" s="28"/>
      <c r="E186" s="51"/>
      <c r="G186" t="str">
        <f t="shared" si="7"/>
        <v/>
      </c>
      <c r="H186" t="str">
        <f t="shared" si="8"/>
        <v/>
      </c>
      <c r="I186" t="str">
        <f t="shared" si="9"/>
        <v/>
      </c>
    </row>
    <row r="187" spans="1:9" ht="17" thickBot="1" x14ac:dyDescent="0.25">
      <c r="A187" s="67"/>
      <c r="B187" s="51"/>
      <c r="C187" s="51"/>
      <c r="D187" s="28"/>
      <c r="E187" s="51"/>
      <c r="G187" t="str">
        <f t="shared" si="7"/>
        <v/>
      </c>
      <c r="H187" t="str">
        <f t="shared" si="8"/>
        <v/>
      </c>
      <c r="I187" t="str">
        <f t="shared" si="9"/>
        <v/>
      </c>
    </row>
    <row r="188" spans="1:9" ht="17" thickBot="1" x14ac:dyDescent="0.25">
      <c r="A188" s="67"/>
      <c r="B188" s="51"/>
      <c r="C188" s="51"/>
      <c r="D188" s="28"/>
      <c r="E188" s="51"/>
      <c r="G188" t="str">
        <f t="shared" si="7"/>
        <v/>
      </c>
      <c r="H188" t="str">
        <f t="shared" si="8"/>
        <v/>
      </c>
      <c r="I188" t="str">
        <f t="shared" si="9"/>
        <v/>
      </c>
    </row>
    <row r="189" spans="1:9" ht="17" thickBot="1" x14ac:dyDescent="0.25">
      <c r="A189" s="67"/>
      <c r="B189" s="51"/>
      <c r="C189" s="51"/>
      <c r="D189" s="28"/>
      <c r="E189" s="51"/>
      <c r="G189" t="str">
        <f t="shared" si="7"/>
        <v/>
      </c>
      <c r="H189" t="str">
        <f t="shared" si="8"/>
        <v/>
      </c>
      <c r="I189" t="str">
        <f t="shared" si="9"/>
        <v/>
      </c>
    </row>
    <row r="190" spans="1:9" ht="17" thickBot="1" x14ac:dyDescent="0.25">
      <c r="A190" s="67"/>
      <c r="B190" s="51"/>
      <c r="C190" s="51"/>
      <c r="D190" s="28"/>
      <c r="E190" s="51"/>
      <c r="G190" t="str">
        <f t="shared" si="7"/>
        <v/>
      </c>
      <c r="H190" t="str">
        <f t="shared" si="8"/>
        <v/>
      </c>
      <c r="I190" t="str">
        <f t="shared" si="9"/>
        <v/>
      </c>
    </row>
    <row r="191" spans="1:9" ht="17" thickBot="1" x14ac:dyDescent="0.25">
      <c r="A191" s="67"/>
      <c r="B191" s="51"/>
      <c r="C191" s="51"/>
      <c r="D191" s="28"/>
      <c r="E191" s="51"/>
      <c r="G191" t="str">
        <f t="shared" si="7"/>
        <v/>
      </c>
      <c r="H191" t="str">
        <f t="shared" si="8"/>
        <v/>
      </c>
      <c r="I191" t="str">
        <f t="shared" si="9"/>
        <v/>
      </c>
    </row>
    <row r="192" spans="1:9" ht="17" thickBot="1" x14ac:dyDescent="0.25">
      <c r="A192" s="67"/>
      <c r="B192" s="51"/>
      <c r="C192" s="51"/>
      <c r="D192" s="28"/>
      <c r="E192" s="51"/>
      <c r="G192" t="str">
        <f t="shared" si="7"/>
        <v/>
      </c>
      <c r="H192" t="str">
        <f t="shared" si="8"/>
        <v/>
      </c>
      <c r="I192" t="str">
        <f t="shared" si="9"/>
        <v/>
      </c>
    </row>
    <row r="193" spans="1:9" ht="17" thickBot="1" x14ac:dyDescent="0.25">
      <c r="A193" s="67"/>
      <c r="B193" s="51"/>
      <c r="C193" s="51"/>
      <c r="D193" s="28"/>
      <c r="E193" s="51"/>
      <c r="G193" t="str">
        <f t="shared" si="7"/>
        <v/>
      </c>
      <c r="H193" t="str">
        <f t="shared" si="8"/>
        <v/>
      </c>
      <c r="I193" t="str">
        <f t="shared" si="9"/>
        <v/>
      </c>
    </row>
    <row r="194" spans="1:9" ht="17" thickBot="1" x14ac:dyDescent="0.25">
      <c r="A194" s="67"/>
      <c r="B194" s="51"/>
      <c r="C194" s="51"/>
      <c r="D194" s="28"/>
      <c r="E194" s="51"/>
      <c r="G194" t="str">
        <f t="shared" si="7"/>
        <v/>
      </c>
      <c r="H194" t="str">
        <f t="shared" si="8"/>
        <v/>
      </c>
      <c r="I194" t="str">
        <f t="shared" si="9"/>
        <v/>
      </c>
    </row>
    <row r="195" spans="1:9" ht="17" thickBot="1" x14ac:dyDescent="0.25">
      <c r="A195" s="67"/>
      <c r="B195" s="51"/>
      <c r="C195" s="51"/>
      <c r="D195" s="28"/>
      <c r="E195" s="51"/>
      <c r="G195" t="str">
        <f t="shared" si="7"/>
        <v/>
      </c>
      <c r="H195" t="str">
        <f t="shared" si="8"/>
        <v/>
      </c>
      <c r="I195" t="str">
        <f t="shared" si="9"/>
        <v/>
      </c>
    </row>
    <row r="196" spans="1:9" ht="17" thickBot="1" x14ac:dyDescent="0.25">
      <c r="A196" s="67"/>
      <c r="B196" s="51"/>
      <c r="C196" s="51"/>
      <c r="D196" s="28"/>
      <c r="E196" s="51"/>
      <c r="G196" t="str">
        <f t="shared" ref="G196:G200" si="10">IF(B196="Docente Permanente",A196,"")</f>
        <v/>
      </c>
      <c r="H196" t="str">
        <f t="shared" ref="H196:H200" si="11">IF(B196="Discente",A196,"")</f>
        <v/>
      </c>
      <c r="I196" t="str">
        <f t="shared" ref="I196:I200" si="12">IF(B196="Egresso até 5 anos",A196,"")</f>
        <v/>
      </c>
    </row>
    <row r="197" spans="1:9" ht="17" thickBot="1" x14ac:dyDescent="0.25">
      <c r="A197" s="67"/>
      <c r="B197" s="51"/>
      <c r="C197" s="51"/>
      <c r="D197" s="28"/>
      <c r="E197" s="51"/>
      <c r="G197" t="str">
        <f t="shared" si="10"/>
        <v/>
      </c>
      <c r="H197" t="str">
        <f t="shared" si="11"/>
        <v/>
      </c>
      <c r="I197" t="str">
        <f t="shared" si="12"/>
        <v/>
      </c>
    </row>
    <row r="198" spans="1:9" ht="17" thickBot="1" x14ac:dyDescent="0.25">
      <c r="A198" s="67"/>
      <c r="B198" s="51"/>
      <c r="C198" s="51"/>
      <c r="D198" s="28"/>
      <c r="E198" s="51"/>
      <c r="G198" t="str">
        <f t="shared" si="10"/>
        <v/>
      </c>
      <c r="H198" t="str">
        <f t="shared" si="11"/>
        <v/>
      </c>
      <c r="I198" t="str">
        <f t="shared" si="12"/>
        <v/>
      </c>
    </row>
    <row r="199" spans="1:9" ht="17" thickBot="1" x14ac:dyDescent="0.25">
      <c r="A199" s="67"/>
      <c r="B199" s="51"/>
      <c r="C199" s="51"/>
      <c r="D199" s="28"/>
      <c r="E199" s="51"/>
      <c r="G199" t="str">
        <f t="shared" si="10"/>
        <v/>
      </c>
      <c r="H199" t="str">
        <f t="shared" si="11"/>
        <v/>
      </c>
      <c r="I199" t="str">
        <f t="shared" si="12"/>
        <v/>
      </c>
    </row>
    <row r="200" spans="1:9" ht="17" thickBot="1" x14ac:dyDescent="0.25">
      <c r="A200" s="67"/>
      <c r="B200" s="51"/>
      <c r="C200" s="51"/>
      <c r="D200" s="28"/>
      <c r="E200" s="51"/>
      <c r="G200" t="str">
        <f t="shared" si="10"/>
        <v/>
      </c>
      <c r="H200" t="str">
        <f t="shared" si="11"/>
        <v/>
      </c>
      <c r="I200" t="str">
        <f t="shared" si="12"/>
        <v/>
      </c>
    </row>
  </sheetData>
  <sheetProtection algorithmName="SHA-512" hashValue="TFNjKIXQ8CK79h9Sk00Lg9VWh6OvYMkIhnLA7+vN33Lp9HuxvZwVPalLcAhyoTUEAicP398EscxjQkliNJvdEg==" saltValue="W/BFr67gY2vAdjgisAQg1w==" spinCount="100000" sheet="1" objects="1" scenarios="1" selectLockedCells="1"/>
  <dataValidations count="2">
    <dataValidation type="list" allowBlank="1" showInputMessage="1" showErrorMessage="1" error="Listar no máximo 3 atuações por docente permanente: uma internacional, uma nacional e uma estadual." sqref="B3:B200" xr:uid="{03E65B3B-732E-AC47-8C1C-0DC1F3CE141B}">
      <formula1>$K$4:$K$6</formula1>
    </dataValidation>
    <dataValidation type="list" allowBlank="1" showInputMessage="1" showErrorMessage="1" sqref="C3:C200" xr:uid="{A4B5D2D9-C121-AB45-B2FB-66FB654638DC}">
      <formula1>$J$9:$J$13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istar no máximo 3 atuações por docente permanente: uma internacional, uma nacional e uma estadual." xr:uid="{254D0A51-5B26-6B4D-871B-6BB67C0DFF64}">
          <x14:formula1>
            <xm:f>'Anexo 1'!$B$3:$B$112</xm:f>
          </x14:formula1>
          <xm:sqref>A3:A200</xm:sqref>
        </x14:dataValidation>
        <x14:dataValidation type="list" allowBlank="1" showInputMessage="1" showErrorMessage="1" xr:uid="{474C0F62-7850-274E-920B-356919F38F15}">
          <x14:formula1>
            <xm:f>'lista paises'!$A$1:$A$259</xm:f>
          </x14:formula1>
          <xm:sqref>E3:E200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Dados do Programa</vt:lpstr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  <vt:lpstr>Anexo 12</vt:lpstr>
      <vt:lpstr>Anexo 13</vt:lpstr>
      <vt:lpstr>lista paises</vt:lpstr>
      <vt:lpstr>Lista de Programas</vt:lpstr>
      <vt:lpstr>Lista de periódicos JIF (2019)</vt:lpstr>
      <vt:lpstr>calculo h2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Adriano Monteiro</dc:creator>
  <cp:lastModifiedBy>Adriano Monteiro</cp:lastModifiedBy>
  <dcterms:created xsi:type="dcterms:W3CDTF">2020-01-07T17:11:52Z</dcterms:created>
  <dcterms:modified xsi:type="dcterms:W3CDTF">2020-10-16T13:35:26Z</dcterms:modified>
</cp:coreProperties>
</file>