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0" yWindow="0" windowWidth="25600" windowHeight="13880" tabRatio="500"/>
  </bookViews>
  <sheets>
    <sheet name="resumo" sheetId="1" r:id="rId1"/>
    <sheet name="dados" sheetId="7" state="hidden" r:id="rId2"/>
    <sheet name="2016" sheetId="2" r:id="rId3"/>
    <sheet name="2017" sheetId="3" r:id="rId4"/>
    <sheet name="2018" sheetId="8" r:id="rId5"/>
    <sheet name="2019" sheetId="9" r:id="rId6"/>
    <sheet name="2020" sheetId="10" r:id="rId7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C48" i="1"/>
  <c r="F8" i="10"/>
  <c r="C47" i="1"/>
  <c r="F7" i="10"/>
  <c r="C46" i="1"/>
  <c r="F6" i="10"/>
  <c r="C45" i="1"/>
  <c r="F5" i="10"/>
  <c r="C44" i="1"/>
  <c r="F4" i="10"/>
  <c r="C43" i="1"/>
  <c r="F3" i="10"/>
  <c r="C42" i="1"/>
  <c r="C41" i="1"/>
  <c r="F9" i="9"/>
  <c r="C40" i="1"/>
  <c r="F8" i="9"/>
  <c r="C39" i="1"/>
  <c r="F7" i="9"/>
  <c r="C38" i="1"/>
  <c r="F6" i="9"/>
  <c r="C37" i="1"/>
  <c r="F5" i="9"/>
  <c r="C36" i="1"/>
  <c r="F4" i="9"/>
  <c r="C35" i="1"/>
  <c r="F3" i="9"/>
  <c r="C34" i="1"/>
  <c r="C33" i="1"/>
  <c r="F9" i="8"/>
  <c r="C32" i="1"/>
  <c r="F8" i="8"/>
  <c r="C31" i="1"/>
  <c r="F7" i="8"/>
  <c r="C30" i="1"/>
  <c r="F6" i="8"/>
  <c r="C29" i="1"/>
  <c r="F5" i="8"/>
  <c r="C28" i="1"/>
  <c r="F4" i="8"/>
  <c r="C27" i="1"/>
  <c r="F3" i="8"/>
  <c r="C26" i="1"/>
  <c r="C25" i="1"/>
  <c r="C24" i="1"/>
  <c r="C23" i="1"/>
  <c r="C22" i="1"/>
  <c r="C21" i="1"/>
  <c r="C20" i="1"/>
  <c r="C19" i="1"/>
  <c r="C17" i="1"/>
  <c r="C18" i="1"/>
  <c r="F9" i="3"/>
  <c r="F8" i="3"/>
  <c r="F7" i="3"/>
  <c r="F6" i="3"/>
  <c r="F5" i="3"/>
  <c r="F4" i="3"/>
  <c r="F3" i="3"/>
  <c r="F9" i="2"/>
  <c r="F8" i="2"/>
  <c r="F7" i="2"/>
  <c r="F6" i="2"/>
  <c r="F5" i="2"/>
  <c r="F4" i="2"/>
  <c r="F3" i="2"/>
  <c r="C16" i="1"/>
  <c r="C15" i="1"/>
  <c r="C14" i="1"/>
  <c r="C13" i="1"/>
  <c r="C12" i="1"/>
  <c r="C11" i="1"/>
  <c r="C9" i="1"/>
  <c r="C10" i="1"/>
</calcChain>
</file>

<file path=xl/sharedStrings.xml><?xml version="1.0" encoding="utf-8"?>
<sst xmlns="http://schemas.openxmlformats.org/spreadsheetml/2006/main" count="176" uniqueCount="63">
  <si>
    <t>ANEXO - FICHA DE AVALIAÇÃO DA ÁREA DE DIREITO</t>
  </si>
  <si>
    <t xml:space="preserve">ITEM AVALIADO </t>
  </si>
  <si>
    <t xml:space="preserve">2.3.1. Destino dos egressos (90%):
a) atuação em instituição de ensino superior;
b) atuação em programa de pós-graduação
stricto sensu;
c) atuação em carreiras jurídicas no serviço
público;
d) atuação na Administração Pública em outros
setores que não o de carreiras jurídicas;
e) atuação junto à sociedade civil organizada,
na advocacia ou em atividades de outra
natureza; e f) atuação na iniciativa privada, na
advocacia ou em atividades de outra natureza. </t>
  </si>
  <si>
    <t>PRODUÇÃO DO ANEXO</t>
  </si>
  <si>
    <t>OBS 1: No último ano do quadriênio o programa deve apresentar em anexo especifico os dados do destino dos egressos relativos ao item 2.3.1</t>
  </si>
  <si>
    <t>OBJETIVO DO ANEXO</t>
  </si>
  <si>
    <t>ORIENTAÇÃO PARA PREENCHIMENTO:</t>
  </si>
  <si>
    <t>Resumo dos dados</t>
  </si>
  <si>
    <t>ANO de 2017</t>
  </si>
  <si>
    <t>ANO de 2018</t>
  </si>
  <si>
    <t>ANO de 2019</t>
  </si>
  <si>
    <t>ANO de 2020</t>
  </si>
  <si>
    <t>ANO de 2016</t>
  </si>
  <si>
    <t xml:space="preserve">Nome da pessoa titulada </t>
  </si>
  <si>
    <t>Tituladas/os atuando em Instituições de Ensino Superior</t>
  </si>
  <si>
    <t>Tituladas/os atuando em carreiras jurídicas no serviço público</t>
  </si>
  <si>
    <t>Tituladas/os atuando na Administração Pública em outros setores que não o de carreiras jurídicas</t>
  </si>
  <si>
    <t>Tituladas/os atuando junto à sociedade civil organizada, na advocacia ou em atividade de outras natureza</t>
  </si>
  <si>
    <t>Tituladas/os atuando na iniciativa privada, na advocacia ou em atividades de outra natureza</t>
  </si>
  <si>
    <t>Dados</t>
  </si>
  <si>
    <t>Número total de pessoas tituladas em 2016</t>
  </si>
  <si>
    <t>Número de pessoas tituladas atuando em Instituições de Ensino Superior</t>
  </si>
  <si>
    <t>Número de pessoas tituladas atuando em programas de Pós-graduação Stricto sensu</t>
  </si>
  <si>
    <t xml:space="preserve">Número de pessoas tituladas atuando em carreiras jurídicas no serviço público </t>
  </si>
  <si>
    <t>Número de pessoas tituladas atuando na Administração Pública em outros setores que não o de carreiras jurídicas</t>
  </si>
  <si>
    <t>Número de tituladas atuando junto à sociedade civil organizada, na advocacia ou em atividade de outras natureza</t>
  </si>
  <si>
    <t>Número de pessoas tituladas atuando na iniciativa privada, na advocacia ou em atividades de outra natureza</t>
  </si>
  <si>
    <t>Número total de pessoas tituladas em 2017</t>
  </si>
  <si>
    <t>Número de pessoas tituladas atuando em carreiras jurídicas no serviço público</t>
  </si>
  <si>
    <t>Número de pessoas tituladas atuando junto à sociedade civil organizada, na advocacia ou em atividade de outras natureza</t>
  </si>
  <si>
    <t>Número total de pessoas tituladas em 2018</t>
  </si>
  <si>
    <t>Número total de pessoas tituladas em 2019</t>
  </si>
  <si>
    <t>Número total de pessoas tituladas em 2020</t>
  </si>
  <si>
    <t>Número de pessoas tituladas atuaando em programas de Pós-graduação Stricto sensu</t>
  </si>
  <si>
    <t>Número de pessoas tituladas em 2016 e acompanhadas pela instituição</t>
  </si>
  <si>
    <t xml:space="preserve">Número de pessoas tituladas em 2017 e acompanhadas pela instituição </t>
  </si>
  <si>
    <t>Número de pessoas tituladas em 2018 e acompanhadas pela instituição</t>
  </si>
  <si>
    <t>Número de pessoas tituladas em 2019 e acompanhadas pela instituição</t>
  </si>
  <si>
    <r>
      <t xml:space="preserve">Permitir a Comissão de consultores </t>
    </r>
    <r>
      <rPr>
        <i/>
        <sz val="12"/>
        <color theme="1"/>
        <rFont val="Calibri"/>
        <scheme val="minor"/>
      </rPr>
      <t>ad hoc</t>
    </r>
    <r>
      <rPr>
        <sz val="12"/>
        <color theme="1"/>
        <rFont val="Calibri"/>
        <family val="2"/>
        <scheme val="minor"/>
      </rPr>
      <t xml:space="preserve"> avaliar o acompanhamento de egressos dos PPGD's</t>
    </r>
  </si>
  <si>
    <t>Conceitos</t>
  </si>
  <si>
    <r>
      <rPr>
        <b/>
        <sz val="12"/>
        <color theme="1"/>
        <rFont val="Calibri"/>
        <family val="2"/>
        <scheme val="minor"/>
      </rPr>
      <t>Egressos</t>
    </r>
    <r>
      <rPr>
        <sz val="12"/>
        <color theme="1"/>
        <rFont val="Calibri"/>
        <family val="2"/>
        <scheme val="minor"/>
      </rPr>
      <t>: Para os fins da avaliação Quadrienal que será realizada em 2021, consideram-se egressos discentes titulados nos últimos 5 ( cinco) anos.</t>
    </r>
  </si>
  <si>
    <r>
      <rPr>
        <b/>
        <sz val="12"/>
        <color theme="1"/>
        <rFont val="Calibri"/>
        <family val="2"/>
        <scheme val="minor"/>
      </rPr>
      <t>Carreiras Jurídicas:</t>
    </r>
    <r>
      <rPr>
        <sz val="12"/>
        <color theme="1"/>
        <rFont val="Calibri"/>
        <family val="2"/>
        <scheme val="minor"/>
      </rPr>
      <t xml:space="preserve"> Para os fins da avaliaçao Quadrienal que será realizada em 2021, consideram-se como "carreiras jurídicas" as seguintes: Advocacia (pública ou privada), Magistratura, Ministério Público, Defensoria Pública, Carreira de Delegado de Polícia Civil ou de Polícia Federal, Oficiais Registradores e Notários (Imobiliário, Civil de Pessoas Naturais e Jurídicas, de Títulos e Documentos, de Protesto), Ministro ou Conselheiro de Cortes de Contas,  membro de Ministério Público de Contas e demais carreiras que exigem privatividade do bacharelado em Direito. </t>
    </r>
  </si>
  <si>
    <t>Número de pessoas tituladas em 2020 e acompanhadas pela instituição</t>
  </si>
  <si>
    <t>(esse dado deve ser inserido a partir das informações do Sucupira do referido ano)</t>
  </si>
  <si>
    <t>Número de pessoas tituladas em 2016 e acompanhadas pela Instituição</t>
  </si>
  <si>
    <t>Número de pessoas tituladas em Instituições de Ensino Superior</t>
  </si>
  <si>
    <t xml:space="preserve">Totalização </t>
  </si>
  <si>
    <t>o dado será calculado pelo excel a partir da lista ao lado</t>
  </si>
  <si>
    <t>Obs:</t>
  </si>
  <si>
    <r>
      <t>CPF</t>
    </r>
    <r>
      <rPr>
        <i/>
        <sz val="12"/>
        <color theme="1"/>
        <rFont val="Calibri"/>
        <scheme val="minor"/>
      </rPr>
      <t>( inserir os 3 primeiros e os dois ultimos dados da pessoa 000.xxx.xxx-00</t>
    </r>
    <r>
      <rPr>
        <b/>
        <sz val="12"/>
        <color theme="1"/>
        <rFont val="Calibri"/>
        <family val="2"/>
        <scheme val="minor"/>
      </rPr>
      <t>)</t>
    </r>
  </si>
  <si>
    <t>Número de pessoas tituladas em 2017 e acompanhadas pela Instituição</t>
  </si>
  <si>
    <t>Número de pessoas tituladas em 2018 e acompanhadas pela Instituição</t>
  </si>
  <si>
    <t>Número de pessoas tituladas em 2019 e acompanhadas pela Instituição</t>
  </si>
  <si>
    <t>Número de pessoas tituladas em 2020 e acompanhadas pela Instituição</t>
  </si>
  <si>
    <t>Tituladas/os atuando em programas de Pós-graduação Stricto sensu</t>
  </si>
  <si>
    <t>NOME DO CURSO / IES</t>
  </si>
  <si>
    <r>
      <t>Ano: 2020 (</t>
    </r>
    <r>
      <rPr>
        <b/>
        <i/>
        <sz val="12"/>
        <color theme="1"/>
        <rFont val="Calibri"/>
        <scheme val="minor"/>
      </rPr>
      <t xml:space="preserve"> complete os dados abaixo da coluna a,b e c)</t>
    </r>
  </si>
  <si>
    <r>
      <t>Ano: 2019 (</t>
    </r>
    <r>
      <rPr>
        <b/>
        <i/>
        <sz val="12"/>
        <color theme="1"/>
        <rFont val="Calibri"/>
        <scheme val="minor"/>
      </rPr>
      <t xml:space="preserve"> complete os dados abaixo da coluna a,b e c)</t>
    </r>
  </si>
  <si>
    <r>
      <t>Ano: 2018 (</t>
    </r>
    <r>
      <rPr>
        <b/>
        <i/>
        <sz val="12"/>
        <color theme="1"/>
        <rFont val="Calibri"/>
        <scheme val="minor"/>
      </rPr>
      <t xml:space="preserve"> complete os dados abaixo da coluna a,b e c)</t>
    </r>
  </si>
  <si>
    <r>
      <t>Ano: 2017 (</t>
    </r>
    <r>
      <rPr>
        <b/>
        <i/>
        <sz val="12"/>
        <color theme="1"/>
        <rFont val="Calibri"/>
        <scheme val="minor"/>
      </rPr>
      <t xml:space="preserve"> complete os dados abaixo da coluna a,b e c)</t>
    </r>
  </si>
  <si>
    <r>
      <t>Ano: 2016 (</t>
    </r>
    <r>
      <rPr>
        <b/>
        <i/>
        <sz val="12"/>
        <color theme="1"/>
        <rFont val="Calibri"/>
        <scheme val="minor"/>
      </rPr>
      <t xml:space="preserve"> complete os dados abaixo da coluna a,b e c)</t>
    </r>
  </si>
  <si>
    <r>
      <rPr>
        <b/>
        <i/>
        <sz val="12"/>
        <color theme="1"/>
        <rFont val="Calibri"/>
        <scheme val="minor"/>
      </rPr>
      <t>OBS</t>
    </r>
    <r>
      <rPr>
        <i/>
        <sz val="12"/>
        <color theme="1"/>
        <rFont val="Calibri"/>
        <scheme val="minor"/>
      </rPr>
      <t>: o PPGD deve preencher os dados das abas 2016, 2017,2018, 2019 e 2020 que os dados resumidos serão incorporados no resumo abaixo</t>
    </r>
  </si>
  <si>
    <t>ANEXOS DO ITENS 2.3.1 ( OBSERVAÇÃO 1 ) - FICHA DOS PROGRAMAS  ACADÊMICOS E PROFISISONAIS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</si>
</sst>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i/>
      <sz val="10"/>
      <color theme="1"/>
      <name val="Calibri"/>
      <scheme val="minor"/>
    </font>
    <font>
      <b/>
      <sz val="12"/>
      <color rgb="FF0061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3" borderId="0" xfId="14" applyAlignment="1">
      <alignment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shrinkToFit="1"/>
    </xf>
    <xf numFmtId="0" fontId="0" fillId="0" borderId="1" xfId="0" applyBorder="1"/>
    <xf numFmtId="0" fontId="4" fillId="3" borderId="1" xfId="14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/>
    <xf numFmtId="0" fontId="9" fillId="0" borderId="0" xfId="0" applyFont="1" applyAlignment="1">
      <alignment wrapText="1"/>
    </xf>
    <xf numFmtId="0" fontId="0" fillId="0" borderId="3" xfId="0" applyBorder="1"/>
    <xf numFmtId="0" fontId="0" fillId="0" borderId="7" xfId="0" applyBorder="1"/>
    <xf numFmtId="0" fontId="0" fillId="0" borderId="3" xfId="0" applyBorder="1" applyAlignment="1">
      <alignment wrapText="1"/>
    </xf>
    <xf numFmtId="0" fontId="4" fillId="3" borderId="3" xfId="14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10" fillId="2" borderId="10" xfId="13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center" textRotation="255" wrapText="1"/>
    </xf>
  </cellXfs>
  <cellStyles count="29">
    <cellStyle name="Bad" xfId="14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Good" xfId="13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70" zoomScaleNormal="70" zoomScalePageLayoutView="70" workbookViewId="0">
      <selection activeCell="A3" sqref="A3:F3"/>
    </sheetView>
  </sheetViews>
  <sheetFormatPr baseColWidth="10" defaultColWidth="11.1640625" defaultRowHeight="15" x14ac:dyDescent="0"/>
  <cols>
    <col min="1" max="1" width="19.83203125" customWidth="1"/>
    <col min="2" max="2" width="51.1640625" customWidth="1"/>
    <col min="3" max="3" width="23" customWidth="1"/>
    <col min="4" max="4" width="23.83203125" customWidth="1"/>
    <col min="6" max="6" width="25.1640625" customWidth="1"/>
  </cols>
  <sheetData>
    <row r="1" spans="1:13">
      <c r="A1" s="21" t="s">
        <v>55</v>
      </c>
      <c r="B1" s="36"/>
      <c r="C1" s="36"/>
      <c r="D1" s="36"/>
      <c r="E1" s="36"/>
      <c r="F1" s="37"/>
    </row>
    <row r="2" spans="1:13">
      <c r="A2" s="30" t="s">
        <v>0</v>
      </c>
      <c r="B2" s="31"/>
      <c r="C2" s="31"/>
      <c r="D2" s="31"/>
      <c r="E2" s="31"/>
      <c r="F2" s="32"/>
    </row>
    <row r="3" spans="1:13" ht="16.5" thickBot="1">
      <c r="A3" s="33" t="s">
        <v>62</v>
      </c>
      <c r="B3" s="34"/>
      <c r="C3" s="34"/>
      <c r="D3" s="34"/>
      <c r="E3" s="34"/>
      <c r="F3" s="35"/>
    </row>
    <row r="4" spans="1:13" ht="214" customHeight="1" thickBot="1">
      <c r="A4" s="22" t="s">
        <v>1</v>
      </c>
      <c r="B4" s="19" t="s">
        <v>2</v>
      </c>
      <c r="C4" s="23" t="s">
        <v>3</v>
      </c>
      <c r="D4" s="19" t="s">
        <v>4</v>
      </c>
      <c r="E4" s="24" t="s">
        <v>5</v>
      </c>
      <c r="F4" s="20" t="s">
        <v>38</v>
      </c>
    </row>
    <row r="5" spans="1:13" ht="16.5" thickBot="1">
      <c r="A5" s="27" t="s">
        <v>6</v>
      </c>
      <c r="B5" s="28"/>
      <c r="C5" s="28"/>
      <c r="D5" s="28"/>
      <c r="E5" s="28"/>
      <c r="F5" s="29"/>
    </row>
    <row r="6" spans="1:13">
      <c r="A6" s="25" t="s">
        <v>39</v>
      </c>
      <c r="B6" s="43" t="s">
        <v>40</v>
      </c>
      <c r="C6" s="43"/>
      <c r="D6" s="43"/>
      <c r="E6" s="43"/>
      <c r="F6" s="44"/>
    </row>
    <row r="7" spans="1:13" ht="78" customHeight="1" thickBot="1">
      <c r="A7" s="12"/>
      <c r="B7" s="41" t="s">
        <v>41</v>
      </c>
      <c r="C7" s="41"/>
      <c r="D7" s="41"/>
      <c r="E7" s="41"/>
      <c r="F7" s="42"/>
      <c r="G7" s="1"/>
      <c r="H7" s="1"/>
      <c r="I7" s="1"/>
      <c r="J7" s="1"/>
      <c r="K7" s="1"/>
      <c r="L7" s="1"/>
      <c r="M7" s="1"/>
    </row>
    <row r="8" spans="1:13" ht="16.5" thickBot="1">
      <c r="A8" s="26" t="s">
        <v>7</v>
      </c>
      <c r="B8" s="45" t="s">
        <v>61</v>
      </c>
      <c r="C8" s="46"/>
      <c r="D8" s="46"/>
      <c r="E8" s="46"/>
      <c r="F8" s="47"/>
    </row>
    <row r="9" spans="1:13">
      <c r="A9" s="38" t="s">
        <v>12</v>
      </c>
      <c r="B9" s="13" t="s">
        <v>20</v>
      </c>
      <c r="C9" s="14">
        <f>'2016'!F2</f>
        <v>0</v>
      </c>
      <c r="D9" s="36"/>
      <c r="E9" s="36"/>
      <c r="F9" s="37"/>
    </row>
    <row r="10" spans="1:13" ht="27" customHeight="1">
      <c r="A10" s="39"/>
      <c r="B10" s="15" t="s">
        <v>34</v>
      </c>
      <c r="C10" s="16">
        <f>'2016'!F3</f>
        <v>0</v>
      </c>
      <c r="D10" s="43"/>
      <c r="E10" s="43"/>
      <c r="F10" s="44"/>
    </row>
    <row r="11" spans="1:13" ht="36" customHeight="1">
      <c r="A11" s="39"/>
      <c r="B11" s="15" t="s">
        <v>21</v>
      </c>
      <c r="C11" s="16">
        <f>'2016'!F4</f>
        <v>0</v>
      </c>
      <c r="D11" s="43"/>
      <c r="E11" s="43"/>
      <c r="F11" s="44"/>
    </row>
    <row r="12" spans="1:13" ht="31.5">
      <c r="A12" s="39"/>
      <c r="B12" s="15" t="s">
        <v>22</v>
      </c>
      <c r="C12" s="16">
        <f>'2016'!F5</f>
        <v>0</v>
      </c>
      <c r="D12" s="43"/>
      <c r="E12" s="43"/>
      <c r="F12" s="44"/>
    </row>
    <row r="13" spans="1:13" ht="31.5">
      <c r="A13" s="39"/>
      <c r="B13" s="15" t="s">
        <v>23</v>
      </c>
      <c r="C13" s="16">
        <f>'2016'!F6</f>
        <v>0</v>
      </c>
      <c r="D13" s="43"/>
      <c r="E13" s="43"/>
      <c r="F13" s="44"/>
    </row>
    <row r="14" spans="1:13" ht="31.5">
      <c r="A14" s="39"/>
      <c r="B14" s="15" t="s">
        <v>24</v>
      </c>
      <c r="C14" s="16">
        <f>'2016'!F7</f>
        <v>0</v>
      </c>
      <c r="D14" s="43"/>
      <c r="E14" s="43"/>
      <c r="F14" s="44"/>
    </row>
    <row r="15" spans="1:13" ht="47.25">
      <c r="A15" s="39"/>
      <c r="B15" s="15" t="s">
        <v>25</v>
      </c>
      <c r="C15" s="16">
        <f>'2016'!F8</f>
        <v>0</v>
      </c>
      <c r="D15" s="43"/>
      <c r="E15" s="43"/>
      <c r="F15" s="44"/>
    </row>
    <row r="16" spans="1:13" ht="32.25" thickBot="1">
      <c r="A16" s="40"/>
      <c r="B16" s="17" t="s">
        <v>26</v>
      </c>
      <c r="C16" s="18">
        <f>'2016'!F9</f>
        <v>0</v>
      </c>
      <c r="D16" s="48"/>
      <c r="E16" s="48"/>
      <c r="F16" s="49"/>
    </row>
    <row r="17" spans="1:6">
      <c r="A17" s="38" t="s">
        <v>8</v>
      </c>
      <c r="B17" s="13" t="s">
        <v>27</v>
      </c>
      <c r="C17" s="11">
        <f>'2017'!F2</f>
        <v>0</v>
      </c>
      <c r="D17" s="36"/>
      <c r="E17" s="36"/>
      <c r="F17" s="37"/>
    </row>
    <row r="18" spans="1:6" ht="31.5">
      <c r="A18" s="39"/>
      <c r="B18" s="15" t="s">
        <v>35</v>
      </c>
      <c r="C18" s="16">
        <f>'2017'!F3</f>
        <v>0</v>
      </c>
      <c r="D18" s="43"/>
      <c r="E18" s="43"/>
      <c r="F18" s="44"/>
    </row>
    <row r="19" spans="1:6" ht="31.5">
      <c r="A19" s="39"/>
      <c r="B19" s="15" t="s">
        <v>21</v>
      </c>
      <c r="C19" s="16">
        <f>'2017'!F4</f>
        <v>0</v>
      </c>
      <c r="D19" s="43"/>
      <c r="E19" s="43"/>
      <c r="F19" s="44"/>
    </row>
    <row r="20" spans="1:6" ht="31.5">
      <c r="A20" s="39"/>
      <c r="B20" s="15" t="s">
        <v>22</v>
      </c>
      <c r="C20" s="16">
        <f>'2017'!F5</f>
        <v>0</v>
      </c>
      <c r="D20" s="43"/>
      <c r="E20" s="43"/>
      <c r="F20" s="44"/>
    </row>
    <row r="21" spans="1:6" ht="31.5">
      <c r="A21" s="39"/>
      <c r="B21" s="15" t="s">
        <v>28</v>
      </c>
      <c r="C21" s="16">
        <f>'2017'!F6</f>
        <v>0</v>
      </c>
      <c r="D21" s="43"/>
      <c r="E21" s="43"/>
      <c r="F21" s="44"/>
    </row>
    <row r="22" spans="1:6" ht="31.5">
      <c r="A22" s="39"/>
      <c r="B22" s="15" t="s">
        <v>24</v>
      </c>
      <c r="C22" s="16">
        <f>'2017'!F7</f>
        <v>0</v>
      </c>
      <c r="D22" s="43"/>
      <c r="E22" s="43"/>
      <c r="F22" s="44"/>
    </row>
    <row r="23" spans="1:6" ht="47.25">
      <c r="A23" s="39"/>
      <c r="B23" s="15" t="s">
        <v>29</v>
      </c>
      <c r="C23" s="16">
        <f>'2017'!F8</f>
        <v>0</v>
      </c>
      <c r="D23" s="43"/>
      <c r="E23" s="43"/>
      <c r="F23" s="44"/>
    </row>
    <row r="24" spans="1:6" ht="32.25" thickBot="1">
      <c r="A24" s="40"/>
      <c r="B24" s="17" t="s">
        <v>26</v>
      </c>
      <c r="C24" s="18">
        <f>'2017'!F9</f>
        <v>0</v>
      </c>
      <c r="D24" s="48"/>
      <c r="E24" s="48"/>
      <c r="F24" s="49"/>
    </row>
    <row r="25" spans="1:6">
      <c r="A25" s="38" t="s">
        <v>9</v>
      </c>
      <c r="B25" s="13" t="s">
        <v>30</v>
      </c>
      <c r="C25" s="11">
        <f>'2018'!F2</f>
        <v>0</v>
      </c>
      <c r="D25" s="36"/>
      <c r="E25" s="36"/>
      <c r="F25" s="37"/>
    </row>
    <row r="26" spans="1:6" ht="31.5">
      <c r="A26" s="39"/>
      <c r="B26" s="15" t="s">
        <v>36</v>
      </c>
      <c r="C26" s="16">
        <f>'2018'!F3</f>
        <v>0</v>
      </c>
      <c r="D26" s="43"/>
      <c r="E26" s="43"/>
      <c r="F26" s="44"/>
    </row>
    <row r="27" spans="1:6" ht="31.5">
      <c r="A27" s="39"/>
      <c r="B27" s="15" t="s">
        <v>21</v>
      </c>
      <c r="C27" s="16">
        <f>'2018'!F4</f>
        <v>0</v>
      </c>
      <c r="D27" s="43"/>
      <c r="E27" s="43"/>
      <c r="F27" s="44"/>
    </row>
    <row r="28" spans="1:6" ht="31.5">
      <c r="A28" s="39"/>
      <c r="B28" s="15" t="s">
        <v>22</v>
      </c>
      <c r="C28" s="16">
        <f>'2018'!F5</f>
        <v>0</v>
      </c>
      <c r="D28" s="43"/>
      <c r="E28" s="43"/>
      <c r="F28" s="44"/>
    </row>
    <row r="29" spans="1:6" ht="31.5">
      <c r="A29" s="39"/>
      <c r="B29" s="15" t="s">
        <v>28</v>
      </c>
      <c r="C29" s="16">
        <f>'2018'!F6</f>
        <v>0</v>
      </c>
      <c r="D29" s="43"/>
      <c r="E29" s="43"/>
      <c r="F29" s="44"/>
    </row>
    <row r="30" spans="1:6" ht="31.5">
      <c r="A30" s="39"/>
      <c r="B30" s="15" t="s">
        <v>24</v>
      </c>
      <c r="C30" s="16">
        <f>'2018'!F7</f>
        <v>0</v>
      </c>
      <c r="D30" s="43"/>
      <c r="E30" s="43"/>
      <c r="F30" s="44"/>
    </row>
    <row r="31" spans="1:6" ht="47.25">
      <c r="A31" s="39"/>
      <c r="B31" s="15" t="s">
        <v>29</v>
      </c>
      <c r="C31" s="16">
        <f>'2018'!F8</f>
        <v>0</v>
      </c>
      <c r="D31" s="43"/>
      <c r="E31" s="43"/>
      <c r="F31" s="44"/>
    </row>
    <row r="32" spans="1:6" ht="32.25" thickBot="1">
      <c r="A32" s="40"/>
      <c r="B32" s="17" t="s">
        <v>26</v>
      </c>
      <c r="C32" s="18">
        <f>'2018'!F9</f>
        <v>0</v>
      </c>
      <c r="D32" s="48"/>
      <c r="E32" s="48"/>
      <c r="F32" s="49"/>
    </row>
    <row r="33" spans="1:6">
      <c r="A33" s="38" t="s">
        <v>10</v>
      </c>
      <c r="B33" s="13" t="s">
        <v>31</v>
      </c>
      <c r="C33" s="11">
        <f>'2019'!F2</f>
        <v>0</v>
      </c>
      <c r="D33" s="36"/>
      <c r="E33" s="36"/>
      <c r="F33" s="37"/>
    </row>
    <row r="34" spans="1:6" ht="31.5">
      <c r="A34" s="39"/>
      <c r="B34" s="15" t="s">
        <v>37</v>
      </c>
      <c r="C34" s="16">
        <f>'2019'!F3</f>
        <v>0</v>
      </c>
      <c r="D34" s="43"/>
      <c r="E34" s="43"/>
      <c r="F34" s="44"/>
    </row>
    <row r="35" spans="1:6" ht="31.5">
      <c r="A35" s="39"/>
      <c r="B35" s="15" t="s">
        <v>21</v>
      </c>
      <c r="C35" s="16">
        <f>'2019'!F4</f>
        <v>0</v>
      </c>
      <c r="D35" s="43"/>
      <c r="E35" s="43"/>
      <c r="F35" s="44"/>
    </row>
    <row r="36" spans="1:6" ht="31.5">
      <c r="A36" s="39"/>
      <c r="B36" s="15" t="s">
        <v>22</v>
      </c>
      <c r="C36" s="16">
        <f>'2019'!F5</f>
        <v>0</v>
      </c>
      <c r="D36" s="43"/>
      <c r="E36" s="43"/>
      <c r="F36" s="44"/>
    </row>
    <row r="37" spans="1:6" ht="31.5">
      <c r="A37" s="39"/>
      <c r="B37" s="15" t="s">
        <v>28</v>
      </c>
      <c r="C37" s="16">
        <f>'2019'!F6</f>
        <v>0</v>
      </c>
      <c r="D37" s="43"/>
      <c r="E37" s="43"/>
      <c r="F37" s="44"/>
    </row>
    <row r="38" spans="1:6" ht="31.5">
      <c r="A38" s="39"/>
      <c r="B38" s="15" t="s">
        <v>24</v>
      </c>
      <c r="C38" s="16">
        <f>'2019'!F7</f>
        <v>0</v>
      </c>
      <c r="D38" s="43"/>
      <c r="E38" s="43"/>
      <c r="F38" s="44"/>
    </row>
    <row r="39" spans="1:6" ht="47.25">
      <c r="A39" s="39"/>
      <c r="B39" s="15" t="s">
        <v>29</v>
      </c>
      <c r="C39" s="16">
        <f>'2019'!F8</f>
        <v>0</v>
      </c>
      <c r="D39" s="43"/>
      <c r="E39" s="43"/>
      <c r="F39" s="44"/>
    </row>
    <row r="40" spans="1:6" ht="32.25" thickBot="1">
      <c r="A40" s="40"/>
      <c r="B40" s="17" t="s">
        <v>26</v>
      </c>
      <c r="C40" s="18">
        <f>'2019'!F9</f>
        <v>0</v>
      </c>
      <c r="D40" s="48"/>
      <c r="E40" s="48"/>
      <c r="F40" s="49"/>
    </row>
    <row r="41" spans="1:6">
      <c r="A41" s="38" t="s">
        <v>11</v>
      </c>
      <c r="B41" s="13" t="s">
        <v>32</v>
      </c>
      <c r="C41" s="11">
        <f>'2020'!F2</f>
        <v>0</v>
      </c>
      <c r="D41" s="36"/>
      <c r="E41" s="36"/>
      <c r="F41" s="37"/>
    </row>
    <row r="42" spans="1:6" ht="31.5">
      <c r="A42" s="39"/>
      <c r="B42" s="15" t="s">
        <v>42</v>
      </c>
      <c r="C42" s="16">
        <f>'2020'!F3</f>
        <v>0</v>
      </c>
      <c r="D42" s="43"/>
      <c r="E42" s="43"/>
      <c r="F42" s="44"/>
    </row>
    <row r="43" spans="1:6" ht="31.5">
      <c r="A43" s="39"/>
      <c r="B43" s="15" t="s">
        <v>21</v>
      </c>
      <c r="C43" s="16">
        <f>'2020'!F4</f>
        <v>0</v>
      </c>
      <c r="D43" s="43"/>
      <c r="E43" s="43"/>
      <c r="F43" s="44"/>
    </row>
    <row r="44" spans="1:6" ht="31.5">
      <c r="A44" s="39"/>
      <c r="B44" s="15" t="s">
        <v>33</v>
      </c>
      <c r="C44" s="16">
        <f>'2020'!F5</f>
        <v>0</v>
      </c>
      <c r="D44" s="43"/>
      <c r="E44" s="43"/>
      <c r="F44" s="44"/>
    </row>
    <row r="45" spans="1:6" ht="31.5">
      <c r="A45" s="39"/>
      <c r="B45" s="15" t="s">
        <v>28</v>
      </c>
      <c r="C45" s="16">
        <f>'2020'!F6</f>
        <v>0</v>
      </c>
      <c r="D45" s="43"/>
      <c r="E45" s="43"/>
      <c r="F45" s="44"/>
    </row>
    <row r="46" spans="1:6" ht="31.5">
      <c r="A46" s="39"/>
      <c r="B46" s="15" t="s">
        <v>24</v>
      </c>
      <c r="C46" s="16">
        <f>'2020'!F7</f>
        <v>0</v>
      </c>
      <c r="D46" s="43"/>
      <c r="E46" s="43"/>
      <c r="F46" s="44"/>
    </row>
    <row r="47" spans="1:6" ht="47.25">
      <c r="A47" s="39"/>
      <c r="B47" s="15" t="s">
        <v>25</v>
      </c>
      <c r="C47" s="16">
        <f>'2020'!F8</f>
        <v>0</v>
      </c>
      <c r="D47" s="43"/>
      <c r="E47" s="43"/>
      <c r="F47" s="44"/>
    </row>
    <row r="48" spans="1:6" ht="32.25" thickBot="1">
      <c r="A48" s="40"/>
      <c r="B48" s="17" t="s">
        <v>26</v>
      </c>
      <c r="C48" s="18">
        <f>'2020'!F9</f>
        <v>0</v>
      </c>
      <c r="D48" s="48"/>
      <c r="E48" s="48"/>
      <c r="F48" s="49"/>
    </row>
  </sheetData>
  <mergeCells count="17">
    <mergeCell ref="A41:A48"/>
    <mergeCell ref="A9:A16"/>
    <mergeCell ref="B7:F7"/>
    <mergeCell ref="B6:F6"/>
    <mergeCell ref="B8:F8"/>
    <mergeCell ref="A17:A24"/>
    <mergeCell ref="A25:A32"/>
    <mergeCell ref="D9:F16"/>
    <mergeCell ref="D17:F24"/>
    <mergeCell ref="D25:F32"/>
    <mergeCell ref="D33:F40"/>
    <mergeCell ref="D41:F48"/>
    <mergeCell ref="A5:F5"/>
    <mergeCell ref="A2:F2"/>
    <mergeCell ref="A3:F3"/>
    <mergeCell ref="B1:F1"/>
    <mergeCell ref="A33:A4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8.83203125" defaultRowHeight="15" x14ac:dyDescent="0"/>
  <cols>
    <col min="1" max="1" width="26.1640625" customWidth="1"/>
  </cols>
  <sheetData>
    <row r="1" spans="1:1" ht="47.25">
      <c r="A1" s="2" t="s">
        <v>14</v>
      </c>
    </row>
    <row r="2" spans="1:1" ht="47.25">
      <c r="A2" s="2" t="s">
        <v>54</v>
      </c>
    </row>
    <row r="3" spans="1:1" ht="47.25">
      <c r="A3" s="2" t="s">
        <v>15</v>
      </c>
    </row>
    <row r="4" spans="1:1" ht="63">
      <c r="A4" s="2" t="s">
        <v>16</v>
      </c>
    </row>
    <row r="5" spans="1:1" ht="63">
      <c r="A5" s="2" t="s">
        <v>17</v>
      </c>
    </row>
    <row r="6" spans="1:1" ht="63">
      <c r="A6" s="2" t="s">
        <v>18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0" sqref="C10"/>
    </sheetView>
  </sheetViews>
  <sheetFormatPr baseColWidth="10" defaultColWidth="11.1640625" defaultRowHeight="15" x14ac:dyDescent="0"/>
  <cols>
    <col min="1" max="1" width="42.6640625" style="1" customWidth="1"/>
    <col min="2" max="2" width="21.1640625" customWidth="1"/>
    <col min="3" max="3" width="46.5" style="1" customWidth="1"/>
    <col min="4" max="4" width="16.33203125" customWidth="1"/>
    <col min="5" max="5" width="59.1640625" customWidth="1"/>
    <col min="7" max="7" width="23.33203125" customWidth="1"/>
  </cols>
  <sheetData>
    <row r="1" spans="1:7" ht="16.5" thickBot="1">
      <c r="A1" s="27" t="s">
        <v>60</v>
      </c>
      <c r="B1" s="28"/>
      <c r="C1" s="29"/>
      <c r="G1" s="9" t="s">
        <v>48</v>
      </c>
    </row>
    <row r="2" spans="1:7" ht="63">
      <c r="A2" s="3" t="s">
        <v>13</v>
      </c>
      <c r="B2" s="3" t="s">
        <v>49</v>
      </c>
      <c r="C2" s="3" t="s">
        <v>19</v>
      </c>
      <c r="D2" s="50" t="s">
        <v>46</v>
      </c>
      <c r="E2" s="5" t="s">
        <v>20</v>
      </c>
      <c r="F2" s="6"/>
      <c r="G2" s="10" t="s">
        <v>43</v>
      </c>
    </row>
    <row r="3" spans="1:7" ht="26.25">
      <c r="D3" s="50"/>
      <c r="E3" s="7" t="s">
        <v>44</v>
      </c>
      <c r="F3" s="5">
        <f>F4+F5+F6+F7+F8+F9</f>
        <v>0</v>
      </c>
      <c r="G3" s="10" t="s">
        <v>47</v>
      </c>
    </row>
    <row r="4" spans="1:7" ht="26.25">
      <c r="D4" s="50"/>
      <c r="E4" s="8" t="s">
        <v>45</v>
      </c>
      <c r="F4" s="5">
        <f>COUNTIF(C:C,dados!A1)</f>
        <v>0</v>
      </c>
      <c r="G4" s="10" t="s">
        <v>47</v>
      </c>
    </row>
    <row r="5" spans="1:7" ht="31.5">
      <c r="D5" s="50"/>
      <c r="E5" s="8" t="s">
        <v>22</v>
      </c>
      <c r="F5" s="5">
        <f>COUNTIF(C:C,dados!A2)</f>
        <v>0</v>
      </c>
      <c r="G5" s="10" t="s">
        <v>47</v>
      </c>
    </row>
    <row r="6" spans="1:7" ht="31.5">
      <c r="D6" s="50"/>
      <c r="E6" s="8" t="s">
        <v>28</v>
      </c>
      <c r="F6" s="5">
        <f>COUNTIF(C:C,dados!A3)</f>
        <v>0</v>
      </c>
      <c r="G6" s="10" t="s">
        <v>47</v>
      </c>
    </row>
    <row r="7" spans="1:7" ht="31.5">
      <c r="D7" s="50"/>
      <c r="E7" s="8" t="s">
        <v>24</v>
      </c>
      <c r="F7" s="5">
        <f>COUNTIF('2016'!C:C,dados!A4)</f>
        <v>0</v>
      </c>
      <c r="G7" s="10" t="s">
        <v>47</v>
      </c>
    </row>
    <row r="8" spans="1:7" ht="31.5">
      <c r="D8" s="50"/>
      <c r="E8" s="8" t="s">
        <v>29</v>
      </c>
      <c r="F8" s="5">
        <f>COUNTIF(C:C,dados!A5)</f>
        <v>0</v>
      </c>
      <c r="G8" s="10" t="s">
        <v>47</v>
      </c>
    </row>
    <row r="9" spans="1:7" ht="31.5">
      <c r="D9" s="50"/>
      <c r="E9" s="8" t="s">
        <v>26</v>
      </c>
      <c r="F9" s="5">
        <f>COUNTIF(C:C,dados!A6)</f>
        <v>0</v>
      </c>
      <c r="G9" s="10" t="s">
        <v>47</v>
      </c>
    </row>
    <row r="10" spans="1:7">
      <c r="D10" s="4"/>
    </row>
  </sheetData>
  <mergeCells count="2">
    <mergeCell ref="D2:D9"/>
    <mergeCell ref="A1:C1"/>
  </mergeCells>
  <pageMargins left="0.75" right="0.75" top="1" bottom="1" header="0.5" footer="0.5"/>
  <pageSetup paperSize="9" orientation="portrait" horizontalDpi="90" verticalDpi="9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C1"/>
    </sheetView>
  </sheetViews>
  <sheetFormatPr baseColWidth="10" defaultColWidth="11.1640625" defaultRowHeight="15" x14ac:dyDescent="0"/>
  <cols>
    <col min="1" max="1" width="42.6640625" style="1" customWidth="1"/>
    <col min="2" max="2" width="21.1640625" customWidth="1"/>
    <col min="3" max="3" width="49.5" customWidth="1"/>
    <col min="5" max="5" width="61.5" customWidth="1"/>
    <col min="7" max="7" width="28.33203125" customWidth="1"/>
  </cols>
  <sheetData>
    <row r="1" spans="1:7" ht="16.5" thickBot="1">
      <c r="A1" s="27" t="s">
        <v>59</v>
      </c>
      <c r="B1" s="28"/>
      <c r="C1" s="29"/>
      <c r="G1" s="9" t="s">
        <v>48</v>
      </c>
    </row>
    <row r="2" spans="1:7" ht="63">
      <c r="A2" s="3" t="s">
        <v>13</v>
      </c>
      <c r="B2" s="3" t="s">
        <v>49</v>
      </c>
      <c r="C2" s="3" t="s">
        <v>19</v>
      </c>
      <c r="D2" s="50" t="s">
        <v>46</v>
      </c>
      <c r="E2" s="5" t="s">
        <v>27</v>
      </c>
      <c r="F2" s="6"/>
      <c r="G2" s="10" t="s">
        <v>43</v>
      </c>
    </row>
    <row r="3" spans="1:7" ht="26.25">
      <c r="C3" s="1"/>
      <c r="D3" s="50"/>
      <c r="E3" s="7" t="s">
        <v>50</v>
      </c>
      <c r="F3" s="5">
        <f>F4+F5+F6+F7+F8+F9</f>
        <v>0</v>
      </c>
      <c r="G3" s="10" t="s">
        <v>47</v>
      </c>
    </row>
    <row r="4" spans="1:7" ht="26.25">
      <c r="C4" s="1"/>
      <c r="D4" s="50"/>
      <c r="E4" s="8" t="s">
        <v>45</v>
      </c>
      <c r="F4" s="5">
        <f>COUNTIF(C:C,dados!A1)</f>
        <v>0</v>
      </c>
      <c r="G4" s="10" t="s">
        <v>47</v>
      </c>
    </row>
    <row r="5" spans="1:7" ht="31.5">
      <c r="C5" s="1"/>
      <c r="D5" s="50"/>
      <c r="E5" s="8" t="s">
        <v>22</v>
      </c>
      <c r="F5" s="5">
        <f>COUNTIF('2017'!C:C,dados!A2)</f>
        <v>0</v>
      </c>
      <c r="G5" s="10" t="s">
        <v>47</v>
      </c>
    </row>
    <row r="6" spans="1:7" ht="31.5">
      <c r="C6" s="1"/>
      <c r="D6" s="50"/>
      <c r="E6" s="8" t="s">
        <v>28</v>
      </c>
      <c r="F6" s="5">
        <f>COUNTIF('2017'!C:C, dados!A3)</f>
        <v>0</v>
      </c>
      <c r="G6" s="10" t="s">
        <v>47</v>
      </c>
    </row>
    <row r="7" spans="1:7" ht="31.5">
      <c r="C7" s="1"/>
      <c r="D7" s="50"/>
      <c r="E7" s="8" t="s">
        <v>24</v>
      </c>
      <c r="F7" s="5">
        <f>COUNTIF(C:C,dados!A4)</f>
        <v>0</v>
      </c>
      <c r="G7" s="10" t="s">
        <v>47</v>
      </c>
    </row>
    <row r="8" spans="1:7" ht="31.5">
      <c r="C8" s="1"/>
      <c r="D8" s="50"/>
      <c r="E8" s="8" t="s">
        <v>29</v>
      </c>
      <c r="F8" s="5">
        <f>COUNTIF(C:C,dados!A5)</f>
        <v>0</v>
      </c>
      <c r="G8" s="10" t="s">
        <v>47</v>
      </c>
    </row>
    <row r="9" spans="1:7" ht="31.5">
      <c r="C9" s="1"/>
      <c r="D9" s="50"/>
      <c r="E9" s="8" t="s">
        <v>26</v>
      </c>
      <c r="F9" s="5">
        <f>COUNTIF(C:C, dados!A6)</f>
        <v>0</v>
      </c>
      <c r="G9" s="10" t="s">
        <v>47</v>
      </c>
    </row>
  </sheetData>
  <mergeCells count="2">
    <mergeCell ref="A1:C1"/>
    <mergeCell ref="D2:D9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40.6640625" style="1" customWidth="1"/>
    <col min="2" max="2" width="21.1640625" customWidth="1"/>
    <col min="3" max="3" width="46.5" customWidth="1"/>
    <col min="5" max="5" width="61.5" customWidth="1"/>
    <col min="7" max="7" width="28.33203125" customWidth="1"/>
  </cols>
  <sheetData>
    <row r="1" spans="1:7" ht="16.5" thickBot="1">
      <c r="A1" s="27" t="s">
        <v>58</v>
      </c>
      <c r="B1" s="28"/>
      <c r="C1" s="29"/>
      <c r="G1" s="9" t="s">
        <v>48</v>
      </c>
    </row>
    <row r="2" spans="1:7" ht="63">
      <c r="A2" s="3" t="s">
        <v>13</v>
      </c>
      <c r="B2" s="3" t="s">
        <v>49</v>
      </c>
      <c r="C2" s="3" t="s">
        <v>19</v>
      </c>
      <c r="D2" s="50" t="s">
        <v>46</v>
      </c>
      <c r="E2" s="5" t="s">
        <v>30</v>
      </c>
      <c r="F2" s="6"/>
      <c r="G2" s="10" t="s">
        <v>43</v>
      </c>
    </row>
    <row r="3" spans="1:7" ht="26.25">
      <c r="C3" s="1"/>
      <c r="D3" s="50"/>
      <c r="E3" s="7" t="s">
        <v>51</v>
      </c>
      <c r="F3" s="5">
        <f>F4+F5+F6+F7+F8+F9</f>
        <v>0</v>
      </c>
      <c r="G3" s="10" t="s">
        <v>47</v>
      </c>
    </row>
    <row r="4" spans="1:7" ht="26.25">
      <c r="C4" s="1"/>
      <c r="D4" s="50"/>
      <c r="E4" s="8" t="s">
        <v>45</v>
      </c>
      <c r="F4" s="5">
        <f>COUNTIF(C:C,dados!A1)</f>
        <v>0</v>
      </c>
      <c r="G4" s="10" t="s">
        <v>47</v>
      </c>
    </row>
    <row r="5" spans="1:7" ht="31.5">
      <c r="C5" s="1"/>
      <c r="D5" s="50"/>
      <c r="E5" s="8" t="s">
        <v>22</v>
      </c>
      <c r="F5" s="5">
        <f>COUNTIF('2018'!C:C,dados!A2)</f>
        <v>0</v>
      </c>
      <c r="G5" s="10" t="s">
        <v>47</v>
      </c>
    </row>
    <row r="6" spans="1:7" ht="31.5">
      <c r="C6" s="1"/>
      <c r="D6" s="50"/>
      <c r="E6" s="8" t="s">
        <v>28</v>
      </c>
      <c r="F6" s="5">
        <f>COUNTIF('2018'!C:C, dados!A3)</f>
        <v>0</v>
      </c>
      <c r="G6" s="10" t="s">
        <v>47</v>
      </c>
    </row>
    <row r="7" spans="1:7" ht="31.5">
      <c r="C7" s="1"/>
      <c r="D7" s="50"/>
      <c r="E7" s="8" t="s">
        <v>24</v>
      </c>
      <c r="F7" s="5">
        <f>COUNTIF(C:C,dados!A4)</f>
        <v>0</v>
      </c>
      <c r="G7" s="10" t="s">
        <v>47</v>
      </c>
    </row>
    <row r="8" spans="1:7" ht="31.5">
      <c r="C8" s="1"/>
      <c r="D8" s="50"/>
      <c r="E8" s="8" t="s">
        <v>29</v>
      </c>
      <c r="F8" s="5">
        <f>COUNTIF(C:C,dados!A5)</f>
        <v>0</v>
      </c>
      <c r="G8" s="10" t="s">
        <v>47</v>
      </c>
    </row>
    <row r="9" spans="1:7" ht="31.5">
      <c r="C9" s="1"/>
      <c r="D9" s="50"/>
      <c r="E9" s="8" t="s">
        <v>26</v>
      </c>
      <c r="F9" s="5">
        <f>COUNTIF(C:C, dados!A6)</f>
        <v>0</v>
      </c>
      <c r="G9" s="10" t="s">
        <v>47</v>
      </c>
    </row>
  </sheetData>
  <mergeCells count="2">
    <mergeCell ref="A1:C1"/>
    <mergeCell ref="D2:D9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40.6640625" style="1" customWidth="1"/>
    <col min="2" max="2" width="21.1640625" customWidth="1"/>
    <col min="3" max="3" width="46.5" customWidth="1"/>
    <col min="5" max="5" width="61.5" customWidth="1"/>
    <col min="7" max="7" width="28.33203125" customWidth="1"/>
  </cols>
  <sheetData>
    <row r="1" spans="1:7" ht="16.5" thickBot="1">
      <c r="A1" s="27" t="s">
        <v>57</v>
      </c>
      <c r="B1" s="28"/>
      <c r="C1" s="29"/>
      <c r="G1" s="9" t="s">
        <v>48</v>
      </c>
    </row>
    <row r="2" spans="1:7" ht="63">
      <c r="A2" s="3" t="s">
        <v>13</v>
      </c>
      <c r="B2" s="3" t="s">
        <v>49</v>
      </c>
      <c r="C2" s="3" t="s">
        <v>19</v>
      </c>
      <c r="D2" s="50" t="s">
        <v>46</v>
      </c>
      <c r="E2" s="5" t="s">
        <v>31</v>
      </c>
      <c r="F2" s="6"/>
      <c r="G2" s="10" t="s">
        <v>43</v>
      </c>
    </row>
    <row r="3" spans="1:7" ht="26.25">
      <c r="C3" s="1"/>
      <c r="D3" s="50"/>
      <c r="E3" s="7" t="s">
        <v>52</v>
      </c>
      <c r="F3" s="5">
        <f>F4+F5+F6+F7+F8+F9</f>
        <v>0</v>
      </c>
      <c r="G3" s="10" t="s">
        <v>47</v>
      </c>
    </row>
    <row r="4" spans="1:7" ht="26.25">
      <c r="C4" s="1"/>
      <c r="D4" s="50"/>
      <c r="E4" s="8" t="s">
        <v>45</v>
      </c>
      <c r="F4" s="5">
        <f>COUNTIF(C:C,dados!A1)</f>
        <v>0</v>
      </c>
      <c r="G4" s="10" t="s">
        <v>47</v>
      </c>
    </row>
    <row r="5" spans="1:7" ht="31.5">
      <c r="C5" s="1"/>
      <c r="D5" s="50"/>
      <c r="E5" s="8" t="s">
        <v>22</v>
      </c>
      <c r="F5" s="5">
        <f>COUNTIF('2019'!C:C,dados!A2)</f>
        <v>0</v>
      </c>
      <c r="G5" s="10" t="s">
        <v>47</v>
      </c>
    </row>
    <row r="6" spans="1:7" ht="31.5">
      <c r="C6" s="1"/>
      <c r="D6" s="50"/>
      <c r="E6" s="8" t="s">
        <v>28</v>
      </c>
      <c r="F6" s="5">
        <f>COUNTIF('2019'!C:C, dados!A3)</f>
        <v>0</v>
      </c>
      <c r="G6" s="10" t="s">
        <v>47</v>
      </c>
    </row>
    <row r="7" spans="1:7" ht="31.5">
      <c r="C7" s="1"/>
      <c r="D7" s="50"/>
      <c r="E7" s="8" t="s">
        <v>24</v>
      </c>
      <c r="F7" s="5">
        <f>COUNTIF(C:C,dados!A4)</f>
        <v>0</v>
      </c>
      <c r="G7" s="10" t="s">
        <v>47</v>
      </c>
    </row>
    <row r="8" spans="1:7" ht="31.5">
      <c r="C8" s="1"/>
      <c r="D8" s="50"/>
      <c r="E8" s="8" t="s">
        <v>29</v>
      </c>
      <c r="F8" s="5">
        <f>COUNTIF(C:C,dados!A5)</f>
        <v>0</v>
      </c>
      <c r="G8" s="10" t="s">
        <v>47</v>
      </c>
    </row>
    <row r="9" spans="1:7" ht="31.5">
      <c r="C9" s="1"/>
      <c r="D9" s="50"/>
      <c r="E9" s="8" t="s">
        <v>26</v>
      </c>
      <c r="F9" s="5">
        <f>COUNTIF(C:C, dados!A6)</f>
        <v>0</v>
      </c>
      <c r="G9" s="10" t="s">
        <v>47</v>
      </c>
    </row>
  </sheetData>
  <mergeCells count="2">
    <mergeCell ref="A1:C1"/>
    <mergeCell ref="D2:D9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4" sqref="C4"/>
    </sheetView>
  </sheetViews>
  <sheetFormatPr baseColWidth="10" defaultColWidth="11.1640625" defaultRowHeight="15" x14ac:dyDescent="0"/>
  <cols>
    <col min="1" max="1" width="40.6640625" style="1" customWidth="1"/>
    <col min="2" max="2" width="21.1640625" customWidth="1"/>
    <col min="3" max="3" width="46.5" customWidth="1"/>
    <col min="5" max="5" width="61.5" customWidth="1"/>
    <col min="7" max="7" width="28.33203125" customWidth="1"/>
  </cols>
  <sheetData>
    <row r="1" spans="1:7" ht="16.5" thickBot="1">
      <c r="A1" s="27" t="s">
        <v>56</v>
      </c>
      <c r="B1" s="28"/>
      <c r="C1" s="29"/>
      <c r="G1" s="9" t="s">
        <v>48</v>
      </c>
    </row>
    <row r="2" spans="1:7" ht="63">
      <c r="A2" s="3" t="s">
        <v>13</v>
      </c>
      <c r="B2" s="3" t="s">
        <v>49</v>
      </c>
      <c r="C2" s="3" t="s">
        <v>19</v>
      </c>
      <c r="D2" s="50" t="s">
        <v>46</v>
      </c>
      <c r="E2" s="5" t="s">
        <v>32</v>
      </c>
      <c r="F2" s="6"/>
      <c r="G2" s="10" t="s">
        <v>43</v>
      </c>
    </row>
    <row r="3" spans="1:7" ht="26.25">
      <c r="C3" s="1"/>
      <c r="D3" s="50"/>
      <c r="E3" s="7" t="s">
        <v>53</v>
      </c>
      <c r="F3" s="5">
        <f>F4+F5+F6+F7+F8+F9</f>
        <v>0</v>
      </c>
      <c r="G3" s="10" t="s">
        <v>47</v>
      </c>
    </row>
    <row r="4" spans="1:7" ht="26.25">
      <c r="C4" s="1"/>
      <c r="D4" s="50"/>
      <c r="E4" s="8" t="s">
        <v>45</v>
      </c>
      <c r="F4" s="5">
        <f>COUNTIF(C:C,dados!A1)</f>
        <v>0</v>
      </c>
      <c r="G4" s="10" t="s">
        <v>47</v>
      </c>
    </row>
    <row r="5" spans="1:7" ht="31.5">
      <c r="C5" s="1"/>
      <c r="D5" s="50"/>
      <c r="E5" s="8" t="s">
        <v>22</v>
      </c>
      <c r="F5" s="5">
        <f>COUNTIF('2020'!C:C,dados!A2)</f>
        <v>0</v>
      </c>
      <c r="G5" s="10" t="s">
        <v>47</v>
      </c>
    </row>
    <row r="6" spans="1:7" ht="31.5">
      <c r="C6" s="1"/>
      <c r="D6" s="50"/>
      <c r="E6" s="8" t="s">
        <v>28</v>
      </c>
      <c r="F6" s="5">
        <f>COUNTIF('2020'!C:C, dados!A3)</f>
        <v>0</v>
      </c>
      <c r="G6" s="10" t="s">
        <v>47</v>
      </c>
    </row>
    <row r="7" spans="1:7" ht="31.5">
      <c r="C7" s="1"/>
      <c r="D7" s="50"/>
      <c r="E7" s="8" t="s">
        <v>24</v>
      </c>
      <c r="F7" s="5">
        <f>COUNTIF(C:C,dados!A4)</f>
        <v>0</v>
      </c>
      <c r="G7" s="10" t="s">
        <v>47</v>
      </c>
    </row>
    <row r="8" spans="1:7" ht="31.5">
      <c r="C8" s="1"/>
      <c r="D8" s="50"/>
      <c r="E8" s="8" t="s">
        <v>29</v>
      </c>
      <c r="F8" s="5">
        <f>COUNTIF(C:C,dados!A5)</f>
        <v>0</v>
      </c>
      <c r="G8" s="10" t="s">
        <v>47</v>
      </c>
    </row>
    <row r="9" spans="1:7" ht="31.5">
      <c r="C9" s="1"/>
      <c r="D9" s="50"/>
      <c r="E9" s="8" t="s">
        <v>26</v>
      </c>
      <c r="F9" s="5">
        <f>COUNTIF(C:C, dados!A6)</f>
        <v>0</v>
      </c>
      <c r="G9" s="10" t="s">
        <v>47</v>
      </c>
    </row>
  </sheetData>
  <mergeCells count="2">
    <mergeCell ref="A1:C1"/>
    <mergeCell ref="D2:D9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</vt:lpstr>
      <vt:lpstr>dados</vt:lpstr>
      <vt:lpstr>2016</vt:lpstr>
      <vt:lpstr>2017</vt:lpstr>
      <vt:lpstr>2018</vt:lpstr>
      <vt:lpstr>2019</vt:lpstr>
      <vt:lpstr>2020</vt:lpstr>
    </vt:vector>
  </TitlesOfParts>
  <Company>PUC MInas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Flaviane Barros</dc:creator>
  <cp:lastModifiedBy>Flaviane Barros</cp:lastModifiedBy>
  <dcterms:created xsi:type="dcterms:W3CDTF">2021-02-03T20:53:15Z</dcterms:created>
  <dcterms:modified xsi:type="dcterms:W3CDTF">2021-03-23T14:39:18Z</dcterms:modified>
</cp:coreProperties>
</file>